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p\Downloads\"/>
    </mc:Choice>
  </mc:AlternateContent>
  <xr:revisionPtr revIDLastSave="0" documentId="13_ncr:1_{86504973-4C2D-4DAF-B6DE-F1FD159551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12" r:id="rId1"/>
    <sheet name="Character_Level" sheetId="8" r:id="rId2"/>
    <sheet name="Weapon_Dmg" sheetId="9" r:id="rId3"/>
    <sheet name="Coefficient_Calculation" sheetId="10" state="hidden" r:id="rId4"/>
    <sheet name="Weapon_Data" sheetId="5" state="hidden" r:id="rId5"/>
    <sheet name="SaturationNum" sheetId="4" state="hidden" r:id="rId6"/>
    <sheet name="SaturationValue" sheetId="6" state="hidden" r:id="rId7"/>
    <sheet name="Graph_Data" sheetId="13" state="hidden" r:id="rId8"/>
    <sheet name="Raw_Calculations" sheetId="11" state="hidden" r:id="rId9"/>
  </sheets>
  <definedNames>
    <definedName name="Daggers_Reg">#REF!</definedName>
    <definedName name="DaggerScalingCalcul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3" l="1"/>
  <c r="N3" i="13" s="1"/>
  <c r="K40" i="11"/>
  <c r="I40" i="11"/>
  <c r="G40" i="11"/>
  <c r="H40" i="11" s="1"/>
  <c r="E40" i="11"/>
  <c r="C40" i="11"/>
  <c r="D40" i="11" s="1"/>
  <c r="B40" i="11"/>
  <c r="D42" i="11" s="1"/>
  <c r="K30" i="11"/>
  <c r="K19" i="11"/>
  <c r="K10" i="11"/>
  <c r="I30" i="11"/>
  <c r="J30" i="11" s="1"/>
  <c r="I19" i="11"/>
  <c r="J19" i="11" s="1"/>
  <c r="I10" i="11"/>
  <c r="J10" i="11" s="1"/>
  <c r="F2" i="11"/>
  <c r="E2" i="11"/>
  <c r="D2" i="11"/>
  <c r="M2" i="11"/>
  <c r="L2" i="11"/>
  <c r="K2" i="11"/>
  <c r="J2" i="11"/>
  <c r="I2" i="11"/>
  <c r="H2" i="11"/>
  <c r="G2" i="11"/>
  <c r="G30" i="11"/>
  <c r="G19" i="11"/>
  <c r="H19" i="11" s="1"/>
  <c r="G10" i="11"/>
  <c r="L2" i="4" a="1"/>
  <c r="L2" i="4" s="1"/>
  <c r="E30" i="11"/>
  <c r="F40" i="11" s="1"/>
  <c r="B30" i="11"/>
  <c r="D34" i="11" s="1"/>
  <c r="B19" i="11"/>
  <c r="F34" i="11" s="1"/>
  <c r="B10" i="11"/>
  <c r="B9" i="9"/>
  <c r="C10" i="11"/>
  <c r="D10" i="11" s="1"/>
  <c r="C25" i="10"/>
  <c r="C15" i="10"/>
  <c r="E5" i="10"/>
  <c r="B12" i="9"/>
  <c r="B15" i="9"/>
  <c r="B21" i="9"/>
  <c r="G9" i="9"/>
  <c r="E24" i="10"/>
  <c r="C24" i="10"/>
  <c r="C19" i="10"/>
  <c r="E14" i="10"/>
  <c r="C14" i="10"/>
  <c r="C9" i="10"/>
  <c r="G4" i="10"/>
  <c r="E4" i="10"/>
  <c r="C4" i="10"/>
  <c r="A11" i="4"/>
  <c r="A10" i="4"/>
  <c r="A9" i="4"/>
  <c r="A8" i="4"/>
  <c r="A7" i="4"/>
  <c r="A6" i="4"/>
  <c r="A5" i="4"/>
  <c r="A4" i="4"/>
  <c r="A3" i="4"/>
  <c r="A2" i="4"/>
  <c r="J3" i="13" l="1"/>
  <c r="K3" i="13"/>
  <c r="L3" i="13"/>
  <c r="M3" i="13"/>
  <c r="M40" i="11"/>
  <c r="F44" i="11"/>
  <c r="J40" i="11"/>
  <c r="N40" i="11"/>
  <c r="O40" i="11"/>
  <c r="P40" i="11"/>
  <c r="F42" i="11"/>
  <c r="D44" i="11"/>
  <c r="H30" i="11"/>
  <c r="D21" i="11"/>
  <c r="D23" i="11"/>
  <c r="F23" i="11"/>
  <c r="D32" i="11"/>
  <c r="E10" i="11"/>
  <c r="E19" i="11"/>
  <c r="F32" i="11"/>
  <c r="F21" i="11"/>
  <c r="E15" i="10"/>
  <c r="E16" i="10" s="1"/>
  <c r="C20" i="10"/>
  <c r="C21" i="10" s="1"/>
  <c r="E25" i="10"/>
  <c r="E26" i="10" s="1"/>
  <c r="F9" i="9"/>
  <c r="C5" i="10"/>
  <c r="C6" i="10" s="1"/>
  <c r="E9" i="9"/>
  <c r="C10" i="10"/>
  <c r="C11" i="10" s="1"/>
  <c r="C12" i="9" s="1"/>
  <c r="H9" i="9"/>
  <c r="B18" i="9"/>
  <c r="G5" i="10"/>
  <c r="G6" i="10" s="1"/>
  <c r="C19" i="11"/>
  <c r="D19" i="11" s="1"/>
  <c r="C30" i="11"/>
  <c r="F30" i="11"/>
  <c r="N19" i="11"/>
  <c r="O19" i="11"/>
  <c r="P19" i="11"/>
  <c r="M30" i="11"/>
  <c r="N30" i="11"/>
  <c r="H10" i="11"/>
  <c r="O30" i="11"/>
  <c r="P30" i="11"/>
  <c r="M10" i="11"/>
  <c r="N10" i="11"/>
  <c r="O10" i="11"/>
  <c r="P10" i="11"/>
  <c r="M19" i="11"/>
  <c r="C16" i="10"/>
  <c r="C26" i="10"/>
  <c r="E6" i="10"/>
  <c r="C9" i="9" l="1"/>
  <c r="D30" i="11"/>
  <c r="C6" i="11" s="1"/>
  <c r="G6" i="11"/>
  <c r="B6" i="11"/>
  <c r="E6" i="11"/>
  <c r="F6" i="11"/>
  <c r="C18" i="9"/>
  <c r="F19" i="11"/>
  <c r="F10" i="11"/>
  <c r="D6" i="11" s="1"/>
  <c r="C21" i="9"/>
  <c r="C15" i="9"/>
  <c r="B24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Pettit</author>
  </authors>
  <commentList>
    <comment ref="D2" authorId="0" shapeId="0" xr:uid="{8360CC1E-8986-4C69-ACB2-F46BFA103860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20
Dexterity = 20
</t>
        </r>
      </text>
    </comment>
    <comment ref="E2" authorId="0" shapeId="0" xr:uid="{89A84164-12F4-4A6F-97F0-24D66B815CE5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32
Dexterity = 20</t>
        </r>
      </text>
    </comment>
    <comment ref="F2" authorId="0" shapeId="0" xr:uid="{6D27DE4B-4F3D-4C44-B8D2-0CD5BD2CA881}">
      <text>
        <r>
          <rPr>
            <b/>
            <sz val="9"/>
            <color indexed="81"/>
            <rFont val="Tahoma"/>
            <family val="2"/>
          </rPr>
          <t>William Pettit:</t>
        </r>
        <r>
          <rPr>
            <sz val="9"/>
            <color indexed="81"/>
            <rFont val="Tahoma"/>
            <family val="2"/>
          </rPr>
          <t xml:space="preserve">
Total AR when
Strength = 20
Dexterity = 32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<sst xmlns="http://schemas.openxmlformats.org/spreadsheetml/2006/main" count="13569" uniqueCount="1801">
  <si>
    <t>Daggers</t>
  </si>
  <si>
    <t>Physical_dmg</t>
  </si>
  <si>
    <t>Magic_dmg</t>
  </si>
  <si>
    <t>Fire_dmg</t>
  </si>
  <si>
    <t>Lighting_dmg</t>
  </si>
  <si>
    <t>Dark_dmg</t>
  </si>
  <si>
    <t>Strength_scaling</t>
  </si>
  <si>
    <t>Dexterity_scaling</t>
  </si>
  <si>
    <t>Intelligence_scaling</t>
  </si>
  <si>
    <t>Faith_scaling</t>
  </si>
  <si>
    <t>Strength</t>
  </si>
  <si>
    <t>Dexterity</t>
  </si>
  <si>
    <t>Intellegence</t>
  </si>
  <si>
    <t>Faith</t>
  </si>
  <si>
    <t>Aquamarine_Dagger</t>
  </si>
  <si>
    <t>E</t>
  </si>
  <si>
    <t>D</t>
  </si>
  <si>
    <t>-</t>
  </si>
  <si>
    <t>Aquamarine_Dagger+1</t>
  </si>
  <si>
    <t>Aquamarine_Dagger+2</t>
  </si>
  <si>
    <t>C</t>
  </si>
  <si>
    <t>Aquamarine_Dagger+3</t>
  </si>
  <si>
    <t>Aquamarine_Dagger+4</t>
  </si>
  <si>
    <t>Aquamarine_Dagger+5</t>
  </si>
  <si>
    <t>Bandits_Knife+1</t>
  </si>
  <si>
    <t>Bandits_Knife+2</t>
  </si>
  <si>
    <t>Bandits_Knife+3</t>
  </si>
  <si>
    <t>Bandits_Knife+4</t>
  </si>
  <si>
    <t>Bandits_Knife+5</t>
  </si>
  <si>
    <t>Bandits_Knife+6</t>
  </si>
  <si>
    <t>Bandits_Knife+7</t>
  </si>
  <si>
    <t>Bandits_Knife+8</t>
  </si>
  <si>
    <t>Bandits_Knife+9</t>
  </si>
  <si>
    <t>Bandits_Knife+10</t>
  </si>
  <si>
    <t>Brigand_Twindaggers</t>
  </si>
  <si>
    <t>Brigand_Twindaggers+1</t>
  </si>
  <si>
    <t>Brigand_Twindaggers+2</t>
  </si>
  <si>
    <t>Brigand_Twindaggers+3</t>
  </si>
  <si>
    <t>Brigand_Twindaggers+4</t>
  </si>
  <si>
    <t>Brigand_Twindaggers+5</t>
  </si>
  <si>
    <t>Brigand_Twindaggers+6</t>
  </si>
  <si>
    <t>Brigand_Twindaggers+7</t>
  </si>
  <si>
    <t>Brigand_Twindaggers+8</t>
  </si>
  <si>
    <t>Brigand_Twindaggers+9</t>
  </si>
  <si>
    <t>Brigand_Twindaggers+10</t>
  </si>
  <si>
    <t>Corvian_Greatknife</t>
  </si>
  <si>
    <t>Corvian_Greatknife+1</t>
  </si>
  <si>
    <t>Corvian_Greatknife+2</t>
  </si>
  <si>
    <t>Corvian_Greatknife+3</t>
  </si>
  <si>
    <t>Corvian_Greatknife+4</t>
  </si>
  <si>
    <t>Corvian_Greatknife+5</t>
  </si>
  <si>
    <t>Corvian_Greatknife+6</t>
  </si>
  <si>
    <t>Corvian_Greatknife+7</t>
  </si>
  <si>
    <t>Corvian_Greatknife+8</t>
  </si>
  <si>
    <t>Corvian_Greatknife+9</t>
  </si>
  <si>
    <t>Corvian_Greatknife+10</t>
  </si>
  <si>
    <t>Dagger</t>
  </si>
  <si>
    <t>Dagger+1</t>
  </si>
  <si>
    <t>Dagger+2</t>
  </si>
  <si>
    <t>Dagger+3</t>
  </si>
  <si>
    <t>Dagger+4</t>
  </si>
  <si>
    <t>B</t>
  </si>
  <si>
    <t>Dagger+5</t>
  </si>
  <si>
    <t>Dagger+6</t>
  </si>
  <si>
    <t>Dagger+7</t>
  </si>
  <si>
    <t>Dagger+8</t>
  </si>
  <si>
    <t>Dagger+9</t>
  </si>
  <si>
    <t>Dagger+10</t>
  </si>
  <si>
    <t>Handmaids_Dagger</t>
  </si>
  <si>
    <t>Handmaids_Dagger+1</t>
  </si>
  <si>
    <t>Handmaids_Dagger+2</t>
  </si>
  <si>
    <t>Handmaids_Dagger+3</t>
  </si>
  <si>
    <t>Handmaids_Dagger+4</t>
  </si>
  <si>
    <t>Handmaids_Dagger+5</t>
  </si>
  <si>
    <t>Handmaids_Dagger+6</t>
  </si>
  <si>
    <t>Handmaids_Dagger+7</t>
  </si>
  <si>
    <t>Handmaids_Dagger+8</t>
  </si>
  <si>
    <t>Handmaids_Dagger+9</t>
  </si>
  <si>
    <t>Handmaids_Dagger+10</t>
  </si>
  <si>
    <t>Harpe</t>
  </si>
  <si>
    <t>Harpe+1</t>
  </si>
  <si>
    <t>Harpe+2</t>
  </si>
  <si>
    <t>Harpe+3</t>
  </si>
  <si>
    <t>Harpe+4</t>
  </si>
  <si>
    <t>Harpe+5</t>
  </si>
  <si>
    <t>Harpe+6</t>
  </si>
  <si>
    <t>Harpe+7</t>
  </si>
  <si>
    <t>Harpe+8</t>
  </si>
  <si>
    <t>Harpe+9</t>
  </si>
  <si>
    <t>Harpe+10</t>
  </si>
  <si>
    <t>Mail_Breaker</t>
  </si>
  <si>
    <t>Mail_Breaker+1</t>
  </si>
  <si>
    <t>Mail_Breaker+2</t>
  </si>
  <si>
    <t>Mail_Breaker+3</t>
  </si>
  <si>
    <t>Mail_Breaker+4</t>
  </si>
  <si>
    <t>Mail_Breaker+5</t>
  </si>
  <si>
    <t>Mail_Breaker+6</t>
  </si>
  <si>
    <t>Mail_Breaker+7</t>
  </si>
  <si>
    <t>Mail_Breaker+8</t>
  </si>
  <si>
    <t>Mail_Breaker+9</t>
  </si>
  <si>
    <t>Mail_Breaker+10</t>
  </si>
  <si>
    <t>Murky_Hand_Scythe</t>
  </si>
  <si>
    <t>Murky_Hand_Scythe+1</t>
  </si>
  <si>
    <t>Murky_Hand_Scythe+2</t>
  </si>
  <si>
    <t>Murky_Hand_Scythe+3</t>
  </si>
  <si>
    <t>Murky_Hand_Scythe+4</t>
  </si>
  <si>
    <t>Murky_Hand_Scythe+5</t>
  </si>
  <si>
    <t>Murky_Hand_Scythe+6</t>
  </si>
  <si>
    <t>Murky_Hand_Scythe+7</t>
  </si>
  <si>
    <t>Murky_Hand_Scythe+8</t>
  </si>
  <si>
    <t>Murky_Hand_Scythe+9</t>
  </si>
  <si>
    <t>Murky_Hand_Scythe+10</t>
  </si>
  <si>
    <t>Parrying_Dagger</t>
  </si>
  <si>
    <t>Parrying_Dagger+1</t>
  </si>
  <si>
    <t>Parrying_Dagger+2</t>
  </si>
  <si>
    <t>Parrying_Dagger+3</t>
  </si>
  <si>
    <t>Parrying_Dagger+4</t>
  </si>
  <si>
    <t>Parrying_Dagger+5</t>
  </si>
  <si>
    <t>Parrying_Dagger+6</t>
  </si>
  <si>
    <t>Parrying_Dagger+7</t>
  </si>
  <si>
    <t>Parrying_Dagger+8</t>
  </si>
  <si>
    <t>Parrying_Dagger+9</t>
  </si>
  <si>
    <t>Parrying_Dagger+10</t>
  </si>
  <si>
    <t>Rotten_Ghru_Dagger</t>
  </si>
  <si>
    <t>Rotten_Ghru_Dagger+1</t>
  </si>
  <si>
    <t>Rotten_Ghru_Dagger+2</t>
  </si>
  <si>
    <t>Rotten_Ghru_Dagger+3</t>
  </si>
  <si>
    <t>Rotten_Ghru_Dagger+4</t>
  </si>
  <si>
    <t>Rotten_Ghru_Dagger+5</t>
  </si>
  <si>
    <t>Rotten_Ghru_Dagger+6</t>
  </si>
  <si>
    <t>Rotten_Ghru_Dagger+7</t>
  </si>
  <si>
    <t>Rotten_Ghru_Dagger+8</t>
  </si>
  <si>
    <t>Rotten_Ghru_Dagger+9</t>
  </si>
  <si>
    <t>Rotten_Ghru_Dagger+10</t>
  </si>
  <si>
    <t>Scholars_Candlestick</t>
  </si>
  <si>
    <t>Scholars_Candlestick+1</t>
  </si>
  <si>
    <t>Scholars_Candlestick+2</t>
  </si>
  <si>
    <t>Scholars_Candlestick+3</t>
  </si>
  <si>
    <t>Scholars_Candlestick+4</t>
  </si>
  <si>
    <t>Scholars_Candlestick+5</t>
  </si>
  <si>
    <t>Scholars_Candlestick+6</t>
  </si>
  <si>
    <t>Scholars_Candlestick+7</t>
  </si>
  <si>
    <t>Scholars_Candlestick+8</t>
  </si>
  <si>
    <t>Scholars_Candlestick+9</t>
  </si>
  <si>
    <t>Scholars_Candlestick+10</t>
  </si>
  <si>
    <t>Bandits_Knife</t>
  </si>
  <si>
    <t>Tailbone_Short_Sword</t>
  </si>
  <si>
    <t>Tailbone_Short_Sword+2</t>
  </si>
  <si>
    <t>Tailbone_Short_Sword+4</t>
  </si>
  <si>
    <t>Tailbone_Short_Sword+5</t>
  </si>
  <si>
    <t>Tailbone_Short_Sword+1</t>
  </si>
  <si>
    <t>Tailbone_Short_Sword+3</t>
  </si>
  <si>
    <t>Dark</t>
  </si>
  <si>
    <t>Lightning</t>
  </si>
  <si>
    <t>Fire</t>
  </si>
  <si>
    <t>Magic</t>
  </si>
  <si>
    <t>Physical</t>
  </si>
  <si>
    <t>Curve_Index</t>
  </si>
  <si>
    <t>Level_0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</si>
  <si>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</si>
  <si>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</si>
  <si>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</si>
  <si>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</si>
  <si>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</si>
  <si>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</si>
  <si>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</si>
  <si>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</si>
  <si>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</si>
  <si>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</si>
  <si>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</si>
  <si>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</si>
  <si>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</si>
  <si>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</si>
  <si>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</si>
  <si>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</si>
  <si>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</si>
  <si>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</si>
  <si>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</si>
  <si>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</si>
  <si>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</si>
  <si>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</si>
  <si>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</si>
  <si>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</si>
  <si>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</si>
  <si>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</si>
  <si>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</si>
  <si>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</si>
  <si>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</si>
  <si>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</si>
  <si>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Level_31</t>
  </si>
  <si>
    <t>Level_32</t>
  </si>
  <si>
    <t>Level_33</t>
  </si>
  <si>
    <t>Level_34</t>
  </si>
  <si>
    <t>Level_35</t>
  </si>
  <si>
    <t>Level_36</t>
  </si>
  <si>
    <t>Level_37</t>
  </si>
  <si>
    <t>Level_38</t>
  </si>
  <si>
    <t>Level_39</t>
  </si>
  <si>
    <t>Level_40</t>
  </si>
  <si>
    <t>Level_41</t>
  </si>
  <si>
    <t>Level_42</t>
  </si>
  <si>
    <t>Level_43</t>
  </si>
  <si>
    <t>Level_44</t>
  </si>
  <si>
    <t>Level_45</t>
  </si>
  <si>
    <t>Level_46</t>
  </si>
  <si>
    <t>Level_47</t>
  </si>
  <si>
    <t>Level_48</t>
  </si>
  <si>
    <t>Level_49</t>
  </si>
  <si>
    <t>Level_50</t>
  </si>
  <si>
    <t>Level_51</t>
  </si>
  <si>
    <t>Level_52</t>
  </si>
  <si>
    <t>Level_53</t>
  </si>
  <si>
    <t>Level_54</t>
  </si>
  <si>
    <t>Level_55</t>
  </si>
  <si>
    <t>Level_56</t>
  </si>
  <si>
    <t>Level_57</t>
  </si>
  <si>
    <t>Level_58</t>
  </si>
  <si>
    <t>Level_59</t>
  </si>
  <si>
    <t>Level_60</t>
  </si>
  <si>
    <t>Level_61</t>
  </si>
  <si>
    <t>Level_62</t>
  </si>
  <si>
    <t>Level_63</t>
  </si>
  <si>
    <t>Level_64</t>
  </si>
  <si>
    <t>Level_65</t>
  </si>
  <si>
    <t>Level_66</t>
  </si>
  <si>
    <t>Level_67</t>
  </si>
  <si>
    <t>Level_68</t>
  </si>
  <si>
    <t>Level_69</t>
  </si>
  <si>
    <t>Level_70</t>
  </si>
  <si>
    <t>Level_71</t>
  </si>
  <si>
    <t>Level_72</t>
  </si>
  <si>
    <t>Level_73</t>
  </si>
  <si>
    <t>Level_74</t>
  </si>
  <si>
    <t>Level_75</t>
  </si>
  <si>
    <t>Level_76</t>
  </si>
  <si>
    <t>Level_77</t>
  </si>
  <si>
    <t>Level_78</t>
  </si>
  <si>
    <t>Level_79</t>
  </si>
  <si>
    <t>Level_80</t>
  </si>
  <si>
    <t>Level_81</t>
  </si>
  <si>
    <t>Level_82</t>
  </si>
  <si>
    <t>Level_83</t>
  </si>
  <si>
    <t>Level_84</t>
  </si>
  <si>
    <t>Level_85</t>
  </si>
  <si>
    <t>Level_86</t>
  </si>
  <si>
    <t>Level_87</t>
  </si>
  <si>
    <t>Level_88</t>
  </si>
  <si>
    <t>Level_89</t>
  </si>
  <si>
    <t>Level_90</t>
  </si>
  <si>
    <t>Level_91</t>
  </si>
  <si>
    <t>Level_92</t>
  </si>
  <si>
    <t>Level_93</t>
  </si>
  <si>
    <t>Level_94</t>
  </si>
  <si>
    <t>Level_95</t>
  </si>
  <si>
    <t>Level_96</t>
  </si>
  <si>
    <t>Level_97</t>
  </si>
  <si>
    <t>Level_98</t>
  </si>
  <si>
    <t>Level_99</t>
  </si>
  <si>
    <t>Weapon Name</t>
  </si>
  <si>
    <t>Upgrade Level</t>
  </si>
  <si>
    <t>Character level</t>
  </si>
  <si>
    <t>Vigor</t>
  </si>
  <si>
    <t>Endurance</t>
  </si>
  <si>
    <t>Attunement</t>
  </si>
  <si>
    <t>Vitality</t>
  </si>
  <si>
    <t>Intelligence</t>
  </si>
  <si>
    <t>Luck</t>
  </si>
  <si>
    <t>Physical Bonus</t>
  </si>
  <si>
    <t>Magic Bonus</t>
  </si>
  <si>
    <t>Fire Bonus</t>
  </si>
  <si>
    <t>Lightining Bonus</t>
  </si>
  <si>
    <t>Dark Bonus</t>
  </si>
  <si>
    <t>Physical Saturation</t>
  </si>
  <si>
    <t>Strength Scaling Coefficient</t>
  </si>
  <si>
    <t>Strength Coefficient</t>
  </si>
  <si>
    <t>Dex Scaling Coefficient</t>
  </si>
  <si>
    <t>Dex Coefficient</t>
  </si>
  <si>
    <t>Luck Scaling Coefficient</t>
  </si>
  <si>
    <t>Luck Coefficient</t>
  </si>
  <si>
    <t>Magic saturation</t>
  </si>
  <si>
    <t>Lightning Bonus</t>
  </si>
  <si>
    <t>Lightning Saturation</t>
  </si>
  <si>
    <t>Dark Saturation</t>
  </si>
  <si>
    <t>Fire Saturation</t>
  </si>
  <si>
    <t>Int Scaling Coefficient</t>
  </si>
  <si>
    <t>Int Coefficient</t>
  </si>
  <si>
    <t>Faith Scaling Coefficient</t>
  </si>
  <si>
    <t>Faith Coefficient</t>
  </si>
  <si>
    <t>Total dmg</t>
  </si>
  <si>
    <t>- If N/A then the current weapon selected is unable to upgrade past level "+5"</t>
  </si>
  <si>
    <t>Notes:</t>
  </si>
  <si>
    <t>Physical_dmg2</t>
  </si>
  <si>
    <t>Dmg_Type</t>
  </si>
  <si>
    <t>Weapon_Type</t>
  </si>
  <si>
    <t>Astora_Straight_Sword</t>
  </si>
  <si>
    <t>Standard/Thrust</t>
  </si>
  <si>
    <t>Astora_Straight_Sword+1</t>
  </si>
  <si>
    <t>Astora_Straight_Sword+2</t>
  </si>
  <si>
    <t>Astora_Straight_Sword+3</t>
  </si>
  <si>
    <t>Astora_Straight_Sword+4</t>
  </si>
  <si>
    <t>Astora_Straight_Sword+5</t>
  </si>
  <si>
    <t>Astora_Straight_Sword+6</t>
  </si>
  <si>
    <t>Astora_Straight_Sword+7</t>
  </si>
  <si>
    <t>Astora_Straight_Sword+8</t>
  </si>
  <si>
    <t>Astora_Straight_Sword+9</t>
  </si>
  <si>
    <t>Astora_Straight_Sword+10</t>
  </si>
  <si>
    <t>Anris_Straight_Sword</t>
  </si>
  <si>
    <t>Anris_Straight_Sword+1</t>
  </si>
  <si>
    <t>Anris_Straight_Sword+2</t>
  </si>
  <si>
    <t>Anris_Straight_Sword+3</t>
  </si>
  <si>
    <t>Anris_Straight_Sword+4</t>
  </si>
  <si>
    <t>Anris_Straight_Sword+5</t>
  </si>
  <si>
    <t>Barbed_Straight_Sword</t>
  </si>
  <si>
    <t>Barbed_Straight_Sword+1</t>
  </si>
  <si>
    <t>Barbed_Straight_Sword+2</t>
  </si>
  <si>
    <t>Barbed_Straight_Sword+3</t>
  </si>
  <si>
    <t>Barbed_Straight_Sword+4</t>
  </si>
  <si>
    <t>Barbed_Straight_Sword+5</t>
  </si>
  <si>
    <t>Barbed_Straight_Sword+6</t>
  </si>
  <si>
    <t>Barbed_Straight_Sword+7</t>
  </si>
  <si>
    <t>Barbed_Straight_Sword+8</t>
  </si>
  <si>
    <t>Barbed_Straight_Sword+9</t>
  </si>
  <si>
    <t>Barbed_Straight_Sword+10</t>
  </si>
  <si>
    <t>Broadsword</t>
  </si>
  <si>
    <t>Standard</t>
  </si>
  <si>
    <t>Broadsword+1</t>
  </si>
  <si>
    <t>Broadsword+2</t>
  </si>
  <si>
    <t>Broadsword+3</t>
  </si>
  <si>
    <t>Broadsword+4</t>
  </si>
  <si>
    <t>Broadsword+5</t>
  </si>
  <si>
    <t>Broadsword+6</t>
  </si>
  <si>
    <t>Broadsword+7</t>
  </si>
  <si>
    <t>Broadsword+8</t>
  </si>
  <si>
    <t>Broadsword+9</t>
  </si>
  <si>
    <t>Broadsword+10</t>
  </si>
  <si>
    <t>Broken_Straight_Sword</t>
  </si>
  <si>
    <t>Broken_Straight_Sword+1</t>
  </si>
  <si>
    <t>Broken_Straight_Sword+2</t>
  </si>
  <si>
    <t>Broken_Straight_Sword+3</t>
  </si>
  <si>
    <t>Broken_Straight_Sword+4</t>
  </si>
  <si>
    <t>Broken_Straight_Sword+5</t>
  </si>
  <si>
    <t>Broken_Straight_Sword+6</t>
  </si>
  <si>
    <t>Broken_Straight_Sword+7</t>
  </si>
  <si>
    <t>Broken_Straight_Sword+8</t>
  </si>
  <si>
    <t>Broken_Straight_Sword+9</t>
  </si>
  <si>
    <t>Broken_Straight_Sword+10</t>
  </si>
  <si>
    <t>Clerics_Candlestick</t>
  </si>
  <si>
    <t>Clerics_Candlestick+1</t>
  </si>
  <si>
    <t>Clerics_Candlestick+2</t>
  </si>
  <si>
    <t>Clerics_Candlestick+3</t>
  </si>
  <si>
    <t>Clerics_Candlestick+4</t>
  </si>
  <si>
    <t>A</t>
  </si>
  <si>
    <t>Clerics_Candlestick+5</t>
  </si>
  <si>
    <t>Clerics_Candlestick+6</t>
  </si>
  <si>
    <t>Clerics_Candlestick+7</t>
  </si>
  <si>
    <t>Clerics_Candlestick+8</t>
  </si>
  <si>
    <t>Clerics_Candlestick+9</t>
  </si>
  <si>
    <t>Clerics_Candlestick+10</t>
  </si>
  <si>
    <t>Dark_Sword</t>
  </si>
  <si>
    <t>Dark_Sword+1</t>
  </si>
  <si>
    <t>Dark_Sword+2</t>
  </si>
  <si>
    <t>Dark_Sword+3</t>
  </si>
  <si>
    <t>Dark_Sword+4</t>
  </si>
  <si>
    <t>Dark_Sword+5</t>
  </si>
  <si>
    <t>Dark_Sword+6</t>
  </si>
  <si>
    <t>Dark_Sword+7</t>
  </si>
  <si>
    <t>Dark_Sword+8</t>
  </si>
  <si>
    <t>Dark_Sword+9</t>
  </si>
  <si>
    <t>Dark_Sword+10</t>
  </si>
  <si>
    <t>Gotthard_Twinswords</t>
  </si>
  <si>
    <t>Gotthard_Twinswords+1</t>
  </si>
  <si>
    <t>Gotthard_Twinswords+2</t>
  </si>
  <si>
    <t>Gotthard_Twinswords+3</t>
  </si>
  <si>
    <t>Gotthard_Twinswords+4</t>
  </si>
  <si>
    <t>Gotthard_Twinswords+5</t>
  </si>
  <si>
    <t>Gotthard_Twinswords+6</t>
  </si>
  <si>
    <t>Gotthard_Twinswords+7</t>
  </si>
  <si>
    <t>Gotthard_Twinswords+8</t>
  </si>
  <si>
    <t>Gotthard_Twinswords+9</t>
  </si>
  <si>
    <t>Gotthard_Twinswords+10</t>
  </si>
  <si>
    <t>Irithyll_Straight_Sword</t>
  </si>
  <si>
    <t>Irithyll_Straight_Sword+1</t>
  </si>
  <si>
    <t>Irithyll_Straight_Sword+2</t>
  </si>
  <si>
    <t>Irithyll_Straight_Sword+3</t>
  </si>
  <si>
    <t>Irithyll_Straight_Sword+4</t>
  </si>
  <si>
    <t>Irithyll_Straight_Sword+5</t>
  </si>
  <si>
    <t>Long_Sword</t>
  </si>
  <si>
    <t>Long_Sword+1</t>
  </si>
  <si>
    <t>Long_Sword+2</t>
  </si>
  <si>
    <t>Long_Sword+3</t>
  </si>
  <si>
    <t>Long_Sword+4</t>
  </si>
  <si>
    <t>Long_Sword+5</t>
  </si>
  <si>
    <t>Long_Sword+6</t>
  </si>
  <si>
    <t>Long_Sword+7</t>
  </si>
  <si>
    <t>Long_Sword+8</t>
  </si>
  <si>
    <t>Long_Sword+9</t>
  </si>
  <si>
    <t>Long_Sword+10</t>
  </si>
  <si>
    <t>Lothrics _Holy_Sword</t>
  </si>
  <si>
    <t>Lothrics _Holy_Sword+1</t>
  </si>
  <si>
    <t>Lothrics _Holy_Sword+2</t>
  </si>
  <si>
    <t>Lothrics _Holy_Sword+3</t>
  </si>
  <si>
    <t>Lothrics _Holy_Sword+4</t>
  </si>
  <si>
    <t>Lothrics _Holy_Sword+5</t>
  </si>
  <si>
    <t>Morion_Blade</t>
  </si>
  <si>
    <t>Morion_Blade+1</t>
  </si>
  <si>
    <t>Morion_Blade+2</t>
  </si>
  <si>
    <t>Morion_Blade+3</t>
  </si>
  <si>
    <t>Morion_Blade+4</t>
  </si>
  <si>
    <t>Morion_Blade+5</t>
  </si>
  <si>
    <t>Ringed_Knight_Straight_Sword</t>
  </si>
  <si>
    <t>Ringed_Knight_Straight_Sword+1</t>
  </si>
  <si>
    <t>Ringed_Knight_Straight_Sword+2</t>
  </si>
  <si>
    <t>Ringed_Knight_Straight_Sword+3</t>
  </si>
  <si>
    <t>Ringed_Knight_Straight_Sword+4</t>
  </si>
  <si>
    <t>Ringed_Knight_Straight_Sword+5</t>
  </si>
  <si>
    <t>Shortsword</t>
  </si>
  <si>
    <t>Shortsword+1</t>
  </si>
  <si>
    <t>Shortsword+2</t>
  </si>
  <si>
    <t>Shortsword+3</t>
  </si>
  <si>
    <t>Shortsword+4</t>
  </si>
  <si>
    <t>Shortsword+5</t>
  </si>
  <si>
    <t>Shortsword+6</t>
  </si>
  <si>
    <t>Shortsword+7</t>
  </si>
  <si>
    <t>Shortsword+8</t>
  </si>
  <si>
    <t>Shortsword+9</t>
  </si>
  <si>
    <t>Shortsword+10</t>
  </si>
  <si>
    <t>Sunlight_Straight_Sword</t>
  </si>
  <si>
    <t>Sunlight_Straight_Sword+1</t>
  </si>
  <si>
    <t>Sunlight_Straight_Sword+2</t>
  </si>
  <si>
    <t>Sunlight_Straight_Sword+3</t>
  </si>
  <si>
    <t>Sunlight_Straight_Sword+4</t>
  </si>
  <si>
    <t>Sunlight_Straight_Sword+5</t>
  </si>
  <si>
    <t>Valorheart</t>
  </si>
  <si>
    <t>Standard/Strike/Thrust</t>
  </si>
  <si>
    <t>Valorheart+1</t>
  </si>
  <si>
    <t>Valorheart+2</t>
  </si>
  <si>
    <t>Valorheart+3</t>
  </si>
  <si>
    <t>Valorheart+4</t>
  </si>
  <si>
    <t>Valorheart+5</t>
  </si>
  <si>
    <t>Straight_Sword</t>
  </si>
  <si>
    <t>Lothric_Knight_Sword</t>
  </si>
  <si>
    <t>Lothrics_Holy_Sword</t>
  </si>
  <si>
    <t>- Anris Straight Sword has a high hidden scaling in luck</t>
  </si>
  <si>
    <t>Str =</t>
  </si>
  <si>
    <t xml:space="preserve">Dex = </t>
  </si>
  <si>
    <t>Str Scaling Coefficient</t>
  </si>
  <si>
    <t>Weapon_Name</t>
  </si>
  <si>
    <t>Weapon_Level</t>
  </si>
  <si>
    <t xml:space="preserve"> - This data has been collected from in game as well as this calculator </t>
  </si>
  <si>
    <t>Int =</t>
  </si>
  <si>
    <t>Magic Scaling Coefficient</t>
  </si>
  <si>
    <t>Lothric_Knight_Sword+1</t>
  </si>
  <si>
    <t>Lothric_Knight_Sword+2</t>
  </si>
  <si>
    <t>Lothric_Knight_Sword+3</t>
  </si>
  <si>
    <t>Lothric_Knight_Sword+4</t>
  </si>
  <si>
    <t>Lothric_Knight_Sword+5</t>
  </si>
  <si>
    <t>Lothric_Knight_Sword+6</t>
  </si>
  <si>
    <t>Lothric_Knight_Sword+7</t>
  </si>
  <si>
    <t>Lothric_Knight_Sword+8</t>
  </si>
  <si>
    <t>Lothric_Knight_Sword+9</t>
  </si>
  <si>
    <t>Lothric_Knight_Sword+10</t>
  </si>
  <si>
    <t>Striaght_Sword</t>
  </si>
  <si>
    <t>Weapon Type</t>
  </si>
  <si>
    <t>WEAPON CALCULATOR</t>
  </si>
  <si>
    <t>BY WILL PETTIT</t>
  </si>
  <si>
    <t>ENTER DESIRED STATS</t>
  </si>
  <si>
    <t>Zweihander</t>
  </si>
  <si>
    <t>Zweihander+1</t>
  </si>
  <si>
    <t>Zweihander+2</t>
  </si>
  <si>
    <t>Zweihander+3</t>
  </si>
  <si>
    <t>Zweihander+4</t>
  </si>
  <si>
    <t>Zweihander+5</t>
  </si>
  <si>
    <t>Zweihander+6</t>
  </si>
  <si>
    <t>Zweihander+7</t>
  </si>
  <si>
    <t>Zweihander+8</t>
  </si>
  <si>
    <t>Zweihander+9</t>
  </si>
  <si>
    <t>Zweihander+10</t>
  </si>
  <si>
    <t>Greatsword</t>
  </si>
  <si>
    <t>Greatsword+1</t>
  </si>
  <si>
    <t>Greatsword+2</t>
  </si>
  <si>
    <t>Greatsword+3</t>
  </si>
  <si>
    <t>Greatsword+4</t>
  </si>
  <si>
    <t>Greatsword+5</t>
  </si>
  <si>
    <t>Greatsword+6</t>
  </si>
  <si>
    <t>Greatsword+7</t>
  </si>
  <si>
    <t>Greatsword+8</t>
  </si>
  <si>
    <t>Greatsword+9</t>
  </si>
  <si>
    <t>Greatsword+10</t>
  </si>
  <si>
    <t>Farron_Greatsword</t>
  </si>
  <si>
    <t>Farron_Greatsword+1</t>
  </si>
  <si>
    <t>Farron_Greatsword+2</t>
  </si>
  <si>
    <t>Farron_Greatsword+3</t>
  </si>
  <si>
    <t>Farron_Greatsword+4</t>
  </si>
  <si>
    <t>Farron_Greatsword+5</t>
  </si>
  <si>
    <t>Fume_Ultra_Greatsword</t>
  </si>
  <si>
    <t>Fume_Ultra_Greatsword+1</t>
  </si>
  <si>
    <t>Fume_Ultra_Greatsword+2</t>
  </si>
  <si>
    <t>Fume_Ultra_Greatsword+3</t>
  </si>
  <si>
    <t>Fume_Ultra_Greatsword+4</t>
  </si>
  <si>
    <t>Fume_Ultra_Greatsword+5</t>
  </si>
  <si>
    <t>S</t>
  </si>
  <si>
    <t>Profaned_Greatsword</t>
  </si>
  <si>
    <t>Profaned_Greatsword+1</t>
  </si>
  <si>
    <t>Profaned_Greatsword+2</t>
  </si>
  <si>
    <t>Profaned_Greatsword+3</t>
  </si>
  <si>
    <t>Profaned_Greatsword+4</t>
  </si>
  <si>
    <t>Profaned_Greatsword+5</t>
  </si>
  <si>
    <t>Black_Knight_Greatsword</t>
  </si>
  <si>
    <t>Black_Knight_Greatsword+1</t>
  </si>
  <si>
    <t>Black_Knight_Greatsword+2</t>
  </si>
  <si>
    <t>Black_Knight_Greatsword+3</t>
  </si>
  <si>
    <t>Black_Knight_Greatsword+4</t>
  </si>
  <si>
    <t>Black_Knight_Greatsword+5</t>
  </si>
  <si>
    <t>Cathedral_Knight_Greatsword</t>
  </si>
  <si>
    <t>Cathedral_Knight_Greatsword+1</t>
  </si>
  <si>
    <t>Cathedral_Knight_Greatsword+2</t>
  </si>
  <si>
    <t>Cathedral_Knight_Greatsword+3</t>
  </si>
  <si>
    <t>Cathedral_Knight_Greatsword+4</t>
  </si>
  <si>
    <t>Cathedral_Knight_Greatsword+5</t>
  </si>
  <si>
    <t>Cathedral_Knight_Greatsword+6</t>
  </si>
  <si>
    <t>Cathedral_Knight_Greatsword+7</t>
  </si>
  <si>
    <t>Cathedral_Knight_Greatsword+8</t>
  </si>
  <si>
    <t>Cathedral_Knight_Greatsword+9</t>
  </si>
  <si>
    <t>Cathedral_Knight_Greatsword+10</t>
  </si>
  <si>
    <t>Lorians_Greatsword</t>
  </si>
  <si>
    <t>Lorians_Greatsword+1</t>
  </si>
  <si>
    <t>Lorians_Greatsword+2</t>
  </si>
  <si>
    <t>Lorians_Greatsword+3</t>
  </si>
  <si>
    <t>Lorians_Greatsword+4</t>
  </si>
  <si>
    <t>Lorians_Greatsword+5</t>
  </si>
  <si>
    <t>Lothric_Knight_Greatsword</t>
  </si>
  <si>
    <t>Lothric_Knight_Greatsword+1</t>
  </si>
  <si>
    <t>Lothric_Knight_Greatsword+2</t>
  </si>
  <si>
    <t>Lothric_Knight_Greatsword+3</t>
  </si>
  <si>
    <t>Lothric_Knight_Greatsword+4</t>
  </si>
  <si>
    <t>Lothric_Knight_Greatsword+5</t>
  </si>
  <si>
    <t>Lothric_Knight_Greatsword+6</t>
  </si>
  <si>
    <t>Lothric_Knight_Greatsword+7</t>
  </si>
  <si>
    <t>Lothric_Knight_Greatsword+8</t>
  </si>
  <si>
    <t>Lothric_Knight_Greatsword+9</t>
  </si>
  <si>
    <t>Lothric_Knight_Greatsword+10</t>
  </si>
  <si>
    <t>Astora_Greatsword</t>
  </si>
  <si>
    <t>Astora_Greatsword+1</t>
  </si>
  <si>
    <t>Astora_Greatsword+2</t>
  </si>
  <si>
    <t>Astora_Greatsword+3</t>
  </si>
  <si>
    <t>Astora_Greatsword+4</t>
  </si>
  <si>
    <t>Astora_Greatsword+5</t>
  </si>
  <si>
    <t>Astora_Greatsword+6</t>
  </si>
  <si>
    <t>Astora_Greatsword+7</t>
  </si>
  <si>
    <t>Astora_Greatsword+8</t>
  </si>
  <si>
    <t>Astora_Greatsword+9</t>
  </si>
  <si>
    <t>Astora_Greatsword+10</t>
  </si>
  <si>
    <t>Ringed_Knight_Paired_Greatswords</t>
  </si>
  <si>
    <t>Ringed_Knight_Paired_Greatswords+1</t>
  </si>
  <si>
    <t>Ringed_Knight_Paired_Greatswords+2</t>
  </si>
  <si>
    <t>Ringed_Knight_Paired_Greatswords+3</t>
  </si>
  <si>
    <t>Ringed_Knight_Paired_Greatswords+4</t>
  </si>
  <si>
    <t>Ringed_Knight_Paired_Greatswords+5</t>
  </si>
  <si>
    <t>Ultra_Greatsword</t>
  </si>
  <si>
    <t>Strike</t>
  </si>
  <si>
    <t>Faith saturation</t>
  </si>
  <si>
    <t>Faith =</t>
  </si>
  <si>
    <t>Carthus_Curved_Sword</t>
  </si>
  <si>
    <t>Carthus_Curved_Sword+1</t>
  </si>
  <si>
    <t>Carthus_Curved_Sword+2</t>
  </si>
  <si>
    <t>Carthus_Curved_Sword+3</t>
  </si>
  <si>
    <t>Carthus_Curved_Sword+4</t>
  </si>
  <si>
    <t>Carthus_Curved_Sword+5</t>
  </si>
  <si>
    <t>Carthus_Curved_Sword+6</t>
  </si>
  <si>
    <t>Carthus_Curved_Sword+7</t>
  </si>
  <si>
    <t>Carthus_Curved_Sword+8</t>
  </si>
  <si>
    <t>Carthus_Curved_Sword+9</t>
  </si>
  <si>
    <t>Carthus_Curved_Sword+10</t>
  </si>
  <si>
    <t>Warden_Twinblades</t>
  </si>
  <si>
    <t>Warden_Twinblades+1</t>
  </si>
  <si>
    <t>Warden_Twinblades+2</t>
  </si>
  <si>
    <t>Warden_Twinblades+3</t>
  </si>
  <si>
    <t>Warden_Twinblades+4</t>
  </si>
  <si>
    <t>Warden_Twinblades+5</t>
  </si>
  <si>
    <t>Warden_Twinblades+6</t>
  </si>
  <si>
    <t>Warden_Twinblades+7</t>
  </si>
  <si>
    <t>Warden_Twinblades+8</t>
  </si>
  <si>
    <t>Warden_Twinblades+9</t>
  </si>
  <si>
    <t>Warden_Twinblades+10</t>
  </si>
  <si>
    <t>Storm_Curved_Sword</t>
  </si>
  <si>
    <t>Storm_Curved_Sword+1</t>
  </si>
  <si>
    <t>Storm_Curved_Sword+2</t>
  </si>
  <si>
    <t>Storm_Curved_Sword+3</t>
  </si>
  <si>
    <t>Storm_Curved_Sword+4</t>
  </si>
  <si>
    <t>Storm_Curved_Sword+5</t>
  </si>
  <si>
    <t>Shotel</t>
  </si>
  <si>
    <t>Shotel+1</t>
  </si>
  <si>
    <t>Shotel+2</t>
  </si>
  <si>
    <t>Shotel+3</t>
  </si>
  <si>
    <t>Shotel+4</t>
  </si>
  <si>
    <t>Shotel+5</t>
  </si>
  <si>
    <t>Shotel+6</t>
  </si>
  <si>
    <t>Shotel+7</t>
  </si>
  <si>
    <t>Shotel+8</t>
  </si>
  <si>
    <t>Shotel+9</t>
  </si>
  <si>
    <t>Shotel+10</t>
  </si>
  <si>
    <t>Sellsword_Twinblades</t>
  </si>
  <si>
    <t>Sellsword_Twinblades+1</t>
  </si>
  <si>
    <t>Sellsword_Twinblades+2</t>
  </si>
  <si>
    <t>Sellsword_Twinblades+3</t>
  </si>
  <si>
    <t>Sellsword_Twinblades+4</t>
  </si>
  <si>
    <t>Sellsword_Twinblades+5</t>
  </si>
  <si>
    <t>Sellsword_Twinblades+6</t>
  </si>
  <si>
    <t>Sellsword_Twinblades+7</t>
  </si>
  <si>
    <t>Sellsword_Twinblades+8</t>
  </si>
  <si>
    <t>Sellsword_Twinblades+9</t>
  </si>
  <si>
    <t>Sellsword_Twinblades+10</t>
  </si>
  <si>
    <t>Rotten_Ghru_Curved_Sword</t>
  </si>
  <si>
    <t>Rotten_Ghru_Curved_Sword+1</t>
  </si>
  <si>
    <t>Rotten_Ghru_Curved_Sword+2</t>
  </si>
  <si>
    <t>Rotten_Ghru_Curved_Sword+3</t>
  </si>
  <si>
    <t>Rotten_Ghru_Curved_Sword+4</t>
  </si>
  <si>
    <t>Rotten_Ghru_Curved_Sword+5</t>
  </si>
  <si>
    <t>Rotten_Ghru_Curved_Sword+6</t>
  </si>
  <si>
    <t>Rotten_Ghru_Curved_Sword+7</t>
  </si>
  <si>
    <t>Rotten_Ghru_Curved_Sword+8</t>
  </si>
  <si>
    <t>Rotten_Ghru_Curved_Sword+9</t>
  </si>
  <si>
    <t>Rotten_Ghru_Curved_Sword+10</t>
  </si>
  <si>
    <t>Scimitar</t>
  </si>
  <si>
    <t>Scimitar+1</t>
  </si>
  <si>
    <t>Scimitar+2</t>
  </si>
  <si>
    <t>Scimitar+3</t>
  </si>
  <si>
    <t>Scimitar+4</t>
  </si>
  <si>
    <t>Scimitar+5</t>
  </si>
  <si>
    <t>Scimitar+6</t>
  </si>
  <si>
    <t>Scimitar+7</t>
  </si>
  <si>
    <t>Scimitar+8</t>
  </si>
  <si>
    <t>Scimitar+9</t>
  </si>
  <si>
    <t>Scimitar+10</t>
  </si>
  <si>
    <t>Pontiff_Knight_Curved_Sword</t>
  </si>
  <si>
    <t>Pontiff_Knight_Curved_Sword+1</t>
  </si>
  <si>
    <t>Pontiff_Knight_Curved_Sword+2</t>
  </si>
  <si>
    <t>Pontiff_Knight_Curved_Sword+3</t>
  </si>
  <si>
    <t>Pontiff_Knight_Curved_Sword+4</t>
  </si>
  <si>
    <t>Pontiff_Knight_Curved_Sword+5</t>
  </si>
  <si>
    <t>Painting_Guardians_Curved_Sword</t>
  </si>
  <si>
    <t>Painting_Guardians_Curved_Sword+1</t>
  </si>
  <si>
    <t>Painting_Guardians_Curved_Sword+2</t>
  </si>
  <si>
    <t>Painting_Guardians_Curved_Sword+3</t>
  </si>
  <si>
    <t>Painting_Guardians_Curved_Sword+4</t>
  </si>
  <si>
    <t>Painting_Guardians_Curved_Sword+5</t>
  </si>
  <si>
    <t>Painting_Guardians_Curved_Sword+6</t>
  </si>
  <si>
    <t>Painting_Guardians_Curved_Sword+7</t>
  </si>
  <si>
    <t>Painting_Guardians_Curved_Sword+8</t>
  </si>
  <si>
    <t>Painting_Guardians_Curved_Sword+9</t>
  </si>
  <si>
    <t>Painting_Guardians_Curved_Sword+10</t>
  </si>
  <si>
    <t>Follower_Sabre</t>
  </si>
  <si>
    <t>Follower_Sabre+1</t>
  </si>
  <si>
    <t>Follower_Sabre+2</t>
  </si>
  <si>
    <t>Follower_Sabre+3</t>
  </si>
  <si>
    <t>Follower_Sabre+4</t>
  </si>
  <si>
    <t>Follower_Sabre+5</t>
  </si>
  <si>
    <t>Follower_Sabre+6</t>
  </si>
  <si>
    <t>Follower_Sabre+7</t>
  </si>
  <si>
    <t>Follower_Sabre+8</t>
  </si>
  <si>
    <t>Follower_Sabre+9</t>
  </si>
  <si>
    <t>Follower_Sabre+10</t>
  </si>
  <si>
    <t>Falchion</t>
  </si>
  <si>
    <t>Falchion+1</t>
  </si>
  <si>
    <t>Falchion+2</t>
  </si>
  <si>
    <t>Falchion+3</t>
  </si>
  <si>
    <t>Falchion+4</t>
  </si>
  <si>
    <t>Falchion+5</t>
  </si>
  <si>
    <t>Falchion+6</t>
  </si>
  <si>
    <t>Falchion+7</t>
  </si>
  <si>
    <t>Falchion+8</t>
  </si>
  <si>
    <t>Falchion+9</t>
  </si>
  <si>
    <t>Falchion+10</t>
  </si>
  <si>
    <t>Dancers_Enchanted_Swords</t>
  </si>
  <si>
    <t xml:space="preserve">D </t>
  </si>
  <si>
    <t>Dancers_Enchanted_Swords+1</t>
  </si>
  <si>
    <t>Dancers_Enchanted_Swords+2</t>
  </si>
  <si>
    <t>Dancers_Enchanted_Swords+3</t>
  </si>
  <si>
    <t>Dancers_Enchanted_Swords+4</t>
  </si>
  <si>
    <t>Dancers_Enchanted_Swords+5</t>
  </si>
  <si>
    <t>Crescent_Moon_Sword</t>
  </si>
  <si>
    <t>Crescent_Moon_Sword+1</t>
  </si>
  <si>
    <t>Crescent_Moon_Sword+2</t>
  </si>
  <si>
    <t>Crescent_Moon_Sword+3</t>
  </si>
  <si>
    <t>Crescent_Moon_Sword+4</t>
  </si>
  <si>
    <t>Crescent_Moon_Sword+5</t>
  </si>
  <si>
    <t>Demons_Scar</t>
  </si>
  <si>
    <t>Demons_Scar+1</t>
  </si>
  <si>
    <t>Demons_Scar+2</t>
  </si>
  <si>
    <t>Demons_Scar+3</t>
  </si>
  <si>
    <t xml:space="preserve">C </t>
  </si>
  <si>
    <t>Demons_Scar+4</t>
  </si>
  <si>
    <t>Demons_Scar+5</t>
  </si>
  <si>
    <t>Carthus_Shotel</t>
  </si>
  <si>
    <t>Carthus_Shotel+1</t>
  </si>
  <si>
    <t>Carthus_Shotel+2</t>
  </si>
  <si>
    <t>Carthus_Shotel+3</t>
  </si>
  <si>
    <t>Carthus_Shotel+4</t>
  </si>
  <si>
    <t>Carthus_Shotel+5</t>
  </si>
  <si>
    <t>Carthus_Shotel+6</t>
  </si>
  <si>
    <t>Carthus_Shotel+7</t>
  </si>
  <si>
    <t>Carthus_Shotel+8</t>
  </si>
  <si>
    <t>Carthus_Shotel+9</t>
  </si>
  <si>
    <t>Carthus_Shotel+10</t>
  </si>
  <si>
    <t>Curved_Sword</t>
  </si>
  <si>
    <t>Flamberge</t>
  </si>
  <si>
    <t>Flamberge+1</t>
  </si>
  <si>
    <t>Flamberge+2</t>
  </si>
  <si>
    <t>Flamberge+3</t>
  </si>
  <si>
    <t>Flamberge+4</t>
  </si>
  <si>
    <t>Flamberge+5</t>
  </si>
  <si>
    <t>Flamberge+6</t>
  </si>
  <si>
    <t>Flamberge+7</t>
  </si>
  <si>
    <t>Flamberge+8</t>
  </si>
  <si>
    <t>Flamberge+9</t>
  </si>
  <si>
    <t>Flamberge+10</t>
  </si>
  <si>
    <t>Bastard_Sword</t>
  </si>
  <si>
    <t>Bastard_Sword+1</t>
  </si>
  <si>
    <t>Bastard_Sword+2</t>
  </si>
  <si>
    <t>Bastard_Sword+3</t>
  </si>
  <si>
    <t>Bastard_Sword+4</t>
  </si>
  <si>
    <t>Bastard_Sword+5</t>
  </si>
  <si>
    <t>Bastard_Sword+6</t>
  </si>
  <si>
    <t>Bastard_Sword+7</t>
  </si>
  <si>
    <t>Bastard_Sword+8</t>
  </si>
  <si>
    <t>Bastard_Sword+9</t>
  </si>
  <si>
    <t>Bastard_Sword+10</t>
  </si>
  <si>
    <t>Black_Knight_Sword</t>
  </si>
  <si>
    <t>Black_Knight_Sword+1</t>
  </si>
  <si>
    <t>Black_Knight_Sword+2</t>
  </si>
  <si>
    <t>Black_Knight_Sword+3</t>
  </si>
  <si>
    <t>Black_Knight_Sword+4</t>
  </si>
  <si>
    <t>Black_Knight_Sword+5</t>
  </si>
  <si>
    <t>Claymore</t>
  </si>
  <si>
    <t>Claymore+1</t>
  </si>
  <si>
    <t>Claymore+2</t>
  </si>
  <si>
    <t>Claymore+3</t>
  </si>
  <si>
    <t>Claymore+4</t>
  </si>
  <si>
    <t>Claymore+5</t>
  </si>
  <si>
    <t>Claymore+6</t>
  </si>
  <si>
    <t>Claymore+7</t>
  </si>
  <si>
    <t>Claymore+8</t>
  </si>
  <si>
    <t>Claymore+9</t>
  </si>
  <si>
    <t>Claymore+10</t>
  </si>
  <si>
    <t>Drakeblood_Greatsword</t>
  </si>
  <si>
    <t>Drakeblood_Greatsword+1</t>
  </si>
  <si>
    <t>Drakeblood_Greatsword+2</t>
  </si>
  <si>
    <t>Drakeblood_Greatsword+3</t>
  </si>
  <si>
    <t>Drakeblood_Greatsword+4</t>
  </si>
  <si>
    <t>Drakeblood_Greatsword+5</t>
  </si>
  <si>
    <t>Drakeblood_Greatsword+6</t>
  </si>
  <si>
    <t>Drakeblood_Greatsword+7</t>
  </si>
  <si>
    <t>Drakeblood_Greatsword+8</t>
  </si>
  <si>
    <t>Drakeblood_Greatsword+9</t>
  </si>
  <si>
    <t>Drakeblood_Greatsword+10</t>
  </si>
  <si>
    <t>Executioners_Greatsword</t>
  </si>
  <si>
    <t>Executioners_Greatsword+1</t>
  </si>
  <si>
    <t>Executioners_Greatsword+2</t>
  </si>
  <si>
    <t>Executioners_Greatsword+3</t>
  </si>
  <si>
    <t>Executioners_Greatsword+4</t>
  </si>
  <si>
    <t>Executioners_Greatsword+5</t>
  </si>
  <si>
    <t>Executioners_Greatsword+6</t>
  </si>
  <si>
    <t>Executioners_Greatsword+7</t>
  </si>
  <si>
    <t>Executioners_Greatsword+8</t>
  </si>
  <si>
    <t>Executioners_Greatsword+9</t>
  </si>
  <si>
    <t>Executioners_Greatsword+10</t>
  </si>
  <si>
    <t>Firelink_Greatsword</t>
  </si>
  <si>
    <t>Firelink_Greatsword+1</t>
  </si>
  <si>
    <t>Firelink_Greatsword+2</t>
  </si>
  <si>
    <t>Firelink_Greatsword+3</t>
  </si>
  <si>
    <t>Firelink_Greatsword+4</t>
  </si>
  <si>
    <t>Firelink_Greatsword+5</t>
  </si>
  <si>
    <t>Gaels_Greatsword</t>
  </si>
  <si>
    <t>Gaels_Greatsword+1</t>
  </si>
  <si>
    <t>Gaels_Greatsword+2</t>
  </si>
  <si>
    <t>Gaels_Greatsword+3</t>
  </si>
  <si>
    <t>Gaels_Greatsword+4</t>
  </si>
  <si>
    <t>Gaels_Greatsword+5</t>
  </si>
  <si>
    <t>Greatsword_of_Judgment</t>
  </si>
  <si>
    <t>Greatsword_of_Judgment+1</t>
  </si>
  <si>
    <t>Greatsword_of_Judgment+2</t>
  </si>
  <si>
    <t>Greatsword_of_Judgment+3</t>
  </si>
  <si>
    <t>Greatsword_of_Judgment+4</t>
  </si>
  <si>
    <t>Greatsword_of_Judgment+5</t>
  </si>
  <si>
    <t>Hollowslayer_Greatsword</t>
  </si>
  <si>
    <t>Hollowslayer_Greatsword+1</t>
  </si>
  <si>
    <t>Hollowslayer_Greatsword+2</t>
  </si>
  <si>
    <t>Hollowslayer_Greatsword+3</t>
  </si>
  <si>
    <t>Hollowslayer_Greatsword+4</t>
  </si>
  <si>
    <t>Hollowslayer_Greatsword+5</t>
  </si>
  <si>
    <t>Moonlight_Greatsword</t>
  </si>
  <si>
    <t>Moonlight_Greatsword+1</t>
  </si>
  <si>
    <t>Moonlight_Greatsword+2</t>
  </si>
  <si>
    <t>Moonlight_Greatsword+3</t>
  </si>
  <si>
    <t>Moonlight_Greatsword+4</t>
  </si>
  <si>
    <t>Moonlight_Greatsword+5</t>
  </si>
  <si>
    <t>Onyx_Blade</t>
  </si>
  <si>
    <t>Onyx_Blade+1</t>
  </si>
  <si>
    <t>Onyx_Blade+2</t>
  </si>
  <si>
    <t>Onyx_Blade+3</t>
  </si>
  <si>
    <t>Onyx_Blade+4</t>
  </si>
  <si>
    <t>Onyx_Blade+5</t>
  </si>
  <si>
    <t>Storm_Ruler</t>
  </si>
  <si>
    <t>Storm_Ruler+1</t>
  </si>
  <si>
    <t>Storm_Ruler+2</t>
  </si>
  <si>
    <t>Storm_Ruler+3</t>
  </si>
  <si>
    <t>Storm_Ruler+4</t>
  </si>
  <si>
    <t>Storm_Ruler+5</t>
  </si>
  <si>
    <t>Twin_Princes_Greatsword</t>
  </si>
  <si>
    <t>Twin_Princes_Greatsword+1</t>
  </si>
  <si>
    <t>Twin_Princes_Greatsword+2</t>
  </si>
  <si>
    <t>Twin_Princes_Greatsword+3</t>
  </si>
  <si>
    <t>Twin_Princes_Greatsword+4</t>
  </si>
  <si>
    <t>Twin_Princes_Greatsword+5</t>
  </si>
  <si>
    <t>Wolf_Knights_Greatsword</t>
  </si>
  <si>
    <t>Wolf_Knights_Greatsword+1</t>
  </si>
  <si>
    <t>Wolf_Knights_Greatsword+2</t>
  </si>
  <si>
    <t>Wolf_Knights_Greatsword+3</t>
  </si>
  <si>
    <t>Wolf_Knights_Greatsword+4</t>
  </si>
  <si>
    <t>Wolf_Knights_Greatsword+5</t>
  </si>
  <si>
    <t>Wolnirs_Holy_Sword</t>
  </si>
  <si>
    <t>Wolnirs_Holy_Sword+1</t>
  </si>
  <si>
    <t>Wolnirs_Holy_Sword+2</t>
  </si>
  <si>
    <t>Wolnirs_Holy_Sword+3</t>
  </si>
  <si>
    <t>Wolnirs_Holy_Sword+4</t>
  </si>
  <si>
    <t>Wolnirs_Holy_Sword+5</t>
  </si>
  <si>
    <t>Dragon_Tooth</t>
  </si>
  <si>
    <t>Dragon_Tooth+1</t>
  </si>
  <si>
    <t>Dragon_Tooth+2</t>
  </si>
  <si>
    <t>Dragon_Tooth+3</t>
  </si>
  <si>
    <t>Dragon_Tooth+4</t>
  </si>
  <si>
    <t>Dragon_Tooth+5</t>
  </si>
  <si>
    <t>Gargoyle_Flame_Hammer</t>
  </si>
  <si>
    <t>Gargoyle_Flame_Hammer+1</t>
  </si>
  <si>
    <t>Gargoyle_Flame_Hammer+2</t>
  </si>
  <si>
    <t>Gargoyle_Flame_Hammer+3</t>
  </si>
  <si>
    <t>Gargoyle_Flame_Hammer+4</t>
  </si>
  <si>
    <t>Gargoyle_Flame_Hammer+5</t>
  </si>
  <si>
    <t>Gargoyle_Flame_Hammer+6</t>
  </si>
  <si>
    <t>Gargoyle_Flame_Hammer+7</t>
  </si>
  <si>
    <t>Gargoyle_Flame_Hammer+8</t>
  </si>
  <si>
    <t>Gargoyle_Flame_Hammer+9</t>
  </si>
  <si>
    <t>Gargoyle_Flame_Hammer+10</t>
  </si>
  <si>
    <t>Great_Club</t>
  </si>
  <si>
    <t>Great_Club+1</t>
  </si>
  <si>
    <t>Great_Club+2</t>
  </si>
  <si>
    <t>Great_Club+3</t>
  </si>
  <si>
    <t>Great_Club+4</t>
  </si>
  <si>
    <t>Great_Club+5</t>
  </si>
  <si>
    <t>Great_Club+6</t>
  </si>
  <si>
    <t>Great_Club+7</t>
  </si>
  <si>
    <t>Great_Club+8</t>
  </si>
  <si>
    <t>Great_Club+9</t>
  </si>
  <si>
    <t>Great_Club+10</t>
  </si>
  <si>
    <t>Great_Mace</t>
  </si>
  <si>
    <t>Great_Mace+1</t>
  </si>
  <si>
    <t>Great_Mace+2</t>
  </si>
  <si>
    <t>Great_Mace+3</t>
  </si>
  <si>
    <t>Great_Mace+4</t>
  </si>
  <si>
    <t>Great_Mace+5</t>
  </si>
  <si>
    <t>Great_Mace+6</t>
  </si>
  <si>
    <t>Great_Mace+7</t>
  </si>
  <si>
    <t>Great_Mace+8</t>
  </si>
  <si>
    <t>Great_Mace+9</t>
  </si>
  <si>
    <t>Great_Mace+10</t>
  </si>
  <si>
    <t>Great_Wooden_Hammer</t>
  </si>
  <si>
    <t>Great_Wooden_Hammer+1</t>
  </si>
  <si>
    <t>Great_Wooden_Hammer+2</t>
  </si>
  <si>
    <t>Great_Wooden_Hammer+3</t>
  </si>
  <si>
    <t>Great_Wooden_Hammer+4</t>
  </si>
  <si>
    <t>Great_Wooden_Hammer+5</t>
  </si>
  <si>
    <t>Great_Wooden_Hammer+6</t>
  </si>
  <si>
    <t>Great_Wooden_Hammer+7</t>
  </si>
  <si>
    <t>Great_Wooden_Hammer+8</t>
  </si>
  <si>
    <t>Great_Wooden_Hammer+9</t>
  </si>
  <si>
    <t>Great_Wooden_Hammer+10</t>
  </si>
  <si>
    <t>Large_Club</t>
  </si>
  <si>
    <t>Large_Club+1</t>
  </si>
  <si>
    <t>Large_Club+2</t>
  </si>
  <si>
    <t>Large_Club+3</t>
  </si>
  <si>
    <t>Large_Club+4</t>
  </si>
  <si>
    <t>Large_Club+5</t>
  </si>
  <si>
    <t>Large_Club+6</t>
  </si>
  <si>
    <t>Large_Club+7</t>
  </si>
  <si>
    <t>Large_Club+8</t>
  </si>
  <si>
    <t>Large_Club+9</t>
  </si>
  <si>
    <t>Large_Club+10</t>
  </si>
  <si>
    <t>Ledos_Great_Hammer</t>
  </si>
  <si>
    <t>Ledos_Great_Hammer+1</t>
  </si>
  <si>
    <t>Ledos_Great_Hammer+2</t>
  </si>
  <si>
    <t>Ledos_Great_Hammer+3</t>
  </si>
  <si>
    <t>Ledos_Great_Hammer+4</t>
  </si>
  <si>
    <t>Ledos_Great_Hammer+5</t>
  </si>
  <si>
    <t>Mornes_Great_Hammer</t>
  </si>
  <si>
    <t>Mornes_Great_Hammer+1</t>
  </si>
  <si>
    <t>Mornes_Great_Hammer+2</t>
  </si>
  <si>
    <t>Mornes_Great_Hammer+3</t>
  </si>
  <si>
    <t>Mornes_Great_Hammer+4</t>
  </si>
  <si>
    <t>Mornes_Great_Hammer+5</t>
  </si>
  <si>
    <t>Old_Kings_Great_Hammer</t>
  </si>
  <si>
    <t>Old_Kings_Great_Hammer+1</t>
  </si>
  <si>
    <t>Old_Kings_Great_Hammer+2</t>
  </si>
  <si>
    <t>Old_Kings_Great_Hammer+3</t>
  </si>
  <si>
    <t>Old_Kings_Great_Hammer+4</t>
  </si>
  <si>
    <t>Old_Kings_Great_Hammer+5</t>
  </si>
  <si>
    <t>Pickaxe</t>
  </si>
  <si>
    <t>Pickaxe+1</t>
  </si>
  <si>
    <t>Pickaxe+2</t>
  </si>
  <si>
    <t>Pickaxe+3</t>
  </si>
  <si>
    <t>Pickaxe+4</t>
  </si>
  <si>
    <t>Pickaxe+5</t>
  </si>
  <si>
    <t>Pickaxe+6</t>
  </si>
  <si>
    <t>Pickaxe+7</t>
  </si>
  <si>
    <t>Pickaxe+8</t>
  </si>
  <si>
    <t>Pickaxe+9</t>
  </si>
  <si>
    <t>Pickaxe+10</t>
  </si>
  <si>
    <t>Smoughs_Great_Hammer</t>
  </si>
  <si>
    <t>Smoughs_Great_Hammer+1</t>
  </si>
  <si>
    <t>Smoughs_Great_Hammer+2</t>
  </si>
  <si>
    <t>Smoughs_Great_Hammer+3</t>
  </si>
  <si>
    <t>Smoughs_Great_Hammer+4</t>
  </si>
  <si>
    <t>Smoughs_Great_Hammer+5</t>
  </si>
  <si>
    <t>Spiked_Mace</t>
  </si>
  <si>
    <t>Spiked_Mace+1</t>
  </si>
  <si>
    <t>Spiked_Mace+2</t>
  </si>
  <si>
    <t>Spiked_Mace+3</t>
  </si>
  <si>
    <t>Spiked_Mace+4</t>
  </si>
  <si>
    <t>Spiked_Mace+5</t>
  </si>
  <si>
    <t>Spiked_Mace+6</t>
  </si>
  <si>
    <t>Spiked_Mace+7</t>
  </si>
  <si>
    <t>Spiked_Mace+8</t>
  </si>
  <si>
    <t>Spiked_Mace+9</t>
  </si>
  <si>
    <t>Spiked_Mace+10</t>
  </si>
  <si>
    <t>Vordts_Great_Hammer</t>
  </si>
  <si>
    <t>Vordts_Great_Hammer+1</t>
  </si>
  <si>
    <t>Vordts_Great_Hammer+2</t>
  </si>
  <si>
    <t>Vordts_Great_Hammer+3</t>
  </si>
  <si>
    <t>Vordts_Great_Hammer+4</t>
  </si>
  <si>
    <t>Vordts_Great_Hammer+5</t>
  </si>
  <si>
    <t>Arstors_Spear</t>
  </si>
  <si>
    <t>Arstors_Spear+1</t>
  </si>
  <si>
    <t>Arstors_Spear+2</t>
  </si>
  <si>
    <t>Arstors_Spear+3</t>
  </si>
  <si>
    <t>Arstors_Spear+4</t>
  </si>
  <si>
    <t>Arstors_Spear+5</t>
  </si>
  <si>
    <t>Dragonslayer_Spear</t>
  </si>
  <si>
    <t>Dragonslayer_Spear+1</t>
  </si>
  <si>
    <t>Dragonslayer_Spear+2</t>
  </si>
  <si>
    <t>Dragonslayer_Spear+3</t>
  </si>
  <si>
    <t>Dragonslayer_Spear+4</t>
  </si>
  <si>
    <t>Dragonslayer_Spear+5</t>
  </si>
  <si>
    <t>Drang_Twinspears</t>
  </si>
  <si>
    <t>Drang_Twinspears+1</t>
  </si>
  <si>
    <t>Drang_Twinspears+2</t>
  </si>
  <si>
    <t>Drang_Twinspears+3</t>
  </si>
  <si>
    <t>Drang_Twinspears+4</t>
  </si>
  <si>
    <t>Drang_Twinspears+5</t>
  </si>
  <si>
    <t>Drang_Twinspears+6</t>
  </si>
  <si>
    <t>Drang_Twinspears+7</t>
  </si>
  <si>
    <t>Drang_Twinspears+8</t>
  </si>
  <si>
    <t>Drang_Twinspears+9</t>
  </si>
  <si>
    <t>Drang_Twinspears+10</t>
  </si>
  <si>
    <t>Follower_Javelin</t>
  </si>
  <si>
    <t>Follower_Javelin+1</t>
  </si>
  <si>
    <t>Follower_Javelin+2</t>
  </si>
  <si>
    <t>Follower_Javelin+3</t>
  </si>
  <si>
    <t>Follower_Javelin+4</t>
  </si>
  <si>
    <t>Follower_Javelin+5</t>
  </si>
  <si>
    <t>Follower_Javelin+6</t>
  </si>
  <si>
    <t>Follower_Javelin+7</t>
  </si>
  <si>
    <t>Follower_Javelin+8</t>
  </si>
  <si>
    <t>Follower_Javelin+9</t>
  </si>
  <si>
    <t>Follower_Javelin+10</t>
  </si>
  <si>
    <t>Dragonslayer_Swordspear</t>
  </si>
  <si>
    <t>Dragonslayer_Swordspear+1</t>
  </si>
  <si>
    <t>Dragonslayer_Swordspear+2</t>
  </si>
  <si>
    <t>Dragonslayer_Swordspear+3</t>
  </si>
  <si>
    <t>Dragonslayer_Swordspear+4</t>
  </si>
  <si>
    <t>Dragonslayer_Swordspear+5</t>
  </si>
  <si>
    <t>Four_Pronged_Plow</t>
  </si>
  <si>
    <t>Four_Pronged_Plow+1</t>
  </si>
  <si>
    <t>Four_Pronged_Plow+2</t>
  </si>
  <si>
    <t>Four_Pronged_Plow+3</t>
  </si>
  <si>
    <t>Four_Pronged_Plow+4</t>
  </si>
  <si>
    <t>Four_Pronged_Plow+5</t>
  </si>
  <si>
    <t>Four_Pronged_Plow+6</t>
  </si>
  <si>
    <t>Four_Pronged_Plow+7</t>
  </si>
  <si>
    <t>Four_Pronged_Plow+8</t>
  </si>
  <si>
    <t>Four_Pronged_Plow+9</t>
  </si>
  <si>
    <t>Four_Pronged_Plow+10</t>
  </si>
  <si>
    <t>Golden_Ritual_Spear</t>
  </si>
  <si>
    <t>Golden_Ritual_Spear+1</t>
  </si>
  <si>
    <t>Golden_Ritual_Spear+2</t>
  </si>
  <si>
    <t>Golden_Ritual_Spear+3</t>
  </si>
  <si>
    <t>Golden_Ritual_Spear+4</t>
  </si>
  <si>
    <t>Golden_Ritual_Spear+5</t>
  </si>
  <si>
    <t>Gargoyle_Flame_Spear</t>
  </si>
  <si>
    <t>Gargoyle_Flame_Spear+1</t>
  </si>
  <si>
    <t>Gargoyle_Flame_Spear+2</t>
  </si>
  <si>
    <t>Gargoyle_Flame_Spear+3</t>
  </si>
  <si>
    <t>Gargoyle_Flame_Spear+4</t>
  </si>
  <si>
    <t>Gargoyle_Flame_Spear+5</t>
  </si>
  <si>
    <t>Gargoyle_Flame_Spear+6</t>
  </si>
  <si>
    <t>Gargoyle_Flame_Spear+7</t>
  </si>
  <si>
    <t>Gargoyle_Flame_Spear+8</t>
  </si>
  <si>
    <t>Gargoyle_Flame_Spear+9</t>
  </si>
  <si>
    <t>Gargoyle_Flame_Spear+10</t>
  </si>
  <si>
    <t>Partizan</t>
  </si>
  <si>
    <t>Partizan+1</t>
  </si>
  <si>
    <t>Partizan+2</t>
  </si>
  <si>
    <t>Partizan+3</t>
  </si>
  <si>
    <t>Partizan+4</t>
  </si>
  <si>
    <t>Partizan+5</t>
  </si>
  <si>
    <t>Partizan+6</t>
  </si>
  <si>
    <t>Partizan+7</t>
  </si>
  <si>
    <t>Partizan+8</t>
  </si>
  <si>
    <t>Partizan+9</t>
  </si>
  <si>
    <t>Partizan+10</t>
  </si>
  <si>
    <t>Rotten_Ghru_Spear</t>
  </si>
  <si>
    <t>Rotten_Ghru_Spear+1</t>
  </si>
  <si>
    <t>Rotten_Ghru_Spear+2</t>
  </si>
  <si>
    <t>Rotten_Ghru_Spear+3</t>
  </si>
  <si>
    <t>Rotten_Ghru_Spear+4</t>
  </si>
  <si>
    <t>Rotten_Ghru_Spear+5</t>
  </si>
  <si>
    <t>Rotten_Ghru_Spear+6</t>
  </si>
  <si>
    <t>Rotten_Ghru_Spear+7</t>
  </si>
  <si>
    <t>Rotten_Ghru_Spear+8</t>
  </si>
  <si>
    <t>Rotten_Ghru_Spear+9</t>
  </si>
  <si>
    <t>Rotten_Ghru_Spear+10</t>
  </si>
  <si>
    <t>Saint_Bident</t>
  </si>
  <si>
    <t>Saint_Bident+1</t>
  </si>
  <si>
    <t>Saint_Bident+2</t>
  </si>
  <si>
    <t>Saint_Bident+3</t>
  </si>
  <si>
    <t>Saint_Bident+4</t>
  </si>
  <si>
    <t>Saint_Bident+5</t>
  </si>
  <si>
    <t>Saint_Bident+6</t>
  </si>
  <si>
    <t>Saint_Bident+7</t>
  </si>
  <si>
    <t>Saint_Bident+8</t>
  </si>
  <si>
    <t>Saint_Bident+9</t>
  </si>
  <si>
    <t>Saint_Bident+10</t>
  </si>
  <si>
    <t>Soldering_Iron</t>
  </si>
  <si>
    <t>Soldering_Iron+1</t>
  </si>
  <si>
    <t>Soldering_Iron+2</t>
  </si>
  <si>
    <t>Soldering_Iron+3</t>
  </si>
  <si>
    <t>Soldering_Iron+4</t>
  </si>
  <si>
    <t>Soldering_Iron+5</t>
  </si>
  <si>
    <t>Soldering_Iron+6</t>
  </si>
  <si>
    <t>Soldering_Iron+7</t>
  </si>
  <si>
    <t>Soldering_Iron+8</t>
  </si>
  <si>
    <t>Soldering_Iron+9</t>
  </si>
  <si>
    <t>Soldering_Iron+10</t>
  </si>
  <si>
    <t>Spear</t>
  </si>
  <si>
    <t>Spear+1</t>
  </si>
  <si>
    <t>Spear+2</t>
  </si>
  <si>
    <t>Spear+3</t>
  </si>
  <si>
    <t>Spear+4</t>
  </si>
  <si>
    <t>Spear+5</t>
  </si>
  <si>
    <t>Spear+6</t>
  </si>
  <si>
    <t>Spear+7</t>
  </si>
  <si>
    <t>Spear+8</t>
  </si>
  <si>
    <t>Spear+9</t>
  </si>
  <si>
    <t>Spear+10</t>
  </si>
  <si>
    <t>Tailbone_Spear</t>
  </si>
  <si>
    <t>Tailbone_Spear+1</t>
  </si>
  <si>
    <t>Tailbone_Spear+2</t>
  </si>
  <si>
    <t>Tailbone_Spear+3</t>
  </si>
  <si>
    <t>Tailbone_Spear+4</t>
  </si>
  <si>
    <t>Tailbone_Spear+5</t>
  </si>
  <si>
    <t>Winged_Spear</t>
  </si>
  <si>
    <t>Winged_Spear+1</t>
  </si>
  <si>
    <t>Winged_Spear+2</t>
  </si>
  <si>
    <t>Winged_Spear+3</t>
  </si>
  <si>
    <t>Winged_Spear+4</t>
  </si>
  <si>
    <t>Winged_Spear+5</t>
  </si>
  <si>
    <t>Winged_Spear+6</t>
  </si>
  <si>
    <t>Winged_Spear+7</t>
  </si>
  <si>
    <t>Winged_Spear+8</t>
  </si>
  <si>
    <t>Winged_Spear+9</t>
  </si>
  <si>
    <t>Winged_Spear+10</t>
  </si>
  <si>
    <t>Ringed_Knight_Spear</t>
  </si>
  <si>
    <t>Ringed_Knight_Spear+1</t>
  </si>
  <si>
    <t>Ringed_Knight_Spear+2</t>
  </si>
  <si>
    <t>Ringed_Knight_Spear+3</t>
  </si>
  <si>
    <t>Ringed_Knight_Spear+4</t>
  </si>
  <si>
    <t>Ringed_Knight_Spear+5</t>
  </si>
  <si>
    <t>Pike</t>
  </si>
  <si>
    <t>Pike+1</t>
  </si>
  <si>
    <t>Pike+2</t>
  </si>
  <si>
    <t>Pike+3</t>
  </si>
  <si>
    <t>Pike+4</t>
  </si>
  <si>
    <t>Pike+5</t>
  </si>
  <si>
    <t>Pike+6</t>
  </si>
  <si>
    <t>Pike+7</t>
  </si>
  <si>
    <t>Pike+8</t>
  </si>
  <si>
    <t>Pike+9</t>
  </si>
  <si>
    <t>Pike+10</t>
  </si>
  <si>
    <t>Lothric_War_Banner</t>
  </si>
  <si>
    <t>Lothric_War_Banner+1</t>
  </si>
  <si>
    <t>Lothric_War_Banner+2</t>
  </si>
  <si>
    <t>Lothric_War_Banner+3</t>
  </si>
  <si>
    <t>Lothric_War_Banner+4</t>
  </si>
  <si>
    <t>Lothric_War_Banner+5</t>
  </si>
  <si>
    <t>Lothric_War_Banner+6</t>
  </si>
  <si>
    <t>Lothric_War_Banner+7</t>
  </si>
  <si>
    <t>Lothric_War_Banner+8</t>
  </si>
  <si>
    <t>Lothric_War_Banner+9</t>
  </si>
  <si>
    <t>Lothric_War_Banner+10</t>
  </si>
  <si>
    <t>Lothric_Knight_Long_Spear</t>
  </si>
  <si>
    <t>Lothric_Knight_Long_Spear+1</t>
  </si>
  <si>
    <t>Lothric_Knight_Long_Spear+2</t>
  </si>
  <si>
    <t>Lothric_Knight_Long_Spear+3</t>
  </si>
  <si>
    <t>Lothric_Knight_Long_Spear+4</t>
  </si>
  <si>
    <t>Lothric_Knight_Long_Spear+5</t>
  </si>
  <si>
    <t>Lothric_Knight_Long_Spear+6</t>
  </si>
  <si>
    <t>Lothric_Knight_Long_Spear+7</t>
  </si>
  <si>
    <t>Lothric_Knight_Long_Spear+8</t>
  </si>
  <si>
    <t>Lothric_Knight_Long_Spear+9</t>
  </si>
  <si>
    <t>Lothric_Knight_Long_Spear+10</t>
  </si>
  <si>
    <t>Greatlance</t>
  </si>
  <si>
    <t>Greatlance+1</t>
  </si>
  <si>
    <t>Greatlance+2</t>
  </si>
  <si>
    <t>Greatlance+3</t>
  </si>
  <si>
    <t>Greatlance+4</t>
  </si>
  <si>
    <t>Greatlance+5</t>
  </si>
  <si>
    <t>Greatlance+6</t>
  </si>
  <si>
    <t>Greatlance+7</t>
  </si>
  <si>
    <t>Greatlance+8</t>
  </si>
  <si>
    <t>Greatlance+9</t>
  </si>
  <si>
    <t>Greatlance+10</t>
  </si>
  <si>
    <t>Yorshkas_Spear</t>
  </si>
  <si>
    <t>Yorshkas_Spear+1</t>
  </si>
  <si>
    <t>Yorshkas_Spear+2</t>
  </si>
  <si>
    <t>Yorshkas_Spear+3</t>
  </si>
  <si>
    <t>Yorshkas_Spear+4</t>
  </si>
  <si>
    <t>Yorshkas_Spear+5</t>
  </si>
  <si>
    <t>Fire Scaling</t>
  </si>
  <si>
    <t>Faith(Physical) Scaling</t>
  </si>
  <si>
    <t>Black_Blade</t>
  </si>
  <si>
    <t>Black_Blade+1</t>
  </si>
  <si>
    <t>Black_Blade+2</t>
  </si>
  <si>
    <t>Black_Blade+3</t>
  </si>
  <si>
    <t>Black_Blade+4</t>
  </si>
  <si>
    <t>Black_Blade+5</t>
  </si>
  <si>
    <t>Black_Blade+6</t>
  </si>
  <si>
    <t>Black_Blade+7</t>
  </si>
  <si>
    <t>Black_Blade+8</t>
  </si>
  <si>
    <t>Black_Blade+9</t>
  </si>
  <si>
    <t>Black_Blade+10</t>
  </si>
  <si>
    <t>Bloodlust</t>
  </si>
  <si>
    <t>Bloodlust+1</t>
  </si>
  <si>
    <t>Bloodlust+2</t>
  </si>
  <si>
    <t>Bloodlust+3</t>
  </si>
  <si>
    <t>Bloodlust+4</t>
  </si>
  <si>
    <t>Bloodlust+5</t>
  </si>
  <si>
    <t>Chaos_Blade</t>
  </si>
  <si>
    <t>Chaos_Blade+1</t>
  </si>
  <si>
    <t>Chaos_Blade+2</t>
  </si>
  <si>
    <t>Chaos_Blade+3</t>
  </si>
  <si>
    <t>Chaos_Blade+4</t>
  </si>
  <si>
    <t>Chaos_Blade+5</t>
  </si>
  <si>
    <t>Darkdrift</t>
  </si>
  <si>
    <t>Darkdrift+1</t>
  </si>
  <si>
    <t>Darkdrift+2</t>
  </si>
  <si>
    <t>Darkdrift+3</t>
  </si>
  <si>
    <t>Darkdrift+4</t>
  </si>
  <si>
    <t>Darkdrift+5</t>
  </si>
  <si>
    <t>Frayed_Blade</t>
  </si>
  <si>
    <t>Frayed_Blade+1</t>
  </si>
  <si>
    <t>Frayed_Blade+2</t>
  </si>
  <si>
    <t>Frayed_Blade+3</t>
  </si>
  <si>
    <t>Frayed_Blade+4</t>
  </si>
  <si>
    <t>Frayed_Blade+5</t>
  </si>
  <si>
    <t>Onikiri_and_Ubadachi</t>
  </si>
  <si>
    <t>Onikiri_and_Ubadachi+1</t>
  </si>
  <si>
    <t>Onikiri_and_Ubadachi+2</t>
  </si>
  <si>
    <t>Onikiri_and_Ubadachi+3</t>
  </si>
  <si>
    <t>Onikiri_and_Ubadachi+4</t>
  </si>
  <si>
    <t>Onikiri_and_Ubadachi+5</t>
  </si>
  <si>
    <t>Onikiri_and_Ubadachi+6</t>
  </si>
  <si>
    <t>Onikiri_and_Ubadachi+7</t>
  </si>
  <si>
    <t>Onikiri_and_Ubadachi+8</t>
  </si>
  <si>
    <t>Onikiri_and_Ubadachi+9</t>
  </si>
  <si>
    <t>Onikiri_and_Ubadachi+10</t>
  </si>
  <si>
    <t>Uchigatana</t>
  </si>
  <si>
    <t>Uchigatana+1</t>
  </si>
  <si>
    <t>Uchigatana+2</t>
  </si>
  <si>
    <t>Uchigatana+3</t>
  </si>
  <si>
    <t>Uchigatana+4</t>
  </si>
  <si>
    <t>Uchigatana+5</t>
  </si>
  <si>
    <t>Uchigatana+6</t>
  </si>
  <si>
    <t>Uchigatana+7</t>
  </si>
  <si>
    <t>Uchigatana+8</t>
  </si>
  <si>
    <t>Uchigatana+9</t>
  </si>
  <si>
    <t>Uchigatana+10</t>
  </si>
  <si>
    <t>Washing_Pole</t>
  </si>
  <si>
    <t>Washing_Pole+1</t>
  </si>
  <si>
    <t>Washing_Pole+2</t>
  </si>
  <si>
    <t>Washing_Pole+3</t>
  </si>
  <si>
    <t>Washing_Pole+4</t>
  </si>
  <si>
    <t>Washing_Pole+5</t>
  </si>
  <si>
    <t>Washing_Pole+6</t>
  </si>
  <si>
    <t>Washing_Pole+7</t>
  </si>
  <si>
    <t>Washing_Pole+8</t>
  </si>
  <si>
    <t>Washing_Pole+9</t>
  </si>
  <si>
    <t>Washing_Pole+10</t>
  </si>
  <si>
    <t>Katana</t>
  </si>
  <si>
    <t>Black_Knight_Glaive</t>
  </si>
  <si>
    <t>Black_Knight_Glaive+1</t>
  </si>
  <si>
    <t>Black_Knight_Glaive+2</t>
  </si>
  <si>
    <t>Black_Knight_Glaive+3</t>
  </si>
  <si>
    <t>Black_Knight_Glaive+4</t>
  </si>
  <si>
    <t>Black_Knight_Glaive+5</t>
  </si>
  <si>
    <t>Crescent_Axe</t>
  </si>
  <si>
    <t>Crescent_Axe+1</t>
  </si>
  <si>
    <t>Crescent_Axe+2</t>
  </si>
  <si>
    <t>Crescent_Axe+3</t>
  </si>
  <si>
    <t>Crescent_Axe+4</t>
  </si>
  <si>
    <t>Crescent_Axe+5</t>
  </si>
  <si>
    <t>Crescent_Axe+6</t>
  </si>
  <si>
    <t>Crescent_Axe+7</t>
  </si>
  <si>
    <t>Crescent_Axe+8</t>
  </si>
  <si>
    <t>Crescent_Axe+9</t>
  </si>
  <si>
    <t>Crescent_Axe+10</t>
  </si>
  <si>
    <t>Crucifix_of_the_Mad_King</t>
  </si>
  <si>
    <t>Crucifix_of_the_Mad_King+1</t>
  </si>
  <si>
    <t>Crucifix_of_the_Mad_King+2</t>
  </si>
  <si>
    <t>Crucifix_of_the_Mad_King+3</t>
  </si>
  <si>
    <t>Crucifix_of_the_Mad_King+4</t>
  </si>
  <si>
    <t>Crucifix_of_the_Mad_King+5</t>
  </si>
  <si>
    <t>Glaive</t>
  </si>
  <si>
    <t>Glaive+1</t>
  </si>
  <si>
    <t>Glaive+2</t>
  </si>
  <si>
    <t>Glaive+3</t>
  </si>
  <si>
    <t>Glaive+4</t>
  </si>
  <si>
    <t>Glaive+5</t>
  </si>
  <si>
    <t>Glaive+6</t>
  </si>
  <si>
    <t>Glaive+7</t>
  </si>
  <si>
    <t>Glaive+8</t>
  </si>
  <si>
    <t>Glaive+9</t>
  </si>
  <si>
    <t>Glaive+10</t>
  </si>
  <si>
    <t>Gundyrs_Halberd</t>
  </si>
  <si>
    <t>Gundyrs_Halberd+1</t>
  </si>
  <si>
    <t>Gundyrs_Halberd+2</t>
  </si>
  <si>
    <t>Gundyrs_Halberd+3</t>
  </si>
  <si>
    <t>Gundyrs_Halberd+4</t>
  </si>
  <si>
    <t>Gundyrs_Halberd+5</t>
  </si>
  <si>
    <t>Halberd</t>
  </si>
  <si>
    <t>Halberd+1</t>
  </si>
  <si>
    <t>Halberd+2</t>
  </si>
  <si>
    <t>Halberd+3</t>
  </si>
  <si>
    <t>Halberd+4</t>
  </si>
  <si>
    <t>Halberd+5</t>
  </si>
  <si>
    <t>Halberd+6</t>
  </si>
  <si>
    <t>Halberd+7</t>
  </si>
  <si>
    <t>Halberd+8</t>
  </si>
  <si>
    <t>Halberd+9</t>
  </si>
  <si>
    <t>Halberd+10</t>
  </si>
  <si>
    <t>Immolation_Tinder</t>
  </si>
  <si>
    <t>Immolation_Tinder+1</t>
  </si>
  <si>
    <t>Immolation_Tinder+2</t>
  </si>
  <si>
    <t>Immolation_Tinder+3</t>
  </si>
  <si>
    <t>Immolation_Tinder+4</t>
  </si>
  <si>
    <t>Immolation_Tinder+5</t>
  </si>
  <si>
    <t>Lucerne</t>
  </si>
  <si>
    <t>Lucerne+1</t>
  </si>
  <si>
    <t>Lucerne+2</t>
  </si>
  <si>
    <t>Lucerne+3</t>
  </si>
  <si>
    <t>Lucerne+4</t>
  </si>
  <si>
    <t>Lucerne+5</t>
  </si>
  <si>
    <t>Lucerne+6</t>
  </si>
  <si>
    <t>Lucerne+7</t>
  </si>
  <si>
    <t>Lucerne+8</t>
  </si>
  <si>
    <t>Lucerne+9</t>
  </si>
  <si>
    <t>Lucerne+10</t>
  </si>
  <si>
    <t>Red_Hilted_Halberd</t>
  </si>
  <si>
    <t>Red_Hilted_Halberd+1</t>
  </si>
  <si>
    <t>Red_Hilted_Halberd+2</t>
  </si>
  <si>
    <t>Red_Hilted_Halberd+3</t>
  </si>
  <si>
    <t>Red_Hilted_Halberd+4</t>
  </si>
  <si>
    <t>Red_Hilted_Halberd+5</t>
  </si>
  <si>
    <t>Red_Hilted_Halberd+6</t>
  </si>
  <si>
    <t>Red_Hilted_Halberd+7</t>
  </si>
  <si>
    <t>Red_Hilted_Halberd+8</t>
  </si>
  <si>
    <t>Red_Hilted_Halberd+9</t>
  </si>
  <si>
    <t>Red_Hilted_Halberd+10</t>
  </si>
  <si>
    <t>Splitleaf_Greatsword</t>
  </si>
  <si>
    <t>Splitleaf_Greatsword+1</t>
  </si>
  <si>
    <t>Splitleaf_Greatsword+2</t>
  </si>
  <si>
    <t>Splitleaf_Greatsword+3</t>
  </si>
  <si>
    <t>Splitleaf_Greatsword+4</t>
  </si>
  <si>
    <t>Splitleaf_Greatsword+5</t>
  </si>
  <si>
    <t>Splitleaf_Greatsword+6</t>
  </si>
  <si>
    <t>Splitleaf_Greatsword+7</t>
  </si>
  <si>
    <t>Splitleaf_Greatsword+8</t>
  </si>
  <si>
    <t>Splitleaf_Greatsword+9</t>
  </si>
  <si>
    <t>Splitleaf_Greatsword+10</t>
  </si>
  <si>
    <t>Winged_Knight_Halberd</t>
  </si>
  <si>
    <t>Winged_Knight_Halberd+1</t>
  </si>
  <si>
    <t>Winged_Knight_Halberd+2</t>
  </si>
  <si>
    <t>Winged_Knight_Halberd+3</t>
  </si>
  <si>
    <t>Winged_Knight_Halberd+4</t>
  </si>
  <si>
    <t>Winged_Knight_Halberd+5</t>
  </si>
  <si>
    <t>Winged_Knight_Halberd+6</t>
  </si>
  <si>
    <t>Winged_Knight_Halberd+7</t>
  </si>
  <si>
    <t>Winged_Knight_Halberd+8</t>
  </si>
  <si>
    <t>Winged_Knight_Halberd+9</t>
  </si>
  <si>
    <t>Winged_Knight_Halberd+10</t>
  </si>
  <si>
    <t>Blacksmith_Hammer</t>
  </si>
  <si>
    <t>Blacksmith_Hammer+1</t>
  </si>
  <si>
    <t>Blacksmith_Hammer+2</t>
  </si>
  <si>
    <t>Blacksmith_Hammer+3</t>
  </si>
  <si>
    <t>Blacksmith_Hammer+4</t>
  </si>
  <si>
    <t>Blacksmith_Hammer+5</t>
  </si>
  <si>
    <t>Blacksmith_Hammer+6</t>
  </si>
  <si>
    <t>Blacksmith_Hammer+7</t>
  </si>
  <si>
    <t>Blacksmith_Hammer+8</t>
  </si>
  <si>
    <t>Blacksmith_Hammer+9</t>
  </si>
  <si>
    <t>Blacksmith_Hammer+10</t>
  </si>
  <si>
    <t>Club</t>
  </si>
  <si>
    <t>Club+1</t>
  </si>
  <si>
    <t>Club+2</t>
  </si>
  <si>
    <t>Club+3</t>
  </si>
  <si>
    <t>Club+4</t>
  </si>
  <si>
    <t>Club+5</t>
  </si>
  <si>
    <t>Club+6</t>
  </si>
  <si>
    <t>Club+7</t>
  </si>
  <si>
    <t>Club+8</t>
  </si>
  <si>
    <t>Club+9</t>
  </si>
  <si>
    <t>Club+10</t>
  </si>
  <si>
    <t>Drang_Hammers</t>
  </si>
  <si>
    <t>Drang_Hammers+1</t>
  </si>
  <si>
    <t>Drang_Hammers+2</t>
  </si>
  <si>
    <t>Drang_Hammers+3</t>
  </si>
  <si>
    <t>Drang_Hammers+4</t>
  </si>
  <si>
    <t>Drang_Hammers+5</t>
  </si>
  <si>
    <t>Drang_Hammers+6</t>
  </si>
  <si>
    <t>Drang_Hammers+7</t>
  </si>
  <si>
    <t>Drang_Hammers+8</t>
  </si>
  <si>
    <t>Drang_Hammers+9</t>
  </si>
  <si>
    <t>Drang_Hammers+10</t>
  </si>
  <si>
    <t>Heysel_Pick</t>
  </si>
  <si>
    <t>Heysel_Pick+1</t>
  </si>
  <si>
    <t>Heysel_Pick+2</t>
  </si>
  <si>
    <t>Heysel_Pick+3</t>
  </si>
  <si>
    <t>Heysel_Pick+4</t>
  </si>
  <si>
    <t>Heysel_Pick+5</t>
  </si>
  <si>
    <t>Mace</t>
  </si>
  <si>
    <t>Mace+1</t>
  </si>
  <si>
    <t>Mace+2</t>
  </si>
  <si>
    <t>Mace+3</t>
  </si>
  <si>
    <t>Mace+4</t>
  </si>
  <si>
    <t>Mace+5</t>
  </si>
  <si>
    <t>Mace+6</t>
  </si>
  <si>
    <t>Mace+7</t>
  </si>
  <si>
    <t>Mace+8</t>
  </si>
  <si>
    <t>Mace+9</t>
  </si>
  <si>
    <t>Mace+10</t>
  </si>
  <si>
    <t>Morning_Star</t>
  </si>
  <si>
    <t>Morning_Star+1</t>
  </si>
  <si>
    <t>Morning_Star+2</t>
  </si>
  <si>
    <t>Morning_Star+3</t>
  </si>
  <si>
    <t>Morning_Star+4</t>
  </si>
  <si>
    <t>Morning_Star+5</t>
  </si>
  <si>
    <t>Morning_Star+6</t>
  </si>
  <si>
    <t>Morning_Star+7</t>
  </si>
  <si>
    <t>Morning_Star+8</t>
  </si>
  <si>
    <t>Morning_Star+9</t>
  </si>
  <si>
    <t>Morning_Star+10</t>
  </si>
  <si>
    <t>Reinforced_Club</t>
  </si>
  <si>
    <t>Reinforced_Club+1</t>
  </si>
  <si>
    <t>Reinforced_Club+2</t>
  </si>
  <si>
    <t>Reinforced_Club+3</t>
  </si>
  <si>
    <t>Reinforced_Club+4</t>
  </si>
  <si>
    <t>Reinforced_Club+5</t>
  </si>
  <si>
    <t>Reinforced_Club+6</t>
  </si>
  <si>
    <t>Reinforced_Club+7</t>
  </si>
  <si>
    <t>Reinforced_Club+8</t>
  </si>
  <si>
    <t>Reinforced_Club+9</t>
  </si>
  <si>
    <t>Reinforced_Club+10</t>
  </si>
  <si>
    <t>Warpick</t>
  </si>
  <si>
    <t>Warpick+1</t>
  </si>
  <si>
    <t>Warpick+2</t>
  </si>
  <si>
    <t>Warpick+3</t>
  </si>
  <si>
    <t>Warpick+4</t>
  </si>
  <si>
    <t>Warpick+5</t>
  </si>
  <si>
    <t>Warpick+6</t>
  </si>
  <si>
    <t>Warpick+7</t>
  </si>
  <si>
    <t>Warpick+8</t>
  </si>
  <si>
    <t>Warpick+9</t>
  </si>
  <si>
    <t>Warpick+10</t>
  </si>
  <si>
    <t>Hammer</t>
  </si>
  <si>
    <t>Battle_Axe</t>
  </si>
  <si>
    <t>Battle_Axe+1</t>
  </si>
  <si>
    <t>Battle_Axe+2</t>
  </si>
  <si>
    <t>Battle_Axe+3</t>
  </si>
  <si>
    <t>Battle_Axe+4</t>
  </si>
  <si>
    <t>Battle_Axe+5</t>
  </si>
  <si>
    <t>Battle_Axe+6</t>
  </si>
  <si>
    <t>Battle_Axe+7</t>
  </si>
  <si>
    <t>Battle_Axe+8</t>
  </si>
  <si>
    <t>Battle_Axe+9</t>
  </si>
  <si>
    <t>Battle_Axe+10</t>
  </si>
  <si>
    <t>Brigand_Axe</t>
  </si>
  <si>
    <t>Brigand_Axe+1</t>
  </si>
  <si>
    <t>Brigand_Axe+2</t>
  </si>
  <si>
    <t>Brigand_Axe+3</t>
  </si>
  <si>
    <t>Brigand_Axe+4</t>
  </si>
  <si>
    <t>Brigand_Axe+5</t>
  </si>
  <si>
    <t>Brigand_Axe+6</t>
  </si>
  <si>
    <t>Brigand_Axe+7</t>
  </si>
  <si>
    <t>Brigand_Axe+8</t>
  </si>
  <si>
    <t>Brigand_Axe+9</t>
  </si>
  <si>
    <t>Brigand_Axe+10</t>
  </si>
  <si>
    <t>Butcher_Knife</t>
  </si>
  <si>
    <t>Butcher_Knife+1</t>
  </si>
  <si>
    <t>Butcher_Knife+2</t>
  </si>
  <si>
    <t>Butcher_Knife+3</t>
  </si>
  <si>
    <t>Butcher_Knife+4</t>
  </si>
  <si>
    <t>Butcher_Knife+5</t>
  </si>
  <si>
    <t>Butcher_Knife+6</t>
  </si>
  <si>
    <t>Butcher_Knife+7</t>
  </si>
  <si>
    <t>Butcher_Knife+8</t>
  </si>
  <si>
    <t>Butcher_Knife+9</t>
  </si>
  <si>
    <t>Butcher_Knife+10</t>
  </si>
  <si>
    <t>Dragonslayers_Axe</t>
  </si>
  <si>
    <t>Dragonslayers_Axe+1</t>
  </si>
  <si>
    <t>Dragonslayers_Axe+2</t>
  </si>
  <si>
    <t>Dragonslayers_Axe+3</t>
  </si>
  <si>
    <t>Dragonslayers_Axe+4</t>
  </si>
  <si>
    <t>Dragonslayers_Axe+5</t>
  </si>
  <si>
    <t>Dragonslayers_Axe+6</t>
  </si>
  <si>
    <t>Dragonslayers_Axe+7</t>
  </si>
  <si>
    <t>Dragonslayers_Axe+8</t>
  </si>
  <si>
    <t>Dragonslayers_Axe+9</t>
  </si>
  <si>
    <t>Dragonslayers_Axe+10</t>
  </si>
  <si>
    <t>Eleonora</t>
  </si>
  <si>
    <t>Eleonora+1</t>
  </si>
  <si>
    <t>Eleonora+2</t>
  </si>
  <si>
    <t>Eleonora+3</t>
  </si>
  <si>
    <t>Eleonora+4</t>
  </si>
  <si>
    <t>Eleonora+5</t>
  </si>
  <si>
    <t>Hand_Axe</t>
  </si>
  <si>
    <t>Hand_Axe+1</t>
  </si>
  <si>
    <t>Hand_Axe+2</t>
  </si>
  <si>
    <t>Hand_Axe+3</t>
  </si>
  <si>
    <t>Hand_Axe+4</t>
  </si>
  <si>
    <t>Hand_Axe+5</t>
  </si>
  <si>
    <t>Hand_Axe+6</t>
  </si>
  <si>
    <t>Hand_Axe+7</t>
  </si>
  <si>
    <t>Hand_Axe+8</t>
  </si>
  <si>
    <t>Hand_Axe+9</t>
  </si>
  <si>
    <t>Hand_Axe+10</t>
  </si>
  <si>
    <t>Man_Serpent_Hatchet</t>
  </si>
  <si>
    <t>Man_Serpent_Hatchet+1</t>
  </si>
  <si>
    <t>Man_Serpent_Hatchet+2</t>
  </si>
  <si>
    <t>Man_Serpent_Hatchet+3</t>
  </si>
  <si>
    <t>Man_Serpent_Hatchet+4</t>
  </si>
  <si>
    <t>Man_Serpent_Hatchet+5</t>
  </si>
  <si>
    <t>Man_Serpent_Hatchet+6</t>
  </si>
  <si>
    <t>Man_Serpent_Hatchet+7</t>
  </si>
  <si>
    <t>Man_Serpent_Hatchet+8</t>
  </si>
  <si>
    <t>Man_Serpent_Hatchet+9</t>
  </si>
  <si>
    <t>Man_Serpent_Hatchet+10</t>
  </si>
  <si>
    <t>Millwood_Battle_Axe</t>
  </si>
  <si>
    <t>Millwood_Battle_Axe+1</t>
  </si>
  <si>
    <t>Millwood_Battle_Axe+2</t>
  </si>
  <si>
    <t>Millwood_Battle_Axe+3</t>
  </si>
  <si>
    <t>Millwood_Battle_Axe+4</t>
  </si>
  <si>
    <t>Millwood_Battle_Axe+5</t>
  </si>
  <si>
    <t>Millwood_Battle_Axe+6</t>
  </si>
  <si>
    <t>Millwood_Battle_Axe+7</t>
  </si>
  <si>
    <t>Millwood_Battle_Axe+8</t>
  </si>
  <si>
    <t>Millwood_Battle_Axe+9</t>
  </si>
  <si>
    <t>Millwood_Battle_Axe+10</t>
  </si>
  <si>
    <t>Thrall_Axe</t>
  </si>
  <si>
    <t>Thrall_Axe+1</t>
  </si>
  <si>
    <t>Thrall_Axe+2</t>
  </si>
  <si>
    <t>Thrall_Axe+3</t>
  </si>
  <si>
    <t>Thrall_Axe+4</t>
  </si>
  <si>
    <t>Thrall_Axe+5</t>
  </si>
  <si>
    <t>Thrall_Axe+6</t>
  </si>
  <si>
    <t>Thrall_Axe+7</t>
  </si>
  <si>
    <t>Thrall_Axe+8</t>
  </si>
  <si>
    <t>Thrall_Axe+9</t>
  </si>
  <si>
    <t>Thrall_Axe+10</t>
  </si>
  <si>
    <t>Winged_Knight_Twinaxes</t>
  </si>
  <si>
    <t>Winged_Knight_Twinaxes+1</t>
  </si>
  <si>
    <t>Winged_Knight_Twinaxes+2</t>
  </si>
  <si>
    <t>Winged_Knight_Twinaxes+3</t>
  </si>
  <si>
    <t>Winged_Knight_Twinaxes+4</t>
  </si>
  <si>
    <t>Winged_Knight_Twinaxes+5</t>
  </si>
  <si>
    <t>Winged_Knight_Twinaxes+6</t>
  </si>
  <si>
    <t>Winged_Knight_Twinaxes+7</t>
  </si>
  <si>
    <t>Winged_Knight_Twinaxes+8</t>
  </si>
  <si>
    <t>Winged_Knight_Twinaxes+9</t>
  </si>
  <si>
    <t>Winged_Knight_Twinaxes+10</t>
  </si>
  <si>
    <t>Axe</t>
  </si>
  <si>
    <t>Claw</t>
  </si>
  <si>
    <t>Claw+1</t>
  </si>
  <si>
    <t>Claw+2</t>
  </si>
  <si>
    <t>Claw+3</t>
  </si>
  <si>
    <t>Claw+4</t>
  </si>
  <si>
    <t>Claw+5</t>
  </si>
  <si>
    <t>Claw+6</t>
  </si>
  <si>
    <t>Claw+7</t>
  </si>
  <si>
    <t>Claw+8</t>
  </si>
  <si>
    <t>Claw+9</t>
  </si>
  <si>
    <t>Claw+10</t>
  </si>
  <si>
    <t>Caestus</t>
  </si>
  <si>
    <t>Caestus+1</t>
  </si>
  <si>
    <t>Caestus+2</t>
  </si>
  <si>
    <t>Caestus+3</t>
  </si>
  <si>
    <t>Caestus+4</t>
  </si>
  <si>
    <t>Caestus+5</t>
  </si>
  <si>
    <t>Caestus+6</t>
  </si>
  <si>
    <t>Caestus+7</t>
  </si>
  <si>
    <t>Caestus+8</t>
  </si>
  <si>
    <t>Caestus+9</t>
  </si>
  <si>
    <t>Caestus+10</t>
  </si>
  <si>
    <t>Fist</t>
  </si>
  <si>
    <t>Crow_Talons</t>
  </si>
  <si>
    <t>Manikin_Claws</t>
  </si>
  <si>
    <t>Dark_Hand</t>
  </si>
  <si>
    <t>Crow_Talons+1</t>
  </si>
  <si>
    <t>Crow_Talons+2</t>
  </si>
  <si>
    <t>Crow_Talons+3</t>
  </si>
  <si>
    <t>Crow_Talons+4</t>
  </si>
  <si>
    <t>Crow_Talons+5</t>
  </si>
  <si>
    <t>Crow_Talons+6</t>
  </si>
  <si>
    <t>Crow_Talons+7</t>
  </si>
  <si>
    <t>Crow_Talons+8</t>
  </si>
  <si>
    <t>Crow_Talons+9</t>
  </si>
  <si>
    <t>Crow_Talons+10</t>
  </si>
  <si>
    <t>Manikin_Claws+1</t>
  </si>
  <si>
    <t>Manikin_Claws+2</t>
  </si>
  <si>
    <t>Manikin_Claws+3</t>
  </si>
  <si>
    <t>Manikin_Claws+4</t>
  </si>
  <si>
    <t>Manikin_Claws+5</t>
  </si>
  <si>
    <t>Manikin_Claws+6</t>
  </si>
  <si>
    <t>Manikin_Claws+7</t>
  </si>
  <si>
    <t>Manikin_Claws+8</t>
  </si>
  <si>
    <t>Manikin_Claws+9</t>
  </si>
  <si>
    <t>Manikin_Claws+10</t>
  </si>
  <si>
    <t>Demons_Fist</t>
  </si>
  <si>
    <t>Demons_Fist+1</t>
  </si>
  <si>
    <t>Demons_Fist+2</t>
  </si>
  <si>
    <t>Demons_Fist+3</t>
  </si>
  <si>
    <t>Demons_Fist+4</t>
  </si>
  <si>
    <t>Demons_Fist+5</t>
  </si>
  <si>
    <t>- "Fist" &amp; "Dark Hand" under Fist weapon type cannot be upgraded from its base form</t>
  </si>
  <si>
    <t>Black_Knight_Greataxe</t>
  </si>
  <si>
    <t>Black_Knight_Greataxe+1</t>
  </si>
  <si>
    <t>Black_Knight_Greataxe+2</t>
  </si>
  <si>
    <t>Black_Knight_Greataxe+3</t>
  </si>
  <si>
    <t>Black_Knight_Greataxe+4</t>
  </si>
  <si>
    <t>Black_Knight_Greataxe+5</t>
  </si>
  <si>
    <t>Demons_Greataxe</t>
  </si>
  <si>
    <t>Demons_Greataxe+1</t>
  </si>
  <si>
    <t>Demons_Greataxe+2</t>
  </si>
  <si>
    <t>Demons_Greataxe+3</t>
  </si>
  <si>
    <t>Demons_Greataxe+4</t>
  </si>
  <si>
    <t>Demons_Greataxe+5</t>
  </si>
  <si>
    <t>Dragonslayer_Greataxe</t>
  </si>
  <si>
    <t>Dragonslayer_Greataxe+1</t>
  </si>
  <si>
    <t>Dragonslayer_Greataxe+2</t>
  </si>
  <si>
    <t>Dragonslayer_Greataxe+3</t>
  </si>
  <si>
    <t>Dragonslayer_Greataxe+4</t>
  </si>
  <si>
    <t>Dragonslayer_Greataxe+5</t>
  </si>
  <si>
    <t>Earth_Seeker</t>
  </si>
  <si>
    <t>Earth_Seeker+1</t>
  </si>
  <si>
    <t>Earth_Seeker+2</t>
  </si>
  <si>
    <t>Earth_Seeker+3</t>
  </si>
  <si>
    <t>Earth_Seeker+4</t>
  </si>
  <si>
    <t>Earth_Seeker+5</t>
  </si>
  <si>
    <t>Great_Machete</t>
  </si>
  <si>
    <t>Great_Machete+1</t>
  </si>
  <si>
    <t>Great_Machete+2</t>
  </si>
  <si>
    <t>Great_Machete+3</t>
  </si>
  <si>
    <t>Great_Machete+4</t>
  </si>
  <si>
    <t>Great_Machete+5</t>
  </si>
  <si>
    <t>Great_Machete+6</t>
  </si>
  <si>
    <t>Great_Machete+7</t>
  </si>
  <si>
    <t>Great_Machete+8</t>
  </si>
  <si>
    <t>Great_Machete+9</t>
  </si>
  <si>
    <t>Great_Machete+10</t>
  </si>
  <si>
    <t>Greataxe</t>
  </si>
  <si>
    <t>Greataxe+1</t>
  </si>
  <si>
    <t>Greataxe+2</t>
  </si>
  <si>
    <t>Greataxe+3</t>
  </si>
  <si>
    <t>Greataxe+4</t>
  </si>
  <si>
    <t>Greataxe+5</t>
  </si>
  <si>
    <t>Greataxe+6</t>
  </si>
  <si>
    <t>Greataxe+7</t>
  </si>
  <si>
    <t>Greataxe+8</t>
  </si>
  <si>
    <t>Greataxe+9</t>
  </si>
  <si>
    <t>Greataxe+10</t>
  </si>
  <si>
    <t>Yhorms_Great_Machete</t>
  </si>
  <si>
    <t>Yhorms_Great_Machete+1</t>
  </si>
  <si>
    <t>Yhorms_Great_Machete+2</t>
  </si>
  <si>
    <t>Yhorms_Great_Machete+3</t>
  </si>
  <si>
    <t>Yhorms_Great_Machete+4</t>
  </si>
  <si>
    <t>Yhorms_Great_Machete+5</t>
  </si>
  <si>
    <t>Carthus_Curved_Greatsword</t>
  </si>
  <si>
    <t>Carthus_Curved_Greatsword+1</t>
  </si>
  <si>
    <t>Carthus_Curved_Greatsword+2</t>
  </si>
  <si>
    <t>Carthus_Curved_Greatsword+3</t>
  </si>
  <si>
    <t>Carthus_Curved_Greatsword+4</t>
  </si>
  <si>
    <t>Carthus_Curved_Greatsword+5</t>
  </si>
  <si>
    <t>Carthus_Curved_Greatsword+6</t>
  </si>
  <si>
    <t>Carthus_Curved_Greatsword+7</t>
  </si>
  <si>
    <t>Carthus_Curved_Greatsword+8</t>
  </si>
  <si>
    <t>Carthus_Curved_Greatsword+9</t>
  </si>
  <si>
    <t>Carthus_Curved_Greatsword+10</t>
  </si>
  <si>
    <t>Exile_Greatsword</t>
  </si>
  <si>
    <t>Exile_Greatsword+1</t>
  </si>
  <si>
    <t>Exile_Greatsword+2</t>
  </si>
  <si>
    <t>Exile_Greatsword+3</t>
  </si>
  <si>
    <t>Exile_Greatsword+4</t>
  </si>
  <si>
    <t>Exile_Greatsword+5</t>
  </si>
  <si>
    <t>Exile_Greatsword+6</t>
  </si>
  <si>
    <t>Exile_Greatsword+7</t>
  </si>
  <si>
    <t>Exile_Greatsword+8</t>
  </si>
  <si>
    <t>Exile_Greatsword+9</t>
  </si>
  <si>
    <t>Exile_Greatsword+10</t>
  </si>
  <si>
    <t>Harald_Curved_Greatsword</t>
  </si>
  <si>
    <t>Harald_Curved_Greatsword+1</t>
  </si>
  <si>
    <t>Harald_Curved_Greatsword+2</t>
  </si>
  <si>
    <t>Harald_Curved_Greatsword+3</t>
  </si>
  <si>
    <t>Harald_Curved_Greatsword+4</t>
  </si>
  <si>
    <t>Harald_Curved_Greatsword+5</t>
  </si>
  <si>
    <t>Harald_Curved_Greatsword+6</t>
  </si>
  <si>
    <t>Harald_Curved_Greatsword+7</t>
  </si>
  <si>
    <t>Harald_Curved_Greatsword+8</t>
  </si>
  <si>
    <t>Harald_Curved_Greatsword+9</t>
  </si>
  <si>
    <t>Harald_Curved_Greatsword+10</t>
  </si>
  <si>
    <t>Murakumo</t>
  </si>
  <si>
    <t>Murakumo+1</t>
  </si>
  <si>
    <t>Murakumo+2</t>
  </si>
  <si>
    <t>Murakumo+3</t>
  </si>
  <si>
    <t>Murakumo+4</t>
  </si>
  <si>
    <t>Murakumo+5</t>
  </si>
  <si>
    <t>Murakumo+6</t>
  </si>
  <si>
    <t>Murakumo+7</t>
  </si>
  <si>
    <t>Murakumo+8</t>
  </si>
  <si>
    <t>Murakumo+9</t>
  </si>
  <si>
    <t>Murakumo+10</t>
  </si>
  <si>
    <t>Old_Wolf_Curved_Sword</t>
  </si>
  <si>
    <t>Old_Wolf_Curved_Sword+1</t>
  </si>
  <si>
    <t>Old_Wolf_Curved_Sword+2</t>
  </si>
  <si>
    <t>Old_Wolf_Curved_Sword+3</t>
  </si>
  <si>
    <t>Old_Wolf_Curved_Sword+4</t>
  </si>
  <si>
    <t>Old_Wolf_Curved_Sword+5</t>
  </si>
  <si>
    <t>Crow_Quills</t>
  </si>
  <si>
    <t>Crow_Quills+1</t>
  </si>
  <si>
    <t>Crow_Quills+2</t>
  </si>
  <si>
    <t>Crow_Quills+3</t>
  </si>
  <si>
    <t>Crow_Quills+4</t>
  </si>
  <si>
    <t>Crow_Quills+5</t>
  </si>
  <si>
    <t>Crow_Quills+6</t>
  </si>
  <si>
    <t>Crow_Quills+7</t>
  </si>
  <si>
    <t>Crow_Quills+8</t>
  </si>
  <si>
    <t>Crow_Quills+9</t>
  </si>
  <si>
    <t>Crow_Quills+10</t>
  </si>
  <si>
    <t>Crystal_Sages_Rapier</t>
  </si>
  <si>
    <t>Crystal_Sages_Rapier+1</t>
  </si>
  <si>
    <t>Crystal_Sages_Rapier+2</t>
  </si>
  <si>
    <t>Crystal_Sages_Rapier+3</t>
  </si>
  <si>
    <t>Crystal_Sages_Rapier+4</t>
  </si>
  <si>
    <t>Crystal_Sages_Rapier+5</t>
  </si>
  <si>
    <t>Estoc</t>
  </si>
  <si>
    <t>Estoc+1</t>
  </si>
  <si>
    <t>Estoc+2</t>
  </si>
  <si>
    <t>Estoc+3</t>
  </si>
  <si>
    <t>Estoc+4</t>
  </si>
  <si>
    <t>Estoc+5</t>
  </si>
  <si>
    <t>Estoc+6</t>
  </si>
  <si>
    <t>Estoc+7</t>
  </si>
  <si>
    <t>Estoc+8</t>
  </si>
  <si>
    <t>Estoc+9</t>
  </si>
  <si>
    <t>Estoc+10</t>
  </si>
  <si>
    <t>Irithyll_Rapier</t>
  </si>
  <si>
    <t>Irithyll_Rapier+1</t>
  </si>
  <si>
    <t>Irithyll_Rapier+2</t>
  </si>
  <si>
    <t>Irithyll_Rapier+3</t>
  </si>
  <si>
    <t>Irithyll_Rapier+4</t>
  </si>
  <si>
    <t>Irithyll_Rapier+5</t>
  </si>
  <si>
    <t>Rapier</t>
  </si>
  <si>
    <t>Rapier+1</t>
  </si>
  <si>
    <t>Rapier+2</t>
  </si>
  <si>
    <t>Rapier+3</t>
  </si>
  <si>
    <t>Rapier+4</t>
  </si>
  <si>
    <t>Rapier+5</t>
  </si>
  <si>
    <t>Rapier+6</t>
  </si>
  <si>
    <t>Rapier+7</t>
  </si>
  <si>
    <t>Rapier+8</t>
  </si>
  <si>
    <t>Rapier+9</t>
  </si>
  <si>
    <t>Rapier+10</t>
  </si>
  <si>
    <t>Ricards_Rapier</t>
  </si>
  <si>
    <t>Ricards_Rapier+1</t>
  </si>
  <si>
    <t>Ricards_Rapier+2</t>
  </si>
  <si>
    <t>Ricards_Rapier+3</t>
  </si>
  <si>
    <t>Ricards_Rapier+4</t>
  </si>
  <si>
    <t>Ricards_Rapier+5</t>
  </si>
  <si>
    <t>Ricards_Rapier+6</t>
  </si>
  <si>
    <t>Ricards_Rapier+7</t>
  </si>
  <si>
    <t>Ricards_Rapier+8</t>
  </si>
  <si>
    <t>Ricards_Rapier+9</t>
  </si>
  <si>
    <t>Ricards_Rapier+10</t>
  </si>
  <si>
    <t>Friedes_Great_Scythe</t>
  </si>
  <si>
    <t>Friedes_Great_Scythe+1</t>
  </si>
  <si>
    <t>Friedes_Great_Scythe+2</t>
  </si>
  <si>
    <t>Friedes_Great_Scythe+3</t>
  </si>
  <si>
    <t>Friedes_Great_Scythe+4</t>
  </si>
  <si>
    <t>Friedes_Great_Scythe+5</t>
  </si>
  <si>
    <t>Great_Corvian_Scythe</t>
  </si>
  <si>
    <t>Great_Corvian_Scythe+1</t>
  </si>
  <si>
    <t>Great_Corvian_Scythe+2</t>
  </si>
  <si>
    <t>Great_Corvian_Scythe+3</t>
  </si>
  <si>
    <t>Great_Corvian_Scythe+4</t>
  </si>
  <si>
    <t>Great_Corvian_Scythe+5</t>
  </si>
  <si>
    <t>Great_Corvian_Scythe+6</t>
  </si>
  <si>
    <t>Great_Corvian_Scythe+7</t>
  </si>
  <si>
    <t>Great_Corvian_Scythe+8</t>
  </si>
  <si>
    <t>Great_Corvian_Scythe+9</t>
  </si>
  <si>
    <t>Great_Corvian_Scythe+10</t>
  </si>
  <si>
    <t>Great_Scythe</t>
  </si>
  <si>
    <t>Great_Scythe+1</t>
  </si>
  <si>
    <t>Great_Scythe+2</t>
  </si>
  <si>
    <t>Great_Scythe+3</t>
  </si>
  <si>
    <t>Great_Scythe+4</t>
  </si>
  <si>
    <t>Great_Scythe+5</t>
  </si>
  <si>
    <t>Great_Scythe+6</t>
  </si>
  <si>
    <t>Great_Scythe+7</t>
  </si>
  <si>
    <t>Great_Scythe+8</t>
  </si>
  <si>
    <t>Great_Scythe+9</t>
  </si>
  <si>
    <t>Great_Scythe+10</t>
  </si>
  <si>
    <t>Pontiff_Knight_Great_Scythe</t>
  </si>
  <si>
    <t>Pontiff_Knight_Great_Scythe+1</t>
  </si>
  <si>
    <t>Pontiff_Knight_Great_Scythe+2</t>
  </si>
  <si>
    <t>Pontiff_Knight_Great_Scythe+3</t>
  </si>
  <si>
    <t>Pontiff_Knight_Great_Scythe+4</t>
  </si>
  <si>
    <t>Pontiff_Knight_Great_Scythe+5</t>
  </si>
  <si>
    <t>Reaper</t>
  </si>
  <si>
    <t>Whip</t>
  </si>
  <si>
    <t>Whip+1</t>
  </si>
  <si>
    <t>Whip+2</t>
  </si>
  <si>
    <t>Whip+3</t>
  </si>
  <si>
    <t>Whip+4</t>
  </si>
  <si>
    <t>Whip+5</t>
  </si>
  <si>
    <t>Whip+6</t>
  </si>
  <si>
    <t>Whip+7</t>
  </si>
  <si>
    <t>Whip+8</t>
  </si>
  <si>
    <t>Whip+9</t>
  </si>
  <si>
    <t>Whip+10</t>
  </si>
  <si>
    <t>Notched_Whip</t>
  </si>
  <si>
    <t>Notched_Whip+1</t>
  </si>
  <si>
    <t>Notched_Whip+2</t>
  </si>
  <si>
    <t>Notched_Whip+3</t>
  </si>
  <si>
    <t>Notched_Whip+4</t>
  </si>
  <si>
    <t>Notched_Whip+5</t>
  </si>
  <si>
    <t>Notched_Whip+6</t>
  </si>
  <si>
    <t>Notched_Whip+7</t>
  </si>
  <si>
    <t>Notched_Whip+8</t>
  </si>
  <si>
    <t>Notched_Whip+9</t>
  </si>
  <si>
    <t>Notched_Whip+10</t>
  </si>
  <si>
    <t>Rose_of_Ariandel</t>
  </si>
  <si>
    <t>Rose_of_Ariandel+1</t>
  </si>
  <si>
    <t>Rose_of_Ariandel+2</t>
  </si>
  <si>
    <t>Rose_of_Ariandel+3</t>
  </si>
  <si>
    <t>Rose_of_Ariandel+4</t>
  </si>
  <si>
    <t>Spotted_Whip</t>
  </si>
  <si>
    <t>Spotted_Whip+1</t>
  </si>
  <si>
    <t>Spotted_Whip+2</t>
  </si>
  <si>
    <t>Spotted_Whip+3</t>
  </si>
  <si>
    <t>Spotted_Whip+4</t>
  </si>
  <si>
    <t>Spotted_Whip+5</t>
  </si>
  <si>
    <t>Spotted_Whip+6</t>
  </si>
  <si>
    <t>Spotted_Whip+7</t>
  </si>
  <si>
    <t>Spotted_Whip+8</t>
  </si>
  <si>
    <t>Spotted_Whip+9</t>
  </si>
  <si>
    <t>Spotted_Whip+10</t>
  </si>
  <si>
    <t>Witchs_Locks</t>
  </si>
  <si>
    <t>Witchs_Locks+1</t>
  </si>
  <si>
    <t>Witchs_Locks+2</t>
  </si>
  <si>
    <t>Witchs_Locks+3</t>
  </si>
  <si>
    <t>Witchs_Locks+4</t>
  </si>
  <si>
    <t>Witchs_Locks+5</t>
  </si>
  <si>
    <t>+5</t>
  </si>
  <si>
    <t>Slash/Thrust</t>
  </si>
  <si>
    <t>Slash</t>
  </si>
  <si>
    <t>Strike/Thrust</t>
  </si>
  <si>
    <t>Thrust</t>
  </si>
  <si>
    <t>Great_Hammer</t>
  </si>
  <si>
    <t>Standard/Strike</t>
  </si>
  <si>
    <t>Curved_Greatsword</t>
  </si>
  <si>
    <t>Thrusting_Sword</t>
  </si>
  <si>
    <t>- Four_Pronged_Plow &amp; Follower_Javlein currently does not work</t>
  </si>
  <si>
    <t>CHARACTER LEVEL</t>
  </si>
  <si>
    <t>WEAPON SELECTION</t>
  </si>
  <si>
    <t>ENEMY DATA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</si>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</sst>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36"/>
      <color theme="0"/>
      <name val="OptimusPrinceps"/>
    </font>
    <font>
      <sz val="22"/>
      <color theme="0"/>
      <name val="OptimusPrinceps"/>
    </font>
    <font>
      <i/>
      <sz val="11"/>
      <color theme="0"/>
      <name val="Aptos Narrow"/>
      <family val="2"/>
      <scheme val="minor"/>
    </font>
    <font>
      <i/>
      <sz val="11"/>
      <color theme="0"/>
      <name val="OptimusPrinceps"/>
    </font>
    <font>
      <sz val="11"/>
      <color theme="0"/>
      <name val="Times New Roman"/>
      <family val="1"/>
    </font>
    <font>
      <i/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9"/>
      <color theme="0"/>
      <name val="OptimusPrinceps"/>
    </font>
    <font>
      <b/>
      <sz val="16"/>
      <color theme="0"/>
      <name val="Aptos Narrow"/>
      <family val="2"/>
      <scheme val="minor"/>
    </font>
    <font>
      <sz val="8"/>
      <color theme="0"/>
      <name val="OptimusPrinceps"/>
    </font>
    <font>
      <u/>
      <sz val="8"/>
      <color theme="0"/>
      <name val="OptimusPrinceps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7" fillId="0" borderId="0" xfId="1" quotePrefix="1"/>
    <xf numFmtId="0" fontId="8" fillId="0" borderId="1" xfId="0" quotePrefix="1" applyFont="1" applyBorder="1" applyProtection="1">
      <protection locked="0"/>
    </xf>
    <xf numFmtId="164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6" borderId="0" xfId="0" applyFill="1"/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top"/>
    </xf>
    <xf numFmtId="0" fontId="11" fillId="6" borderId="0" xfId="0" applyFont="1" applyFill="1"/>
    <xf numFmtId="0" fontId="12" fillId="6" borderId="0" xfId="0" applyFont="1" applyFill="1" applyAlignment="1">
      <alignment horizontal="center"/>
    </xf>
    <xf numFmtId="0" fontId="13" fillId="6" borderId="0" xfId="0" applyFont="1" applyFill="1"/>
    <xf numFmtId="0" fontId="2" fillId="6" borderId="0" xfId="0" applyFont="1" applyFill="1"/>
    <xf numFmtId="0" fontId="13" fillId="6" borderId="0" xfId="0" applyFont="1" applyFill="1" applyAlignment="1">
      <alignment vertical="top"/>
    </xf>
    <xf numFmtId="0" fontId="14" fillId="6" borderId="0" xfId="0" applyFont="1" applyFill="1"/>
    <xf numFmtId="0" fontId="15" fillId="6" borderId="3" xfId="0" applyFont="1" applyFill="1" applyBorder="1"/>
    <xf numFmtId="0" fontId="15" fillId="6" borderId="3" xfId="0" applyFont="1" applyFill="1" applyBorder="1" applyProtection="1">
      <protection locked="0"/>
    </xf>
    <xf numFmtId="0" fontId="13" fillId="6" borderId="3" xfId="0" applyFont="1" applyFill="1" applyBorder="1"/>
    <xf numFmtId="0" fontId="13" fillId="6" borderId="3" xfId="0" applyFont="1" applyFill="1" applyBorder="1" applyProtection="1">
      <protection locked="0"/>
    </xf>
    <xf numFmtId="0" fontId="16" fillId="6" borderId="0" xfId="0" quotePrefix="1" applyFont="1" applyFill="1" applyAlignment="1">
      <alignment horizontal="left" vertical="top"/>
    </xf>
    <xf numFmtId="0" fontId="17" fillId="6" borderId="0" xfId="0" applyFont="1" applyFill="1" applyProtection="1">
      <protection locked="0"/>
    </xf>
    <xf numFmtId="0" fontId="11" fillId="6" borderId="0" xfId="0" quotePrefix="1" applyFont="1" applyFill="1"/>
    <xf numFmtId="0" fontId="2" fillId="6" borderId="3" xfId="0" applyFont="1" applyFill="1" applyBorder="1" applyAlignment="1">
      <alignment horizontal="center"/>
    </xf>
    <xf numFmtId="1" fontId="2" fillId="6" borderId="3" xfId="0" applyNumberFormat="1" applyFont="1" applyFill="1" applyBorder="1" applyAlignment="1">
      <alignment horizontal="center"/>
    </xf>
    <xf numFmtId="0" fontId="0" fillId="5" borderId="4" xfId="0" applyFill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0" xfId="0" applyFill="1"/>
    <xf numFmtId="165" fontId="0" fillId="0" borderId="0" xfId="0" applyNumberFormat="1"/>
    <xf numFmtId="0" fontId="18" fillId="6" borderId="0" xfId="0" applyFont="1" applyFill="1" applyAlignment="1">
      <alignment horizontal="center"/>
    </xf>
    <xf numFmtId="0" fontId="19" fillId="6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Graph_Data!$I$3</c:f>
              <c:strCache>
                <c:ptCount val="1"/>
                <c:pt idx="0">
                  <c:v>Drakeblood_Greatsword+1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Graph_Data!$J$2:$N$2</c:f>
              <c:strCache>
                <c:ptCount val="5"/>
                <c:pt idx="0">
                  <c:v>Strength</c:v>
                </c:pt>
                <c:pt idx="1">
                  <c:v>Dexterity</c:v>
                </c:pt>
                <c:pt idx="2">
                  <c:v>Intellegence</c:v>
                </c:pt>
                <c:pt idx="3">
                  <c:v>Faith</c:v>
                </c:pt>
                <c:pt idx="4">
                  <c:v>Luck</c:v>
                </c:pt>
              </c:strCache>
            </c:strRef>
          </c:cat>
          <c:val>
            <c:numRef>
              <c:f>Graph_Data!$J$3:$N$3</c:f>
              <c:numCache>
                <c:formatCode>General</c:formatCode>
                <c:ptCount val="5"/>
                <c:pt idx="0">
                  <c:v>0.315</c:v>
                </c:pt>
                <c:pt idx="1">
                  <c:v>0.315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F4-4355-9BEB-FB91AB87D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203727"/>
        <c:axId val="855658575"/>
      </c:barChart>
      <c:catAx>
        <c:axId val="142820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58575"/>
        <c:crosses val="autoZero"/>
        <c:auto val="1"/>
        <c:lblAlgn val="ctr"/>
        <c:lblOffset val="100"/>
        <c:noMultiLvlLbl val="0"/>
      </c:catAx>
      <c:valAx>
        <c:axId val="85565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0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mestop.com/collection/dark-souls-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87819</xdr:colOff>
      <xdr:row>0</xdr:row>
      <xdr:rowOff>0</xdr:rowOff>
    </xdr:from>
    <xdr:to>
      <xdr:col>10</xdr:col>
      <xdr:colOff>574203</xdr:colOff>
      <xdr:row>5</xdr:row>
      <xdr:rowOff>168126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80988-14A6-7D00-5A4B-C3124A7A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7819" y="0"/>
          <a:ext cx="6566171" cy="16678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3849</xdr:colOff>
      <xdr:row>9</xdr:row>
      <xdr:rowOff>57150</xdr:rowOff>
    </xdr:from>
    <xdr:to>
      <xdr:col>7</xdr:col>
      <xdr:colOff>1095948</xdr:colOff>
      <xdr:row>22</xdr:row>
      <xdr:rowOff>103284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D2DD26-5E5C-524B-65FD-045E00164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3CD84-2CF6-4C1D-B03C-792D181F70FB}" name="LetterValue" displayName="LetterValue" ref="B2:R1593" totalsRowShown="0">
  <autoFilter ref="B2:R1593" xr:uid="{1B43CD84-2CF6-4C1D-B03C-792D181F70FB}"/>
  <tableColumns count="17">
    <tableColumn id="1" xr3:uid="{97E44E26-0BFD-463B-9A87-0E51D59F8412}" name="Weapon_Name"/>
    <tableColumn id="15" xr3:uid="{982D5AFB-0D86-43BA-9E0A-B591622A8A2D}" name="Weapon_Type"/>
    <tableColumn id="2" xr3:uid="{A940D5BE-767B-4474-AFEB-79EADFD3C8E7}" name="Dmg_Type"/>
    <tableColumn id="16" xr3:uid="{CEC24FB6-8CE3-4140-8621-989F7140C480}" name="Physical_dmg2"/>
    <tableColumn id="3" xr3:uid="{3405DCB9-6810-4744-B84D-EE8E964F7A80}" name="Magic_dmg"/>
    <tableColumn id="4" xr3:uid="{92392253-4544-423A-94E2-5F32A8915B27}" name="Fire_dmg"/>
    <tableColumn id="5" xr3:uid="{46D16109-5839-4DE8-81A1-1B431C213D8D}" name="Lighting_dmg"/>
    <tableColumn id="6" xr3:uid="{04012CAD-F144-485D-A96F-2996873414A8}" name="Dark_dmg"/>
    <tableColumn id="7" xr3:uid="{C467B601-D100-4568-8A9D-6AAD2B2C551E}" name="Strength_scaling"/>
    <tableColumn id="8" xr3:uid="{3C768063-DE69-44EA-8BB3-0FEA4A2BF494}" name="Dexterity_scaling"/>
    <tableColumn id="9" xr3:uid="{838D06AD-2B50-4621-B482-92CE6CAC6B40}" name="Intelligence_scaling"/>
    <tableColumn id="10" xr3:uid="{766E40C5-AA7C-4BBE-AB09-0628CD892F7F}" name="Faith_scaling"/>
    <tableColumn id="11" xr3:uid="{76521D29-9ACF-4F7D-9642-2C0AB9F6F9C1}" name="Strength"/>
    <tableColumn id="12" xr3:uid="{51E451BB-84FE-4C45-ABFE-7DAFD0EE7407}" name="Dexterity"/>
    <tableColumn id="13" xr3:uid="{88235DD6-0A76-42E9-961C-DA5D03DAC735}" name="Intellegence"/>
    <tableColumn id="14" xr3:uid="{6F353079-CA8E-4708-9B2D-4B651A40533C}" name="Faith"/>
    <tableColumn id="17" xr3:uid="{27D25809-C66A-4C1A-8B3E-D35A174EC5DE}" name="Lu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4C82F-193B-419E-B578-124151F4496E}" name="SaturationNum" displayName="SaturationNum" ref="B2:G178" totalsRowShown="0" headerRowDxfId="7" dataDxfId="6">
  <autoFilter ref="B2:G178" xr:uid="{EDC4C82F-193B-419E-B578-124151F4496E}"/>
  <tableColumns count="6">
    <tableColumn id="1" xr3:uid="{DB422274-4ABF-4449-B6E1-C670E0112D47}" name="Daggers"/>
    <tableColumn id="2" xr3:uid="{6450E9A7-34B7-4E9F-8077-7B7FAEB8AF92}" name="Physical" dataDxfId="5"/>
    <tableColumn id="3" xr3:uid="{2AE3E7C7-F077-4112-8760-FA92B97DCA46}" name="Magic" dataDxfId="4"/>
    <tableColumn id="4" xr3:uid="{DE63F8F1-1F4C-479A-B55F-68CCBDF3F639}" name="Fire" dataDxfId="3"/>
    <tableColumn id="5" xr3:uid="{80D1D670-F270-46B1-A123-1B751E2BF410}" name="Lightning" dataDxfId="2"/>
    <tableColumn id="6" xr3:uid="{66B9B806-FFF4-4694-9B03-DF6D7B0CDFDC}" name="Dark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D9F757-B511-422F-9D5E-63D7252878F6}" name="Table4" displayName="Table4" ref="I2:J178" totalsRowShown="0">
  <tableColumns count="2">
    <tableColumn id="1" xr3:uid="{512734B5-2772-46C0-A228-319BA1A339D5}" name="Weapon_Name" dataDxfId="0"/>
    <tableColumn id="2" xr3:uid="{7290A54F-3FA1-486F-8D76-A5A1CC9D1F30}" name="Weapon_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4E0EEE-EFE2-4C02-9EA0-6587DFBA219B}" name="SaturationValue" displayName="SaturationValue" ref="B2:CX13" totalsRowShown="0">
  <autoFilter ref="B2:CX13" xr:uid="{4A4E0EEE-EFE2-4C02-9EA0-6587DFBA219B}"/>
  <tableColumns count="101">
    <tableColumn id="1" xr3:uid="{689CCC69-13CE-4296-8865-9E935F7BE83F}" name="Curve_Index"/>
    <tableColumn id="2" xr3:uid="{BCAFE7D3-88AE-4761-8CC1-CE92E2167D2A}" name="Level_0"/>
    <tableColumn id="3" xr3:uid="{1F762979-F643-4FF9-B490-A27FEDDDC803}" name="Level_1"/>
    <tableColumn id="4" xr3:uid="{ECB90972-48DF-4DD9-A3C7-7BB93DF888CD}" name="Level_2"/>
    <tableColumn id="5" xr3:uid="{5FE31056-7B0E-4C23-8F61-173E7F2F0E45}" name="Level_3"/>
    <tableColumn id="6" xr3:uid="{64B4F7AE-E492-492A-B8B2-8FDE7EF8723E}" name="Level_4"/>
    <tableColumn id="7" xr3:uid="{63E64C30-B4F7-49FA-A33C-D460673A713F}" name="Level_5"/>
    <tableColumn id="8" xr3:uid="{DC69AE5E-6A75-4F62-AD12-79EB28444DBD}" name="Level_6"/>
    <tableColumn id="9" xr3:uid="{3A3C891E-D0C3-4802-B3BA-32FB0BF284EA}" name="Level_7"/>
    <tableColumn id="10" xr3:uid="{61C01B29-EC2B-456A-896A-A468FA28B311}" name="Level_8"/>
    <tableColumn id="11" xr3:uid="{2385B0DE-BC9F-4278-A1FA-F8ABB3C4C797}" name="Level_9"/>
    <tableColumn id="12" xr3:uid="{C2524616-C851-4FAB-B8E5-4EF7E2BECEB6}" name="Level_10"/>
    <tableColumn id="13" xr3:uid="{3BA6F172-0090-4559-AB34-0016C340E21A}" name="Level_11"/>
    <tableColumn id="14" xr3:uid="{C3ED364B-5454-46B9-91EB-F43DD62392A4}" name="Level_12"/>
    <tableColumn id="15" xr3:uid="{4DC15A24-1174-432A-87E6-E30C7706CD23}" name="Level_13"/>
    <tableColumn id="16" xr3:uid="{3DABACDE-46E5-47BB-87F5-3B2EEAB94B75}" name="Level_14"/>
    <tableColumn id="17" xr3:uid="{FE036252-ED36-4181-BFE2-40FA64D5653F}" name="Level_15"/>
    <tableColumn id="18" xr3:uid="{540353E3-4706-44AF-9928-55EC485BE205}" name="Level_16"/>
    <tableColumn id="19" xr3:uid="{3998C1B8-564E-4CCE-912E-A01E9396FD79}" name="Level_17"/>
    <tableColumn id="20" xr3:uid="{3C8E8C89-BF10-42DD-8549-CC7360D8EA8B}" name="Level_18"/>
    <tableColumn id="21" xr3:uid="{F2B8176F-673A-464E-AF10-E3FAEA346E81}" name="Level_19"/>
    <tableColumn id="22" xr3:uid="{568770EC-CD2D-487E-9A33-5D4230D3DBB6}" name="Level_20"/>
    <tableColumn id="23" xr3:uid="{F09D5463-3125-4345-9573-4E7405F94CFE}" name="Level_21"/>
    <tableColumn id="24" xr3:uid="{F520A661-F367-4D25-99E6-2697C8409E57}" name="Level_22"/>
    <tableColumn id="25" xr3:uid="{3691F661-1493-4478-B25E-1A2EA23FC541}" name="Level_23"/>
    <tableColumn id="26" xr3:uid="{96CB6970-CBDE-4139-A117-415561BCB48C}" name="Level_24"/>
    <tableColumn id="27" xr3:uid="{4A040672-AFDD-44E9-97E3-41539DCA38AE}" name="Level_25"/>
    <tableColumn id="28" xr3:uid="{9423D11B-2CA6-43B9-A3DD-158FDC274DF0}" name="Level_26"/>
    <tableColumn id="29" xr3:uid="{D802BA86-EA95-4704-9FA7-3605326AE239}" name="Level_27"/>
    <tableColumn id="30" xr3:uid="{DF1F1850-652E-4F5B-950B-C12B4123F07D}" name="Level_28"/>
    <tableColumn id="31" xr3:uid="{BA4A8D5D-B5B6-4838-870B-1129A9610F19}" name="Level_29"/>
    <tableColumn id="32" xr3:uid="{EBBC69F5-A8EC-4F1A-99F6-39D68F67FBBE}" name="Level_30"/>
    <tableColumn id="33" xr3:uid="{772FD3E3-A82E-4B3D-B9AA-1BC0F9B9EA7F}" name="Level_31"/>
    <tableColumn id="34" xr3:uid="{A0C1BFCD-BE71-4411-9D39-8A42F1538C25}" name="Level_32"/>
    <tableColumn id="35" xr3:uid="{93F79FC3-30C9-4773-AA48-F51B9D15789E}" name="Level_33"/>
    <tableColumn id="36" xr3:uid="{BF35C975-51CD-4394-8F2F-328D738D60EB}" name="Level_34"/>
    <tableColumn id="37" xr3:uid="{1E55261C-8C21-4AD6-BCE3-D8D92BDFC9DB}" name="Level_35"/>
    <tableColumn id="38" xr3:uid="{4A195657-0D97-48C6-9422-9A8536AA5E7A}" name="Level_36"/>
    <tableColumn id="39" xr3:uid="{9F3AEF1C-402B-4889-ADA6-5B385A60FA02}" name="Level_37"/>
    <tableColumn id="40" xr3:uid="{E4DCB55E-6891-41EF-9C6A-3B193E6E863A}" name="Level_38"/>
    <tableColumn id="41" xr3:uid="{3D8743B6-239B-45D5-9FFC-96583BF542E8}" name="Level_39"/>
    <tableColumn id="42" xr3:uid="{FF276DB7-C4E2-4213-9C51-AF2F3C61C85A}" name="Level_40"/>
    <tableColumn id="43" xr3:uid="{9277C81A-3EDB-4180-B071-6E9D29F0B5E2}" name="Level_41"/>
    <tableColumn id="44" xr3:uid="{E5F8B40D-3B44-46EE-ADB9-A36199884DE0}" name="Level_42"/>
    <tableColumn id="45" xr3:uid="{B473EF64-425E-46CD-884B-ABA64326FFD5}" name="Level_43"/>
    <tableColumn id="46" xr3:uid="{B01939E4-1F49-4A44-AE2A-682E5AEE315F}" name="Level_44"/>
    <tableColumn id="47" xr3:uid="{2AF420D9-A534-41FB-9BC6-41D6DA405A41}" name="Level_45"/>
    <tableColumn id="48" xr3:uid="{672DB563-2DE4-478A-AE6F-CED93D835E4C}" name="Level_46"/>
    <tableColumn id="49" xr3:uid="{75483F70-2B40-4B00-BF52-F30EA4AEBBDC}" name="Level_47"/>
    <tableColumn id="50" xr3:uid="{26B15406-C57F-49AF-89D0-5F0E66BEA12C}" name="Level_48"/>
    <tableColumn id="51" xr3:uid="{5F4B8568-A8DF-45C8-89C2-EC2221CC7736}" name="Level_49"/>
    <tableColumn id="52" xr3:uid="{96361DC3-7D12-4A3E-B980-D71A53FAAC60}" name="Level_50"/>
    <tableColumn id="53" xr3:uid="{66258325-F92C-4DF0-94FC-C0A4BA5E18C3}" name="Level_51"/>
    <tableColumn id="54" xr3:uid="{55BAB85D-5F44-43D3-B6EA-1E4663BEB9F7}" name="Level_52"/>
    <tableColumn id="55" xr3:uid="{94249037-033F-4904-8213-4F7D2A3BA6CC}" name="Level_53"/>
    <tableColumn id="56" xr3:uid="{AEBD06D1-2656-4C0D-BA78-3BDF77D2441B}" name="Level_54"/>
    <tableColumn id="57" xr3:uid="{B9D92432-7F5E-48AB-A2D0-D03966BCA8BC}" name="Level_55"/>
    <tableColumn id="58" xr3:uid="{EDD85DBF-FA37-4DA4-B6D7-27A6B14052CC}" name="Level_56"/>
    <tableColumn id="59" xr3:uid="{4B3F29D1-2156-4B8D-B263-E2DBADB4989A}" name="Level_57"/>
    <tableColumn id="60" xr3:uid="{418D6E7B-95A1-45FF-B6DA-67FF02E17374}" name="Level_58"/>
    <tableColumn id="61" xr3:uid="{3AC2048C-833D-41AA-8B6C-2D4260B66942}" name="Level_59"/>
    <tableColumn id="62" xr3:uid="{BCE59AAB-8462-47D2-81DC-74824F25428D}" name="Level_60"/>
    <tableColumn id="63" xr3:uid="{B4560E7E-4531-49BC-AB18-771CB41979FD}" name="Level_61"/>
    <tableColumn id="64" xr3:uid="{5CE767B9-56C5-403A-901F-16992EF44285}" name="Level_62"/>
    <tableColumn id="65" xr3:uid="{8AD0311B-C89B-45CE-8A2A-DDCFBDA833BF}" name="Level_63"/>
    <tableColumn id="66" xr3:uid="{178E20AA-00DB-4490-B8CC-F3DBD8C1FE45}" name="Level_64"/>
    <tableColumn id="67" xr3:uid="{2B7DB3B5-9976-40AE-A8D7-3C6C4EB5B01E}" name="Level_65"/>
    <tableColumn id="68" xr3:uid="{625F7F94-9AC3-47E6-9FE7-02A7B2B7FD4A}" name="Level_66"/>
    <tableColumn id="69" xr3:uid="{CA7D0C4E-DB70-40FE-8345-AEAFCAB41B42}" name="Level_67"/>
    <tableColumn id="70" xr3:uid="{9C30EAE6-6CEC-4F82-B95B-1266E4E7877C}" name="Level_68"/>
    <tableColumn id="71" xr3:uid="{5D4106E7-6B31-48EC-8307-30E43B4F1858}" name="Level_69"/>
    <tableColumn id="72" xr3:uid="{D9910E31-EE52-4348-A4BB-36D6276EDADF}" name="Level_70"/>
    <tableColumn id="73" xr3:uid="{CE7F6085-82C0-41C3-B053-D4A4836C405D}" name="Level_71"/>
    <tableColumn id="74" xr3:uid="{312D5CE3-C3B7-4EFB-BE8A-D3CA9AD71003}" name="Level_72"/>
    <tableColumn id="75" xr3:uid="{D508F749-8CE3-44DE-82FA-68E25421DD72}" name="Level_73"/>
    <tableColumn id="76" xr3:uid="{6952C888-290C-4261-BAD1-070E1D963187}" name="Level_74"/>
    <tableColumn id="77" xr3:uid="{CBA23806-3FAF-4B18-BE96-F6A4F51AEC49}" name="Level_75"/>
    <tableColumn id="78" xr3:uid="{C31E9A47-EF07-4AD4-AADA-1C8840345322}" name="Level_76"/>
    <tableColumn id="79" xr3:uid="{D9532C2F-305D-4D17-B65D-F41B50F670F6}" name="Level_77"/>
    <tableColumn id="80" xr3:uid="{5F43620C-22AE-41E8-8A48-A102B75999B2}" name="Level_78"/>
    <tableColumn id="81" xr3:uid="{ABAE8A7D-05EC-4E25-BC05-BEED9BA9C10C}" name="Level_79"/>
    <tableColumn id="82" xr3:uid="{66F67F23-FCBC-4D79-A7A0-180E017209E8}" name="Level_80"/>
    <tableColumn id="83" xr3:uid="{3D284A1F-121E-4EE4-A0A2-FD681F85B3DA}" name="Level_81"/>
    <tableColumn id="84" xr3:uid="{528CAE8F-611E-42B5-B35B-C4997BAD52AC}" name="Level_82"/>
    <tableColumn id="85" xr3:uid="{E7DE8B97-AD85-413E-996E-BE8C04C8AAB8}" name="Level_83"/>
    <tableColumn id="86" xr3:uid="{863327C3-31AA-4AE4-BC0A-FFCF09B98604}" name="Level_84"/>
    <tableColumn id="87" xr3:uid="{BB2EDE2E-EE4D-43B6-AA67-76EDABA7B31A}" name="Level_85"/>
    <tableColumn id="88" xr3:uid="{CA13BFAE-1648-4722-9C3C-4CE4578A2998}" name="Level_86"/>
    <tableColumn id="89" xr3:uid="{A35DD9A1-77B2-4F39-B82C-B4C677E9DBB0}" name="Level_87"/>
    <tableColumn id="90" xr3:uid="{5FBF3A4F-2D5D-4EDA-8F41-A4E3B5BAB8E4}" name="Level_88"/>
    <tableColumn id="91" xr3:uid="{73B75C1D-9E7F-4F87-A690-9669E2AB727C}" name="Level_89"/>
    <tableColumn id="92" xr3:uid="{A4CFF9A1-F532-4987-A323-DE34D1C0E243}" name="Level_90"/>
    <tableColumn id="93" xr3:uid="{7ECB254D-FC1E-4616-A712-E7D65747BCDF}" name="Level_91"/>
    <tableColumn id="94" xr3:uid="{FCDABCB6-1F8A-4A6A-A5BC-F4CF03B77BFE}" name="Level_92"/>
    <tableColumn id="95" xr3:uid="{E66C12AB-92B3-4086-8534-FDD73A016040}" name="Level_93"/>
    <tableColumn id="96" xr3:uid="{966D755A-816E-4C21-B7E2-E337A6BDE773}" name="Level_94"/>
    <tableColumn id="97" xr3:uid="{3A9A88B9-A25F-4A09-87C6-DCEFB7F2EA00}" name="Level_95"/>
    <tableColumn id="98" xr3:uid="{49172231-B8C3-4DA3-857B-C4E03EC3C613}" name="Level_96"/>
    <tableColumn id="99" xr3:uid="{A73BD103-8533-45E2-94EC-0ABF6C55165B}" name="Level_97"/>
    <tableColumn id="100" xr3:uid="{65DF13F8-4119-426E-9E91-EBD4D40DA302}" name="Level_98"/>
    <tableColumn id="101" xr3:uid="{7C6455BF-3D52-4348-B54A-42D9F448F0CD}" name="Level_9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153AC9-44A9-4F93-BE92-75F66DE5A959}" name="Table5" displayName="Table5" ref="B2:G1593" totalsRowShown="0">
  <autoFilter ref="B2:G1593" xr:uid="{C5153AC9-44A9-4F93-BE92-75F66DE5A959}"/>
  <tableColumns count="6">
    <tableColumn id="1" xr3:uid="{162FB5D6-B1D6-4F28-9EC6-EFAA1DB74556}" name="Weapon_Name"/>
    <tableColumn id="2" xr3:uid="{88ED257A-7C01-4B21-A768-61ECA6E1B8FB}" name="Strength"/>
    <tableColumn id="3" xr3:uid="{84D8274F-D90E-4E64-B8BD-5F184922D79A}" name="Dexterity"/>
    <tableColumn id="4" xr3:uid="{D20CBE10-E0CC-4266-8C51-A4A99366C660}" name="Intellegence"/>
    <tableColumn id="5" xr3:uid="{8D7F0065-D04B-4779-BFBD-1F132CB9DA89}" name="Faith"/>
    <tableColumn id="6" xr3:uid="{51074B6D-2294-45FA-9278-A2417ECCAA91}" name="Lu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ulsplanner.com/darksouls3/weaponatk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B0C0-85DC-47B4-B8B8-6CE54153D7E0}">
  <sheetPr codeName="Sheet1"/>
  <dimension ref="F4:F10"/>
  <sheetViews>
    <sheetView zoomScale="174" workbookViewId="0">
      <selection activeCell="F9" sqref="F9"/>
    </sheetView>
  </sheetViews>
  <sheetFormatPr defaultRowHeight="15" x14ac:dyDescent="0.25"/>
  <cols>
    <col min="1" max="16384" width="9.140625" style="17"/>
  </cols>
  <sheetData>
    <row r="4" spans="6:6" ht="45.75" x14ac:dyDescent="0.65">
      <c r="F4" s="19"/>
    </row>
    <row r="5" spans="6:6" ht="27.75" x14ac:dyDescent="0.25">
      <c r="F5" s="20" t="s">
        <v>463</v>
      </c>
    </row>
    <row r="6" spans="6:6" x14ac:dyDescent="0.25">
      <c r="F6" s="22" t="s">
        <v>464</v>
      </c>
    </row>
    <row r="8" spans="6:6" x14ac:dyDescent="0.25">
      <c r="F8" s="45" t="s">
        <v>1797</v>
      </c>
    </row>
    <row r="9" spans="6:6" x14ac:dyDescent="0.25">
      <c r="F9" s="45" t="s">
        <v>1798</v>
      </c>
    </row>
    <row r="10" spans="6:6" x14ac:dyDescent="0.25">
      <c r="F10" s="44" t="s">
        <v>1799</v>
      </c>
    </row>
  </sheetData>
  <sheetProtection algorithmName="SHA-512" hashValue="TPOJ/Zd3gjCLJfVzJEDIxdo08Ufu7YNj+jNAdG1P20ZhffAs3prJcBcVolhUCQPeYxEEbnFiAQzaLrEZoT+FzA==" saltValue="1K7+cNyy1h/REBY8RUTWQw==" spinCount="100000" sheet="1" objects="1" scenarios="1"/>
  <hyperlinks>
    <hyperlink ref="F8" location="Character_Level!C3" display="CHARACTER LEVEL" xr:uid="{1E0AA7FC-6807-473D-831E-C96AEE0DBD38}"/>
    <hyperlink ref="F9" location="Weapon_Dmg!B3" display="WEAPON SELECTION" xr:uid="{DF01E9C8-05C5-4882-973C-A3D6D032D3C9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4047-A280-4A2C-8104-692E1C9767C5}">
  <sheetPr codeName="Sheet2"/>
  <dimension ref="A1:C12"/>
  <sheetViews>
    <sheetView tabSelected="1" zoomScale="147" workbookViewId="0">
      <selection activeCell="C3" sqref="C3"/>
    </sheetView>
  </sheetViews>
  <sheetFormatPr defaultColWidth="9.140625" defaultRowHeight="15" x14ac:dyDescent="0.25"/>
  <cols>
    <col min="1" max="1" width="4.85546875" style="24" customWidth="1"/>
    <col min="2" max="2" width="15.5703125" style="24" bestFit="1" customWidth="1"/>
    <col min="3" max="3" width="8.5703125" style="24" customWidth="1"/>
    <col min="4" max="16384" width="9.140625" style="24"/>
  </cols>
  <sheetData>
    <row r="1" spans="1:3" ht="49.5" customHeight="1" x14ac:dyDescent="0.65">
      <c r="A1" s="18" t="s">
        <v>465</v>
      </c>
      <c r="B1" s="23"/>
    </row>
    <row r="2" spans="1:3" x14ac:dyDescent="0.25">
      <c r="A2" s="31"/>
      <c r="B2" s="25"/>
    </row>
    <row r="3" spans="1:3" x14ac:dyDescent="0.25">
      <c r="A3" s="26"/>
      <c r="B3" s="27" t="s">
        <v>260</v>
      </c>
      <c r="C3" s="28">
        <v>802</v>
      </c>
    </row>
    <row r="4" spans="1:3" x14ac:dyDescent="0.25">
      <c r="B4" s="29" t="s">
        <v>261</v>
      </c>
      <c r="C4" s="30">
        <v>30</v>
      </c>
    </row>
    <row r="5" spans="1:3" x14ac:dyDescent="0.25">
      <c r="B5" s="29" t="s">
        <v>263</v>
      </c>
      <c r="C5" s="30">
        <v>10</v>
      </c>
    </row>
    <row r="6" spans="1:3" x14ac:dyDescent="0.25">
      <c r="B6" s="29" t="s">
        <v>262</v>
      </c>
      <c r="C6" s="30">
        <v>20</v>
      </c>
    </row>
    <row r="7" spans="1:3" x14ac:dyDescent="0.25">
      <c r="B7" s="29" t="s">
        <v>264</v>
      </c>
      <c r="C7" s="30">
        <v>10</v>
      </c>
    </row>
    <row r="8" spans="1:3" x14ac:dyDescent="0.25">
      <c r="B8" s="29" t="s">
        <v>10</v>
      </c>
      <c r="C8" s="30">
        <v>18</v>
      </c>
    </row>
    <row r="9" spans="1:3" x14ac:dyDescent="0.25">
      <c r="B9" s="29" t="s">
        <v>11</v>
      </c>
      <c r="C9" s="30">
        <v>18</v>
      </c>
    </row>
    <row r="10" spans="1:3" x14ac:dyDescent="0.25">
      <c r="B10" s="29" t="s">
        <v>265</v>
      </c>
      <c r="C10" s="30">
        <v>21</v>
      </c>
    </row>
    <row r="11" spans="1:3" x14ac:dyDescent="0.25">
      <c r="B11" s="29" t="s">
        <v>13</v>
      </c>
      <c r="C11" s="30">
        <v>20</v>
      </c>
    </row>
    <row r="12" spans="1:3" x14ac:dyDescent="0.25">
      <c r="B12" s="29" t="s">
        <v>266</v>
      </c>
      <c r="C12" s="30">
        <v>10</v>
      </c>
    </row>
  </sheetData>
  <sheetProtection algorithmName="SHA-512" hashValue="w8JVuqLDxUnYpj6ZwvvGOT6qVAPthpQ6lpm/+Krt8OgHZiIsJ04PLY3vqlfKu9AwlMYq7b1e9dt2x050kEjs0w==" saltValue="6YtVp0Z8ikMVmfdRxWw+mw==" spinCount="100000" sheet="1" objects="1" scenarios="1"/>
  <dataValidations count="2">
    <dataValidation type="whole" allowBlank="1" showInputMessage="1" showErrorMessage="1" errorTitle="Level Number Invaild" error="Level number must be between the range 1-99." sqref="C4:C12" xr:uid="{A5686ABA-35A5-479C-8964-692D16EB6407}">
      <formula1>1</formula1>
      <formula2>99</formula2>
    </dataValidation>
    <dataValidation type="whole" allowBlank="1" showInputMessage="1" showErrorMessage="1" errorTitle="Invalid Level" error="Character level must range from 1-802" sqref="C3" xr:uid="{A5484E91-5906-4E74-9FCA-5A3DFF176954}">
      <formula1>1</formula1>
      <formula2>802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C03-1905-4F97-A1FA-51F30C8E0E3B}">
  <sheetPr codeName="Sheet3"/>
  <dimension ref="B2:I24"/>
  <sheetViews>
    <sheetView zoomScale="118" workbookViewId="0">
      <selection activeCell="D6" sqref="D6"/>
    </sheetView>
  </sheetViews>
  <sheetFormatPr defaultColWidth="9.140625" defaultRowHeight="15" x14ac:dyDescent="0.25"/>
  <cols>
    <col min="1" max="1" width="2.85546875" style="24" customWidth="1"/>
    <col min="2" max="2" width="29.42578125" style="24" bestFit="1" customWidth="1"/>
    <col min="3" max="3" width="17.85546875" style="24" bestFit="1" customWidth="1"/>
    <col min="4" max="13" width="16.5703125" style="24" customWidth="1"/>
    <col min="14" max="14" width="18.7109375" style="24" bestFit="1" customWidth="1"/>
    <col min="15" max="15" width="16.5703125" style="24" customWidth="1"/>
    <col min="16" max="16384" width="9.140625" style="24"/>
  </cols>
  <sheetData>
    <row r="2" spans="2:9" x14ac:dyDescent="0.25">
      <c r="B2" s="21" t="s">
        <v>462</v>
      </c>
      <c r="I2" s="24" t="s">
        <v>290</v>
      </c>
    </row>
    <row r="3" spans="2:9" ht="21" x14ac:dyDescent="0.35">
      <c r="B3" s="32" t="s">
        <v>477</v>
      </c>
      <c r="I3" s="33" t="s">
        <v>289</v>
      </c>
    </row>
    <row r="4" spans="2:9" x14ac:dyDescent="0.25">
      <c r="I4" s="33" t="s">
        <v>442</v>
      </c>
    </row>
    <row r="5" spans="2:9" x14ac:dyDescent="0.25">
      <c r="B5" s="21" t="s">
        <v>258</v>
      </c>
      <c r="C5" s="21" t="s">
        <v>259</v>
      </c>
      <c r="I5" s="33" t="s">
        <v>1549</v>
      </c>
    </row>
    <row r="6" spans="2:9" ht="21" x14ac:dyDescent="0.35">
      <c r="B6" s="32" t="s">
        <v>744</v>
      </c>
      <c r="C6" s="32" t="s">
        <v>1800</v>
      </c>
      <c r="I6" s="33" t="s">
        <v>1796</v>
      </c>
    </row>
    <row r="7" spans="2:9" s="17" customFormat="1" x14ac:dyDescent="0.25">
      <c r="B7" s="17">
        <v>4</v>
      </c>
      <c r="E7" s="17">
        <v>9</v>
      </c>
      <c r="F7" s="17">
        <v>10</v>
      </c>
      <c r="G7" s="17">
        <v>11</v>
      </c>
      <c r="H7" s="17">
        <v>12</v>
      </c>
    </row>
    <row r="8" spans="2:9" x14ac:dyDescent="0.25">
      <c r="B8" s="34" t="s">
        <v>1</v>
      </c>
      <c r="C8" s="34" t="s">
        <v>267</v>
      </c>
      <c r="E8" s="34" t="s">
        <v>6</v>
      </c>
      <c r="F8" s="34" t="s">
        <v>7</v>
      </c>
      <c r="G8" s="34" t="s">
        <v>8</v>
      </c>
      <c r="H8" s="34" t="s">
        <v>9</v>
      </c>
    </row>
    <row r="9" spans="2:9" x14ac:dyDescent="0.25">
      <c r="B9" s="34">
        <f>VLOOKUP(_xlfn.CONCAT($B$6,$C$6),LetterValue[],B7,FALSE)</f>
        <v>97</v>
      </c>
      <c r="C9" s="35">
        <f>$B$9*(IF(B6="Sunlight_Straight_Sword",Coefficient_Calculation!C21, IF(B6="Saint_Bident",Coefficient_Calculation!C21,0))+Coefficient_Calculation!$C$6+Coefficient_Calculation!$E$6+Coefficient_Calculation!$G$6)</f>
        <v>15.2775</v>
      </c>
      <c r="E9" s="34" t="str">
        <f>VLOOKUP(_xlfn.CONCAT($B$6,$C$6),LetterValue[[#All],[Weapon_Name]:[Faith]],E7,FALSE)</f>
        <v>D</v>
      </c>
      <c r="F9" s="34" t="str">
        <f>VLOOKUP(_xlfn.CONCAT($B$6,$C$6),LetterValue[[#All],[Weapon_Name]:[Faith]],F7,FALSE)</f>
        <v>D</v>
      </c>
      <c r="G9" s="34" t="str">
        <f>VLOOKUP(_xlfn.CONCAT($B$6,$C$6),LetterValue[[#All],[Weapon_Name]:[Faith]],G7,FALSE)</f>
        <v>-</v>
      </c>
      <c r="H9" s="34" t="str">
        <f>VLOOKUP(_xlfn.CONCAT($B$6,$C$6),LetterValue[[#All],[Weapon_Name]:[Faith]],H7,FALSE)</f>
        <v>-</v>
      </c>
    </row>
    <row r="10" spans="2:9" x14ac:dyDescent="0.25">
      <c r="B10" s="17">
        <v>5</v>
      </c>
      <c r="C10" s="17"/>
    </row>
    <row r="11" spans="2:9" x14ac:dyDescent="0.25">
      <c r="B11" s="34" t="s">
        <v>2</v>
      </c>
      <c r="C11" s="34" t="s">
        <v>268</v>
      </c>
    </row>
    <row r="12" spans="2:9" x14ac:dyDescent="0.25">
      <c r="B12" s="34">
        <f>VLOOKUP(_xlfn.CONCAT($B$6,$C$6),LetterValue[#All],B10,FALSE)</f>
        <v>78</v>
      </c>
      <c r="C12" s="35">
        <f>Coefficient_Calculation!$C$11*$B$12</f>
        <v>0</v>
      </c>
    </row>
    <row r="13" spans="2:9" x14ac:dyDescent="0.25">
      <c r="B13" s="17">
        <v>6</v>
      </c>
      <c r="C13" s="17"/>
    </row>
    <row r="14" spans="2:9" x14ac:dyDescent="0.25">
      <c r="B14" s="34" t="s">
        <v>3</v>
      </c>
      <c r="C14" s="34" t="s">
        <v>269</v>
      </c>
    </row>
    <row r="15" spans="2:9" x14ac:dyDescent="0.25">
      <c r="B15" s="34">
        <f>VLOOKUP(_xlfn.CONCAT($B$6,$C$6),LetterValue[#All],B13,FALSE)</f>
        <v>0</v>
      </c>
      <c r="C15" s="35">
        <f>$B$15*(Coefficient_Calculation!$C$16+Coefficient_Calculation!$E$16)</f>
        <v>0</v>
      </c>
    </row>
    <row r="16" spans="2:9" x14ac:dyDescent="0.25">
      <c r="B16" s="17">
        <v>7</v>
      </c>
      <c r="C16" s="17"/>
    </row>
    <row r="17" spans="2:3" x14ac:dyDescent="0.25">
      <c r="B17" s="34" t="s">
        <v>4</v>
      </c>
      <c r="C17" s="34" t="s">
        <v>270</v>
      </c>
    </row>
    <row r="18" spans="2:3" x14ac:dyDescent="0.25">
      <c r="B18" s="34">
        <f>VLOOKUP(_xlfn.CONCAT($B$6,$C$6),LetterValue[#All],B16,FALSE)</f>
        <v>78</v>
      </c>
      <c r="C18" s="35">
        <f>$B$18*Coefficient_Calculation!$C$21</f>
        <v>0</v>
      </c>
    </row>
    <row r="19" spans="2:3" x14ac:dyDescent="0.25">
      <c r="B19" s="17">
        <v>8</v>
      </c>
      <c r="C19" s="17"/>
    </row>
    <row r="20" spans="2:3" x14ac:dyDescent="0.25">
      <c r="B20" s="34" t="s">
        <v>5</v>
      </c>
      <c r="C20" s="34" t="s">
        <v>271</v>
      </c>
    </row>
    <row r="21" spans="2:3" x14ac:dyDescent="0.25">
      <c r="B21" s="34">
        <f>VLOOKUP(_xlfn.CONCAT($B$6,$C$6),LetterValue[#All],B19,FALSE)</f>
        <v>0</v>
      </c>
      <c r="C21" s="34">
        <f>$B$21*(Coefficient_Calculation!$C$26+Coefficient_Calculation!$E$26)</f>
        <v>0</v>
      </c>
    </row>
    <row r="23" spans="2:3" x14ac:dyDescent="0.25">
      <c r="B23" s="34" t="s">
        <v>288</v>
      </c>
    </row>
    <row r="24" spans="2:3" x14ac:dyDescent="0.25">
      <c r="B24" s="35">
        <f>SUM($B$9,$C$9,$B$12,$C$12,$B$15,$C$15,$B$18,$C$18,$B$21,$C$21)</f>
        <v>268.27750000000003</v>
      </c>
    </row>
  </sheetData>
  <sheetProtection algorithmName="SHA-512" hashValue="vt4SYNLCEf9nBYgwIlWffq5dlu4qMSXUWwK8sarhLVsOgT0rHg44XE0+/3fEVIdj+/0ZeAOvmhSXM89zCOm9yg==" saltValue="DOAejZzUhq6JSU3CTNQr7g==" spinCount="100000" sheet="1" objects="1" scenarios="1"/>
  <conditionalFormatting sqref="B3">
    <cfRule type="cellIs" priority="1" operator="equal">
      <formula>"Dagger"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Updrage Number Invalid" error="Input must include &quot;+&quot; followed by a number between 1-10." promptTitle="Upgrade Level" prompt="Must use dropbox _x000a_Leave blank if no upgrade_x000a_" xr:uid="{6E1E19AE-B800-4432-A6C5-7886694FCABE}">
          <x14:formula1>
            <xm:f>SaturationNum!$A$2:$A$11</xm:f>
          </x14:formula1>
          <xm:sqref>C6</xm:sqref>
        </x14:dataValidation>
        <x14:dataValidation type="list" allowBlank="1" showInputMessage="1" showErrorMessage="1" errorTitle="Weapon Name Invalid" error="Select weapon from drop box." xr:uid="{B33A1E8C-32F4-4712-A410-342B91D3D516}">
          <x14:formula1>
            <xm:f>SaturationNum!$L:$L</xm:f>
          </x14:formula1>
          <xm:sqref>B6</xm:sqref>
        </x14:dataValidation>
        <x14:dataValidation type="list" allowBlank="1" showInputMessage="1" showErrorMessage="1" xr:uid="{237D9E72-F2C7-4A62-AC87-0754A864F71B}">
          <x14:formula1>
            <xm:f>SaturationNum!$J$3:$J$3307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617C-3F67-4D5D-9F1D-7AAB7E7811CE}">
  <sheetPr codeName="Sheet4"/>
  <dimension ref="B3:G26"/>
  <sheetViews>
    <sheetView topLeftCell="A2" workbookViewId="0">
      <selection activeCell="I7" sqref="I7"/>
    </sheetView>
  </sheetViews>
  <sheetFormatPr defaultRowHeight="15" x14ac:dyDescent="0.25"/>
  <cols>
    <col min="2" max="2" width="25.85546875" bestFit="1" customWidth="1"/>
    <col min="3" max="3" width="12" bestFit="1" customWidth="1"/>
    <col min="4" max="4" width="21.5703125" bestFit="1" customWidth="1"/>
    <col min="5" max="5" width="7" bestFit="1" customWidth="1"/>
    <col min="6" max="6" width="22.5703125" bestFit="1" customWidth="1"/>
  </cols>
  <sheetData>
    <row r="3" spans="2:7" x14ac:dyDescent="0.25">
      <c r="B3" s="4" t="s">
        <v>267</v>
      </c>
    </row>
    <row r="4" spans="2:7" x14ac:dyDescent="0.25">
      <c r="B4" t="s">
        <v>272</v>
      </c>
      <c r="C4">
        <f>(VLOOKUP(VLOOKUP(Weapon_Dmg!$B$6,SaturationNum[#All],2,FALSE),SaturationValue[#All],(Character_Level!$C$8)+2))/100</f>
        <v>0.25</v>
      </c>
      <c r="D4" t="s">
        <v>272</v>
      </c>
      <c r="E4">
        <f>(VLOOKUP(VLOOKUP(Weapon_Dmg!$B$6,SaturationNum[#All],2,FALSE),SaturationValue[#All],(Character_Level!$C$9)+2))/100</f>
        <v>0.25</v>
      </c>
      <c r="F4" t="s">
        <v>272</v>
      </c>
      <c r="G4">
        <f>(VLOOKUP(VLOOKUP(Weapon_Dmg!$B$6,SaturationNum[#All],2,FALSE),SaturationValue[#All],(Character_Level!$C$12)+2))/100</f>
        <v>0.116544642599999</v>
      </c>
    </row>
    <row r="5" spans="2:7" x14ac:dyDescent="0.25">
      <c r="B5" t="s">
        <v>273</v>
      </c>
      <c r="C5">
        <f>VLOOKUP(_xlfn.CONCAT(Weapon_Dmg!$B$6,Weapon_Dmg!$C$6),LetterValue[],13,FALSE)</f>
        <v>0.315</v>
      </c>
      <c r="D5" t="s">
        <v>275</v>
      </c>
      <c r="E5">
        <f>VLOOKUP(_xlfn.CONCAT(Weapon_Dmg!$B$6,Weapon_Dmg!$C$6),LetterValue[#All],14,FALSE)</f>
        <v>0.315</v>
      </c>
      <c r="F5" t="s">
        <v>277</v>
      </c>
      <c r="G5">
        <f>VLOOKUP(_xlfn.CONCAT(Weapon_Dmg!$B$6,Weapon_Dmg!$C$6),LetterValue[#All],17,FALSE)</f>
        <v>0</v>
      </c>
    </row>
    <row r="6" spans="2:7" x14ac:dyDescent="0.25">
      <c r="B6" t="s">
        <v>274</v>
      </c>
      <c r="C6">
        <f>$C$4*$C$5</f>
        <v>7.8750000000000001E-2</v>
      </c>
      <c r="D6" t="s">
        <v>276</v>
      </c>
      <c r="E6">
        <f>E4*E5</f>
        <v>7.8750000000000001E-2</v>
      </c>
      <c r="F6" t="s">
        <v>278</v>
      </c>
      <c r="G6">
        <f>$G$4*$G$5</f>
        <v>0</v>
      </c>
    </row>
    <row r="8" spans="2:7" x14ac:dyDescent="0.25">
      <c r="B8" s="4" t="s">
        <v>268</v>
      </c>
    </row>
    <row r="9" spans="2:7" x14ac:dyDescent="0.25">
      <c r="B9" t="s">
        <v>279</v>
      </c>
      <c r="C9">
        <f>(VLOOKUP(VLOOKUP(Weapon_Dmg!$B$6,SaturationNum[#All],3,FALSE),SaturationValue[#All],(Character_Level!$C$10)+2))/100</f>
        <v>0.33065921050000002</v>
      </c>
    </row>
    <row r="10" spans="2:7" x14ac:dyDescent="0.25">
      <c r="B10" t="s">
        <v>284</v>
      </c>
      <c r="C10">
        <f>VLOOKUP(_xlfn.CONCAT(Weapon_Dmg!$B$6,Weapon_Dmg!$C$6),LetterValue[],15,FALSE)</f>
        <v>0</v>
      </c>
    </row>
    <row r="11" spans="2:7" x14ac:dyDescent="0.25">
      <c r="B11" t="s">
        <v>285</v>
      </c>
      <c r="C11">
        <f>$C$9*$C$10</f>
        <v>0</v>
      </c>
    </row>
    <row r="13" spans="2:7" x14ac:dyDescent="0.25">
      <c r="B13" s="4" t="s">
        <v>269</v>
      </c>
    </row>
    <row r="14" spans="2:7" x14ac:dyDescent="0.25">
      <c r="B14" t="s">
        <v>283</v>
      </c>
      <c r="C14">
        <f>(VLOOKUP(VLOOKUP(Weapon_Dmg!$B$6,SaturationNum[#All],4,FALSE),SaturationValue[#All],(Character_Level!$C$10)+2))/100</f>
        <v>0.33065921050000002</v>
      </c>
      <c r="D14" t="s">
        <v>283</v>
      </c>
      <c r="E14">
        <f>(VLOOKUP(VLOOKUP(Weapon_Dmg!$B$6,SaturationNum[#All],4,FALSE),SaturationValue[#All],(Character_Level!$C$11)+2))/100</f>
        <v>0.30403704739999898</v>
      </c>
    </row>
    <row r="15" spans="2:7" x14ac:dyDescent="0.25">
      <c r="B15" t="s">
        <v>284</v>
      </c>
      <c r="C15">
        <f>VLOOKUP(_xlfn.CONCAT(Weapon_Dmg!$B$6,Weapon_Dmg!$C$6),LetterValue[#All],15,FALSE)</f>
        <v>0</v>
      </c>
      <c r="D15" t="s">
        <v>286</v>
      </c>
      <c r="E15">
        <f>VLOOKUP(_xlfn.CONCAT(Weapon_Dmg!$B$6,Weapon_Dmg!$C$6),LetterValue[#All],16,FALSE)</f>
        <v>0</v>
      </c>
    </row>
    <row r="16" spans="2:7" x14ac:dyDescent="0.25">
      <c r="B16" t="s">
        <v>285</v>
      </c>
      <c r="C16">
        <f>C14*C15</f>
        <v>0</v>
      </c>
      <c r="D16" t="s">
        <v>287</v>
      </c>
      <c r="E16">
        <f>E14*E15</f>
        <v>0</v>
      </c>
    </row>
    <row r="18" spans="2:5" x14ac:dyDescent="0.25">
      <c r="B18" s="4" t="s">
        <v>280</v>
      </c>
    </row>
    <row r="19" spans="2:5" x14ac:dyDescent="0.25">
      <c r="B19" t="s">
        <v>281</v>
      </c>
      <c r="C19">
        <f>(VLOOKUP(VLOOKUP(Weapon_Dmg!$B$6,SaturationNum[#All],5,FALSE),SaturationValue[#All],(Character_Level!$C$10)+2))/100</f>
        <v>0.33065921050000002</v>
      </c>
    </row>
    <row r="20" spans="2:5" x14ac:dyDescent="0.25">
      <c r="B20" t="s">
        <v>286</v>
      </c>
      <c r="C20">
        <f>VLOOKUP(_xlfn.CONCAT(Weapon_Dmg!$B$6,Weapon_Dmg!$C$6),LetterValue[#All],16,FALSE)</f>
        <v>0</v>
      </c>
    </row>
    <row r="21" spans="2:5" x14ac:dyDescent="0.25">
      <c r="B21" t="s">
        <v>287</v>
      </c>
      <c r="C21">
        <f>C19*C20</f>
        <v>0</v>
      </c>
    </row>
    <row r="23" spans="2:5" x14ac:dyDescent="0.25">
      <c r="B23" s="4" t="s">
        <v>271</v>
      </c>
    </row>
    <row r="24" spans="2:5" x14ac:dyDescent="0.25">
      <c r="B24" t="s">
        <v>282</v>
      </c>
      <c r="C24">
        <f>(VLOOKUP(VLOOKUP(Weapon_Dmg!$B$6,SaturationNum[#All],6,FALSE),SaturationValue[#All],(Character_Level!$C$10)+2))/100</f>
        <v>0.33065921050000002</v>
      </c>
      <c r="D24" t="s">
        <v>282</v>
      </c>
      <c r="E24">
        <f>(VLOOKUP(VLOOKUP(Weapon_Dmg!$B$6,SaturationNum[#All],6,FALSE),SaturationValue[#All],(Character_Level!$C$11)+2))/100</f>
        <v>0.30403704739999898</v>
      </c>
    </row>
    <row r="25" spans="2:5" x14ac:dyDescent="0.25">
      <c r="B25" t="s">
        <v>284</v>
      </c>
      <c r="C25">
        <f>VLOOKUP(_xlfn.CONCAT(Weapon_Dmg!$B$6,Weapon_Dmg!$C$6),LetterValue[#All],15,FALSE)</f>
        <v>0</v>
      </c>
      <c r="D25" t="s">
        <v>286</v>
      </c>
      <c r="E25">
        <f>VLOOKUP(_xlfn.CONCAT(Weapon_Dmg!$B$6,Weapon_Dmg!$C$6),LetterValue[#All],16,FALSE)</f>
        <v>0</v>
      </c>
    </row>
    <row r="26" spans="2:5" x14ac:dyDescent="0.25">
      <c r="B26" t="s">
        <v>285</v>
      </c>
      <c r="C26">
        <f>C24*C25</f>
        <v>0</v>
      </c>
      <c r="D26" t="s">
        <v>287</v>
      </c>
      <c r="E26">
        <f>E24*E25</f>
        <v>0</v>
      </c>
    </row>
  </sheetData>
  <sheetProtection algorithmName="SHA-512" hashValue="OUExGL+wBSRBpYlI8LqL5GeIHR+0crig0tcZRPjoRnsKbKqmXY3N3BxzNd7IWVoOt+G7PK69Y4hg4QXTcyw4Lg==" saltValue="MtcISBLY040S3dsBX5WdCw==" spinCount="100000" sheet="1" objects="1" scenario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D52D-6833-425A-9266-DDA75371F4DC}">
  <sheetPr codeName="Sheet5"/>
  <dimension ref="B1:R1593"/>
  <sheetViews>
    <sheetView topLeftCell="C1559" zoomScale="104" workbookViewId="0">
      <selection activeCell="I7" sqref="I7"/>
    </sheetView>
  </sheetViews>
  <sheetFormatPr defaultRowHeight="15" x14ac:dyDescent="0.25"/>
  <cols>
    <col min="2" max="2" width="36" bestFit="1" customWidth="1"/>
    <col min="3" max="3" width="23.7109375" customWidth="1"/>
    <col min="4" max="4" width="15.5703125" bestFit="1" customWidth="1"/>
    <col min="5" max="5" width="16.42578125" bestFit="1" customWidth="1"/>
    <col min="6" max="6" width="13.140625" bestFit="1" customWidth="1"/>
    <col min="7" max="7" width="11.42578125" bestFit="1" customWidth="1"/>
    <col min="8" max="8" width="15.140625" bestFit="1" customWidth="1"/>
    <col min="9" max="9" width="12.140625" bestFit="1" customWidth="1"/>
    <col min="10" max="10" width="18.28515625" bestFit="1" customWidth="1"/>
    <col min="11" max="11" width="19" bestFit="1" customWidth="1"/>
    <col min="12" max="12" width="21.42578125" bestFit="1" customWidth="1"/>
    <col min="13" max="13" width="14.85546875" bestFit="1" customWidth="1"/>
    <col min="14" max="14" width="11.140625" bestFit="1" customWidth="1"/>
    <col min="15" max="15" width="11.85546875" bestFit="1" customWidth="1"/>
    <col min="16" max="16" width="14.7109375" bestFit="1" customWidth="1"/>
    <col min="17" max="17" width="9.5703125" bestFit="1" customWidth="1"/>
  </cols>
  <sheetData>
    <row r="1" spans="2:18" x14ac:dyDescent="0.25">
      <c r="B1">
        <v>1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2:18" x14ac:dyDescent="0.25">
      <c r="B2" t="s">
        <v>446</v>
      </c>
      <c r="C2" t="s">
        <v>293</v>
      </c>
      <c r="D2" t="s">
        <v>292</v>
      </c>
      <c r="E2" t="s">
        <v>291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266</v>
      </c>
    </row>
    <row r="3" spans="2:18" x14ac:dyDescent="0.25">
      <c r="B3" t="s">
        <v>14</v>
      </c>
      <c r="C3" t="s">
        <v>56</v>
      </c>
      <c r="D3" t="s">
        <v>1788</v>
      </c>
      <c r="E3">
        <v>67</v>
      </c>
      <c r="F3">
        <v>67</v>
      </c>
      <c r="G3">
        <v>0</v>
      </c>
      <c r="H3">
        <v>0</v>
      </c>
      <c r="I3">
        <v>0</v>
      </c>
      <c r="J3" t="s">
        <v>15</v>
      </c>
      <c r="K3" t="s">
        <v>16</v>
      </c>
      <c r="L3" t="s">
        <v>16</v>
      </c>
      <c r="M3" t="s">
        <v>17</v>
      </c>
      <c r="N3" s="2">
        <v>0.08</v>
      </c>
      <c r="O3">
        <v>0.45</v>
      </c>
      <c r="P3">
        <v>0.45</v>
      </c>
      <c r="Q3">
        <v>0</v>
      </c>
      <c r="R3">
        <v>0</v>
      </c>
    </row>
    <row r="4" spans="2:18" x14ac:dyDescent="0.25">
      <c r="B4" t="s">
        <v>18</v>
      </c>
      <c r="C4" t="s">
        <v>56</v>
      </c>
      <c r="D4" t="s">
        <v>1788</v>
      </c>
      <c r="E4">
        <v>75</v>
      </c>
      <c r="F4">
        <v>75</v>
      </c>
      <c r="G4">
        <v>0</v>
      </c>
      <c r="H4">
        <v>0</v>
      </c>
      <c r="I4">
        <v>0</v>
      </c>
      <c r="J4" t="s">
        <v>15</v>
      </c>
      <c r="K4" t="s">
        <v>16</v>
      </c>
      <c r="L4" t="s">
        <v>16</v>
      </c>
      <c r="M4" t="s">
        <v>17</v>
      </c>
      <c r="N4" s="2">
        <v>8.6400000000000005E-2</v>
      </c>
      <c r="O4">
        <v>0.48599999999999899</v>
      </c>
      <c r="P4">
        <v>0.48599999999999899</v>
      </c>
      <c r="Q4">
        <v>0</v>
      </c>
      <c r="R4">
        <v>0</v>
      </c>
    </row>
    <row r="5" spans="2:18" x14ac:dyDescent="0.25">
      <c r="B5" t="s">
        <v>19</v>
      </c>
      <c r="C5" t="s">
        <v>56</v>
      </c>
      <c r="D5" t="s">
        <v>1788</v>
      </c>
      <c r="E5">
        <v>80</v>
      </c>
      <c r="F5">
        <v>80</v>
      </c>
      <c r="G5">
        <v>0</v>
      </c>
      <c r="H5">
        <v>0</v>
      </c>
      <c r="I5">
        <v>0</v>
      </c>
      <c r="J5" t="s">
        <v>15</v>
      </c>
      <c r="K5" t="s">
        <v>20</v>
      </c>
      <c r="L5" t="s">
        <v>20</v>
      </c>
      <c r="M5" t="s">
        <v>17</v>
      </c>
      <c r="N5" s="2">
        <v>9.2799999999999896E-2</v>
      </c>
      <c r="O5">
        <v>0.52200000000000002</v>
      </c>
      <c r="P5">
        <v>0.52200000000000002</v>
      </c>
      <c r="Q5">
        <v>0</v>
      </c>
      <c r="R5">
        <v>0</v>
      </c>
    </row>
    <row r="6" spans="2:18" x14ac:dyDescent="0.25">
      <c r="B6" t="s">
        <v>21</v>
      </c>
      <c r="C6" t="s">
        <v>56</v>
      </c>
      <c r="D6" t="s">
        <v>1788</v>
      </c>
      <c r="E6">
        <v>94</v>
      </c>
      <c r="F6">
        <v>94</v>
      </c>
      <c r="G6">
        <v>0</v>
      </c>
      <c r="H6">
        <v>0</v>
      </c>
      <c r="I6">
        <v>0</v>
      </c>
      <c r="J6" t="s">
        <v>15</v>
      </c>
      <c r="K6" t="s">
        <v>20</v>
      </c>
      <c r="L6" t="s">
        <v>20</v>
      </c>
      <c r="M6" t="s">
        <v>17</v>
      </c>
      <c r="N6" s="2">
        <v>9.9199999999999899E-2</v>
      </c>
      <c r="O6">
        <v>0.55800000000000005</v>
      </c>
      <c r="P6">
        <v>0.55800000000000005</v>
      </c>
      <c r="Q6">
        <v>0</v>
      </c>
      <c r="R6">
        <v>0</v>
      </c>
    </row>
    <row r="7" spans="2:18" x14ac:dyDescent="0.25">
      <c r="B7" t="s">
        <v>22</v>
      </c>
      <c r="C7" t="s">
        <v>56</v>
      </c>
      <c r="D7" t="s">
        <v>1788</v>
      </c>
      <c r="E7">
        <v>106</v>
      </c>
      <c r="F7">
        <v>106</v>
      </c>
      <c r="G7">
        <v>0</v>
      </c>
      <c r="H7">
        <v>0</v>
      </c>
      <c r="I7">
        <v>0</v>
      </c>
      <c r="J7" t="s">
        <v>15</v>
      </c>
      <c r="K7" t="s">
        <v>20</v>
      </c>
      <c r="L7" t="s">
        <v>20</v>
      </c>
      <c r="M7" t="s">
        <v>17</v>
      </c>
      <c r="N7">
        <v>0.1056</v>
      </c>
      <c r="O7">
        <v>0.59399999999999897</v>
      </c>
      <c r="P7">
        <v>0.59399999999999897</v>
      </c>
      <c r="Q7">
        <v>0</v>
      </c>
      <c r="R7">
        <v>0</v>
      </c>
    </row>
    <row r="8" spans="2:18" x14ac:dyDescent="0.25">
      <c r="B8" t="s">
        <v>23</v>
      </c>
      <c r="C8" t="s">
        <v>56</v>
      </c>
      <c r="D8" t="s">
        <v>1788</v>
      </c>
      <c r="E8">
        <v>118</v>
      </c>
      <c r="F8">
        <v>118</v>
      </c>
      <c r="G8">
        <v>0</v>
      </c>
      <c r="H8">
        <v>0</v>
      </c>
      <c r="I8">
        <v>0</v>
      </c>
      <c r="J8" t="s">
        <v>15</v>
      </c>
      <c r="K8" t="s">
        <v>20</v>
      </c>
      <c r="L8" t="s">
        <v>20</v>
      </c>
      <c r="M8" t="s">
        <v>17</v>
      </c>
      <c r="N8">
        <v>0.112</v>
      </c>
      <c r="O8">
        <v>0.63</v>
      </c>
      <c r="P8">
        <v>0</v>
      </c>
      <c r="Q8">
        <v>0</v>
      </c>
      <c r="R8">
        <v>0</v>
      </c>
    </row>
    <row r="9" spans="2:18" x14ac:dyDescent="0.25">
      <c r="B9" t="s">
        <v>145</v>
      </c>
      <c r="C9" t="s">
        <v>56</v>
      </c>
      <c r="D9" t="s">
        <v>1788</v>
      </c>
      <c r="E9">
        <v>79</v>
      </c>
      <c r="F9">
        <v>0</v>
      </c>
      <c r="G9">
        <v>0</v>
      </c>
      <c r="H9">
        <v>0</v>
      </c>
      <c r="I9">
        <v>0</v>
      </c>
      <c r="J9" t="s">
        <v>16</v>
      </c>
      <c r="K9" t="s">
        <v>16</v>
      </c>
      <c r="L9" t="s">
        <v>17</v>
      </c>
      <c r="M9" t="s">
        <v>17</v>
      </c>
      <c r="N9">
        <v>0.25</v>
      </c>
      <c r="O9">
        <v>0.3</v>
      </c>
      <c r="P9">
        <v>0</v>
      </c>
      <c r="Q9">
        <v>0</v>
      </c>
      <c r="R9">
        <v>0</v>
      </c>
    </row>
    <row r="10" spans="2:18" x14ac:dyDescent="0.25">
      <c r="B10" t="s">
        <v>24</v>
      </c>
      <c r="C10" t="s">
        <v>56</v>
      </c>
      <c r="D10" t="s">
        <v>1788</v>
      </c>
      <c r="E10">
        <v>86</v>
      </c>
      <c r="F10">
        <v>0</v>
      </c>
      <c r="G10">
        <v>0</v>
      </c>
      <c r="H10">
        <v>0</v>
      </c>
      <c r="I10">
        <v>0</v>
      </c>
      <c r="J10" t="s">
        <v>16</v>
      </c>
      <c r="K10" t="s">
        <v>16</v>
      </c>
      <c r="L10" t="s">
        <v>17</v>
      </c>
      <c r="M10" t="s">
        <v>17</v>
      </c>
      <c r="N10">
        <v>0.26250000000000001</v>
      </c>
      <c r="O10">
        <v>0.315</v>
      </c>
      <c r="P10">
        <v>0</v>
      </c>
      <c r="Q10">
        <v>0</v>
      </c>
      <c r="R10">
        <v>0</v>
      </c>
    </row>
    <row r="11" spans="2:18" x14ac:dyDescent="0.25">
      <c r="B11" t="s">
        <v>25</v>
      </c>
      <c r="C11" t="s">
        <v>56</v>
      </c>
      <c r="D11" t="s">
        <v>1788</v>
      </c>
      <c r="E11">
        <v>94</v>
      </c>
      <c r="F11">
        <v>0</v>
      </c>
      <c r="G11">
        <v>0</v>
      </c>
      <c r="H11">
        <v>0</v>
      </c>
      <c r="I11">
        <v>0</v>
      </c>
      <c r="J11" t="s">
        <v>16</v>
      </c>
      <c r="K11" t="s">
        <v>16</v>
      </c>
      <c r="L11" t="s">
        <v>17</v>
      </c>
      <c r="M11" t="s">
        <v>17</v>
      </c>
      <c r="N11">
        <v>0.27500000000000002</v>
      </c>
      <c r="O11">
        <v>0.33</v>
      </c>
      <c r="P11">
        <v>0</v>
      </c>
      <c r="Q11">
        <v>0</v>
      </c>
      <c r="R11">
        <v>0</v>
      </c>
    </row>
    <row r="12" spans="2:18" x14ac:dyDescent="0.25">
      <c r="B12" t="s">
        <v>26</v>
      </c>
      <c r="C12" t="s">
        <v>56</v>
      </c>
      <c r="D12" t="s">
        <v>1788</v>
      </c>
      <c r="E12">
        <v>102</v>
      </c>
      <c r="F12">
        <v>0</v>
      </c>
      <c r="G12">
        <v>0</v>
      </c>
      <c r="H12">
        <v>0</v>
      </c>
      <c r="I12">
        <v>0</v>
      </c>
      <c r="J12" t="s">
        <v>16</v>
      </c>
      <c r="K12" t="s">
        <v>16</v>
      </c>
      <c r="L12" t="s">
        <v>17</v>
      </c>
      <c r="M12" t="s">
        <v>17</v>
      </c>
      <c r="N12">
        <v>0.28749999999999898</v>
      </c>
      <c r="O12">
        <v>0.34499999999999897</v>
      </c>
      <c r="P12">
        <v>0</v>
      </c>
      <c r="Q12">
        <v>0</v>
      </c>
      <c r="R12">
        <v>0</v>
      </c>
    </row>
    <row r="13" spans="2:18" x14ac:dyDescent="0.25">
      <c r="B13" t="s">
        <v>27</v>
      </c>
      <c r="C13" t="s">
        <v>56</v>
      </c>
      <c r="D13" t="s">
        <v>1788</v>
      </c>
      <c r="E13">
        <v>110</v>
      </c>
      <c r="F13">
        <v>0</v>
      </c>
      <c r="G13">
        <v>0</v>
      </c>
      <c r="H13">
        <v>0</v>
      </c>
      <c r="I13">
        <v>0</v>
      </c>
      <c r="J13" t="s">
        <v>16</v>
      </c>
      <c r="K13" t="s">
        <v>16</v>
      </c>
      <c r="L13" t="s">
        <v>17</v>
      </c>
      <c r="M13" t="s">
        <v>17</v>
      </c>
      <c r="N13">
        <v>0.29999999999999899</v>
      </c>
      <c r="O13">
        <v>0.35999999999999899</v>
      </c>
      <c r="P13">
        <v>0</v>
      </c>
      <c r="Q13">
        <v>0</v>
      </c>
      <c r="R13">
        <v>0</v>
      </c>
    </row>
    <row r="14" spans="2:18" x14ac:dyDescent="0.25">
      <c r="B14" t="s">
        <v>28</v>
      </c>
      <c r="C14" t="s">
        <v>56</v>
      </c>
      <c r="D14" t="s">
        <v>1788</v>
      </c>
      <c r="E14">
        <v>118</v>
      </c>
      <c r="F14">
        <v>0</v>
      </c>
      <c r="G14">
        <v>0</v>
      </c>
      <c r="H14">
        <v>0</v>
      </c>
      <c r="I14">
        <v>0</v>
      </c>
      <c r="J14" t="s">
        <v>16</v>
      </c>
      <c r="K14" t="s">
        <v>16</v>
      </c>
      <c r="L14" t="s">
        <v>17</v>
      </c>
      <c r="M14" t="s">
        <v>17</v>
      </c>
      <c r="N14">
        <v>0.3075</v>
      </c>
      <c r="O14">
        <v>0.368999999999999</v>
      </c>
      <c r="P14">
        <v>0</v>
      </c>
      <c r="Q14">
        <v>0</v>
      </c>
      <c r="R14">
        <v>0</v>
      </c>
    </row>
    <row r="15" spans="2:18" x14ac:dyDescent="0.25">
      <c r="B15" t="s">
        <v>29</v>
      </c>
      <c r="C15" t="s">
        <v>56</v>
      </c>
      <c r="D15" t="s">
        <v>1788</v>
      </c>
      <c r="E15">
        <v>126</v>
      </c>
      <c r="F15">
        <v>0</v>
      </c>
      <c r="G15">
        <v>0</v>
      </c>
      <c r="H15">
        <v>0</v>
      </c>
      <c r="I15">
        <v>0</v>
      </c>
      <c r="J15" t="s">
        <v>16</v>
      </c>
      <c r="K15" t="s">
        <v>16</v>
      </c>
      <c r="L15" t="s">
        <v>17</v>
      </c>
      <c r="M15" t="s">
        <v>17</v>
      </c>
      <c r="N15">
        <v>0.315</v>
      </c>
      <c r="O15">
        <v>0.378</v>
      </c>
      <c r="P15">
        <v>0</v>
      </c>
      <c r="Q15">
        <v>0</v>
      </c>
      <c r="R15">
        <v>0</v>
      </c>
    </row>
    <row r="16" spans="2:18" x14ac:dyDescent="0.25">
      <c r="B16" t="s">
        <v>30</v>
      </c>
      <c r="C16" t="s">
        <v>56</v>
      </c>
      <c r="D16" t="s">
        <v>1788</v>
      </c>
      <c r="E16">
        <v>134</v>
      </c>
      <c r="F16">
        <v>0</v>
      </c>
      <c r="G16">
        <v>0</v>
      </c>
      <c r="H16">
        <v>0</v>
      </c>
      <c r="I16">
        <v>0</v>
      </c>
      <c r="J16" t="s">
        <v>16</v>
      </c>
      <c r="K16" t="s">
        <v>16</v>
      </c>
      <c r="L16" t="s">
        <v>17</v>
      </c>
      <c r="M16" t="s">
        <v>17</v>
      </c>
      <c r="N16">
        <v>0.32250000000000001</v>
      </c>
      <c r="O16">
        <v>0.38700000000000001</v>
      </c>
      <c r="P16">
        <v>0</v>
      </c>
      <c r="Q16">
        <v>0</v>
      </c>
      <c r="R16">
        <v>0</v>
      </c>
    </row>
    <row r="17" spans="2:18" x14ac:dyDescent="0.25">
      <c r="B17" t="s">
        <v>31</v>
      </c>
      <c r="C17" t="s">
        <v>56</v>
      </c>
      <c r="D17" t="s">
        <v>1788</v>
      </c>
      <c r="E17">
        <v>142</v>
      </c>
      <c r="F17">
        <v>0</v>
      </c>
      <c r="G17">
        <v>0</v>
      </c>
      <c r="H17">
        <v>0</v>
      </c>
      <c r="I17">
        <v>0</v>
      </c>
      <c r="J17" t="s">
        <v>16</v>
      </c>
      <c r="K17" t="s">
        <v>16</v>
      </c>
      <c r="L17" t="s">
        <v>17</v>
      </c>
      <c r="M17" t="s">
        <v>17</v>
      </c>
      <c r="N17">
        <v>0.33</v>
      </c>
      <c r="O17">
        <v>0.39600000000000002</v>
      </c>
      <c r="P17">
        <v>0</v>
      </c>
      <c r="Q17">
        <v>0</v>
      </c>
      <c r="R17">
        <v>0</v>
      </c>
    </row>
    <row r="18" spans="2:18" x14ac:dyDescent="0.25">
      <c r="B18" t="s">
        <v>32</v>
      </c>
      <c r="C18" t="s">
        <v>56</v>
      </c>
      <c r="D18" t="s">
        <v>1788</v>
      </c>
      <c r="E18">
        <v>150</v>
      </c>
      <c r="F18">
        <v>0</v>
      </c>
      <c r="G18">
        <v>0</v>
      </c>
      <c r="H18">
        <v>0</v>
      </c>
      <c r="I18">
        <v>0</v>
      </c>
      <c r="J18" t="s">
        <v>16</v>
      </c>
      <c r="K18" t="s">
        <v>16</v>
      </c>
      <c r="L18" t="s">
        <v>17</v>
      </c>
      <c r="M18" t="s">
        <v>17</v>
      </c>
      <c r="N18">
        <v>0.33750000000000002</v>
      </c>
      <c r="O18">
        <v>0.40500000000000003</v>
      </c>
      <c r="P18">
        <v>0</v>
      </c>
      <c r="Q18">
        <v>0</v>
      </c>
      <c r="R18">
        <v>0</v>
      </c>
    </row>
    <row r="19" spans="2:18" x14ac:dyDescent="0.25">
      <c r="B19" t="s">
        <v>33</v>
      </c>
      <c r="C19" t="s">
        <v>56</v>
      </c>
      <c r="D19" t="s">
        <v>1788</v>
      </c>
      <c r="E19">
        <v>158</v>
      </c>
      <c r="F19">
        <v>0</v>
      </c>
      <c r="G19">
        <v>0</v>
      </c>
      <c r="H19">
        <v>0</v>
      </c>
      <c r="I19">
        <v>0</v>
      </c>
      <c r="J19" t="s">
        <v>16</v>
      </c>
      <c r="K19" t="s">
        <v>16</v>
      </c>
      <c r="L19" t="s">
        <v>17</v>
      </c>
      <c r="M19" t="s">
        <v>17</v>
      </c>
      <c r="N19">
        <v>0.34999999999999898</v>
      </c>
      <c r="O19">
        <v>0.41999999999999899</v>
      </c>
      <c r="P19">
        <v>0</v>
      </c>
      <c r="Q19">
        <v>0</v>
      </c>
      <c r="R19">
        <v>0</v>
      </c>
    </row>
    <row r="20" spans="2:18" x14ac:dyDescent="0.25">
      <c r="B20" t="s">
        <v>34</v>
      </c>
      <c r="C20" t="s">
        <v>56</v>
      </c>
      <c r="D20" t="s">
        <v>1788</v>
      </c>
      <c r="E20">
        <v>67</v>
      </c>
      <c r="F20">
        <v>0</v>
      </c>
      <c r="G20">
        <v>0</v>
      </c>
      <c r="H20">
        <v>0</v>
      </c>
      <c r="I20">
        <v>0</v>
      </c>
      <c r="J20" t="s">
        <v>16</v>
      </c>
      <c r="K20" t="s">
        <v>16</v>
      </c>
      <c r="L20" t="s">
        <v>17</v>
      </c>
      <c r="M20" t="s">
        <v>17</v>
      </c>
      <c r="N20">
        <v>0.34999999999999898</v>
      </c>
      <c r="O20">
        <v>0.34999999999999898</v>
      </c>
      <c r="P20">
        <v>0</v>
      </c>
      <c r="Q20">
        <v>0</v>
      </c>
      <c r="R20">
        <v>0</v>
      </c>
    </row>
    <row r="21" spans="2:18" x14ac:dyDescent="0.25">
      <c r="B21" t="s">
        <v>35</v>
      </c>
      <c r="C21" t="s">
        <v>56</v>
      </c>
      <c r="D21" t="s">
        <v>1788</v>
      </c>
      <c r="E21">
        <v>60</v>
      </c>
      <c r="F21">
        <v>0</v>
      </c>
      <c r="G21">
        <v>0</v>
      </c>
      <c r="H21">
        <v>0</v>
      </c>
      <c r="I21">
        <v>0</v>
      </c>
      <c r="J21" t="s">
        <v>16</v>
      </c>
      <c r="K21" t="s">
        <v>16</v>
      </c>
      <c r="L21" t="s">
        <v>17</v>
      </c>
      <c r="M21" t="s">
        <v>17</v>
      </c>
      <c r="N21">
        <v>0.36749999999999899</v>
      </c>
      <c r="O21">
        <v>0.36749999999999899</v>
      </c>
      <c r="P21">
        <v>0</v>
      </c>
      <c r="Q21">
        <v>0</v>
      </c>
      <c r="R21">
        <v>0</v>
      </c>
    </row>
    <row r="22" spans="2:18" x14ac:dyDescent="0.25">
      <c r="B22" t="s">
        <v>36</v>
      </c>
      <c r="C22" t="s">
        <v>56</v>
      </c>
      <c r="D22" t="s">
        <v>1788</v>
      </c>
      <c r="E22">
        <v>66</v>
      </c>
      <c r="F22">
        <v>0</v>
      </c>
      <c r="G22">
        <v>0</v>
      </c>
      <c r="H22">
        <v>0</v>
      </c>
      <c r="I22">
        <v>0</v>
      </c>
      <c r="J22" t="s">
        <v>16</v>
      </c>
      <c r="K22" t="s">
        <v>16</v>
      </c>
      <c r="L22" t="s">
        <v>17</v>
      </c>
      <c r="M22" t="s">
        <v>17</v>
      </c>
      <c r="N22">
        <v>0.38500000000000001</v>
      </c>
      <c r="O22">
        <v>0.38500000000000001</v>
      </c>
      <c r="P22">
        <v>0</v>
      </c>
      <c r="Q22">
        <v>0</v>
      </c>
      <c r="R22">
        <v>0</v>
      </c>
    </row>
    <row r="23" spans="2:18" x14ac:dyDescent="0.25">
      <c r="B23" t="s">
        <v>37</v>
      </c>
      <c r="C23" t="s">
        <v>56</v>
      </c>
      <c r="D23" t="s">
        <v>1788</v>
      </c>
      <c r="E23">
        <v>71</v>
      </c>
      <c r="F23">
        <v>0</v>
      </c>
      <c r="G23">
        <v>0</v>
      </c>
      <c r="H23">
        <v>0</v>
      </c>
      <c r="I23">
        <v>0</v>
      </c>
      <c r="J23" t="s">
        <v>16</v>
      </c>
      <c r="K23" t="s">
        <v>16</v>
      </c>
      <c r="L23" t="s">
        <v>17</v>
      </c>
      <c r="M23" t="s">
        <v>17</v>
      </c>
      <c r="N23">
        <v>0.40250000000000002</v>
      </c>
      <c r="O23">
        <v>0.40250000000000002</v>
      </c>
      <c r="P23">
        <v>0</v>
      </c>
      <c r="Q23">
        <v>0</v>
      </c>
      <c r="R23">
        <v>0</v>
      </c>
    </row>
    <row r="24" spans="2:18" x14ac:dyDescent="0.25">
      <c r="B24" t="s">
        <v>38</v>
      </c>
      <c r="C24" t="s">
        <v>56</v>
      </c>
      <c r="D24" t="s">
        <v>1788</v>
      </c>
      <c r="E24">
        <v>93</v>
      </c>
      <c r="F24">
        <v>0</v>
      </c>
      <c r="G24">
        <v>0</v>
      </c>
      <c r="H24">
        <v>0</v>
      </c>
      <c r="I24">
        <v>0</v>
      </c>
      <c r="J24" t="s">
        <v>16</v>
      </c>
      <c r="K24" t="s">
        <v>16</v>
      </c>
      <c r="L24" t="s">
        <v>17</v>
      </c>
      <c r="M24" t="s">
        <v>17</v>
      </c>
      <c r="N24">
        <v>0.41999999999999899</v>
      </c>
      <c r="O24">
        <v>0.41999999999999899</v>
      </c>
      <c r="P24">
        <v>0</v>
      </c>
      <c r="Q24">
        <v>0</v>
      </c>
      <c r="R24">
        <v>0</v>
      </c>
    </row>
    <row r="25" spans="2:18" x14ac:dyDescent="0.25">
      <c r="B25" t="s">
        <v>39</v>
      </c>
      <c r="C25" t="s">
        <v>56</v>
      </c>
      <c r="D25" t="s">
        <v>1788</v>
      </c>
      <c r="E25">
        <v>100</v>
      </c>
      <c r="F25">
        <v>0</v>
      </c>
      <c r="G25">
        <v>0</v>
      </c>
      <c r="H25">
        <v>0</v>
      </c>
      <c r="I25">
        <v>0</v>
      </c>
      <c r="J25" t="s">
        <v>16</v>
      </c>
      <c r="K25" t="s">
        <v>16</v>
      </c>
      <c r="L25" t="s">
        <v>17</v>
      </c>
      <c r="M25" t="s">
        <v>17</v>
      </c>
      <c r="N25">
        <v>0.43049999999999899</v>
      </c>
      <c r="O25">
        <v>0.43049999999999899</v>
      </c>
      <c r="P25">
        <v>0</v>
      </c>
      <c r="Q25">
        <v>0</v>
      </c>
      <c r="R25">
        <v>0</v>
      </c>
    </row>
    <row r="26" spans="2:18" x14ac:dyDescent="0.25">
      <c r="B26" t="s">
        <v>40</v>
      </c>
      <c r="C26" t="s">
        <v>56</v>
      </c>
      <c r="D26" t="s">
        <v>1788</v>
      </c>
      <c r="E26">
        <v>107</v>
      </c>
      <c r="F26">
        <v>0</v>
      </c>
      <c r="G26">
        <v>0</v>
      </c>
      <c r="H26">
        <v>0</v>
      </c>
      <c r="I26">
        <v>0</v>
      </c>
      <c r="J26" t="s">
        <v>16</v>
      </c>
      <c r="K26" t="s">
        <v>16</v>
      </c>
      <c r="L26" t="s">
        <v>17</v>
      </c>
      <c r="M26" t="s">
        <v>17</v>
      </c>
      <c r="N26">
        <v>0.441</v>
      </c>
      <c r="O26">
        <v>0.441</v>
      </c>
      <c r="P26">
        <v>0</v>
      </c>
      <c r="Q26">
        <v>0</v>
      </c>
      <c r="R26">
        <v>0</v>
      </c>
    </row>
    <row r="27" spans="2:18" x14ac:dyDescent="0.25">
      <c r="B27" t="s">
        <v>41</v>
      </c>
      <c r="C27" t="s">
        <v>56</v>
      </c>
      <c r="D27" t="s">
        <v>1788</v>
      </c>
      <c r="E27">
        <v>113</v>
      </c>
      <c r="F27">
        <v>0</v>
      </c>
      <c r="G27">
        <v>0</v>
      </c>
      <c r="H27">
        <v>0</v>
      </c>
      <c r="I27">
        <v>0</v>
      </c>
      <c r="J27" t="s">
        <v>16</v>
      </c>
      <c r="K27" t="s">
        <v>16</v>
      </c>
      <c r="L27" t="s">
        <v>17</v>
      </c>
      <c r="M27" t="s">
        <v>17</v>
      </c>
      <c r="N27">
        <v>0.45150000000000001</v>
      </c>
      <c r="O27">
        <v>0.45150000000000001</v>
      </c>
      <c r="P27">
        <v>0</v>
      </c>
      <c r="Q27">
        <v>0</v>
      </c>
      <c r="R27">
        <v>0</v>
      </c>
    </row>
    <row r="28" spans="2:18" x14ac:dyDescent="0.25">
      <c r="B28" t="s">
        <v>42</v>
      </c>
      <c r="C28" t="s">
        <v>56</v>
      </c>
      <c r="D28" t="s">
        <v>1788</v>
      </c>
      <c r="E28">
        <v>120</v>
      </c>
      <c r="F28">
        <v>0</v>
      </c>
      <c r="G28">
        <v>0</v>
      </c>
      <c r="H28">
        <v>0</v>
      </c>
      <c r="I28">
        <v>0</v>
      </c>
      <c r="J28" t="s">
        <v>16</v>
      </c>
      <c r="K28" t="s">
        <v>16</v>
      </c>
      <c r="L28" t="s">
        <v>17</v>
      </c>
      <c r="M28" t="s">
        <v>17</v>
      </c>
      <c r="N28">
        <v>0.46200000000000002</v>
      </c>
      <c r="O28">
        <v>0.46200000000000002</v>
      </c>
      <c r="P28">
        <v>0</v>
      </c>
      <c r="Q28">
        <v>0</v>
      </c>
      <c r="R28">
        <v>0</v>
      </c>
    </row>
    <row r="29" spans="2:18" x14ac:dyDescent="0.25">
      <c r="B29" t="s">
        <v>43</v>
      </c>
      <c r="C29" t="s">
        <v>56</v>
      </c>
      <c r="D29" t="s">
        <v>1788</v>
      </c>
      <c r="E29">
        <v>127</v>
      </c>
      <c r="F29">
        <v>0</v>
      </c>
      <c r="G29">
        <v>0</v>
      </c>
      <c r="H29">
        <v>0</v>
      </c>
      <c r="I29">
        <v>0</v>
      </c>
      <c r="J29" t="s">
        <v>16</v>
      </c>
      <c r="K29" t="s">
        <v>16</v>
      </c>
      <c r="L29" t="s">
        <v>17</v>
      </c>
      <c r="M29" t="s">
        <v>17</v>
      </c>
      <c r="N29">
        <v>0.47249999999999898</v>
      </c>
      <c r="O29">
        <v>0.47249999999999898</v>
      </c>
      <c r="P29">
        <v>0</v>
      </c>
      <c r="Q29">
        <v>0</v>
      </c>
      <c r="R29">
        <v>0</v>
      </c>
    </row>
    <row r="30" spans="2:18" x14ac:dyDescent="0.25">
      <c r="B30" t="s">
        <v>44</v>
      </c>
      <c r="C30" t="s">
        <v>56</v>
      </c>
      <c r="D30" t="s">
        <v>1788</v>
      </c>
      <c r="E30">
        <v>134</v>
      </c>
      <c r="F30">
        <v>0</v>
      </c>
      <c r="G30">
        <v>0</v>
      </c>
      <c r="H30">
        <v>0</v>
      </c>
      <c r="I30">
        <v>0</v>
      </c>
      <c r="J30" t="s">
        <v>16</v>
      </c>
      <c r="K30" t="s">
        <v>16</v>
      </c>
      <c r="L30" t="s">
        <v>17</v>
      </c>
      <c r="M30" t="s">
        <v>17</v>
      </c>
      <c r="N30">
        <v>0.48999999999999899</v>
      </c>
      <c r="O30">
        <v>0.48999999999999899</v>
      </c>
      <c r="P30">
        <v>0</v>
      </c>
      <c r="Q30">
        <v>0</v>
      </c>
      <c r="R30">
        <v>0</v>
      </c>
    </row>
    <row r="31" spans="2:18" x14ac:dyDescent="0.25">
      <c r="B31" t="s">
        <v>45</v>
      </c>
      <c r="C31" t="s">
        <v>56</v>
      </c>
      <c r="D31" t="s">
        <v>1788</v>
      </c>
      <c r="E31">
        <v>93</v>
      </c>
      <c r="F31">
        <v>0</v>
      </c>
      <c r="G31">
        <v>0</v>
      </c>
      <c r="H31">
        <v>0</v>
      </c>
      <c r="I31">
        <v>0</v>
      </c>
      <c r="J31" t="s">
        <v>15</v>
      </c>
      <c r="K31" t="s">
        <v>15</v>
      </c>
      <c r="L31" t="s">
        <v>17</v>
      </c>
      <c r="M31" t="s">
        <v>17</v>
      </c>
      <c r="N31">
        <v>0.17999999999999899</v>
      </c>
      <c r="O31">
        <v>0.17999999999999899</v>
      </c>
      <c r="P31">
        <v>0</v>
      </c>
      <c r="Q31">
        <v>0</v>
      </c>
      <c r="R31">
        <v>0</v>
      </c>
    </row>
    <row r="32" spans="2:18" x14ac:dyDescent="0.25">
      <c r="B32" t="s">
        <v>46</v>
      </c>
      <c r="C32" t="s">
        <v>56</v>
      </c>
      <c r="D32" t="s">
        <v>1788</v>
      </c>
      <c r="E32">
        <v>102</v>
      </c>
      <c r="F32">
        <v>0</v>
      </c>
      <c r="G32">
        <v>0</v>
      </c>
      <c r="H32">
        <v>0</v>
      </c>
      <c r="I32">
        <v>0</v>
      </c>
      <c r="J32" t="s">
        <v>15</v>
      </c>
      <c r="K32" t="s">
        <v>15</v>
      </c>
      <c r="L32" t="s">
        <v>17</v>
      </c>
      <c r="M32" t="s">
        <v>17</v>
      </c>
      <c r="N32">
        <v>0.189</v>
      </c>
      <c r="O32">
        <v>0.189</v>
      </c>
      <c r="P32">
        <v>0</v>
      </c>
      <c r="Q32">
        <v>0</v>
      </c>
      <c r="R32">
        <v>0</v>
      </c>
    </row>
    <row r="33" spans="2:18" x14ac:dyDescent="0.25">
      <c r="B33" t="s">
        <v>47</v>
      </c>
      <c r="C33" t="s">
        <v>56</v>
      </c>
      <c r="D33" t="s">
        <v>1788</v>
      </c>
      <c r="E33">
        <v>111</v>
      </c>
      <c r="F33">
        <v>0</v>
      </c>
      <c r="G33">
        <v>0</v>
      </c>
      <c r="H33">
        <v>0</v>
      </c>
      <c r="I33">
        <v>0</v>
      </c>
      <c r="J33" t="s">
        <v>15</v>
      </c>
      <c r="K33" t="s">
        <v>15</v>
      </c>
      <c r="L33" t="s">
        <v>17</v>
      </c>
      <c r="M33" t="s">
        <v>17</v>
      </c>
      <c r="N33">
        <v>0.19800000000000001</v>
      </c>
      <c r="O33">
        <v>0.19800000000000001</v>
      </c>
      <c r="P33">
        <v>0</v>
      </c>
      <c r="Q33">
        <v>0</v>
      </c>
      <c r="R33">
        <v>0</v>
      </c>
    </row>
    <row r="34" spans="2:18" x14ac:dyDescent="0.25">
      <c r="B34" t="s">
        <v>48</v>
      </c>
      <c r="C34" t="s">
        <v>56</v>
      </c>
      <c r="D34" t="s">
        <v>1788</v>
      </c>
      <c r="E34">
        <v>120</v>
      </c>
      <c r="F34">
        <v>0</v>
      </c>
      <c r="G34">
        <v>0</v>
      </c>
      <c r="H34">
        <v>0</v>
      </c>
      <c r="I34">
        <v>0</v>
      </c>
      <c r="J34" t="s">
        <v>15</v>
      </c>
      <c r="K34" t="s">
        <v>15</v>
      </c>
      <c r="L34" t="s">
        <v>17</v>
      </c>
      <c r="M34" t="s">
        <v>17</v>
      </c>
      <c r="N34">
        <v>0.20699999999999899</v>
      </c>
      <c r="O34">
        <v>0.20699999999999899</v>
      </c>
      <c r="P34">
        <v>0</v>
      </c>
      <c r="Q34">
        <v>0</v>
      </c>
      <c r="R34">
        <v>0</v>
      </c>
    </row>
    <row r="35" spans="2:18" x14ac:dyDescent="0.25">
      <c r="B35" t="s">
        <v>49</v>
      </c>
      <c r="C35" t="s">
        <v>56</v>
      </c>
      <c r="D35" t="s">
        <v>1788</v>
      </c>
      <c r="E35">
        <v>130</v>
      </c>
      <c r="F35">
        <v>0</v>
      </c>
      <c r="G35">
        <v>0</v>
      </c>
      <c r="H35">
        <v>0</v>
      </c>
      <c r="I35">
        <v>0</v>
      </c>
      <c r="J35" t="s">
        <v>16</v>
      </c>
      <c r="K35" t="s">
        <v>16</v>
      </c>
      <c r="L35" t="s">
        <v>17</v>
      </c>
      <c r="M35" t="s">
        <v>17</v>
      </c>
      <c r="N35">
        <v>0.216</v>
      </c>
      <c r="O35">
        <v>0.216</v>
      </c>
      <c r="P35">
        <v>0</v>
      </c>
      <c r="Q35">
        <v>0</v>
      </c>
      <c r="R35">
        <v>0</v>
      </c>
    </row>
    <row r="36" spans="2:18" x14ac:dyDescent="0.25">
      <c r="B36" t="s">
        <v>50</v>
      </c>
      <c r="C36" t="s">
        <v>56</v>
      </c>
      <c r="D36" t="s">
        <v>1788</v>
      </c>
      <c r="E36">
        <v>139</v>
      </c>
      <c r="F36">
        <v>0</v>
      </c>
      <c r="G36">
        <v>0</v>
      </c>
      <c r="H36">
        <v>0</v>
      </c>
      <c r="I36">
        <v>0</v>
      </c>
      <c r="J36" t="s">
        <v>16</v>
      </c>
      <c r="K36" t="s">
        <v>16</v>
      </c>
      <c r="L36" t="s">
        <v>17</v>
      </c>
      <c r="M36" t="s">
        <v>17</v>
      </c>
      <c r="N36">
        <v>0.22140000000000001</v>
      </c>
      <c r="O36">
        <v>0.22140000000000001</v>
      </c>
      <c r="P36">
        <v>0</v>
      </c>
      <c r="Q36">
        <v>0</v>
      </c>
      <c r="R36">
        <v>0</v>
      </c>
    </row>
    <row r="37" spans="2:18" x14ac:dyDescent="0.25">
      <c r="B37" t="s">
        <v>51</v>
      </c>
      <c r="C37" t="s">
        <v>56</v>
      </c>
      <c r="D37" t="s">
        <v>1788</v>
      </c>
      <c r="E37">
        <v>148</v>
      </c>
      <c r="F37">
        <v>0</v>
      </c>
      <c r="G37">
        <v>0</v>
      </c>
      <c r="H37">
        <v>0</v>
      </c>
      <c r="I37">
        <v>0</v>
      </c>
      <c r="J37" t="s">
        <v>16</v>
      </c>
      <c r="K37" t="s">
        <v>16</v>
      </c>
      <c r="L37" t="s">
        <v>17</v>
      </c>
      <c r="M37" t="s">
        <v>17</v>
      </c>
      <c r="N37">
        <v>0.2268</v>
      </c>
      <c r="O37">
        <v>0.2268</v>
      </c>
      <c r="P37">
        <v>0</v>
      </c>
      <c r="Q37">
        <v>0</v>
      </c>
      <c r="R37">
        <v>0</v>
      </c>
    </row>
    <row r="38" spans="2:18" x14ac:dyDescent="0.25">
      <c r="B38" t="s">
        <v>52</v>
      </c>
      <c r="C38" t="s">
        <v>56</v>
      </c>
      <c r="D38" t="s">
        <v>1788</v>
      </c>
      <c r="E38">
        <v>158</v>
      </c>
      <c r="F38">
        <v>0</v>
      </c>
      <c r="G38">
        <v>0</v>
      </c>
      <c r="H38">
        <v>0</v>
      </c>
      <c r="I38">
        <v>0</v>
      </c>
      <c r="J38" t="s">
        <v>16</v>
      </c>
      <c r="K38" t="s">
        <v>16</v>
      </c>
      <c r="L38" t="s">
        <v>17</v>
      </c>
      <c r="M38" t="s">
        <v>17</v>
      </c>
      <c r="N38">
        <v>0.23219999999999899</v>
      </c>
      <c r="O38">
        <v>0.23219999999999899</v>
      </c>
      <c r="P38">
        <v>0</v>
      </c>
      <c r="Q38">
        <v>0</v>
      </c>
      <c r="R38">
        <v>0</v>
      </c>
    </row>
    <row r="39" spans="2:18" x14ac:dyDescent="0.25">
      <c r="B39" t="s">
        <v>53</v>
      </c>
      <c r="C39" t="s">
        <v>56</v>
      </c>
      <c r="D39" t="s">
        <v>1788</v>
      </c>
      <c r="E39">
        <v>167</v>
      </c>
      <c r="F39">
        <v>0</v>
      </c>
      <c r="G39">
        <v>0</v>
      </c>
      <c r="H39">
        <v>0</v>
      </c>
      <c r="I39">
        <v>0</v>
      </c>
      <c r="J39" t="s">
        <v>16</v>
      </c>
      <c r="K39" t="s">
        <v>16</v>
      </c>
      <c r="L39" t="s">
        <v>17</v>
      </c>
      <c r="M39" t="s">
        <v>17</v>
      </c>
      <c r="N39">
        <v>0.23760000000000001</v>
      </c>
      <c r="O39">
        <v>0.23760000000000001</v>
      </c>
      <c r="P39">
        <v>0</v>
      </c>
      <c r="Q39">
        <v>0</v>
      </c>
      <c r="R39">
        <v>0</v>
      </c>
    </row>
    <row r="40" spans="2:18" x14ac:dyDescent="0.25">
      <c r="B40" t="s">
        <v>54</v>
      </c>
      <c r="C40" t="s">
        <v>56</v>
      </c>
      <c r="D40" t="s">
        <v>1788</v>
      </c>
      <c r="E40">
        <v>176</v>
      </c>
      <c r="F40">
        <v>0</v>
      </c>
      <c r="G40">
        <v>0</v>
      </c>
      <c r="H40">
        <v>0</v>
      </c>
      <c r="I40">
        <v>0</v>
      </c>
      <c r="J40" t="s">
        <v>16</v>
      </c>
      <c r="K40" t="s">
        <v>16</v>
      </c>
      <c r="L40" t="s">
        <v>17</v>
      </c>
      <c r="M40" t="s">
        <v>17</v>
      </c>
      <c r="N40">
        <v>0.24299999999999899</v>
      </c>
      <c r="O40">
        <v>0.24299999999999899</v>
      </c>
      <c r="P40">
        <v>0</v>
      </c>
      <c r="Q40">
        <v>0</v>
      </c>
      <c r="R40">
        <v>0</v>
      </c>
    </row>
    <row r="41" spans="2:18" x14ac:dyDescent="0.25">
      <c r="B41" t="s">
        <v>55</v>
      </c>
      <c r="C41" t="s">
        <v>56</v>
      </c>
      <c r="D41" t="s">
        <v>1788</v>
      </c>
      <c r="E41">
        <v>186</v>
      </c>
      <c r="F41">
        <v>0</v>
      </c>
      <c r="G41">
        <v>0</v>
      </c>
      <c r="H41">
        <v>0</v>
      </c>
      <c r="I41">
        <v>0</v>
      </c>
      <c r="J41" t="s">
        <v>16</v>
      </c>
      <c r="K41" t="s">
        <v>16</v>
      </c>
      <c r="L41" t="s">
        <v>17</v>
      </c>
      <c r="M41" t="s">
        <v>17</v>
      </c>
      <c r="N41">
        <v>0.252</v>
      </c>
      <c r="O41">
        <v>0.252</v>
      </c>
      <c r="P41">
        <v>0</v>
      </c>
      <c r="Q41">
        <v>0</v>
      </c>
      <c r="R41">
        <v>0</v>
      </c>
    </row>
    <row r="42" spans="2:18" x14ac:dyDescent="0.25">
      <c r="B42" t="s">
        <v>56</v>
      </c>
      <c r="C42" t="s">
        <v>56</v>
      </c>
      <c r="D42" t="s">
        <v>1788</v>
      </c>
      <c r="E42">
        <v>65</v>
      </c>
      <c r="F42">
        <v>0</v>
      </c>
      <c r="G42">
        <v>0</v>
      </c>
      <c r="H42">
        <v>0</v>
      </c>
      <c r="I42">
        <v>0</v>
      </c>
      <c r="J42" t="s">
        <v>15</v>
      </c>
      <c r="K42" t="s">
        <v>20</v>
      </c>
      <c r="L42" t="s">
        <v>17</v>
      </c>
      <c r="M42" t="s">
        <v>17</v>
      </c>
      <c r="N42">
        <v>0.1</v>
      </c>
      <c r="O42">
        <v>0.69999999999999896</v>
      </c>
      <c r="P42">
        <v>0</v>
      </c>
      <c r="Q42">
        <v>0</v>
      </c>
      <c r="R42">
        <v>0</v>
      </c>
    </row>
    <row r="43" spans="2:18" x14ac:dyDescent="0.25">
      <c r="B43" t="s">
        <v>57</v>
      </c>
      <c r="C43" t="s">
        <v>56</v>
      </c>
      <c r="D43" t="s">
        <v>1788</v>
      </c>
      <c r="E43">
        <v>71</v>
      </c>
      <c r="F43">
        <v>0</v>
      </c>
      <c r="G43">
        <v>0</v>
      </c>
      <c r="H43">
        <v>0</v>
      </c>
      <c r="I43">
        <v>0</v>
      </c>
      <c r="J43" t="s">
        <v>15</v>
      </c>
      <c r="K43" t="s">
        <v>20</v>
      </c>
      <c r="L43" t="s">
        <v>17</v>
      </c>
      <c r="M43" t="s">
        <v>17</v>
      </c>
      <c r="N43">
        <v>0.105</v>
      </c>
      <c r="O43">
        <v>0.73499999999999899</v>
      </c>
      <c r="P43">
        <v>0</v>
      </c>
      <c r="Q43">
        <v>0</v>
      </c>
      <c r="R43">
        <v>0</v>
      </c>
    </row>
    <row r="44" spans="2:18" x14ac:dyDescent="0.25">
      <c r="B44" t="s">
        <v>58</v>
      </c>
      <c r="C44" t="s">
        <v>56</v>
      </c>
      <c r="D44" t="s">
        <v>1788</v>
      </c>
      <c r="E44">
        <v>78</v>
      </c>
      <c r="F44">
        <v>0</v>
      </c>
      <c r="G44">
        <v>0</v>
      </c>
      <c r="H44">
        <v>0</v>
      </c>
      <c r="I44">
        <v>0</v>
      </c>
      <c r="J44" t="s">
        <v>15</v>
      </c>
      <c r="K44" t="s">
        <v>20</v>
      </c>
      <c r="L44" t="s">
        <v>17</v>
      </c>
      <c r="M44" t="s">
        <v>17</v>
      </c>
      <c r="N44">
        <v>0.11</v>
      </c>
      <c r="O44">
        <v>0.77</v>
      </c>
      <c r="P44">
        <v>0</v>
      </c>
      <c r="Q44">
        <v>0</v>
      </c>
      <c r="R44">
        <v>0</v>
      </c>
    </row>
    <row r="45" spans="2:18" x14ac:dyDescent="0.25">
      <c r="B45" t="s">
        <v>59</v>
      </c>
      <c r="C45" t="s">
        <v>56</v>
      </c>
      <c r="D45" t="s">
        <v>1788</v>
      </c>
      <c r="E45">
        <v>84</v>
      </c>
      <c r="F45">
        <v>0</v>
      </c>
      <c r="G45">
        <v>0</v>
      </c>
      <c r="H45">
        <v>0</v>
      </c>
      <c r="I45">
        <v>0</v>
      </c>
      <c r="J45" t="s">
        <v>15</v>
      </c>
      <c r="K45" t="s">
        <v>20</v>
      </c>
      <c r="L45" t="s">
        <v>17</v>
      </c>
      <c r="M45" t="s">
        <v>17</v>
      </c>
      <c r="N45">
        <v>0.115</v>
      </c>
      <c r="O45">
        <v>0.80500000000000005</v>
      </c>
      <c r="P45">
        <v>0</v>
      </c>
      <c r="Q45">
        <v>0</v>
      </c>
      <c r="R45">
        <v>0</v>
      </c>
    </row>
    <row r="46" spans="2:18" x14ac:dyDescent="0.25">
      <c r="B46" t="s">
        <v>60</v>
      </c>
      <c r="C46" t="s">
        <v>56</v>
      </c>
      <c r="D46" t="s">
        <v>1788</v>
      </c>
      <c r="E46">
        <v>91</v>
      </c>
      <c r="F46">
        <v>0</v>
      </c>
      <c r="G46">
        <v>0</v>
      </c>
      <c r="H46">
        <v>0</v>
      </c>
      <c r="I46">
        <v>0</v>
      </c>
      <c r="J46" t="s">
        <v>15</v>
      </c>
      <c r="K46" t="s">
        <v>61</v>
      </c>
      <c r="L46" t="s">
        <v>17</v>
      </c>
      <c r="M46" t="s">
        <v>17</v>
      </c>
      <c r="N46">
        <v>0.12</v>
      </c>
      <c r="O46">
        <v>0.83999999999999897</v>
      </c>
      <c r="P46">
        <v>0</v>
      </c>
      <c r="Q46">
        <v>0</v>
      </c>
      <c r="R46">
        <v>0</v>
      </c>
    </row>
    <row r="47" spans="2:18" x14ac:dyDescent="0.25">
      <c r="B47" t="s">
        <v>62</v>
      </c>
      <c r="C47" t="s">
        <v>56</v>
      </c>
      <c r="D47" t="s">
        <v>1788</v>
      </c>
      <c r="E47">
        <v>97</v>
      </c>
      <c r="F47">
        <v>0</v>
      </c>
      <c r="G47">
        <v>0</v>
      </c>
      <c r="H47">
        <v>0</v>
      </c>
      <c r="I47">
        <v>0</v>
      </c>
      <c r="J47" t="s">
        <v>15</v>
      </c>
      <c r="K47" t="s">
        <v>61</v>
      </c>
      <c r="L47" t="s">
        <v>17</v>
      </c>
      <c r="M47" t="s">
        <v>17</v>
      </c>
      <c r="N47">
        <v>0.123</v>
      </c>
      <c r="O47">
        <v>0.86099999999999899</v>
      </c>
      <c r="P47">
        <v>0</v>
      </c>
      <c r="Q47">
        <v>0</v>
      </c>
      <c r="R47">
        <v>0</v>
      </c>
    </row>
    <row r="48" spans="2:18" x14ac:dyDescent="0.25">
      <c r="B48" t="s">
        <v>63</v>
      </c>
      <c r="C48" t="s">
        <v>56</v>
      </c>
      <c r="D48" t="s">
        <v>1788</v>
      </c>
      <c r="E48">
        <v>104</v>
      </c>
      <c r="F48">
        <v>0</v>
      </c>
      <c r="G48">
        <v>0</v>
      </c>
      <c r="H48">
        <v>0</v>
      </c>
      <c r="I48">
        <v>0</v>
      </c>
      <c r="J48" t="s">
        <v>15</v>
      </c>
      <c r="K48" t="s">
        <v>61</v>
      </c>
      <c r="L48" t="s">
        <v>17</v>
      </c>
      <c r="M48" t="s">
        <v>17</v>
      </c>
      <c r="N48">
        <v>0.126</v>
      </c>
      <c r="O48">
        <v>0.88200000000000001</v>
      </c>
      <c r="P48">
        <v>0</v>
      </c>
      <c r="Q48">
        <v>0</v>
      </c>
      <c r="R48">
        <v>0</v>
      </c>
    </row>
    <row r="49" spans="2:18" x14ac:dyDescent="0.25">
      <c r="B49" t="s">
        <v>64</v>
      </c>
      <c r="C49" t="s">
        <v>56</v>
      </c>
      <c r="D49" t="s">
        <v>1788</v>
      </c>
      <c r="E49">
        <v>110</v>
      </c>
      <c r="F49">
        <v>0</v>
      </c>
      <c r="G49">
        <v>0</v>
      </c>
      <c r="H49">
        <v>0</v>
      </c>
      <c r="I49">
        <v>0</v>
      </c>
      <c r="J49" t="s">
        <v>15</v>
      </c>
      <c r="K49" t="s">
        <v>61</v>
      </c>
      <c r="L49" t="s">
        <v>17</v>
      </c>
      <c r="M49" t="s">
        <v>17</v>
      </c>
      <c r="N49">
        <v>0.129</v>
      </c>
      <c r="O49">
        <v>0.90300000000000002</v>
      </c>
      <c r="P49">
        <v>0</v>
      </c>
      <c r="Q49">
        <v>0</v>
      </c>
      <c r="R49">
        <v>0</v>
      </c>
    </row>
    <row r="50" spans="2:18" x14ac:dyDescent="0.25">
      <c r="B50" t="s">
        <v>65</v>
      </c>
      <c r="C50" t="s">
        <v>56</v>
      </c>
      <c r="D50" t="s">
        <v>1788</v>
      </c>
      <c r="E50">
        <v>117</v>
      </c>
      <c r="F50">
        <v>0</v>
      </c>
      <c r="G50">
        <v>0</v>
      </c>
      <c r="H50">
        <v>0</v>
      </c>
      <c r="I50">
        <v>0</v>
      </c>
      <c r="J50" t="s">
        <v>15</v>
      </c>
      <c r="K50" t="s">
        <v>61</v>
      </c>
      <c r="L50" t="s">
        <v>17</v>
      </c>
      <c r="M50" t="s">
        <v>17</v>
      </c>
      <c r="N50">
        <v>0.13200000000000001</v>
      </c>
      <c r="O50">
        <v>0.92400000000000004</v>
      </c>
      <c r="P50">
        <v>0</v>
      </c>
      <c r="Q50">
        <v>0</v>
      </c>
      <c r="R50">
        <v>0</v>
      </c>
    </row>
    <row r="51" spans="2:18" x14ac:dyDescent="0.25">
      <c r="B51" t="s">
        <v>66</v>
      </c>
      <c r="C51" t="s">
        <v>56</v>
      </c>
      <c r="D51" t="s">
        <v>1788</v>
      </c>
      <c r="E51">
        <v>123</v>
      </c>
      <c r="F51">
        <v>0</v>
      </c>
      <c r="G51">
        <v>0</v>
      </c>
      <c r="H51">
        <v>0</v>
      </c>
      <c r="I51">
        <v>0</v>
      </c>
      <c r="J51" t="s">
        <v>15</v>
      </c>
      <c r="K51" t="s">
        <v>61</v>
      </c>
      <c r="L51" t="s">
        <v>17</v>
      </c>
      <c r="M51" t="s">
        <v>17</v>
      </c>
      <c r="N51">
        <v>0.13500000000000001</v>
      </c>
      <c r="O51">
        <v>0.94499999999999895</v>
      </c>
      <c r="P51">
        <v>0</v>
      </c>
      <c r="Q51">
        <v>0</v>
      </c>
      <c r="R51">
        <v>0</v>
      </c>
    </row>
    <row r="52" spans="2:18" x14ac:dyDescent="0.25">
      <c r="B52" t="s">
        <v>67</v>
      </c>
      <c r="C52" t="s">
        <v>56</v>
      </c>
      <c r="D52" t="s">
        <v>1788</v>
      </c>
      <c r="E52">
        <v>130</v>
      </c>
      <c r="F52">
        <v>0</v>
      </c>
      <c r="G52">
        <v>0</v>
      </c>
      <c r="H52">
        <v>0</v>
      </c>
      <c r="I52">
        <v>0</v>
      </c>
      <c r="J52" t="s">
        <v>15</v>
      </c>
      <c r="K52" t="s">
        <v>61</v>
      </c>
      <c r="L52" t="s">
        <v>17</v>
      </c>
      <c r="M52" t="s">
        <v>17</v>
      </c>
      <c r="N52">
        <v>0.14000000000000001</v>
      </c>
      <c r="O52">
        <v>0.97999999999999898</v>
      </c>
      <c r="P52">
        <v>0</v>
      </c>
      <c r="Q52">
        <v>0</v>
      </c>
      <c r="R52">
        <v>0</v>
      </c>
    </row>
    <row r="53" spans="2:18" x14ac:dyDescent="0.25">
      <c r="B53" t="s">
        <v>68</v>
      </c>
      <c r="C53" t="s">
        <v>56</v>
      </c>
      <c r="D53" t="s">
        <v>1788</v>
      </c>
      <c r="E53">
        <v>85</v>
      </c>
      <c r="F53">
        <v>0</v>
      </c>
      <c r="G53">
        <v>0</v>
      </c>
      <c r="H53">
        <v>0</v>
      </c>
      <c r="I53">
        <v>0</v>
      </c>
      <c r="J53" t="s">
        <v>15</v>
      </c>
      <c r="K53" t="s">
        <v>15</v>
      </c>
      <c r="L53" t="s">
        <v>17</v>
      </c>
      <c r="M53" t="s">
        <v>17</v>
      </c>
      <c r="N53">
        <v>0.149999999999999</v>
      </c>
      <c r="O53">
        <v>0.16</v>
      </c>
      <c r="P53">
        <v>0</v>
      </c>
      <c r="Q53">
        <v>0</v>
      </c>
      <c r="R53">
        <v>0</v>
      </c>
    </row>
    <row r="54" spans="2:18" x14ac:dyDescent="0.25">
      <c r="B54" t="s">
        <v>69</v>
      </c>
      <c r="C54" t="s">
        <v>56</v>
      </c>
      <c r="D54" t="s">
        <v>1788</v>
      </c>
      <c r="E54">
        <v>93</v>
      </c>
      <c r="F54">
        <v>0</v>
      </c>
      <c r="G54">
        <v>0</v>
      </c>
      <c r="H54">
        <v>0</v>
      </c>
      <c r="I54">
        <v>0</v>
      </c>
      <c r="J54" t="s">
        <v>15</v>
      </c>
      <c r="K54" t="s">
        <v>15</v>
      </c>
      <c r="L54" t="s">
        <v>17</v>
      </c>
      <c r="M54" t="s">
        <v>17</v>
      </c>
      <c r="N54">
        <v>0.1575</v>
      </c>
      <c r="O54">
        <v>0.16800000000000001</v>
      </c>
      <c r="P54">
        <v>0</v>
      </c>
      <c r="Q54">
        <v>0</v>
      </c>
      <c r="R54">
        <v>0</v>
      </c>
    </row>
    <row r="55" spans="2:18" x14ac:dyDescent="0.25">
      <c r="B55" t="s">
        <v>70</v>
      </c>
      <c r="C55" t="s">
        <v>56</v>
      </c>
      <c r="D55" t="s">
        <v>1788</v>
      </c>
      <c r="E55">
        <v>102</v>
      </c>
      <c r="F55">
        <v>0</v>
      </c>
      <c r="G55">
        <v>0</v>
      </c>
      <c r="H55">
        <v>0</v>
      </c>
      <c r="I55">
        <v>0</v>
      </c>
      <c r="J55" t="s">
        <v>15</v>
      </c>
      <c r="K55" t="s">
        <v>15</v>
      </c>
      <c r="L55" t="s">
        <v>17</v>
      </c>
      <c r="M55" t="s">
        <v>17</v>
      </c>
      <c r="N55">
        <v>0.16500000000000001</v>
      </c>
      <c r="O55">
        <v>0.17599999999999899</v>
      </c>
      <c r="P55">
        <v>0</v>
      </c>
      <c r="Q55">
        <v>0</v>
      </c>
      <c r="R55">
        <v>0</v>
      </c>
    </row>
    <row r="56" spans="2:18" x14ac:dyDescent="0.25">
      <c r="B56" t="s">
        <v>71</v>
      </c>
      <c r="C56" t="s">
        <v>56</v>
      </c>
      <c r="D56" t="s">
        <v>1788</v>
      </c>
      <c r="E56">
        <v>110</v>
      </c>
      <c r="F56">
        <v>0</v>
      </c>
      <c r="G56">
        <v>0</v>
      </c>
      <c r="H56">
        <v>0</v>
      </c>
      <c r="I56">
        <v>0</v>
      </c>
      <c r="J56" t="s">
        <v>15</v>
      </c>
      <c r="K56" t="s">
        <v>15</v>
      </c>
      <c r="L56" t="s">
        <v>17</v>
      </c>
      <c r="M56" t="s">
        <v>17</v>
      </c>
      <c r="N56">
        <v>0.17249999999999899</v>
      </c>
      <c r="O56">
        <v>0.184</v>
      </c>
      <c r="P56">
        <v>0</v>
      </c>
      <c r="Q56">
        <v>0</v>
      </c>
      <c r="R56">
        <v>0</v>
      </c>
    </row>
    <row r="57" spans="2:18" x14ac:dyDescent="0.25">
      <c r="B57" t="s">
        <v>72</v>
      </c>
      <c r="C57" t="s">
        <v>56</v>
      </c>
      <c r="D57" t="s">
        <v>1788</v>
      </c>
      <c r="E57">
        <v>119</v>
      </c>
      <c r="F57">
        <v>0</v>
      </c>
      <c r="G57">
        <v>0</v>
      </c>
      <c r="H57">
        <v>0</v>
      </c>
      <c r="I57">
        <v>0</v>
      </c>
      <c r="J57" t="s">
        <v>15</v>
      </c>
      <c r="K57" t="s">
        <v>15</v>
      </c>
      <c r="L57" t="s">
        <v>17</v>
      </c>
      <c r="M57" t="s">
        <v>17</v>
      </c>
      <c r="N57">
        <v>0.17999999999999899</v>
      </c>
      <c r="O57">
        <v>0.192</v>
      </c>
      <c r="P57">
        <v>0</v>
      </c>
      <c r="Q57">
        <v>0</v>
      </c>
      <c r="R57">
        <v>0</v>
      </c>
    </row>
    <row r="58" spans="2:18" x14ac:dyDescent="0.25">
      <c r="B58" t="s">
        <v>73</v>
      </c>
      <c r="C58" t="s">
        <v>56</v>
      </c>
      <c r="D58" t="s">
        <v>1788</v>
      </c>
      <c r="E58">
        <v>127</v>
      </c>
      <c r="F58">
        <v>0</v>
      </c>
      <c r="G58">
        <v>0</v>
      </c>
      <c r="H58">
        <v>0</v>
      </c>
      <c r="I58">
        <v>0</v>
      </c>
      <c r="J58" t="s">
        <v>15</v>
      </c>
      <c r="K58" t="s">
        <v>15</v>
      </c>
      <c r="L58" t="s">
        <v>17</v>
      </c>
      <c r="M58" t="s">
        <v>17</v>
      </c>
      <c r="N58">
        <v>0.1845</v>
      </c>
      <c r="O58">
        <v>0.1968</v>
      </c>
      <c r="P58">
        <v>0</v>
      </c>
      <c r="Q58">
        <v>0</v>
      </c>
      <c r="R58">
        <v>0</v>
      </c>
    </row>
    <row r="59" spans="2:18" x14ac:dyDescent="0.25">
      <c r="B59" t="s">
        <v>74</v>
      </c>
      <c r="C59" t="s">
        <v>56</v>
      </c>
      <c r="D59" t="s">
        <v>1788</v>
      </c>
      <c r="E59">
        <v>136</v>
      </c>
      <c r="F59">
        <v>0</v>
      </c>
      <c r="G59">
        <v>0</v>
      </c>
      <c r="H59">
        <v>0</v>
      </c>
      <c r="I59">
        <v>0</v>
      </c>
      <c r="J59" t="s">
        <v>15</v>
      </c>
      <c r="K59" t="s">
        <v>15</v>
      </c>
      <c r="L59" t="s">
        <v>17</v>
      </c>
      <c r="M59" t="s">
        <v>17</v>
      </c>
      <c r="N59">
        <v>0.189</v>
      </c>
      <c r="O59">
        <v>0.2016</v>
      </c>
      <c r="P59">
        <v>0</v>
      </c>
      <c r="Q59">
        <v>0</v>
      </c>
      <c r="R59">
        <v>0</v>
      </c>
    </row>
    <row r="60" spans="2:18" x14ac:dyDescent="0.25">
      <c r="B60" t="s">
        <v>75</v>
      </c>
      <c r="C60" t="s">
        <v>56</v>
      </c>
      <c r="D60" t="s">
        <v>1788</v>
      </c>
      <c r="E60">
        <v>144</v>
      </c>
      <c r="F60">
        <v>0</v>
      </c>
      <c r="G60">
        <v>0</v>
      </c>
      <c r="H60">
        <v>0</v>
      </c>
      <c r="I60">
        <v>0</v>
      </c>
      <c r="J60" t="s">
        <v>15</v>
      </c>
      <c r="K60" t="s">
        <v>15</v>
      </c>
      <c r="L60" t="s">
        <v>17</v>
      </c>
      <c r="M60" t="s">
        <v>17</v>
      </c>
      <c r="N60">
        <v>0.19350000000000001</v>
      </c>
      <c r="O60">
        <v>0.2064</v>
      </c>
      <c r="P60">
        <v>0</v>
      </c>
      <c r="Q60">
        <v>0</v>
      </c>
      <c r="R60">
        <v>0</v>
      </c>
    </row>
    <row r="61" spans="2:18" x14ac:dyDescent="0.25">
      <c r="B61" t="s">
        <v>76</v>
      </c>
      <c r="C61" t="s">
        <v>56</v>
      </c>
      <c r="D61" t="s">
        <v>1788</v>
      </c>
      <c r="E61">
        <v>153</v>
      </c>
      <c r="F61">
        <v>0</v>
      </c>
      <c r="G61">
        <v>0</v>
      </c>
      <c r="H61">
        <v>0</v>
      </c>
      <c r="I61">
        <v>0</v>
      </c>
      <c r="J61" t="s">
        <v>15</v>
      </c>
      <c r="K61" t="s">
        <v>16</v>
      </c>
      <c r="L61" t="s">
        <v>17</v>
      </c>
      <c r="M61" t="s">
        <v>17</v>
      </c>
      <c r="N61">
        <v>0.19800000000000001</v>
      </c>
      <c r="O61">
        <v>0.2112</v>
      </c>
      <c r="P61">
        <v>0</v>
      </c>
      <c r="Q61">
        <v>0</v>
      </c>
      <c r="R61">
        <v>0</v>
      </c>
    </row>
    <row r="62" spans="2:18" x14ac:dyDescent="0.25">
      <c r="B62" t="s">
        <v>77</v>
      </c>
      <c r="C62" t="s">
        <v>56</v>
      </c>
      <c r="D62" t="s">
        <v>1788</v>
      </c>
      <c r="E62">
        <v>161</v>
      </c>
      <c r="F62">
        <v>0</v>
      </c>
      <c r="G62">
        <v>0</v>
      </c>
      <c r="H62">
        <v>0</v>
      </c>
      <c r="I62">
        <v>0</v>
      </c>
      <c r="J62" t="s">
        <v>15</v>
      </c>
      <c r="K62" t="s">
        <v>16</v>
      </c>
      <c r="L62" t="s">
        <v>17</v>
      </c>
      <c r="M62" t="s">
        <v>17</v>
      </c>
      <c r="N62">
        <v>0.20250000000000001</v>
      </c>
      <c r="O62">
        <v>0.216</v>
      </c>
      <c r="P62">
        <v>0</v>
      </c>
      <c r="Q62">
        <v>0</v>
      </c>
      <c r="R62">
        <v>0</v>
      </c>
    </row>
    <row r="63" spans="2:18" x14ac:dyDescent="0.25">
      <c r="B63" t="s">
        <v>78</v>
      </c>
      <c r="C63" t="s">
        <v>56</v>
      </c>
      <c r="D63" t="s">
        <v>1788</v>
      </c>
      <c r="E63">
        <v>170</v>
      </c>
      <c r="F63">
        <v>0</v>
      </c>
      <c r="G63">
        <v>0</v>
      </c>
      <c r="H63">
        <v>0</v>
      </c>
      <c r="I63">
        <v>0</v>
      </c>
      <c r="J63" t="s">
        <v>16</v>
      </c>
      <c r="K63" t="s">
        <v>16</v>
      </c>
      <c r="L63" t="s">
        <v>17</v>
      </c>
      <c r="M63" t="s">
        <v>17</v>
      </c>
      <c r="N63">
        <v>0.20999999999999899</v>
      </c>
      <c r="O63">
        <v>0.224</v>
      </c>
      <c r="P63">
        <v>0</v>
      </c>
      <c r="Q63">
        <v>0</v>
      </c>
      <c r="R63">
        <v>0</v>
      </c>
    </row>
    <row r="64" spans="2:18" x14ac:dyDescent="0.25">
      <c r="B64" t="s">
        <v>79</v>
      </c>
      <c r="C64" t="s">
        <v>56</v>
      </c>
      <c r="D64" t="s">
        <v>1789</v>
      </c>
      <c r="E64">
        <v>62</v>
      </c>
      <c r="F64">
        <v>0</v>
      </c>
      <c r="G64">
        <v>0</v>
      </c>
      <c r="H64">
        <v>0</v>
      </c>
      <c r="I64">
        <v>0</v>
      </c>
      <c r="J64" t="s">
        <v>15</v>
      </c>
      <c r="K64" t="s">
        <v>20</v>
      </c>
      <c r="L64" t="s">
        <v>17</v>
      </c>
      <c r="M64" t="s">
        <v>17</v>
      </c>
      <c r="N64" s="2">
        <v>8.99999999999999E-2</v>
      </c>
      <c r="O64">
        <v>0.67</v>
      </c>
      <c r="P64">
        <v>0</v>
      </c>
      <c r="Q64">
        <v>0</v>
      </c>
      <c r="R64">
        <v>0</v>
      </c>
    </row>
    <row r="65" spans="2:18" x14ac:dyDescent="0.25">
      <c r="B65" t="s">
        <v>80</v>
      </c>
      <c r="C65" t="s">
        <v>56</v>
      </c>
      <c r="D65" t="s">
        <v>1789</v>
      </c>
      <c r="E65">
        <v>68</v>
      </c>
      <c r="F65">
        <v>0</v>
      </c>
      <c r="G65">
        <v>0</v>
      </c>
      <c r="H65">
        <v>0</v>
      </c>
      <c r="I65">
        <v>0</v>
      </c>
      <c r="J65" t="s">
        <v>15</v>
      </c>
      <c r="K65" t="s">
        <v>20</v>
      </c>
      <c r="L65" t="s">
        <v>17</v>
      </c>
      <c r="M65" t="s">
        <v>17</v>
      </c>
      <c r="N65" s="2">
        <v>9.4500000000000001E-2</v>
      </c>
      <c r="O65">
        <v>0.70350000000000001</v>
      </c>
      <c r="P65">
        <v>0</v>
      </c>
      <c r="Q65">
        <v>0</v>
      </c>
      <c r="R65">
        <v>0</v>
      </c>
    </row>
    <row r="66" spans="2:18" x14ac:dyDescent="0.25">
      <c r="B66" t="s">
        <v>81</v>
      </c>
      <c r="C66" t="s">
        <v>56</v>
      </c>
      <c r="D66" t="s">
        <v>1789</v>
      </c>
      <c r="E66">
        <v>74</v>
      </c>
      <c r="F66">
        <v>0</v>
      </c>
      <c r="G66">
        <v>0</v>
      </c>
      <c r="H66">
        <v>0</v>
      </c>
      <c r="I66">
        <v>0</v>
      </c>
      <c r="J66" t="s">
        <v>15</v>
      </c>
      <c r="K66" t="s">
        <v>20</v>
      </c>
      <c r="L66" t="s">
        <v>17</v>
      </c>
      <c r="M66" t="s">
        <v>17</v>
      </c>
      <c r="N66" s="2">
        <v>9.9000000000000005E-2</v>
      </c>
      <c r="O66">
        <v>0.73699999999999899</v>
      </c>
      <c r="P66">
        <v>0</v>
      </c>
      <c r="Q66">
        <v>0</v>
      </c>
      <c r="R66">
        <v>0</v>
      </c>
    </row>
    <row r="67" spans="2:18" x14ac:dyDescent="0.25">
      <c r="B67" t="s">
        <v>82</v>
      </c>
      <c r="C67" t="s">
        <v>56</v>
      </c>
      <c r="D67" t="s">
        <v>1789</v>
      </c>
      <c r="E67">
        <v>80</v>
      </c>
      <c r="F67">
        <v>0</v>
      </c>
      <c r="G67">
        <v>0</v>
      </c>
      <c r="H67">
        <v>0</v>
      </c>
      <c r="I67">
        <v>0</v>
      </c>
      <c r="J67" t="s">
        <v>15</v>
      </c>
      <c r="K67" t="s">
        <v>20</v>
      </c>
      <c r="L67" t="s">
        <v>17</v>
      </c>
      <c r="M67" t="s">
        <v>17</v>
      </c>
      <c r="N67">
        <v>0.103499999999999</v>
      </c>
      <c r="O67">
        <v>0.77049999999999896</v>
      </c>
      <c r="P67">
        <v>0</v>
      </c>
      <c r="Q67">
        <v>0</v>
      </c>
      <c r="R67">
        <v>0</v>
      </c>
    </row>
    <row r="68" spans="2:18" x14ac:dyDescent="0.25">
      <c r="B68" t="s">
        <v>83</v>
      </c>
      <c r="C68" t="s">
        <v>56</v>
      </c>
      <c r="D68" t="s">
        <v>1789</v>
      </c>
      <c r="E68">
        <v>86</v>
      </c>
      <c r="F68">
        <v>0</v>
      </c>
      <c r="G68">
        <v>0</v>
      </c>
      <c r="H68">
        <v>0</v>
      </c>
      <c r="I68">
        <v>0</v>
      </c>
      <c r="J68" t="s">
        <v>15</v>
      </c>
      <c r="K68" t="s">
        <v>20</v>
      </c>
      <c r="L68" t="s">
        <v>17</v>
      </c>
      <c r="M68" t="s">
        <v>17</v>
      </c>
      <c r="N68">
        <v>0.108</v>
      </c>
      <c r="O68">
        <v>0.80400000000000005</v>
      </c>
      <c r="P68">
        <v>0</v>
      </c>
      <c r="Q68">
        <v>0</v>
      </c>
      <c r="R68">
        <v>0</v>
      </c>
    </row>
    <row r="69" spans="2:18" x14ac:dyDescent="0.25">
      <c r="B69" t="s">
        <v>84</v>
      </c>
      <c r="C69" t="s">
        <v>56</v>
      </c>
      <c r="D69" t="s">
        <v>1789</v>
      </c>
      <c r="E69">
        <v>93</v>
      </c>
      <c r="F69">
        <v>0</v>
      </c>
      <c r="G69">
        <v>0</v>
      </c>
      <c r="H69">
        <v>0</v>
      </c>
      <c r="I69">
        <v>0</v>
      </c>
      <c r="J69" t="s">
        <v>15</v>
      </c>
      <c r="K69" t="s">
        <v>61</v>
      </c>
      <c r="L69" t="s">
        <v>17</v>
      </c>
      <c r="M69" t="s">
        <v>17</v>
      </c>
      <c r="N69">
        <v>0.11070000000000001</v>
      </c>
      <c r="O69">
        <v>0.82410000000000005</v>
      </c>
      <c r="P69">
        <v>0</v>
      </c>
      <c r="Q69">
        <v>0</v>
      </c>
      <c r="R69">
        <v>0</v>
      </c>
    </row>
    <row r="70" spans="2:18" x14ac:dyDescent="0.25">
      <c r="B70" t="s">
        <v>85</v>
      </c>
      <c r="C70" t="s">
        <v>56</v>
      </c>
      <c r="D70" t="s">
        <v>1789</v>
      </c>
      <c r="E70">
        <v>99</v>
      </c>
      <c r="F70">
        <v>0</v>
      </c>
      <c r="G70">
        <v>0</v>
      </c>
      <c r="H70">
        <v>0</v>
      </c>
      <c r="I70">
        <v>0</v>
      </c>
      <c r="J70" t="s">
        <v>15</v>
      </c>
      <c r="K70" t="s">
        <v>61</v>
      </c>
      <c r="L70" t="s">
        <v>17</v>
      </c>
      <c r="M70" t="s">
        <v>17</v>
      </c>
      <c r="N70">
        <v>0.1134</v>
      </c>
      <c r="O70">
        <v>0.84419999999999895</v>
      </c>
      <c r="P70">
        <v>0</v>
      </c>
      <c r="Q70">
        <v>0</v>
      </c>
      <c r="R70">
        <v>0</v>
      </c>
    </row>
    <row r="71" spans="2:18" x14ac:dyDescent="0.25">
      <c r="B71" t="s">
        <v>86</v>
      </c>
      <c r="C71" t="s">
        <v>56</v>
      </c>
      <c r="D71" t="s">
        <v>1789</v>
      </c>
      <c r="E71">
        <v>105</v>
      </c>
      <c r="F71">
        <v>0</v>
      </c>
      <c r="G71">
        <v>0</v>
      </c>
      <c r="H71">
        <v>0</v>
      </c>
      <c r="I71">
        <v>0</v>
      </c>
      <c r="J71" t="s">
        <v>15</v>
      </c>
      <c r="K71" t="s">
        <v>61</v>
      </c>
      <c r="L71" t="s">
        <v>17</v>
      </c>
      <c r="M71" t="s">
        <v>17</v>
      </c>
      <c r="N71">
        <v>0.116099999999999</v>
      </c>
      <c r="O71">
        <v>0.86429999999999896</v>
      </c>
      <c r="P71">
        <v>0</v>
      </c>
      <c r="Q71">
        <v>0</v>
      </c>
      <c r="R71">
        <v>0</v>
      </c>
    </row>
    <row r="72" spans="2:18" x14ac:dyDescent="0.25">
      <c r="B72" t="s">
        <v>87</v>
      </c>
      <c r="C72" t="s">
        <v>56</v>
      </c>
      <c r="D72" t="s">
        <v>1789</v>
      </c>
      <c r="E72">
        <v>111</v>
      </c>
      <c r="F72">
        <v>0</v>
      </c>
      <c r="G72">
        <v>0</v>
      </c>
      <c r="H72">
        <v>0</v>
      </c>
      <c r="I72">
        <v>0</v>
      </c>
      <c r="J72" t="s">
        <v>15</v>
      </c>
      <c r="K72" t="s">
        <v>61</v>
      </c>
      <c r="L72" t="s">
        <v>17</v>
      </c>
      <c r="M72" t="s">
        <v>17</v>
      </c>
      <c r="N72">
        <v>0.1188</v>
      </c>
      <c r="O72">
        <v>0.88439999999999896</v>
      </c>
      <c r="P72">
        <v>0</v>
      </c>
      <c r="Q72">
        <v>0</v>
      </c>
      <c r="R72">
        <v>0</v>
      </c>
    </row>
    <row r="73" spans="2:18" x14ac:dyDescent="0.25">
      <c r="B73" t="s">
        <v>88</v>
      </c>
      <c r="C73" t="s">
        <v>56</v>
      </c>
      <c r="D73" t="s">
        <v>1789</v>
      </c>
      <c r="E73">
        <v>117</v>
      </c>
      <c r="F73">
        <v>0</v>
      </c>
      <c r="G73">
        <v>0</v>
      </c>
      <c r="H73">
        <v>0</v>
      </c>
      <c r="I73">
        <v>0</v>
      </c>
      <c r="J73" t="s">
        <v>15</v>
      </c>
      <c r="K73" t="s">
        <v>61</v>
      </c>
      <c r="L73" t="s">
        <v>17</v>
      </c>
      <c r="M73" t="s">
        <v>17</v>
      </c>
      <c r="N73">
        <v>0.1215</v>
      </c>
      <c r="O73">
        <v>0.90449999999999897</v>
      </c>
      <c r="P73">
        <v>0</v>
      </c>
      <c r="Q73">
        <v>0</v>
      </c>
      <c r="R73">
        <v>0</v>
      </c>
    </row>
    <row r="74" spans="2:18" x14ac:dyDescent="0.25">
      <c r="B74" t="s">
        <v>89</v>
      </c>
      <c r="C74" t="s">
        <v>56</v>
      </c>
      <c r="D74" t="s">
        <v>1789</v>
      </c>
      <c r="E74">
        <v>124</v>
      </c>
      <c r="F74">
        <v>0</v>
      </c>
      <c r="G74">
        <v>0</v>
      </c>
      <c r="H74">
        <v>0</v>
      </c>
      <c r="I74">
        <v>0</v>
      </c>
      <c r="J74" t="s">
        <v>15</v>
      </c>
      <c r="K74" t="s">
        <v>61</v>
      </c>
      <c r="L74" t="s">
        <v>17</v>
      </c>
      <c r="M74" t="s">
        <v>17</v>
      </c>
      <c r="N74">
        <v>0.126</v>
      </c>
      <c r="O74">
        <v>0.93799999999999895</v>
      </c>
      <c r="P74">
        <v>0</v>
      </c>
      <c r="Q74">
        <v>0</v>
      </c>
      <c r="R74">
        <v>0</v>
      </c>
    </row>
    <row r="75" spans="2:18" x14ac:dyDescent="0.25">
      <c r="B75" t="s">
        <v>90</v>
      </c>
      <c r="C75" t="s">
        <v>56</v>
      </c>
      <c r="D75" t="s">
        <v>1788</v>
      </c>
      <c r="E75">
        <v>89</v>
      </c>
      <c r="F75">
        <v>0</v>
      </c>
      <c r="G75">
        <v>0</v>
      </c>
      <c r="H75">
        <v>0</v>
      </c>
      <c r="I75">
        <v>0</v>
      </c>
      <c r="J75" t="s">
        <v>15</v>
      </c>
      <c r="K75" t="s">
        <v>16</v>
      </c>
      <c r="L75" t="s">
        <v>17</v>
      </c>
      <c r="M75" t="s">
        <v>17</v>
      </c>
      <c r="N75">
        <v>0.1</v>
      </c>
      <c r="O75">
        <v>0.25</v>
      </c>
      <c r="P75">
        <v>0</v>
      </c>
      <c r="Q75">
        <v>0</v>
      </c>
      <c r="R75">
        <v>0</v>
      </c>
    </row>
    <row r="76" spans="2:18" x14ac:dyDescent="0.25">
      <c r="B76" t="s">
        <v>91</v>
      </c>
      <c r="C76" t="s">
        <v>56</v>
      </c>
      <c r="D76" t="s">
        <v>1788</v>
      </c>
      <c r="E76">
        <v>97</v>
      </c>
      <c r="F76">
        <v>0</v>
      </c>
      <c r="G76">
        <v>0</v>
      </c>
      <c r="H76">
        <v>0</v>
      </c>
      <c r="I76">
        <v>0</v>
      </c>
      <c r="J76" t="s">
        <v>15</v>
      </c>
      <c r="K76" t="s">
        <v>16</v>
      </c>
      <c r="L76" t="s">
        <v>17</v>
      </c>
      <c r="M76" t="s">
        <v>17</v>
      </c>
      <c r="N76">
        <v>0.105</v>
      </c>
      <c r="O76">
        <v>0.26250000000000001</v>
      </c>
      <c r="P76">
        <v>0</v>
      </c>
      <c r="Q76">
        <v>0</v>
      </c>
      <c r="R76">
        <v>0</v>
      </c>
    </row>
    <row r="77" spans="2:18" x14ac:dyDescent="0.25">
      <c r="B77" t="s">
        <v>92</v>
      </c>
      <c r="C77" t="s">
        <v>56</v>
      </c>
      <c r="D77" t="s">
        <v>1788</v>
      </c>
      <c r="E77">
        <v>106</v>
      </c>
      <c r="F77">
        <v>0</v>
      </c>
      <c r="G77">
        <v>0</v>
      </c>
      <c r="H77">
        <v>0</v>
      </c>
      <c r="I77">
        <v>0</v>
      </c>
      <c r="J77" t="s">
        <v>15</v>
      </c>
      <c r="K77" t="s">
        <v>16</v>
      </c>
      <c r="L77" t="s">
        <v>17</v>
      </c>
      <c r="M77" t="s">
        <v>17</v>
      </c>
      <c r="N77">
        <v>0.11</v>
      </c>
      <c r="O77">
        <v>0.27500000000000002</v>
      </c>
      <c r="P77">
        <v>0</v>
      </c>
      <c r="Q77">
        <v>0</v>
      </c>
      <c r="R77">
        <v>0</v>
      </c>
    </row>
    <row r="78" spans="2:18" x14ac:dyDescent="0.25">
      <c r="B78" t="s">
        <v>93</v>
      </c>
      <c r="C78" t="s">
        <v>56</v>
      </c>
      <c r="D78" t="s">
        <v>1788</v>
      </c>
      <c r="E78">
        <v>115</v>
      </c>
      <c r="F78">
        <v>0</v>
      </c>
      <c r="G78">
        <v>0</v>
      </c>
      <c r="H78">
        <v>0</v>
      </c>
      <c r="I78">
        <v>0</v>
      </c>
      <c r="J78" t="s">
        <v>15</v>
      </c>
      <c r="K78" t="s">
        <v>16</v>
      </c>
      <c r="L78" t="s">
        <v>17</v>
      </c>
      <c r="M78" t="s">
        <v>17</v>
      </c>
      <c r="N78">
        <v>0.115</v>
      </c>
      <c r="O78">
        <v>0.28749999999999898</v>
      </c>
      <c r="P78">
        <v>0</v>
      </c>
      <c r="Q78">
        <v>0</v>
      </c>
      <c r="R78">
        <v>0</v>
      </c>
    </row>
    <row r="79" spans="2:18" x14ac:dyDescent="0.25">
      <c r="B79" t="s">
        <v>94</v>
      </c>
      <c r="C79" t="s">
        <v>56</v>
      </c>
      <c r="D79" t="s">
        <v>1788</v>
      </c>
      <c r="E79">
        <v>124</v>
      </c>
      <c r="F79">
        <v>0</v>
      </c>
      <c r="G79">
        <v>0</v>
      </c>
      <c r="H79">
        <v>0</v>
      </c>
      <c r="I79">
        <v>0</v>
      </c>
      <c r="J79" t="s">
        <v>15</v>
      </c>
      <c r="K79" t="s">
        <v>16</v>
      </c>
      <c r="L79" t="s">
        <v>17</v>
      </c>
      <c r="M79" t="s">
        <v>17</v>
      </c>
      <c r="N79">
        <v>0.12</v>
      </c>
      <c r="O79">
        <v>0.29999999999999899</v>
      </c>
      <c r="P79">
        <v>0</v>
      </c>
      <c r="Q79">
        <v>0</v>
      </c>
      <c r="R79">
        <v>0</v>
      </c>
    </row>
    <row r="80" spans="2:18" x14ac:dyDescent="0.25">
      <c r="B80" t="s">
        <v>95</v>
      </c>
      <c r="C80" t="s">
        <v>56</v>
      </c>
      <c r="D80" t="s">
        <v>1788</v>
      </c>
      <c r="E80">
        <v>133</v>
      </c>
      <c r="F80">
        <v>0</v>
      </c>
      <c r="G80">
        <v>0</v>
      </c>
      <c r="H80">
        <v>0</v>
      </c>
      <c r="I80">
        <v>0</v>
      </c>
      <c r="J80" t="s">
        <v>15</v>
      </c>
      <c r="K80" t="s">
        <v>16</v>
      </c>
      <c r="L80" t="s">
        <v>17</v>
      </c>
      <c r="M80" t="s">
        <v>17</v>
      </c>
      <c r="N80">
        <v>0.123</v>
      </c>
      <c r="O80">
        <v>0.3075</v>
      </c>
      <c r="P80">
        <v>0</v>
      </c>
      <c r="Q80">
        <v>0</v>
      </c>
      <c r="R80">
        <v>0</v>
      </c>
    </row>
    <row r="81" spans="2:18" x14ac:dyDescent="0.25">
      <c r="B81" t="s">
        <v>96</v>
      </c>
      <c r="C81" t="s">
        <v>56</v>
      </c>
      <c r="D81" t="s">
        <v>1788</v>
      </c>
      <c r="E81">
        <v>142</v>
      </c>
      <c r="F81">
        <v>0</v>
      </c>
      <c r="G81">
        <v>0</v>
      </c>
      <c r="H81">
        <v>0</v>
      </c>
      <c r="I81">
        <v>0</v>
      </c>
      <c r="J81" t="s">
        <v>15</v>
      </c>
      <c r="K81" t="s">
        <v>16</v>
      </c>
      <c r="L81" t="s">
        <v>17</v>
      </c>
      <c r="M81" t="s">
        <v>17</v>
      </c>
      <c r="N81">
        <v>0.126</v>
      </c>
      <c r="O81">
        <v>0.315</v>
      </c>
      <c r="P81">
        <v>0</v>
      </c>
      <c r="Q81">
        <v>0</v>
      </c>
      <c r="R81">
        <v>0</v>
      </c>
    </row>
    <row r="82" spans="2:18" x14ac:dyDescent="0.25">
      <c r="B82" t="s">
        <v>97</v>
      </c>
      <c r="C82" t="s">
        <v>56</v>
      </c>
      <c r="D82" t="s">
        <v>1788</v>
      </c>
      <c r="E82">
        <v>151</v>
      </c>
      <c r="F82">
        <v>0</v>
      </c>
      <c r="G82">
        <v>0</v>
      </c>
      <c r="H82">
        <v>0</v>
      </c>
      <c r="I82">
        <v>0</v>
      </c>
      <c r="J82" t="s">
        <v>15</v>
      </c>
      <c r="K82" t="s">
        <v>16</v>
      </c>
      <c r="L82" t="s">
        <v>17</v>
      </c>
      <c r="M82" t="s">
        <v>17</v>
      </c>
      <c r="N82">
        <v>0.129</v>
      </c>
      <c r="O82">
        <v>0.32250000000000001</v>
      </c>
      <c r="P82">
        <v>0</v>
      </c>
      <c r="Q82">
        <v>0</v>
      </c>
      <c r="R82">
        <v>0</v>
      </c>
    </row>
    <row r="83" spans="2:18" x14ac:dyDescent="0.25">
      <c r="B83" t="s">
        <v>98</v>
      </c>
      <c r="C83" t="s">
        <v>56</v>
      </c>
      <c r="D83" t="s">
        <v>1788</v>
      </c>
      <c r="E83">
        <v>160</v>
      </c>
      <c r="F83">
        <v>0</v>
      </c>
      <c r="G83">
        <v>0</v>
      </c>
      <c r="H83">
        <v>0</v>
      </c>
      <c r="I83">
        <v>0</v>
      </c>
      <c r="J83" t="s">
        <v>15</v>
      </c>
      <c r="K83" t="s">
        <v>16</v>
      </c>
      <c r="L83" t="s">
        <v>17</v>
      </c>
      <c r="M83" t="s">
        <v>17</v>
      </c>
      <c r="N83">
        <v>0.13200000000000001</v>
      </c>
      <c r="O83">
        <v>0.33</v>
      </c>
      <c r="P83">
        <v>0</v>
      </c>
      <c r="Q83">
        <v>0</v>
      </c>
      <c r="R83">
        <v>0</v>
      </c>
    </row>
    <row r="84" spans="2:18" x14ac:dyDescent="0.25">
      <c r="B84" t="s">
        <v>99</v>
      </c>
      <c r="C84" t="s">
        <v>56</v>
      </c>
      <c r="D84" t="s">
        <v>1788</v>
      </c>
      <c r="E84">
        <v>169</v>
      </c>
      <c r="F84">
        <v>0</v>
      </c>
      <c r="G84">
        <v>0</v>
      </c>
      <c r="H84">
        <v>0</v>
      </c>
      <c r="I84">
        <v>0</v>
      </c>
      <c r="J84" t="s">
        <v>15</v>
      </c>
      <c r="K84" t="s">
        <v>16</v>
      </c>
      <c r="L84" t="s">
        <v>17</v>
      </c>
      <c r="M84" t="s">
        <v>17</v>
      </c>
      <c r="N84">
        <v>0.13500000000000001</v>
      </c>
      <c r="O84">
        <v>0.33750000000000002</v>
      </c>
      <c r="P84">
        <v>0</v>
      </c>
      <c r="Q84">
        <v>0</v>
      </c>
      <c r="R84">
        <v>0</v>
      </c>
    </row>
    <row r="85" spans="2:18" x14ac:dyDescent="0.25">
      <c r="B85" t="s">
        <v>100</v>
      </c>
      <c r="C85" t="s">
        <v>56</v>
      </c>
      <c r="D85" t="s">
        <v>1788</v>
      </c>
      <c r="E85">
        <v>178</v>
      </c>
      <c r="F85">
        <v>0</v>
      </c>
      <c r="G85">
        <v>0</v>
      </c>
      <c r="H85">
        <v>0</v>
      </c>
      <c r="I85">
        <v>0</v>
      </c>
      <c r="J85" t="s">
        <v>15</v>
      </c>
      <c r="K85" t="s">
        <v>16</v>
      </c>
      <c r="L85" t="s">
        <v>17</v>
      </c>
      <c r="M85" t="s">
        <v>17</v>
      </c>
      <c r="N85">
        <v>0.14000000000000001</v>
      </c>
      <c r="O85">
        <v>0.34999999999999898</v>
      </c>
      <c r="P85">
        <v>0</v>
      </c>
      <c r="Q85">
        <v>0</v>
      </c>
      <c r="R85">
        <v>0</v>
      </c>
    </row>
    <row r="86" spans="2:18" x14ac:dyDescent="0.25">
      <c r="B86" t="s">
        <v>101</v>
      </c>
      <c r="C86" t="s">
        <v>56</v>
      </c>
      <c r="D86" t="s">
        <v>1789</v>
      </c>
      <c r="E86">
        <v>72</v>
      </c>
      <c r="F86">
        <v>0</v>
      </c>
      <c r="G86">
        <v>0</v>
      </c>
      <c r="H86">
        <v>0</v>
      </c>
      <c r="I86">
        <v>22</v>
      </c>
      <c r="J86" t="s">
        <v>16</v>
      </c>
      <c r="K86" t="s">
        <v>16</v>
      </c>
      <c r="L86" t="s">
        <v>15</v>
      </c>
      <c r="M86" t="s">
        <v>15</v>
      </c>
      <c r="N86">
        <v>0.25</v>
      </c>
      <c r="O86">
        <v>0.4</v>
      </c>
      <c r="P86">
        <v>0.149999999999999</v>
      </c>
      <c r="Q86">
        <v>0.149999999999999</v>
      </c>
      <c r="R86">
        <v>0</v>
      </c>
    </row>
    <row r="87" spans="2:18" x14ac:dyDescent="0.25">
      <c r="B87" t="s">
        <v>102</v>
      </c>
      <c r="C87" t="s">
        <v>56</v>
      </c>
      <c r="D87" t="s">
        <v>1789</v>
      </c>
      <c r="E87">
        <v>79</v>
      </c>
      <c r="F87">
        <v>0</v>
      </c>
      <c r="G87">
        <v>0</v>
      </c>
      <c r="H87">
        <v>0</v>
      </c>
      <c r="I87">
        <v>24</v>
      </c>
      <c r="J87" t="s">
        <v>16</v>
      </c>
      <c r="K87" t="s">
        <v>16</v>
      </c>
      <c r="L87" t="s">
        <v>15</v>
      </c>
      <c r="M87" t="s">
        <v>15</v>
      </c>
      <c r="N87">
        <v>0.26250000000000001</v>
      </c>
      <c r="O87">
        <v>0.41999999999999899</v>
      </c>
      <c r="P87">
        <v>0.1575</v>
      </c>
      <c r="Q87">
        <v>0.1575</v>
      </c>
      <c r="R87">
        <v>0</v>
      </c>
    </row>
    <row r="88" spans="2:18" x14ac:dyDescent="0.25">
      <c r="B88" t="s">
        <v>103</v>
      </c>
      <c r="C88" t="s">
        <v>56</v>
      </c>
      <c r="D88" t="s">
        <v>1789</v>
      </c>
      <c r="E88">
        <v>86</v>
      </c>
      <c r="F88">
        <v>0</v>
      </c>
      <c r="G88">
        <v>0</v>
      </c>
      <c r="H88">
        <v>0</v>
      </c>
      <c r="I88">
        <v>26</v>
      </c>
      <c r="J88" t="s">
        <v>16</v>
      </c>
      <c r="K88" t="s">
        <v>16</v>
      </c>
      <c r="L88" t="s">
        <v>15</v>
      </c>
      <c r="M88" t="s">
        <v>15</v>
      </c>
      <c r="N88">
        <v>0.27500000000000002</v>
      </c>
      <c r="O88">
        <v>0.44</v>
      </c>
      <c r="P88">
        <v>0.16500000000000001</v>
      </c>
      <c r="Q88">
        <v>0.16500000000000001</v>
      </c>
      <c r="R88">
        <v>0</v>
      </c>
    </row>
    <row r="89" spans="2:18" x14ac:dyDescent="0.25">
      <c r="B89" t="s">
        <v>104</v>
      </c>
      <c r="C89" t="s">
        <v>56</v>
      </c>
      <c r="D89" t="s">
        <v>1789</v>
      </c>
      <c r="E89">
        <v>93</v>
      </c>
      <c r="F89">
        <v>0</v>
      </c>
      <c r="G89">
        <v>0</v>
      </c>
      <c r="H89">
        <v>0</v>
      </c>
      <c r="I89">
        <v>28</v>
      </c>
      <c r="J89" t="s">
        <v>16</v>
      </c>
      <c r="K89" t="s">
        <v>16</v>
      </c>
      <c r="L89" t="s">
        <v>15</v>
      </c>
      <c r="M89" t="s">
        <v>15</v>
      </c>
      <c r="N89">
        <v>0.28749999999999898</v>
      </c>
      <c r="O89">
        <v>0.46</v>
      </c>
      <c r="P89">
        <v>0.17249999999999899</v>
      </c>
      <c r="Q89">
        <v>0.17249999999999899</v>
      </c>
      <c r="R89">
        <v>0</v>
      </c>
    </row>
    <row r="90" spans="2:18" x14ac:dyDescent="0.25">
      <c r="B90" t="s">
        <v>105</v>
      </c>
      <c r="C90" t="s">
        <v>56</v>
      </c>
      <c r="D90" t="s">
        <v>1789</v>
      </c>
      <c r="E90">
        <v>100</v>
      </c>
      <c r="F90">
        <v>0</v>
      </c>
      <c r="G90">
        <v>0</v>
      </c>
      <c r="H90">
        <v>0</v>
      </c>
      <c r="I90">
        <v>30</v>
      </c>
      <c r="J90" t="s">
        <v>16</v>
      </c>
      <c r="K90" t="s">
        <v>16</v>
      </c>
      <c r="L90" t="s">
        <v>15</v>
      </c>
      <c r="M90" t="s">
        <v>15</v>
      </c>
      <c r="N90">
        <v>0.29999999999999899</v>
      </c>
      <c r="O90">
        <v>0.47999999999999898</v>
      </c>
      <c r="P90">
        <v>0.17999999999999899</v>
      </c>
      <c r="Q90">
        <v>0.17999999999999899</v>
      </c>
      <c r="R90">
        <v>0</v>
      </c>
    </row>
    <row r="91" spans="2:18" x14ac:dyDescent="0.25">
      <c r="B91" t="s">
        <v>106</v>
      </c>
      <c r="C91" t="s">
        <v>56</v>
      </c>
      <c r="D91" t="s">
        <v>1789</v>
      </c>
      <c r="E91">
        <v>108</v>
      </c>
      <c r="F91">
        <v>0</v>
      </c>
      <c r="G91">
        <v>0</v>
      </c>
      <c r="H91">
        <v>0</v>
      </c>
      <c r="I91">
        <v>33</v>
      </c>
      <c r="J91" t="s">
        <v>16</v>
      </c>
      <c r="K91" t="s">
        <v>16</v>
      </c>
      <c r="L91" t="s">
        <v>15</v>
      </c>
      <c r="M91" t="s">
        <v>15</v>
      </c>
      <c r="N91">
        <v>0.3075</v>
      </c>
      <c r="O91">
        <v>0.49199999999999899</v>
      </c>
      <c r="P91">
        <v>0.1845</v>
      </c>
      <c r="Q91">
        <v>0.1845</v>
      </c>
      <c r="R91">
        <v>0</v>
      </c>
    </row>
    <row r="92" spans="2:18" x14ac:dyDescent="0.25">
      <c r="B92" t="s">
        <v>107</v>
      </c>
      <c r="C92" t="s">
        <v>56</v>
      </c>
      <c r="D92" t="s">
        <v>1789</v>
      </c>
      <c r="E92">
        <v>115</v>
      </c>
      <c r="F92">
        <v>0</v>
      </c>
      <c r="G92">
        <v>0</v>
      </c>
      <c r="H92">
        <v>0</v>
      </c>
      <c r="I92">
        <v>35</v>
      </c>
      <c r="J92" t="s">
        <v>16</v>
      </c>
      <c r="K92" t="s">
        <v>16</v>
      </c>
      <c r="L92" t="s">
        <v>15</v>
      </c>
      <c r="M92" t="s">
        <v>15</v>
      </c>
      <c r="N92">
        <v>0.315</v>
      </c>
      <c r="O92">
        <v>0.504</v>
      </c>
      <c r="P92">
        <v>0.189</v>
      </c>
      <c r="Q92">
        <v>0.189</v>
      </c>
      <c r="R92">
        <v>0</v>
      </c>
    </row>
    <row r="93" spans="2:18" x14ac:dyDescent="0.25">
      <c r="B93" t="s">
        <v>108</v>
      </c>
      <c r="C93" t="s">
        <v>56</v>
      </c>
      <c r="D93" t="s">
        <v>1789</v>
      </c>
      <c r="E93">
        <v>122</v>
      </c>
      <c r="F93">
        <v>0</v>
      </c>
      <c r="G93">
        <v>0</v>
      </c>
      <c r="H93">
        <v>0</v>
      </c>
      <c r="I93">
        <v>37</v>
      </c>
      <c r="J93" t="s">
        <v>16</v>
      </c>
      <c r="K93" t="s">
        <v>20</v>
      </c>
      <c r="L93" t="s">
        <v>15</v>
      </c>
      <c r="M93" t="s">
        <v>15</v>
      </c>
      <c r="N93">
        <v>0.32250000000000001</v>
      </c>
      <c r="O93">
        <v>0.51600000000000001</v>
      </c>
      <c r="P93">
        <v>0.19350000000000001</v>
      </c>
      <c r="Q93">
        <v>0.19350000000000001</v>
      </c>
      <c r="R93">
        <v>0</v>
      </c>
    </row>
    <row r="94" spans="2:18" x14ac:dyDescent="0.25">
      <c r="B94" t="s">
        <v>109</v>
      </c>
      <c r="C94" t="s">
        <v>56</v>
      </c>
      <c r="D94" t="s">
        <v>1789</v>
      </c>
      <c r="E94">
        <v>129</v>
      </c>
      <c r="F94">
        <v>0</v>
      </c>
      <c r="G94">
        <v>0</v>
      </c>
      <c r="H94">
        <v>0</v>
      </c>
      <c r="I94">
        <v>39</v>
      </c>
      <c r="J94" t="s">
        <v>16</v>
      </c>
      <c r="K94" t="s">
        <v>20</v>
      </c>
      <c r="L94" t="s">
        <v>15</v>
      </c>
      <c r="M94" t="s">
        <v>15</v>
      </c>
      <c r="N94">
        <v>0.33</v>
      </c>
      <c r="O94">
        <v>0.52800000000000002</v>
      </c>
      <c r="P94">
        <v>0.19800000000000001</v>
      </c>
      <c r="Q94">
        <v>0.19800000000000001</v>
      </c>
      <c r="R94">
        <v>0</v>
      </c>
    </row>
    <row r="95" spans="2:18" x14ac:dyDescent="0.25">
      <c r="B95" t="s">
        <v>110</v>
      </c>
      <c r="C95" t="s">
        <v>56</v>
      </c>
      <c r="D95" t="s">
        <v>1789</v>
      </c>
      <c r="E95">
        <v>136</v>
      </c>
      <c r="F95">
        <v>0</v>
      </c>
      <c r="G95">
        <v>0</v>
      </c>
      <c r="H95">
        <v>0</v>
      </c>
      <c r="I95">
        <v>41</v>
      </c>
      <c r="J95" t="s">
        <v>16</v>
      </c>
      <c r="K95" t="s">
        <v>20</v>
      </c>
      <c r="L95" t="s">
        <v>15</v>
      </c>
      <c r="M95" t="s">
        <v>15</v>
      </c>
      <c r="N95">
        <v>0.33750000000000002</v>
      </c>
      <c r="O95">
        <v>0.54</v>
      </c>
      <c r="P95">
        <v>0.20250000000000001</v>
      </c>
      <c r="Q95">
        <v>0.20250000000000001</v>
      </c>
      <c r="R95">
        <v>0</v>
      </c>
    </row>
    <row r="96" spans="2:18" x14ac:dyDescent="0.25">
      <c r="B96" t="s">
        <v>111</v>
      </c>
      <c r="C96" t="s">
        <v>56</v>
      </c>
      <c r="D96" t="s">
        <v>1789</v>
      </c>
      <c r="E96">
        <v>144</v>
      </c>
      <c r="F96">
        <v>0</v>
      </c>
      <c r="G96">
        <v>0</v>
      </c>
      <c r="H96">
        <v>0</v>
      </c>
      <c r="I96">
        <v>44</v>
      </c>
      <c r="J96" t="s">
        <v>16</v>
      </c>
      <c r="K96" t="s">
        <v>20</v>
      </c>
      <c r="L96" t="s">
        <v>16</v>
      </c>
      <c r="M96" t="s">
        <v>16</v>
      </c>
      <c r="N96">
        <v>0.34999999999999898</v>
      </c>
      <c r="O96">
        <v>0.56000000000000005</v>
      </c>
      <c r="P96">
        <v>0.20999999999999899</v>
      </c>
      <c r="Q96">
        <v>0.20999999999999899</v>
      </c>
      <c r="R96">
        <v>0</v>
      </c>
    </row>
    <row r="97" spans="2:18" x14ac:dyDescent="0.25">
      <c r="B97" t="s">
        <v>112</v>
      </c>
      <c r="C97" t="s">
        <v>56</v>
      </c>
      <c r="D97" t="s">
        <v>1788</v>
      </c>
      <c r="E97">
        <v>60</v>
      </c>
      <c r="F97">
        <v>0</v>
      </c>
      <c r="G97">
        <v>0</v>
      </c>
      <c r="H97">
        <v>0</v>
      </c>
      <c r="I97">
        <v>0</v>
      </c>
      <c r="J97" t="s">
        <v>15</v>
      </c>
      <c r="K97" t="s">
        <v>20</v>
      </c>
      <c r="L97" t="s">
        <v>17</v>
      </c>
      <c r="M97" t="s">
        <v>17</v>
      </c>
      <c r="N97" s="2">
        <v>8.99999999999999E-2</v>
      </c>
      <c r="O97">
        <v>0.68</v>
      </c>
      <c r="P97">
        <v>0</v>
      </c>
      <c r="Q97">
        <v>0</v>
      </c>
      <c r="R97">
        <v>0</v>
      </c>
    </row>
    <row r="98" spans="2:18" x14ac:dyDescent="0.25">
      <c r="B98" t="s">
        <v>113</v>
      </c>
      <c r="C98" t="s">
        <v>56</v>
      </c>
      <c r="D98" t="s">
        <v>1788</v>
      </c>
      <c r="E98">
        <v>66</v>
      </c>
      <c r="F98">
        <v>0</v>
      </c>
      <c r="G98">
        <v>0</v>
      </c>
      <c r="H98">
        <v>0</v>
      </c>
      <c r="I98">
        <v>0</v>
      </c>
      <c r="J98" t="s">
        <v>15</v>
      </c>
      <c r="K98" t="s">
        <v>20</v>
      </c>
      <c r="L98" t="s">
        <v>17</v>
      </c>
      <c r="M98" t="s">
        <v>17</v>
      </c>
      <c r="N98" s="2">
        <v>9.4500000000000001E-2</v>
      </c>
      <c r="O98">
        <v>0.71399999999999897</v>
      </c>
      <c r="P98">
        <v>0</v>
      </c>
      <c r="Q98">
        <v>0</v>
      </c>
      <c r="R98">
        <v>0</v>
      </c>
    </row>
    <row r="99" spans="2:18" x14ac:dyDescent="0.25">
      <c r="B99" t="s">
        <v>114</v>
      </c>
      <c r="C99" t="s">
        <v>56</v>
      </c>
      <c r="D99" t="s">
        <v>1788</v>
      </c>
      <c r="E99">
        <v>72</v>
      </c>
      <c r="F99">
        <v>0</v>
      </c>
      <c r="G99">
        <v>0</v>
      </c>
      <c r="H99">
        <v>0</v>
      </c>
      <c r="I99">
        <v>0</v>
      </c>
      <c r="J99" t="s">
        <v>15</v>
      </c>
      <c r="K99" t="s">
        <v>20</v>
      </c>
      <c r="L99" t="s">
        <v>17</v>
      </c>
      <c r="M99" t="s">
        <v>17</v>
      </c>
      <c r="N99" s="2">
        <v>9.9000000000000005E-2</v>
      </c>
      <c r="O99">
        <v>0.748</v>
      </c>
      <c r="P99">
        <v>0</v>
      </c>
      <c r="Q99">
        <v>0</v>
      </c>
      <c r="R99">
        <v>0</v>
      </c>
    </row>
    <row r="100" spans="2:18" x14ac:dyDescent="0.25">
      <c r="B100" t="s">
        <v>115</v>
      </c>
      <c r="C100" t="s">
        <v>56</v>
      </c>
      <c r="D100" t="s">
        <v>1788</v>
      </c>
      <c r="E100">
        <v>78</v>
      </c>
      <c r="F100">
        <v>0</v>
      </c>
      <c r="G100">
        <v>0</v>
      </c>
      <c r="H100">
        <v>0</v>
      </c>
      <c r="I100">
        <v>0</v>
      </c>
      <c r="J100" t="s">
        <v>15</v>
      </c>
      <c r="K100" t="s">
        <v>20</v>
      </c>
      <c r="L100" t="s">
        <v>17</v>
      </c>
      <c r="M100" t="s">
        <v>17</v>
      </c>
      <c r="N100">
        <v>0.103499999999999</v>
      </c>
      <c r="O100">
        <v>0.78200000000000003</v>
      </c>
      <c r="P100">
        <v>0</v>
      </c>
      <c r="Q100">
        <v>0</v>
      </c>
      <c r="R100">
        <v>0</v>
      </c>
    </row>
    <row r="101" spans="2:18" x14ac:dyDescent="0.25">
      <c r="B101" t="s">
        <v>116</v>
      </c>
      <c r="C101" t="s">
        <v>56</v>
      </c>
      <c r="D101" t="s">
        <v>1788</v>
      </c>
      <c r="E101">
        <v>84</v>
      </c>
      <c r="F101">
        <v>0</v>
      </c>
      <c r="G101">
        <v>0</v>
      </c>
      <c r="H101">
        <v>0</v>
      </c>
      <c r="I101">
        <v>0</v>
      </c>
      <c r="J101" t="s">
        <v>15</v>
      </c>
      <c r="K101" t="s">
        <v>61</v>
      </c>
      <c r="L101" t="s">
        <v>17</v>
      </c>
      <c r="M101" t="s">
        <v>17</v>
      </c>
      <c r="N101">
        <v>0.108</v>
      </c>
      <c r="O101">
        <v>0.81599999999999895</v>
      </c>
      <c r="P101">
        <v>0</v>
      </c>
      <c r="Q101">
        <v>0</v>
      </c>
      <c r="R101">
        <v>0</v>
      </c>
    </row>
    <row r="102" spans="2:18" x14ac:dyDescent="0.25">
      <c r="B102" t="s">
        <v>117</v>
      </c>
      <c r="C102" t="s">
        <v>56</v>
      </c>
      <c r="D102" t="s">
        <v>1788</v>
      </c>
      <c r="E102">
        <v>90</v>
      </c>
      <c r="F102">
        <v>0</v>
      </c>
      <c r="G102">
        <v>0</v>
      </c>
      <c r="H102">
        <v>0</v>
      </c>
      <c r="I102">
        <v>0</v>
      </c>
      <c r="J102" t="s">
        <v>15</v>
      </c>
      <c r="K102" t="s">
        <v>61</v>
      </c>
      <c r="L102" t="s">
        <v>17</v>
      </c>
      <c r="M102" t="s">
        <v>17</v>
      </c>
      <c r="N102">
        <v>0.11070000000000001</v>
      </c>
      <c r="O102">
        <v>0.83640000000000003</v>
      </c>
      <c r="P102">
        <v>0</v>
      </c>
      <c r="Q102">
        <v>0</v>
      </c>
      <c r="R102">
        <v>0</v>
      </c>
    </row>
    <row r="103" spans="2:18" x14ac:dyDescent="0.25">
      <c r="B103" t="s">
        <v>118</v>
      </c>
      <c r="C103" t="s">
        <v>56</v>
      </c>
      <c r="D103" t="s">
        <v>1788</v>
      </c>
      <c r="E103">
        <v>96</v>
      </c>
      <c r="F103">
        <v>0</v>
      </c>
      <c r="G103">
        <v>0</v>
      </c>
      <c r="H103">
        <v>0</v>
      </c>
      <c r="I103">
        <v>0</v>
      </c>
      <c r="J103" t="s">
        <v>15</v>
      </c>
      <c r="K103" t="s">
        <v>61</v>
      </c>
      <c r="L103" t="s">
        <v>17</v>
      </c>
      <c r="M103" t="s">
        <v>17</v>
      </c>
      <c r="N103">
        <v>0.1134</v>
      </c>
      <c r="O103">
        <v>0.85680000000000001</v>
      </c>
      <c r="P103">
        <v>0</v>
      </c>
      <c r="Q103">
        <v>0</v>
      </c>
      <c r="R103">
        <v>0</v>
      </c>
    </row>
    <row r="104" spans="2:18" x14ac:dyDescent="0.25">
      <c r="B104" t="s">
        <v>119</v>
      </c>
      <c r="C104" t="s">
        <v>56</v>
      </c>
      <c r="D104" t="s">
        <v>1788</v>
      </c>
      <c r="E104">
        <v>102</v>
      </c>
      <c r="F104">
        <v>0</v>
      </c>
      <c r="G104">
        <v>0</v>
      </c>
      <c r="H104">
        <v>0</v>
      </c>
      <c r="I104">
        <v>0</v>
      </c>
      <c r="J104" t="s">
        <v>15</v>
      </c>
      <c r="K104" t="s">
        <v>61</v>
      </c>
      <c r="L104" t="s">
        <v>17</v>
      </c>
      <c r="M104" t="s">
        <v>17</v>
      </c>
      <c r="N104">
        <v>0.116099999999999</v>
      </c>
      <c r="O104">
        <v>0.87719999999999898</v>
      </c>
      <c r="P104">
        <v>0</v>
      </c>
      <c r="Q104">
        <v>0</v>
      </c>
      <c r="R104">
        <v>0</v>
      </c>
    </row>
    <row r="105" spans="2:18" x14ac:dyDescent="0.25">
      <c r="B105" t="s">
        <v>120</v>
      </c>
      <c r="C105" t="s">
        <v>56</v>
      </c>
      <c r="D105" t="s">
        <v>1788</v>
      </c>
      <c r="E105">
        <v>108</v>
      </c>
      <c r="F105">
        <v>0</v>
      </c>
      <c r="G105">
        <v>0</v>
      </c>
      <c r="H105">
        <v>0</v>
      </c>
      <c r="I105">
        <v>0</v>
      </c>
      <c r="J105" t="s">
        <v>15</v>
      </c>
      <c r="K105" t="s">
        <v>61</v>
      </c>
      <c r="L105" t="s">
        <v>17</v>
      </c>
      <c r="M105" t="s">
        <v>17</v>
      </c>
      <c r="N105">
        <v>0.1188</v>
      </c>
      <c r="O105">
        <v>0.89759999999999895</v>
      </c>
      <c r="P105">
        <v>0</v>
      </c>
      <c r="Q105">
        <v>0</v>
      </c>
      <c r="R105">
        <v>0</v>
      </c>
    </row>
    <row r="106" spans="2:18" x14ac:dyDescent="0.25">
      <c r="B106" t="s">
        <v>121</v>
      </c>
      <c r="C106" t="s">
        <v>56</v>
      </c>
      <c r="D106" t="s">
        <v>1788</v>
      </c>
      <c r="E106">
        <v>114</v>
      </c>
      <c r="F106">
        <v>0</v>
      </c>
      <c r="G106">
        <v>0</v>
      </c>
      <c r="H106">
        <v>0</v>
      </c>
      <c r="I106">
        <v>0</v>
      </c>
      <c r="J106" t="s">
        <v>15</v>
      </c>
      <c r="K106" t="s">
        <v>61</v>
      </c>
      <c r="L106" t="s">
        <v>17</v>
      </c>
      <c r="M106" t="s">
        <v>17</v>
      </c>
      <c r="N106">
        <v>0.1215</v>
      </c>
      <c r="O106">
        <v>0.91800000000000004</v>
      </c>
      <c r="P106">
        <v>0</v>
      </c>
      <c r="Q106">
        <v>0</v>
      </c>
      <c r="R106">
        <v>0</v>
      </c>
    </row>
    <row r="107" spans="2:18" x14ac:dyDescent="0.25">
      <c r="B107" t="s">
        <v>122</v>
      </c>
      <c r="C107" t="s">
        <v>56</v>
      </c>
      <c r="D107" t="s">
        <v>1788</v>
      </c>
      <c r="E107">
        <v>120</v>
      </c>
      <c r="F107">
        <v>0</v>
      </c>
      <c r="G107">
        <v>0</v>
      </c>
      <c r="H107">
        <v>0</v>
      </c>
      <c r="I107">
        <v>0</v>
      </c>
      <c r="J107" t="s">
        <v>15</v>
      </c>
      <c r="K107" t="s">
        <v>61</v>
      </c>
      <c r="L107" t="s">
        <v>17</v>
      </c>
      <c r="M107" t="s">
        <v>17</v>
      </c>
      <c r="N107">
        <v>0.126</v>
      </c>
      <c r="O107">
        <v>0.95199999999999896</v>
      </c>
      <c r="P107">
        <v>0</v>
      </c>
      <c r="Q107">
        <v>0</v>
      </c>
      <c r="R107">
        <v>0</v>
      </c>
    </row>
    <row r="108" spans="2:18" x14ac:dyDescent="0.25">
      <c r="B108" t="s">
        <v>123</v>
      </c>
      <c r="C108" t="s">
        <v>56</v>
      </c>
      <c r="D108" t="s">
        <v>1788</v>
      </c>
      <c r="E108">
        <v>64</v>
      </c>
      <c r="F108">
        <v>0</v>
      </c>
      <c r="G108">
        <v>0</v>
      </c>
      <c r="H108">
        <v>0</v>
      </c>
      <c r="I108">
        <v>0</v>
      </c>
      <c r="J108" t="s">
        <v>15</v>
      </c>
      <c r="K108" t="s">
        <v>20</v>
      </c>
      <c r="L108" t="s">
        <v>17</v>
      </c>
      <c r="M108" t="s">
        <v>17</v>
      </c>
      <c r="N108" s="2">
        <v>8.99999999999999E-2</v>
      </c>
      <c r="O108">
        <v>0.66</v>
      </c>
      <c r="P108">
        <v>0</v>
      </c>
      <c r="Q108">
        <v>0</v>
      </c>
      <c r="R108">
        <v>0</v>
      </c>
    </row>
    <row r="109" spans="2:18" x14ac:dyDescent="0.25">
      <c r="B109" t="s">
        <v>124</v>
      </c>
      <c r="C109" t="s">
        <v>56</v>
      </c>
      <c r="D109" t="s">
        <v>1788</v>
      </c>
      <c r="E109">
        <v>70</v>
      </c>
      <c r="F109">
        <v>0</v>
      </c>
      <c r="G109">
        <v>0</v>
      </c>
      <c r="H109">
        <v>0</v>
      </c>
      <c r="I109">
        <v>0</v>
      </c>
      <c r="J109" t="s">
        <v>15</v>
      </c>
      <c r="K109" t="s">
        <v>20</v>
      </c>
      <c r="L109" t="s">
        <v>17</v>
      </c>
      <c r="M109" t="s">
        <v>17</v>
      </c>
      <c r="N109" s="2">
        <v>9.4500000000000001E-2</v>
      </c>
      <c r="O109">
        <v>0.69299999999999895</v>
      </c>
      <c r="P109">
        <v>0</v>
      </c>
      <c r="Q109">
        <v>0</v>
      </c>
      <c r="R109">
        <v>0</v>
      </c>
    </row>
    <row r="110" spans="2:18" x14ac:dyDescent="0.25">
      <c r="B110" t="s">
        <v>125</v>
      </c>
      <c r="C110" t="s">
        <v>56</v>
      </c>
      <c r="D110" t="s">
        <v>1788</v>
      </c>
      <c r="E110">
        <v>76</v>
      </c>
      <c r="F110">
        <v>0</v>
      </c>
      <c r="G110">
        <v>0</v>
      </c>
      <c r="H110">
        <v>0</v>
      </c>
      <c r="I110">
        <v>0</v>
      </c>
      <c r="J110" t="s">
        <v>15</v>
      </c>
      <c r="K110" t="s">
        <v>20</v>
      </c>
      <c r="L110" t="s">
        <v>17</v>
      </c>
      <c r="M110" t="s">
        <v>17</v>
      </c>
      <c r="N110" s="2">
        <v>9.9000000000000005E-2</v>
      </c>
      <c r="O110">
        <v>0.72599999999999898</v>
      </c>
      <c r="P110">
        <v>0</v>
      </c>
      <c r="Q110">
        <v>0</v>
      </c>
      <c r="R110">
        <v>0</v>
      </c>
    </row>
    <row r="111" spans="2:18" x14ac:dyDescent="0.25">
      <c r="B111" t="s">
        <v>126</v>
      </c>
      <c r="C111" t="s">
        <v>56</v>
      </c>
      <c r="D111" t="s">
        <v>1788</v>
      </c>
      <c r="E111">
        <v>83</v>
      </c>
      <c r="F111">
        <v>0</v>
      </c>
      <c r="G111">
        <v>0</v>
      </c>
      <c r="H111">
        <v>0</v>
      </c>
      <c r="I111">
        <v>0</v>
      </c>
      <c r="J111" t="s">
        <v>15</v>
      </c>
      <c r="K111" t="s">
        <v>20</v>
      </c>
      <c r="L111" t="s">
        <v>17</v>
      </c>
      <c r="M111" t="s">
        <v>17</v>
      </c>
      <c r="N111">
        <v>0.103499999999999</v>
      </c>
      <c r="O111">
        <v>0.75900000000000001</v>
      </c>
      <c r="P111">
        <v>0</v>
      </c>
      <c r="Q111">
        <v>0</v>
      </c>
      <c r="R111">
        <v>0</v>
      </c>
    </row>
    <row r="112" spans="2:18" x14ac:dyDescent="0.25">
      <c r="B112" t="s">
        <v>127</v>
      </c>
      <c r="C112" t="s">
        <v>56</v>
      </c>
      <c r="D112" t="s">
        <v>1788</v>
      </c>
      <c r="E112">
        <v>89</v>
      </c>
      <c r="F112">
        <v>0</v>
      </c>
      <c r="G112">
        <v>0</v>
      </c>
      <c r="H112">
        <v>0</v>
      </c>
      <c r="I112">
        <v>0</v>
      </c>
      <c r="J112" t="s">
        <v>15</v>
      </c>
      <c r="K112" t="s">
        <v>20</v>
      </c>
      <c r="L112" t="s">
        <v>17</v>
      </c>
      <c r="M112" t="s">
        <v>17</v>
      </c>
      <c r="N112">
        <v>0.108</v>
      </c>
      <c r="O112">
        <v>0.79200000000000004</v>
      </c>
      <c r="P112">
        <v>0</v>
      </c>
      <c r="Q112">
        <v>0</v>
      </c>
      <c r="R112">
        <v>0</v>
      </c>
    </row>
    <row r="113" spans="2:18" x14ac:dyDescent="0.25">
      <c r="B113" t="s">
        <v>128</v>
      </c>
      <c r="C113" t="s">
        <v>56</v>
      </c>
      <c r="D113" t="s">
        <v>1788</v>
      </c>
      <c r="E113">
        <v>96</v>
      </c>
      <c r="F113">
        <v>0</v>
      </c>
      <c r="G113">
        <v>0</v>
      </c>
      <c r="H113">
        <v>0</v>
      </c>
      <c r="I113">
        <v>0</v>
      </c>
      <c r="J113" t="s">
        <v>15</v>
      </c>
      <c r="K113" t="s">
        <v>61</v>
      </c>
      <c r="L113" t="s">
        <v>17</v>
      </c>
      <c r="M113" t="s">
        <v>17</v>
      </c>
      <c r="N113">
        <v>0.11070000000000001</v>
      </c>
      <c r="O113">
        <v>0.81179999999999897</v>
      </c>
      <c r="P113">
        <v>0</v>
      </c>
      <c r="Q113">
        <v>0</v>
      </c>
      <c r="R113">
        <v>0</v>
      </c>
    </row>
    <row r="114" spans="2:18" x14ac:dyDescent="0.25">
      <c r="B114" t="s">
        <v>129</v>
      </c>
      <c r="C114" t="s">
        <v>56</v>
      </c>
      <c r="D114" t="s">
        <v>1788</v>
      </c>
      <c r="E114">
        <v>102</v>
      </c>
      <c r="F114">
        <v>0</v>
      </c>
      <c r="G114">
        <v>0</v>
      </c>
      <c r="H114">
        <v>0</v>
      </c>
      <c r="I114">
        <v>0</v>
      </c>
      <c r="J114" t="s">
        <v>15</v>
      </c>
      <c r="K114" t="s">
        <v>61</v>
      </c>
      <c r="L114" t="s">
        <v>17</v>
      </c>
      <c r="M114" t="s">
        <v>17</v>
      </c>
      <c r="N114">
        <v>0.1134</v>
      </c>
      <c r="O114">
        <v>0.83160000000000001</v>
      </c>
      <c r="P114">
        <v>0</v>
      </c>
      <c r="Q114">
        <v>0</v>
      </c>
      <c r="R114">
        <v>0</v>
      </c>
    </row>
    <row r="115" spans="2:18" x14ac:dyDescent="0.25">
      <c r="B115" t="s">
        <v>130</v>
      </c>
      <c r="C115" t="s">
        <v>56</v>
      </c>
      <c r="D115" t="s">
        <v>1788</v>
      </c>
      <c r="E115">
        <v>108</v>
      </c>
      <c r="F115">
        <v>0</v>
      </c>
      <c r="G115">
        <v>0</v>
      </c>
      <c r="H115">
        <v>0</v>
      </c>
      <c r="I115">
        <v>0</v>
      </c>
      <c r="J115" t="s">
        <v>15</v>
      </c>
      <c r="K115" t="s">
        <v>61</v>
      </c>
      <c r="L115" t="s">
        <v>17</v>
      </c>
      <c r="M115" t="s">
        <v>17</v>
      </c>
      <c r="N115">
        <v>0.116099999999999</v>
      </c>
      <c r="O115">
        <v>0.85140000000000005</v>
      </c>
      <c r="P115">
        <v>0</v>
      </c>
      <c r="Q115">
        <v>0</v>
      </c>
      <c r="R115">
        <v>0</v>
      </c>
    </row>
    <row r="116" spans="2:18" x14ac:dyDescent="0.25">
      <c r="B116" t="s">
        <v>131</v>
      </c>
      <c r="C116" t="s">
        <v>56</v>
      </c>
      <c r="D116" t="s">
        <v>1788</v>
      </c>
      <c r="E116">
        <v>115</v>
      </c>
      <c r="F116">
        <v>0</v>
      </c>
      <c r="G116">
        <v>0</v>
      </c>
      <c r="H116">
        <v>0</v>
      </c>
      <c r="I116">
        <v>0</v>
      </c>
      <c r="J116" t="s">
        <v>15</v>
      </c>
      <c r="K116" t="s">
        <v>61</v>
      </c>
      <c r="L116" t="s">
        <v>17</v>
      </c>
      <c r="M116" t="s">
        <v>17</v>
      </c>
      <c r="N116">
        <v>0.1188</v>
      </c>
      <c r="O116">
        <v>0.87119999999999898</v>
      </c>
      <c r="P116">
        <v>0</v>
      </c>
      <c r="Q116">
        <v>0</v>
      </c>
      <c r="R116">
        <v>0</v>
      </c>
    </row>
    <row r="117" spans="2:18" x14ac:dyDescent="0.25">
      <c r="B117" t="s">
        <v>132</v>
      </c>
      <c r="C117" t="s">
        <v>56</v>
      </c>
      <c r="D117" t="s">
        <v>1788</v>
      </c>
      <c r="E117">
        <v>121</v>
      </c>
      <c r="F117">
        <v>0</v>
      </c>
      <c r="G117">
        <v>0</v>
      </c>
      <c r="H117">
        <v>0</v>
      </c>
      <c r="I117">
        <v>0</v>
      </c>
      <c r="J117" t="s">
        <v>15</v>
      </c>
      <c r="K117" t="s">
        <v>61</v>
      </c>
      <c r="L117" t="s">
        <v>17</v>
      </c>
      <c r="M117" t="s">
        <v>17</v>
      </c>
      <c r="N117">
        <v>0.1215</v>
      </c>
      <c r="O117">
        <v>0.89100000000000001</v>
      </c>
      <c r="P117">
        <v>0</v>
      </c>
      <c r="Q117">
        <v>0</v>
      </c>
      <c r="R117">
        <v>0</v>
      </c>
    </row>
    <row r="118" spans="2:18" x14ac:dyDescent="0.25">
      <c r="B118" t="s">
        <v>133</v>
      </c>
      <c r="C118" t="s">
        <v>56</v>
      </c>
      <c r="D118" t="s">
        <v>1788</v>
      </c>
      <c r="E118">
        <v>128</v>
      </c>
      <c r="F118">
        <v>0</v>
      </c>
      <c r="G118">
        <v>0</v>
      </c>
      <c r="H118">
        <v>0</v>
      </c>
      <c r="I118">
        <v>0</v>
      </c>
      <c r="J118" t="s">
        <v>15</v>
      </c>
      <c r="K118" t="s">
        <v>61</v>
      </c>
      <c r="L118" t="s">
        <v>17</v>
      </c>
      <c r="M118" t="s">
        <v>17</v>
      </c>
      <c r="N118">
        <v>0.126</v>
      </c>
      <c r="O118">
        <v>0.92400000000000004</v>
      </c>
      <c r="P118">
        <v>0</v>
      </c>
      <c r="Q118">
        <v>0</v>
      </c>
      <c r="R118">
        <v>0</v>
      </c>
    </row>
    <row r="119" spans="2:18" x14ac:dyDescent="0.25">
      <c r="B119" t="s">
        <v>134</v>
      </c>
      <c r="C119" t="s">
        <v>56</v>
      </c>
      <c r="D119" t="s">
        <v>1788</v>
      </c>
      <c r="E119">
        <v>63</v>
      </c>
      <c r="F119">
        <v>0</v>
      </c>
      <c r="G119">
        <v>0</v>
      </c>
      <c r="H119">
        <v>0</v>
      </c>
      <c r="I119">
        <v>0</v>
      </c>
      <c r="J119" t="s">
        <v>15</v>
      </c>
      <c r="K119" t="s">
        <v>20</v>
      </c>
      <c r="L119" t="s">
        <v>17</v>
      </c>
      <c r="M119" t="s">
        <v>17</v>
      </c>
      <c r="N119">
        <v>0.1</v>
      </c>
      <c r="O119">
        <v>0.52</v>
      </c>
      <c r="P119">
        <v>0</v>
      </c>
      <c r="Q119">
        <v>0</v>
      </c>
      <c r="R119">
        <v>0</v>
      </c>
    </row>
    <row r="120" spans="2:18" x14ac:dyDescent="0.25">
      <c r="B120" t="s">
        <v>135</v>
      </c>
      <c r="C120" t="s">
        <v>56</v>
      </c>
      <c r="D120" t="s">
        <v>1788</v>
      </c>
      <c r="E120">
        <v>69</v>
      </c>
      <c r="F120">
        <v>0</v>
      </c>
      <c r="G120">
        <v>0</v>
      </c>
      <c r="H120">
        <v>0</v>
      </c>
      <c r="I120">
        <v>0</v>
      </c>
      <c r="J120" t="s">
        <v>15</v>
      </c>
      <c r="K120" t="s">
        <v>20</v>
      </c>
      <c r="L120" t="s">
        <v>17</v>
      </c>
      <c r="M120" t="s">
        <v>17</v>
      </c>
      <c r="N120">
        <v>0.105</v>
      </c>
      <c r="O120">
        <v>0.54600000000000004</v>
      </c>
      <c r="P120">
        <v>0</v>
      </c>
      <c r="Q120">
        <v>0</v>
      </c>
      <c r="R120">
        <v>0</v>
      </c>
    </row>
    <row r="121" spans="2:18" x14ac:dyDescent="0.25">
      <c r="B121" t="s">
        <v>136</v>
      </c>
      <c r="C121" t="s">
        <v>56</v>
      </c>
      <c r="D121" t="s">
        <v>1788</v>
      </c>
      <c r="E121">
        <v>75</v>
      </c>
      <c r="F121">
        <v>0</v>
      </c>
      <c r="G121">
        <v>0</v>
      </c>
      <c r="H121">
        <v>0</v>
      </c>
      <c r="I121">
        <v>0</v>
      </c>
      <c r="J121" t="s">
        <v>15</v>
      </c>
      <c r="K121" t="s">
        <v>20</v>
      </c>
      <c r="L121" t="s">
        <v>17</v>
      </c>
      <c r="M121" t="s">
        <v>17</v>
      </c>
      <c r="N121">
        <v>0.11</v>
      </c>
      <c r="O121">
        <v>0.57199999999999895</v>
      </c>
      <c r="P121">
        <v>0</v>
      </c>
      <c r="Q121">
        <v>0</v>
      </c>
      <c r="R121">
        <v>0</v>
      </c>
    </row>
    <row r="122" spans="2:18" x14ac:dyDescent="0.25">
      <c r="B122" t="s">
        <v>137</v>
      </c>
      <c r="C122" t="s">
        <v>56</v>
      </c>
      <c r="D122" t="s">
        <v>1788</v>
      </c>
      <c r="E122">
        <v>81</v>
      </c>
      <c r="F122">
        <v>0</v>
      </c>
      <c r="G122">
        <v>0</v>
      </c>
      <c r="H122">
        <v>0</v>
      </c>
      <c r="I122">
        <v>0</v>
      </c>
      <c r="J122" t="s">
        <v>15</v>
      </c>
      <c r="K122" t="s">
        <v>20</v>
      </c>
      <c r="L122" t="s">
        <v>17</v>
      </c>
      <c r="M122" t="s">
        <v>17</v>
      </c>
      <c r="N122">
        <v>0.115</v>
      </c>
      <c r="O122">
        <v>0.59799999999999898</v>
      </c>
      <c r="P122">
        <v>0</v>
      </c>
      <c r="Q122">
        <v>0</v>
      </c>
      <c r="R122">
        <v>0</v>
      </c>
    </row>
    <row r="123" spans="2:18" x14ac:dyDescent="0.25">
      <c r="B123" t="s">
        <v>138</v>
      </c>
      <c r="C123" t="s">
        <v>56</v>
      </c>
      <c r="D123" t="s">
        <v>1788</v>
      </c>
      <c r="E123">
        <v>88</v>
      </c>
      <c r="F123">
        <v>0</v>
      </c>
      <c r="G123">
        <v>0</v>
      </c>
      <c r="H123">
        <v>0</v>
      </c>
      <c r="I123">
        <v>0</v>
      </c>
      <c r="J123" t="s">
        <v>15</v>
      </c>
      <c r="K123" t="s">
        <v>20</v>
      </c>
      <c r="L123" t="s">
        <v>17</v>
      </c>
      <c r="M123" t="s">
        <v>17</v>
      </c>
      <c r="N123">
        <v>0.12</v>
      </c>
      <c r="O123">
        <v>0.624</v>
      </c>
      <c r="P123">
        <v>0</v>
      </c>
      <c r="Q123">
        <v>0</v>
      </c>
      <c r="R123">
        <v>0</v>
      </c>
    </row>
    <row r="124" spans="2:18" x14ac:dyDescent="0.25">
      <c r="B124" t="s">
        <v>139</v>
      </c>
      <c r="C124" t="s">
        <v>56</v>
      </c>
      <c r="D124" t="s">
        <v>1788</v>
      </c>
      <c r="E124">
        <v>94</v>
      </c>
      <c r="F124">
        <v>0</v>
      </c>
      <c r="G124">
        <v>0</v>
      </c>
      <c r="H124">
        <v>0</v>
      </c>
      <c r="I124">
        <v>0</v>
      </c>
      <c r="J124" t="s">
        <v>15</v>
      </c>
      <c r="K124" t="s">
        <v>20</v>
      </c>
      <c r="L124" t="s">
        <v>17</v>
      </c>
      <c r="M124" t="s">
        <v>17</v>
      </c>
      <c r="N124">
        <v>0.123</v>
      </c>
      <c r="O124">
        <v>0.63959999999999895</v>
      </c>
      <c r="P124">
        <v>0</v>
      </c>
      <c r="Q124">
        <v>0</v>
      </c>
      <c r="R124">
        <v>0</v>
      </c>
    </row>
    <row r="125" spans="2:18" x14ac:dyDescent="0.25">
      <c r="B125" t="s">
        <v>140</v>
      </c>
      <c r="C125" t="s">
        <v>56</v>
      </c>
      <c r="D125" t="s">
        <v>1788</v>
      </c>
      <c r="E125">
        <v>100</v>
      </c>
      <c r="F125">
        <v>0</v>
      </c>
      <c r="G125">
        <v>0</v>
      </c>
      <c r="H125">
        <v>0</v>
      </c>
      <c r="I125">
        <v>0</v>
      </c>
      <c r="J125" t="s">
        <v>15</v>
      </c>
      <c r="K125" t="s">
        <v>20</v>
      </c>
      <c r="L125" t="s">
        <v>17</v>
      </c>
      <c r="M125" t="s">
        <v>17</v>
      </c>
      <c r="N125">
        <v>0.126</v>
      </c>
      <c r="O125">
        <v>0.6552</v>
      </c>
      <c r="P125">
        <v>0</v>
      </c>
      <c r="Q125">
        <v>0</v>
      </c>
      <c r="R125">
        <v>0</v>
      </c>
    </row>
    <row r="126" spans="2:18" x14ac:dyDescent="0.25">
      <c r="B126" t="s">
        <v>141</v>
      </c>
      <c r="C126" t="s">
        <v>56</v>
      </c>
      <c r="D126" t="s">
        <v>1788</v>
      </c>
      <c r="E126">
        <v>107</v>
      </c>
      <c r="F126">
        <v>0</v>
      </c>
      <c r="G126">
        <v>0</v>
      </c>
      <c r="H126">
        <v>0</v>
      </c>
      <c r="I126">
        <v>0</v>
      </c>
      <c r="J126" t="s">
        <v>15</v>
      </c>
      <c r="K126" t="s">
        <v>20</v>
      </c>
      <c r="L126" t="s">
        <v>17</v>
      </c>
      <c r="M126" t="s">
        <v>17</v>
      </c>
      <c r="N126">
        <v>0.129</v>
      </c>
      <c r="O126">
        <v>0.67079999999999895</v>
      </c>
      <c r="P126">
        <v>0</v>
      </c>
      <c r="Q126">
        <v>0</v>
      </c>
      <c r="R126">
        <v>0</v>
      </c>
    </row>
    <row r="127" spans="2:18" x14ac:dyDescent="0.25">
      <c r="B127" t="s">
        <v>142</v>
      </c>
      <c r="C127" t="s">
        <v>56</v>
      </c>
      <c r="D127" t="s">
        <v>1788</v>
      </c>
      <c r="E127">
        <v>113</v>
      </c>
      <c r="F127">
        <v>0</v>
      </c>
      <c r="G127">
        <v>0</v>
      </c>
      <c r="H127">
        <v>0</v>
      </c>
      <c r="I127">
        <v>0</v>
      </c>
      <c r="J127" t="s">
        <v>15</v>
      </c>
      <c r="K127" t="s">
        <v>20</v>
      </c>
      <c r="L127" t="s">
        <v>17</v>
      </c>
      <c r="M127" t="s">
        <v>17</v>
      </c>
      <c r="N127">
        <v>0.13200000000000001</v>
      </c>
      <c r="O127">
        <v>0.68640000000000001</v>
      </c>
      <c r="P127">
        <v>0</v>
      </c>
      <c r="Q127">
        <v>0</v>
      </c>
      <c r="R127">
        <v>0</v>
      </c>
    </row>
    <row r="128" spans="2:18" x14ac:dyDescent="0.25">
      <c r="B128" t="s">
        <v>143</v>
      </c>
      <c r="C128" t="s">
        <v>56</v>
      </c>
      <c r="D128" t="s">
        <v>1788</v>
      </c>
      <c r="E128">
        <v>119</v>
      </c>
      <c r="F128">
        <v>0</v>
      </c>
      <c r="G128">
        <v>0</v>
      </c>
      <c r="H128">
        <v>0</v>
      </c>
      <c r="I128">
        <v>0</v>
      </c>
      <c r="J128" t="s">
        <v>15</v>
      </c>
      <c r="K128" t="s">
        <v>20</v>
      </c>
      <c r="L128" t="s">
        <v>17</v>
      </c>
      <c r="M128" t="s">
        <v>17</v>
      </c>
      <c r="N128">
        <v>0.13500000000000001</v>
      </c>
      <c r="O128">
        <v>0.70199999999999896</v>
      </c>
      <c r="P128">
        <v>0</v>
      </c>
      <c r="Q128">
        <v>0</v>
      </c>
      <c r="R128">
        <v>0</v>
      </c>
    </row>
    <row r="129" spans="2:18" x14ac:dyDescent="0.25">
      <c r="B129" t="s">
        <v>144</v>
      </c>
      <c r="C129" t="s">
        <v>56</v>
      </c>
      <c r="D129" t="s">
        <v>1788</v>
      </c>
      <c r="E129">
        <v>126</v>
      </c>
      <c r="F129">
        <v>0</v>
      </c>
      <c r="G129">
        <v>0</v>
      </c>
      <c r="H129">
        <v>0</v>
      </c>
      <c r="I129">
        <v>0</v>
      </c>
      <c r="J129" t="s">
        <v>15</v>
      </c>
      <c r="K129" t="s">
        <v>20</v>
      </c>
      <c r="L129" t="s">
        <v>17</v>
      </c>
      <c r="M129" t="s">
        <v>17</v>
      </c>
      <c r="N129">
        <v>0.14000000000000001</v>
      </c>
      <c r="O129">
        <v>0.72799999999999898</v>
      </c>
      <c r="P129">
        <v>0</v>
      </c>
      <c r="Q129">
        <v>0</v>
      </c>
      <c r="R129">
        <v>0</v>
      </c>
    </row>
    <row r="130" spans="2:18" x14ac:dyDescent="0.25">
      <c r="B130" t="s">
        <v>146</v>
      </c>
      <c r="C130" t="s">
        <v>56</v>
      </c>
      <c r="D130" t="s">
        <v>1788</v>
      </c>
      <c r="E130">
        <v>106</v>
      </c>
      <c r="F130">
        <v>0</v>
      </c>
      <c r="G130">
        <v>0</v>
      </c>
      <c r="H130">
        <v>0</v>
      </c>
      <c r="I130">
        <v>0</v>
      </c>
      <c r="J130" t="s">
        <v>15</v>
      </c>
      <c r="K130" t="s">
        <v>15</v>
      </c>
      <c r="L130" t="s">
        <v>17</v>
      </c>
      <c r="M130" t="s">
        <v>17</v>
      </c>
      <c r="N130">
        <v>0.1</v>
      </c>
      <c r="O130">
        <v>0.2</v>
      </c>
      <c r="P130">
        <v>0</v>
      </c>
      <c r="Q130">
        <v>0</v>
      </c>
      <c r="R130">
        <v>0</v>
      </c>
    </row>
    <row r="131" spans="2:18" x14ac:dyDescent="0.25">
      <c r="B131" t="s">
        <v>150</v>
      </c>
      <c r="C131" t="s">
        <v>56</v>
      </c>
      <c r="D131" t="s">
        <v>1788</v>
      </c>
      <c r="E131">
        <v>124</v>
      </c>
      <c r="F131">
        <v>0</v>
      </c>
      <c r="G131">
        <v>0</v>
      </c>
      <c r="H131">
        <v>0</v>
      </c>
      <c r="I131">
        <v>0</v>
      </c>
      <c r="J131" t="s">
        <v>15</v>
      </c>
      <c r="K131" t="s">
        <v>16</v>
      </c>
      <c r="L131" t="s">
        <v>17</v>
      </c>
      <c r="M131" t="s">
        <v>17</v>
      </c>
      <c r="N131">
        <v>0.108</v>
      </c>
      <c r="O131">
        <v>0.216</v>
      </c>
      <c r="P131">
        <v>0</v>
      </c>
      <c r="Q131">
        <v>0</v>
      </c>
      <c r="R131">
        <v>0</v>
      </c>
    </row>
    <row r="132" spans="2:18" x14ac:dyDescent="0.25">
      <c r="B132" t="s">
        <v>147</v>
      </c>
      <c r="C132" t="s">
        <v>56</v>
      </c>
      <c r="D132" t="s">
        <v>1788</v>
      </c>
      <c r="E132">
        <v>141</v>
      </c>
      <c r="F132">
        <v>0</v>
      </c>
      <c r="G132">
        <v>0</v>
      </c>
      <c r="H132">
        <v>0</v>
      </c>
      <c r="I132">
        <v>0</v>
      </c>
      <c r="J132" t="s">
        <v>15</v>
      </c>
      <c r="K132" t="s">
        <v>16</v>
      </c>
      <c r="L132" t="s">
        <v>17</v>
      </c>
      <c r="M132" t="s">
        <v>17</v>
      </c>
      <c r="N132">
        <v>0.11600000000000001</v>
      </c>
      <c r="O132">
        <v>0.23200000000000001</v>
      </c>
      <c r="P132">
        <v>0</v>
      </c>
      <c r="Q132">
        <v>0</v>
      </c>
      <c r="R132">
        <v>0</v>
      </c>
    </row>
    <row r="133" spans="2:18" x14ac:dyDescent="0.25">
      <c r="B133" t="s">
        <v>151</v>
      </c>
      <c r="C133" t="s">
        <v>56</v>
      </c>
      <c r="D133" t="s">
        <v>1788</v>
      </c>
      <c r="E133">
        <v>159</v>
      </c>
      <c r="F133">
        <v>0</v>
      </c>
      <c r="G133">
        <v>0</v>
      </c>
      <c r="H133">
        <v>0</v>
      </c>
      <c r="I133">
        <v>0</v>
      </c>
      <c r="J133" t="s">
        <v>15</v>
      </c>
      <c r="K133" t="s">
        <v>16</v>
      </c>
      <c r="L133" t="s">
        <v>17</v>
      </c>
      <c r="M133" t="s">
        <v>17</v>
      </c>
      <c r="N133">
        <v>0.124</v>
      </c>
      <c r="O133">
        <v>0.248</v>
      </c>
      <c r="P133">
        <v>0</v>
      </c>
      <c r="Q133">
        <v>0</v>
      </c>
      <c r="R133">
        <v>0</v>
      </c>
    </row>
    <row r="134" spans="2:18" x14ac:dyDescent="0.25">
      <c r="B134" t="s">
        <v>148</v>
      </c>
      <c r="C134" t="s">
        <v>56</v>
      </c>
      <c r="D134" t="s">
        <v>1788</v>
      </c>
      <c r="E134">
        <v>176</v>
      </c>
      <c r="F134">
        <v>0</v>
      </c>
      <c r="G134">
        <v>0</v>
      </c>
      <c r="H134">
        <v>0</v>
      </c>
      <c r="I134">
        <v>0</v>
      </c>
      <c r="J134" t="s">
        <v>15</v>
      </c>
      <c r="K134" t="s">
        <v>16</v>
      </c>
      <c r="L134" t="s">
        <v>17</v>
      </c>
      <c r="M134" t="s">
        <v>17</v>
      </c>
      <c r="N134">
        <v>0.13200000000000001</v>
      </c>
      <c r="O134">
        <v>0.26400000000000001</v>
      </c>
      <c r="P134">
        <v>0</v>
      </c>
      <c r="Q134">
        <v>0</v>
      </c>
      <c r="R134">
        <v>0</v>
      </c>
    </row>
    <row r="135" spans="2:18" x14ac:dyDescent="0.25">
      <c r="B135" t="s">
        <v>149</v>
      </c>
      <c r="C135" t="s">
        <v>56</v>
      </c>
      <c r="D135" t="s">
        <v>1788</v>
      </c>
      <c r="E135">
        <v>194</v>
      </c>
      <c r="F135">
        <v>0</v>
      </c>
      <c r="G135">
        <v>0</v>
      </c>
      <c r="H135">
        <v>0</v>
      </c>
      <c r="I135">
        <v>0</v>
      </c>
      <c r="J135" t="s">
        <v>15</v>
      </c>
      <c r="K135" t="s">
        <v>16</v>
      </c>
      <c r="L135" t="s">
        <v>17</v>
      </c>
      <c r="M135" t="s">
        <v>17</v>
      </c>
      <c r="N135">
        <v>0.14000000000000001</v>
      </c>
      <c r="O135">
        <v>0.28000000000000003</v>
      </c>
      <c r="P135">
        <v>0</v>
      </c>
      <c r="Q135">
        <v>0</v>
      </c>
      <c r="R135">
        <v>0</v>
      </c>
    </row>
    <row r="136" spans="2:18" x14ac:dyDescent="0.25">
      <c r="B136" t="s">
        <v>294</v>
      </c>
      <c r="C136" t="s">
        <v>439</v>
      </c>
      <c r="D136" t="s">
        <v>295</v>
      </c>
      <c r="E136">
        <v>129</v>
      </c>
      <c r="F136">
        <v>0</v>
      </c>
      <c r="G136">
        <v>0</v>
      </c>
      <c r="H136">
        <v>0</v>
      </c>
      <c r="I136">
        <v>0</v>
      </c>
      <c r="J136" t="s">
        <v>16</v>
      </c>
      <c r="K136" t="s">
        <v>15</v>
      </c>
      <c r="L136" t="s">
        <v>17</v>
      </c>
      <c r="M136" t="s">
        <v>17</v>
      </c>
      <c r="N136" s="13">
        <v>0.26061507385898092</v>
      </c>
      <c r="O136" s="13">
        <v>0.18243055170128664</v>
      </c>
      <c r="P136">
        <v>0</v>
      </c>
      <c r="Q136">
        <v>0</v>
      </c>
      <c r="R136">
        <v>0</v>
      </c>
    </row>
    <row r="137" spans="2:18" x14ac:dyDescent="0.25">
      <c r="B137" t="s">
        <v>296</v>
      </c>
      <c r="C137" t="s">
        <v>439</v>
      </c>
      <c r="D137" t="s">
        <v>295</v>
      </c>
      <c r="E137">
        <v>141</v>
      </c>
      <c r="F137">
        <v>0</v>
      </c>
      <c r="G137">
        <v>0</v>
      </c>
      <c r="H137">
        <v>0</v>
      </c>
      <c r="I137">
        <v>0</v>
      </c>
      <c r="J137" t="s">
        <v>16</v>
      </c>
      <c r="K137" t="s">
        <v>16</v>
      </c>
      <c r="L137" t="s">
        <v>17</v>
      </c>
      <c r="M137" t="s">
        <v>17</v>
      </c>
      <c r="N137" s="13">
        <v>0.28612208108773224</v>
      </c>
      <c r="O137" s="13">
        <v>0.21459156081579919</v>
      </c>
      <c r="P137">
        <v>0</v>
      </c>
      <c r="Q137">
        <v>0</v>
      </c>
      <c r="R137">
        <v>0</v>
      </c>
    </row>
    <row r="138" spans="2:18" x14ac:dyDescent="0.25">
      <c r="B138" t="s">
        <v>297</v>
      </c>
      <c r="C138" t="s">
        <v>439</v>
      </c>
      <c r="D138" t="s">
        <v>295</v>
      </c>
      <c r="E138">
        <v>154</v>
      </c>
      <c r="F138">
        <v>0</v>
      </c>
      <c r="G138">
        <v>0</v>
      </c>
      <c r="H138">
        <v>0</v>
      </c>
      <c r="I138">
        <v>0</v>
      </c>
      <c r="J138" t="s">
        <v>16</v>
      </c>
      <c r="K138" t="s">
        <v>16</v>
      </c>
      <c r="L138" t="s">
        <v>17</v>
      </c>
      <c r="M138" t="s">
        <v>17</v>
      </c>
      <c r="N138" s="13">
        <v>0.28379966159838371</v>
      </c>
      <c r="O138" s="13">
        <v>0.21830743199875671</v>
      </c>
      <c r="P138">
        <v>0</v>
      </c>
      <c r="Q138">
        <v>0</v>
      </c>
      <c r="R138">
        <v>0</v>
      </c>
    </row>
    <row r="139" spans="2:18" x14ac:dyDescent="0.25">
      <c r="B139" t="s">
        <v>298</v>
      </c>
      <c r="C139" t="s">
        <v>439</v>
      </c>
      <c r="D139" t="s">
        <v>295</v>
      </c>
      <c r="E139">
        <v>167</v>
      </c>
      <c r="F139">
        <v>0</v>
      </c>
      <c r="G139">
        <v>0</v>
      </c>
      <c r="H139">
        <v>0</v>
      </c>
      <c r="I139">
        <v>0</v>
      </c>
      <c r="J139" t="s">
        <v>16</v>
      </c>
      <c r="K139" t="s">
        <v>16</v>
      </c>
      <c r="L139" t="s">
        <v>17</v>
      </c>
      <c r="M139" t="s">
        <v>17</v>
      </c>
      <c r="N139" s="13">
        <v>0.30197016042941799</v>
      </c>
      <c r="O139" s="13">
        <v>0.2415761283435344</v>
      </c>
      <c r="P139">
        <v>0</v>
      </c>
      <c r="Q139">
        <v>0</v>
      </c>
      <c r="R139">
        <v>0</v>
      </c>
    </row>
    <row r="140" spans="2:18" x14ac:dyDescent="0.25">
      <c r="B140" t="s">
        <v>299</v>
      </c>
      <c r="C140" t="s">
        <v>439</v>
      </c>
      <c r="D140" t="s">
        <v>295</v>
      </c>
      <c r="E140">
        <v>180</v>
      </c>
      <c r="F140">
        <v>0</v>
      </c>
      <c r="G140">
        <v>0</v>
      </c>
      <c r="H140">
        <v>0</v>
      </c>
      <c r="I140">
        <v>0</v>
      </c>
      <c r="J140" t="s">
        <v>16</v>
      </c>
      <c r="K140" t="s">
        <v>16</v>
      </c>
      <c r="L140" t="s">
        <v>17</v>
      </c>
      <c r="M140" t="s">
        <v>17</v>
      </c>
      <c r="N140" s="13">
        <v>0.31751603165152503</v>
      </c>
      <c r="O140" s="13">
        <v>0.24280637714528386</v>
      </c>
      <c r="P140">
        <v>0</v>
      </c>
      <c r="Q140">
        <v>0</v>
      </c>
      <c r="R140">
        <v>0</v>
      </c>
    </row>
    <row r="141" spans="2:18" x14ac:dyDescent="0.25">
      <c r="B141" t="s">
        <v>300</v>
      </c>
      <c r="C141" t="s">
        <v>439</v>
      </c>
      <c r="D141" t="s">
        <v>295</v>
      </c>
      <c r="E141">
        <v>193</v>
      </c>
      <c r="F141">
        <v>0</v>
      </c>
      <c r="G141">
        <v>0</v>
      </c>
      <c r="H141">
        <v>0</v>
      </c>
      <c r="I141">
        <v>0</v>
      </c>
      <c r="J141" t="s">
        <v>16</v>
      </c>
      <c r="K141" t="s">
        <v>16</v>
      </c>
      <c r="L141" t="s">
        <v>17</v>
      </c>
      <c r="M141" t="s">
        <v>17</v>
      </c>
      <c r="N141" s="13">
        <v>0.33096764042920324</v>
      </c>
      <c r="O141" s="13">
        <v>0.24387089294783396</v>
      </c>
      <c r="P141">
        <v>0</v>
      </c>
      <c r="Q141">
        <v>0</v>
      </c>
      <c r="R141">
        <v>0</v>
      </c>
    </row>
    <row r="142" spans="2:18" x14ac:dyDescent="0.25">
      <c r="B142" t="s">
        <v>301</v>
      </c>
      <c r="C142" t="s">
        <v>439</v>
      </c>
      <c r="D142" t="s">
        <v>295</v>
      </c>
      <c r="E142">
        <v>206</v>
      </c>
      <c r="F142">
        <v>0</v>
      </c>
      <c r="G142">
        <v>0</v>
      </c>
      <c r="H142">
        <v>0</v>
      </c>
      <c r="I142">
        <v>0</v>
      </c>
      <c r="J142" t="s">
        <v>16</v>
      </c>
      <c r="K142" t="s">
        <v>16</v>
      </c>
      <c r="L142" t="s">
        <v>17</v>
      </c>
      <c r="M142" t="s">
        <v>17</v>
      </c>
      <c r="N142" s="13">
        <v>0.32640140318260713</v>
      </c>
      <c r="O142" s="13">
        <v>0.26112112254608572</v>
      </c>
      <c r="P142">
        <v>0</v>
      </c>
      <c r="Q142">
        <v>0</v>
      </c>
      <c r="R142">
        <v>0</v>
      </c>
    </row>
    <row r="143" spans="2:18" x14ac:dyDescent="0.25">
      <c r="B143" t="s">
        <v>302</v>
      </c>
      <c r="C143" t="s">
        <v>439</v>
      </c>
      <c r="D143" t="s">
        <v>295</v>
      </c>
      <c r="E143">
        <v>219</v>
      </c>
      <c r="F143">
        <v>0</v>
      </c>
      <c r="G143">
        <v>0</v>
      </c>
      <c r="H143">
        <v>0</v>
      </c>
      <c r="I143">
        <v>0</v>
      </c>
      <c r="J143" t="s">
        <v>16</v>
      </c>
      <c r="K143" t="s">
        <v>16</v>
      </c>
      <c r="L143" t="s">
        <v>17</v>
      </c>
      <c r="M143" t="s">
        <v>17</v>
      </c>
      <c r="N143" s="13">
        <v>0.32237727629405444</v>
      </c>
      <c r="O143" s="13">
        <v>0.2456207819383272</v>
      </c>
      <c r="P143">
        <v>0</v>
      </c>
      <c r="Q143">
        <v>0</v>
      </c>
      <c r="R143">
        <v>0</v>
      </c>
    </row>
    <row r="144" spans="2:18" x14ac:dyDescent="0.25">
      <c r="B144" t="s">
        <v>303</v>
      </c>
      <c r="C144" t="s">
        <v>439</v>
      </c>
      <c r="D144" t="s">
        <v>295</v>
      </c>
      <c r="E144">
        <v>232</v>
      </c>
      <c r="F144">
        <v>0</v>
      </c>
      <c r="G144">
        <v>0</v>
      </c>
      <c r="H144">
        <v>0</v>
      </c>
      <c r="I144">
        <v>0</v>
      </c>
      <c r="J144" t="s">
        <v>16</v>
      </c>
      <c r="K144" t="s">
        <v>16</v>
      </c>
      <c r="L144" t="s">
        <v>17</v>
      </c>
      <c r="M144" t="s">
        <v>17</v>
      </c>
      <c r="N144" s="13">
        <v>0.33329522592223981</v>
      </c>
      <c r="O144" s="13">
        <v>0.26083974202610072</v>
      </c>
      <c r="P144">
        <v>0</v>
      </c>
      <c r="Q144">
        <v>0</v>
      </c>
      <c r="R144">
        <v>0</v>
      </c>
    </row>
    <row r="145" spans="2:18" x14ac:dyDescent="0.25">
      <c r="B145" t="s">
        <v>304</v>
      </c>
      <c r="C145" t="s">
        <v>439</v>
      </c>
      <c r="D145" t="s">
        <v>295</v>
      </c>
      <c r="E145">
        <v>245</v>
      </c>
      <c r="F145">
        <v>0</v>
      </c>
      <c r="G145">
        <v>0</v>
      </c>
      <c r="H145">
        <v>0</v>
      </c>
      <c r="I145">
        <v>0</v>
      </c>
      <c r="J145" t="s">
        <v>16</v>
      </c>
      <c r="K145" t="s">
        <v>16</v>
      </c>
      <c r="L145" t="s">
        <v>17</v>
      </c>
      <c r="M145" t="s">
        <v>17</v>
      </c>
      <c r="N145" s="13">
        <v>0.34305453599804625</v>
      </c>
      <c r="O145" s="13">
        <v>0.27444362879843703</v>
      </c>
      <c r="P145">
        <v>0</v>
      </c>
      <c r="Q145">
        <v>0</v>
      </c>
      <c r="R145">
        <v>0</v>
      </c>
    </row>
    <row r="146" spans="2:18" x14ac:dyDescent="0.25">
      <c r="B146" t="s">
        <v>305</v>
      </c>
      <c r="C146" t="s">
        <v>439</v>
      </c>
      <c r="D146" t="s">
        <v>295</v>
      </c>
      <c r="E146">
        <v>258</v>
      </c>
      <c r="F146">
        <v>0</v>
      </c>
      <c r="G146">
        <v>0</v>
      </c>
      <c r="H146">
        <v>0</v>
      </c>
      <c r="I146">
        <v>0</v>
      </c>
      <c r="J146" t="s">
        <v>16</v>
      </c>
      <c r="K146" t="s">
        <v>16</v>
      </c>
      <c r="L146" t="s">
        <v>17</v>
      </c>
      <c r="M146" t="s">
        <v>17</v>
      </c>
      <c r="N146" s="13">
        <v>0.36486110340257327</v>
      </c>
      <c r="O146" s="13">
        <v>0.28667658124487899</v>
      </c>
      <c r="P146">
        <v>0</v>
      </c>
      <c r="Q146">
        <v>0</v>
      </c>
      <c r="R146">
        <v>0</v>
      </c>
    </row>
    <row r="147" spans="2:18" x14ac:dyDescent="0.25">
      <c r="B147" t="s">
        <v>306</v>
      </c>
      <c r="C147" t="s">
        <v>439</v>
      </c>
      <c r="D147" t="s">
        <v>295</v>
      </c>
      <c r="E147">
        <v>180</v>
      </c>
      <c r="F147">
        <v>0</v>
      </c>
      <c r="G147">
        <v>0</v>
      </c>
      <c r="H147">
        <v>0</v>
      </c>
      <c r="I147">
        <v>0</v>
      </c>
      <c r="J147" t="s">
        <v>15</v>
      </c>
      <c r="K147" t="s">
        <v>15</v>
      </c>
      <c r="L147" t="s">
        <v>17</v>
      </c>
      <c r="M147" t="s">
        <v>15</v>
      </c>
      <c r="N147">
        <v>0.15</v>
      </c>
      <c r="O147">
        <v>0.14000000000000001</v>
      </c>
      <c r="P147">
        <v>0</v>
      </c>
      <c r="Q147">
        <v>0.08</v>
      </c>
      <c r="R147">
        <v>0.79</v>
      </c>
    </row>
    <row r="148" spans="2:18" x14ac:dyDescent="0.25">
      <c r="B148" t="s">
        <v>307</v>
      </c>
      <c r="C148" t="s">
        <v>439</v>
      </c>
      <c r="D148" t="s">
        <v>295</v>
      </c>
      <c r="E148">
        <v>193</v>
      </c>
      <c r="F148">
        <v>0</v>
      </c>
      <c r="G148">
        <v>0</v>
      </c>
      <c r="H148">
        <v>0</v>
      </c>
      <c r="I148">
        <v>0</v>
      </c>
      <c r="J148" t="s">
        <v>15</v>
      </c>
      <c r="K148" t="s">
        <v>15</v>
      </c>
      <c r="L148" t="s">
        <v>17</v>
      </c>
      <c r="M148" t="s">
        <v>15</v>
      </c>
      <c r="N148">
        <v>0.16200000000000001</v>
      </c>
      <c r="O148">
        <v>0.1512</v>
      </c>
      <c r="P148">
        <v>0</v>
      </c>
      <c r="Q148">
        <v>8.6400000000000005E-2</v>
      </c>
      <c r="R148">
        <v>0.85319999999999996</v>
      </c>
    </row>
    <row r="149" spans="2:18" x14ac:dyDescent="0.25">
      <c r="B149" t="s">
        <v>308</v>
      </c>
      <c r="C149" t="s">
        <v>439</v>
      </c>
      <c r="D149" t="s">
        <v>295</v>
      </c>
      <c r="E149">
        <v>206</v>
      </c>
      <c r="F149">
        <v>0</v>
      </c>
      <c r="G149">
        <v>0</v>
      </c>
      <c r="H149">
        <v>0</v>
      </c>
      <c r="I149">
        <v>0</v>
      </c>
      <c r="J149" t="s">
        <v>15</v>
      </c>
      <c r="K149" t="s">
        <v>15</v>
      </c>
      <c r="L149" t="s">
        <v>17</v>
      </c>
      <c r="M149" t="s">
        <v>15</v>
      </c>
      <c r="N149">
        <v>0.17399999999999999</v>
      </c>
      <c r="O149">
        <v>0.16239999999999999</v>
      </c>
      <c r="P149">
        <v>0</v>
      </c>
      <c r="Q149">
        <v>9.2799999999999994E-2</v>
      </c>
      <c r="R149">
        <v>0.91639999999999999</v>
      </c>
    </row>
    <row r="150" spans="2:18" x14ac:dyDescent="0.25">
      <c r="B150" t="s">
        <v>309</v>
      </c>
      <c r="C150" t="s">
        <v>439</v>
      </c>
      <c r="D150" t="s">
        <v>295</v>
      </c>
      <c r="E150">
        <v>219</v>
      </c>
      <c r="F150">
        <v>0</v>
      </c>
      <c r="G150">
        <v>0</v>
      </c>
      <c r="H150">
        <v>0</v>
      </c>
      <c r="I150">
        <v>0</v>
      </c>
      <c r="J150" t="s">
        <v>15</v>
      </c>
      <c r="K150" t="s">
        <v>15</v>
      </c>
      <c r="L150" t="s">
        <v>17</v>
      </c>
      <c r="M150" t="s">
        <v>15</v>
      </c>
      <c r="N150">
        <v>0.186</v>
      </c>
      <c r="O150">
        <v>0.1736</v>
      </c>
      <c r="P150">
        <v>0</v>
      </c>
      <c r="Q150">
        <v>9.9199999999999997E-2</v>
      </c>
      <c r="R150">
        <v>0.97960000000000003</v>
      </c>
    </row>
    <row r="151" spans="2:18" x14ac:dyDescent="0.25">
      <c r="B151" t="s">
        <v>310</v>
      </c>
      <c r="C151" t="s">
        <v>439</v>
      </c>
      <c r="D151" t="s">
        <v>295</v>
      </c>
      <c r="E151">
        <v>232</v>
      </c>
      <c r="F151">
        <v>0</v>
      </c>
      <c r="G151">
        <v>0</v>
      </c>
      <c r="H151">
        <v>0</v>
      </c>
      <c r="I151">
        <v>0</v>
      </c>
      <c r="J151" t="s">
        <v>15</v>
      </c>
      <c r="K151" t="s">
        <v>15</v>
      </c>
      <c r="L151" t="s">
        <v>17</v>
      </c>
      <c r="M151" t="s">
        <v>15</v>
      </c>
      <c r="N151">
        <v>0.19800000000000001</v>
      </c>
      <c r="O151">
        <v>0.18479999999999999</v>
      </c>
      <c r="P151">
        <v>0</v>
      </c>
      <c r="Q151">
        <v>0.1056</v>
      </c>
      <c r="R151">
        <v>1.0427999999999999</v>
      </c>
    </row>
    <row r="152" spans="2:18" x14ac:dyDescent="0.25">
      <c r="B152" t="s">
        <v>311</v>
      </c>
      <c r="C152" t="s">
        <v>439</v>
      </c>
      <c r="D152" t="s">
        <v>295</v>
      </c>
      <c r="E152">
        <v>245</v>
      </c>
      <c r="F152">
        <v>0</v>
      </c>
      <c r="G152">
        <v>0</v>
      </c>
      <c r="H152">
        <v>0</v>
      </c>
      <c r="I152">
        <v>0</v>
      </c>
      <c r="J152" t="s">
        <v>16</v>
      </c>
      <c r="K152" t="s">
        <v>15</v>
      </c>
      <c r="L152" t="s">
        <v>17</v>
      </c>
      <c r="M152" t="s">
        <v>15</v>
      </c>
      <c r="N152">
        <v>0.21</v>
      </c>
      <c r="O152">
        <v>0.19600000000000001</v>
      </c>
      <c r="P152">
        <v>0</v>
      </c>
      <c r="Q152">
        <v>0.112</v>
      </c>
      <c r="R152">
        <v>1.1060000000000001</v>
      </c>
    </row>
    <row r="153" spans="2:18" x14ac:dyDescent="0.25">
      <c r="B153" t="s">
        <v>312</v>
      </c>
      <c r="C153" t="s">
        <v>439</v>
      </c>
      <c r="D153" t="s">
        <v>295</v>
      </c>
      <c r="E153">
        <v>111</v>
      </c>
      <c r="F153">
        <v>0</v>
      </c>
      <c r="G153">
        <v>0</v>
      </c>
      <c r="H153">
        <v>0</v>
      </c>
      <c r="I153">
        <v>0</v>
      </c>
      <c r="J153" t="s">
        <v>16</v>
      </c>
      <c r="K153" t="s">
        <v>16</v>
      </c>
      <c r="L153" t="s">
        <v>17</v>
      </c>
      <c r="M153" t="s">
        <v>17</v>
      </c>
      <c r="N153" s="13">
        <v>0.45431546659200722</v>
      </c>
      <c r="O153" s="13">
        <v>0.30287697772800481</v>
      </c>
      <c r="P153">
        <v>0</v>
      </c>
      <c r="Q153">
        <v>0</v>
      </c>
      <c r="R153">
        <v>0</v>
      </c>
    </row>
    <row r="154" spans="2:18" x14ac:dyDescent="0.25">
      <c r="B154" t="s">
        <v>313</v>
      </c>
      <c r="C154" t="s">
        <v>439</v>
      </c>
      <c r="D154" t="s">
        <v>295</v>
      </c>
      <c r="E154">
        <v>122</v>
      </c>
      <c r="F154">
        <v>0</v>
      </c>
      <c r="G154">
        <v>0</v>
      </c>
      <c r="H154">
        <v>0</v>
      </c>
      <c r="I154">
        <v>0</v>
      </c>
      <c r="J154" t="s">
        <v>16</v>
      </c>
      <c r="K154" t="s">
        <v>16</v>
      </c>
      <c r="L154" t="s">
        <v>17</v>
      </c>
      <c r="M154" t="s">
        <v>17</v>
      </c>
      <c r="N154" s="13">
        <v>0.46846627620716813</v>
      </c>
      <c r="O154" s="13">
        <v>0.33068207732270694</v>
      </c>
      <c r="P154">
        <v>0</v>
      </c>
      <c r="Q154">
        <v>0</v>
      </c>
      <c r="R154">
        <v>0</v>
      </c>
    </row>
    <row r="155" spans="2:18" x14ac:dyDescent="0.25">
      <c r="B155" t="s">
        <v>314</v>
      </c>
      <c r="C155" t="s">
        <v>439</v>
      </c>
      <c r="D155" t="s">
        <v>295</v>
      </c>
      <c r="E155">
        <v>133</v>
      </c>
      <c r="F155">
        <v>0</v>
      </c>
      <c r="G155">
        <v>0</v>
      </c>
      <c r="H155">
        <v>0</v>
      </c>
      <c r="I155">
        <v>0</v>
      </c>
      <c r="J155" t="s">
        <v>16</v>
      </c>
      <c r="K155" t="s">
        <v>16</v>
      </c>
      <c r="L155" t="s">
        <v>17</v>
      </c>
      <c r="M155" t="s">
        <v>17</v>
      </c>
      <c r="N155" s="13">
        <v>0.4802763503972648</v>
      </c>
      <c r="O155" s="13">
        <v>0.32861013448233906</v>
      </c>
      <c r="P155">
        <v>0</v>
      </c>
      <c r="Q155">
        <v>0</v>
      </c>
      <c r="R155">
        <v>0</v>
      </c>
    </row>
    <row r="156" spans="2:18" x14ac:dyDescent="0.25">
      <c r="B156" t="s">
        <v>315</v>
      </c>
      <c r="C156" t="s">
        <v>439</v>
      </c>
      <c r="D156" t="s">
        <v>295</v>
      </c>
      <c r="E156">
        <v>144</v>
      </c>
      <c r="F156">
        <v>0</v>
      </c>
      <c r="G156">
        <v>0</v>
      </c>
      <c r="H156">
        <v>0</v>
      </c>
      <c r="I156">
        <v>0</v>
      </c>
      <c r="J156" t="s">
        <v>20</v>
      </c>
      <c r="K156" t="s">
        <v>16</v>
      </c>
      <c r="L156" t="s">
        <v>17</v>
      </c>
      <c r="M156" t="s">
        <v>17</v>
      </c>
      <c r="N156" s="13">
        <v>0.51362887473040819</v>
      </c>
      <c r="O156" s="13">
        <v>0.35020150549800561</v>
      </c>
      <c r="P156">
        <v>0</v>
      </c>
      <c r="Q156">
        <v>0</v>
      </c>
      <c r="R156">
        <v>0</v>
      </c>
    </row>
    <row r="157" spans="2:18" x14ac:dyDescent="0.25">
      <c r="B157" t="s">
        <v>316</v>
      </c>
      <c r="C157" t="s">
        <v>439</v>
      </c>
      <c r="D157" t="s">
        <v>295</v>
      </c>
      <c r="E157">
        <v>155</v>
      </c>
      <c r="F157">
        <v>0</v>
      </c>
      <c r="G157">
        <v>0</v>
      </c>
      <c r="H157">
        <v>0</v>
      </c>
      <c r="I157">
        <v>0</v>
      </c>
      <c r="J157" t="s">
        <v>20</v>
      </c>
      <c r="K157" t="s">
        <v>16</v>
      </c>
      <c r="L157" t="s">
        <v>17</v>
      </c>
      <c r="M157" t="s">
        <v>17</v>
      </c>
      <c r="N157" s="13">
        <v>0.5422474923840086</v>
      </c>
      <c r="O157" s="13">
        <v>0.36872829482112585</v>
      </c>
      <c r="P157">
        <v>0</v>
      </c>
      <c r="Q157">
        <v>0</v>
      </c>
      <c r="R157">
        <v>0</v>
      </c>
    </row>
    <row r="158" spans="2:18" x14ac:dyDescent="0.25">
      <c r="B158" t="s">
        <v>317</v>
      </c>
      <c r="C158" t="s">
        <v>439</v>
      </c>
      <c r="D158" t="s">
        <v>295</v>
      </c>
      <c r="E158">
        <v>166</v>
      </c>
      <c r="F158">
        <v>0</v>
      </c>
      <c r="G158">
        <v>0</v>
      </c>
      <c r="H158">
        <v>0</v>
      </c>
      <c r="I158">
        <v>0</v>
      </c>
      <c r="J158" t="s">
        <v>20</v>
      </c>
      <c r="K158" t="s">
        <v>16</v>
      </c>
      <c r="L158" t="s">
        <v>17</v>
      </c>
      <c r="M158" t="s">
        <v>17</v>
      </c>
      <c r="N158" s="13">
        <v>0.56707328119195111</v>
      </c>
      <c r="O158" s="13">
        <v>0.38479972652310973</v>
      </c>
      <c r="P158">
        <v>0</v>
      </c>
      <c r="Q158">
        <v>0</v>
      </c>
      <c r="R158">
        <v>0</v>
      </c>
    </row>
    <row r="159" spans="2:18" x14ac:dyDescent="0.25">
      <c r="B159" t="s">
        <v>318</v>
      </c>
      <c r="C159" t="s">
        <v>439</v>
      </c>
      <c r="D159" t="s">
        <v>295</v>
      </c>
      <c r="E159">
        <v>177</v>
      </c>
      <c r="F159">
        <v>0</v>
      </c>
      <c r="G159">
        <v>0</v>
      </c>
      <c r="H159">
        <v>0</v>
      </c>
      <c r="I159">
        <v>0</v>
      </c>
      <c r="J159" t="s">
        <v>20</v>
      </c>
      <c r="K159" t="s">
        <v>16</v>
      </c>
      <c r="L159" t="s">
        <v>17</v>
      </c>
      <c r="M159" t="s">
        <v>17</v>
      </c>
      <c r="N159" s="13">
        <v>0.56981939877641585</v>
      </c>
      <c r="O159" s="13">
        <v>0.37987959918427722</v>
      </c>
      <c r="P159">
        <v>0</v>
      </c>
      <c r="Q159">
        <v>0</v>
      </c>
      <c r="R159">
        <v>0</v>
      </c>
    </row>
    <row r="160" spans="2:18" x14ac:dyDescent="0.25">
      <c r="B160" t="s">
        <v>319</v>
      </c>
      <c r="C160" t="s">
        <v>439</v>
      </c>
      <c r="D160" t="s">
        <v>295</v>
      </c>
      <c r="E160">
        <v>188</v>
      </c>
      <c r="F160">
        <v>0</v>
      </c>
      <c r="G160">
        <v>0</v>
      </c>
      <c r="H160">
        <v>0</v>
      </c>
      <c r="I160">
        <v>0</v>
      </c>
      <c r="J160" t="s">
        <v>20</v>
      </c>
      <c r="K160" t="s">
        <v>16</v>
      </c>
      <c r="L160" t="s">
        <v>17</v>
      </c>
      <c r="M160" t="s">
        <v>17</v>
      </c>
      <c r="N160" s="13">
        <v>0.59012679224344766</v>
      </c>
      <c r="O160" s="13">
        <v>0.41130049156361503</v>
      </c>
      <c r="P160">
        <v>0</v>
      </c>
      <c r="Q160">
        <v>0</v>
      </c>
      <c r="R160">
        <v>0</v>
      </c>
    </row>
    <row r="161" spans="2:18" x14ac:dyDescent="0.25">
      <c r="B161" t="s">
        <v>320</v>
      </c>
      <c r="C161" t="s">
        <v>439</v>
      </c>
      <c r="D161" t="s">
        <v>295</v>
      </c>
      <c r="E161">
        <v>199</v>
      </c>
      <c r="F161">
        <v>0</v>
      </c>
      <c r="G161">
        <v>0</v>
      </c>
      <c r="H161">
        <v>0</v>
      </c>
      <c r="I161">
        <v>0</v>
      </c>
      <c r="J161" t="s">
        <v>20</v>
      </c>
      <c r="K161" t="s">
        <v>16</v>
      </c>
      <c r="L161" t="s">
        <v>17</v>
      </c>
      <c r="M161" t="s">
        <v>17</v>
      </c>
      <c r="N161" s="13">
        <v>0.60818914723673734</v>
      </c>
      <c r="O161" s="13">
        <v>0.42235357446995647</v>
      </c>
      <c r="P161">
        <v>0</v>
      </c>
      <c r="Q161">
        <v>0</v>
      </c>
      <c r="R161">
        <v>0</v>
      </c>
    </row>
    <row r="162" spans="2:18" x14ac:dyDescent="0.25">
      <c r="B162" t="s">
        <v>321</v>
      </c>
      <c r="C162" t="s">
        <v>439</v>
      </c>
      <c r="D162" t="s">
        <v>295</v>
      </c>
      <c r="E162">
        <v>210</v>
      </c>
      <c r="F162">
        <v>0</v>
      </c>
      <c r="G162">
        <v>0</v>
      </c>
      <c r="H162">
        <v>0</v>
      </c>
      <c r="I162">
        <v>0</v>
      </c>
      <c r="J162" t="s">
        <v>20</v>
      </c>
      <c r="K162" t="s">
        <v>16</v>
      </c>
      <c r="L162" t="s">
        <v>17</v>
      </c>
      <c r="M162" t="s">
        <v>17</v>
      </c>
      <c r="N162" s="13">
        <v>0.60835004383653535</v>
      </c>
      <c r="O162" s="13">
        <v>0.41623950367762946</v>
      </c>
      <c r="P162">
        <v>0</v>
      </c>
      <c r="Q162">
        <v>0</v>
      </c>
      <c r="R162">
        <v>0</v>
      </c>
    </row>
    <row r="163" spans="2:18" x14ac:dyDescent="0.25">
      <c r="B163" t="s">
        <v>322</v>
      </c>
      <c r="C163" t="s">
        <v>439</v>
      </c>
      <c r="D163" t="s">
        <v>295</v>
      </c>
      <c r="E163">
        <v>222</v>
      </c>
      <c r="F163">
        <v>0</v>
      </c>
      <c r="G163">
        <v>0</v>
      </c>
      <c r="H163">
        <v>0</v>
      </c>
      <c r="I163">
        <v>0</v>
      </c>
      <c r="J163" t="s">
        <v>20</v>
      </c>
      <c r="K163" t="s">
        <v>16</v>
      </c>
      <c r="L163" t="s">
        <v>17</v>
      </c>
      <c r="M163" t="s">
        <v>17</v>
      </c>
      <c r="N163" s="13">
        <v>0.63604165322881012</v>
      </c>
      <c r="O163" s="13">
        <v>0.43917161770560698</v>
      </c>
      <c r="P163">
        <v>0</v>
      </c>
      <c r="Q163">
        <v>0</v>
      </c>
      <c r="R163">
        <v>0</v>
      </c>
    </row>
    <row r="164" spans="2:18" x14ac:dyDescent="0.25">
      <c r="B164" t="s">
        <v>323</v>
      </c>
      <c r="C164" t="s">
        <v>439</v>
      </c>
      <c r="D164" t="s">
        <v>324</v>
      </c>
      <c r="E164">
        <v>117</v>
      </c>
      <c r="F164">
        <v>0</v>
      </c>
      <c r="G164">
        <v>0</v>
      </c>
      <c r="H164">
        <v>0</v>
      </c>
      <c r="I164">
        <v>0</v>
      </c>
      <c r="J164" t="s">
        <v>20</v>
      </c>
      <c r="K164" t="s">
        <v>16</v>
      </c>
      <c r="L164" t="s">
        <v>17</v>
      </c>
      <c r="M164" t="s">
        <v>17</v>
      </c>
      <c r="N164" s="13">
        <v>0.51722068504320828</v>
      </c>
      <c r="O164" s="13">
        <v>0.31607930752640506</v>
      </c>
      <c r="P164">
        <v>0</v>
      </c>
      <c r="Q164">
        <v>0</v>
      </c>
      <c r="R164">
        <v>0</v>
      </c>
    </row>
    <row r="165" spans="2:18" x14ac:dyDescent="0.25">
      <c r="B165" t="s">
        <v>325</v>
      </c>
      <c r="C165" t="s">
        <v>439</v>
      </c>
      <c r="D165" t="s">
        <v>324</v>
      </c>
      <c r="E165">
        <v>128</v>
      </c>
      <c r="F165">
        <v>0</v>
      </c>
      <c r="G165">
        <v>0</v>
      </c>
      <c r="H165">
        <v>0</v>
      </c>
      <c r="I165">
        <v>0</v>
      </c>
      <c r="J165" t="s">
        <v>20</v>
      </c>
      <c r="K165" t="s">
        <v>16</v>
      </c>
      <c r="L165" t="s">
        <v>17</v>
      </c>
      <c r="M165" t="s">
        <v>17</v>
      </c>
      <c r="N165" s="13">
        <v>0.55156737115935883</v>
      </c>
      <c r="O165" s="13">
        <v>0.34144646786055544</v>
      </c>
      <c r="P165">
        <v>0</v>
      </c>
      <c r="Q165">
        <v>0</v>
      </c>
      <c r="R165">
        <v>0</v>
      </c>
    </row>
    <row r="166" spans="2:18" x14ac:dyDescent="0.25">
      <c r="B166" t="s">
        <v>326</v>
      </c>
      <c r="C166" t="s">
        <v>439</v>
      </c>
      <c r="D166" t="s">
        <v>324</v>
      </c>
      <c r="E166">
        <v>140</v>
      </c>
      <c r="F166">
        <v>0</v>
      </c>
      <c r="G166">
        <v>0</v>
      </c>
      <c r="H166">
        <v>0</v>
      </c>
      <c r="I166">
        <v>0</v>
      </c>
      <c r="J166" t="s">
        <v>20</v>
      </c>
      <c r="K166" t="s">
        <v>16</v>
      </c>
      <c r="L166" t="s">
        <v>17</v>
      </c>
      <c r="M166" t="s">
        <v>17</v>
      </c>
      <c r="N166" s="13">
        <v>0.55231780295685451</v>
      </c>
      <c r="O166" s="13">
        <v>0.33619344527808531</v>
      </c>
      <c r="P166">
        <v>0</v>
      </c>
      <c r="Q166">
        <v>0</v>
      </c>
      <c r="R166">
        <v>0</v>
      </c>
    </row>
    <row r="167" spans="2:18" x14ac:dyDescent="0.25">
      <c r="B167" t="s">
        <v>327</v>
      </c>
      <c r="C167" t="s">
        <v>439</v>
      </c>
      <c r="D167" t="s">
        <v>324</v>
      </c>
      <c r="E167">
        <v>152</v>
      </c>
      <c r="F167">
        <v>0</v>
      </c>
      <c r="G167">
        <v>0</v>
      </c>
      <c r="H167">
        <v>0</v>
      </c>
      <c r="I167">
        <v>0</v>
      </c>
      <c r="J167" t="s">
        <v>20</v>
      </c>
      <c r="K167" t="s">
        <v>16</v>
      </c>
      <c r="L167" t="s">
        <v>17</v>
      </c>
      <c r="M167" t="s">
        <v>17</v>
      </c>
      <c r="N167" s="13">
        <v>0.57506773534409339</v>
      </c>
      <c r="O167" s="13">
        <v>0.33176984731390002</v>
      </c>
      <c r="P167">
        <v>0</v>
      </c>
      <c r="Q167">
        <v>0</v>
      </c>
      <c r="R167">
        <v>0</v>
      </c>
    </row>
    <row r="168" spans="2:18" x14ac:dyDescent="0.25">
      <c r="B168" t="s">
        <v>328</v>
      </c>
      <c r="C168" t="s">
        <v>439</v>
      </c>
      <c r="D168" t="s">
        <v>324</v>
      </c>
      <c r="E168">
        <v>163</v>
      </c>
      <c r="F168">
        <v>0</v>
      </c>
      <c r="G168">
        <v>0</v>
      </c>
      <c r="H168">
        <v>0</v>
      </c>
      <c r="I168">
        <v>0</v>
      </c>
      <c r="J168" t="s">
        <v>20</v>
      </c>
      <c r="K168" t="s">
        <v>16</v>
      </c>
      <c r="L168" t="s">
        <v>17</v>
      </c>
      <c r="M168" t="s">
        <v>17</v>
      </c>
      <c r="N168" s="13">
        <v>0.59813557748861812</v>
      </c>
      <c r="O168" s="13">
        <v>0.3506312005967761</v>
      </c>
      <c r="P168">
        <v>0</v>
      </c>
      <c r="Q168">
        <v>0</v>
      </c>
      <c r="R168">
        <v>0</v>
      </c>
    </row>
    <row r="169" spans="2:18" x14ac:dyDescent="0.25">
      <c r="B169" t="s">
        <v>329</v>
      </c>
      <c r="C169" t="s">
        <v>439</v>
      </c>
      <c r="D169" t="s">
        <v>324</v>
      </c>
      <c r="E169">
        <v>175</v>
      </c>
      <c r="F169">
        <v>0</v>
      </c>
      <c r="G169">
        <v>0</v>
      </c>
      <c r="H169">
        <v>0</v>
      </c>
      <c r="I169">
        <v>0</v>
      </c>
      <c r="J169" t="s">
        <v>20</v>
      </c>
      <c r="K169" t="s">
        <v>16</v>
      </c>
      <c r="L169" t="s">
        <v>17</v>
      </c>
      <c r="M169" t="s">
        <v>17</v>
      </c>
      <c r="N169" s="13">
        <v>0.63396478252438959</v>
      </c>
      <c r="O169" s="13">
        <v>0.36501002630192125</v>
      </c>
      <c r="P169">
        <v>0</v>
      </c>
      <c r="Q169">
        <v>0</v>
      </c>
      <c r="R169">
        <v>0</v>
      </c>
    </row>
    <row r="170" spans="2:18" x14ac:dyDescent="0.25">
      <c r="B170" t="s">
        <v>330</v>
      </c>
      <c r="C170" t="s">
        <v>439</v>
      </c>
      <c r="D170" t="s">
        <v>324</v>
      </c>
      <c r="E170">
        <v>187</v>
      </c>
      <c r="F170">
        <v>0</v>
      </c>
      <c r="G170">
        <v>0</v>
      </c>
      <c r="H170">
        <v>0</v>
      </c>
      <c r="I170">
        <v>0</v>
      </c>
      <c r="J170" t="s">
        <v>20</v>
      </c>
      <c r="K170" t="s">
        <v>16</v>
      </c>
      <c r="L170" t="s">
        <v>17</v>
      </c>
      <c r="M170" t="s">
        <v>17</v>
      </c>
      <c r="N170" s="13">
        <v>0.64721732780807872</v>
      </c>
      <c r="O170" s="13">
        <v>0.37754344122137928</v>
      </c>
      <c r="P170">
        <v>0</v>
      </c>
      <c r="Q170">
        <v>0</v>
      </c>
      <c r="R170">
        <v>0</v>
      </c>
    </row>
    <row r="171" spans="2:18" x14ac:dyDescent="0.25">
      <c r="B171" t="s">
        <v>331</v>
      </c>
      <c r="C171" t="s">
        <v>439</v>
      </c>
      <c r="D171" t="s">
        <v>324</v>
      </c>
      <c r="E171">
        <v>198</v>
      </c>
      <c r="F171">
        <v>0</v>
      </c>
      <c r="G171">
        <v>0</v>
      </c>
      <c r="H171">
        <v>0</v>
      </c>
      <c r="I171">
        <v>0</v>
      </c>
      <c r="J171" t="s">
        <v>20</v>
      </c>
      <c r="K171" t="s">
        <v>16</v>
      </c>
      <c r="L171" t="s">
        <v>17</v>
      </c>
      <c r="M171" t="s">
        <v>17</v>
      </c>
      <c r="N171" s="13">
        <v>0.66219921039622875</v>
      </c>
      <c r="O171" s="13">
        <v>0.37354827253120598</v>
      </c>
      <c r="P171">
        <v>0</v>
      </c>
      <c r="Q171">
        <v>0</v>
      </c>
      <c r="R171">
        <v>0</v>
      </c>
    </row>
    <row r="172" spans="2:18" x14ac:dyDescent="0.25">
      <c r="B172" t="s">
        <v>332</v>
      </c>
      <c r="C172" t="s">
        <v>439</v>
      </c>
      <c r="D172" t="s">
        <v>324</v>
      </c>
      <c r="E172">
        <v>210</v>
      </c>
      <c r="F172">
        <v>0</v>
      </c>
      <c r="G172">
        <v>0</v>
      </c>
      <c r="H172">
        <v>0</v>
      </c>
      <c r="I172">
        <v>0</v>
      </c>
      <c r="J172" t="s">
        <v>20</v>
      </c>
      <c r="K172" t="s">
        <v>16</v>
      </c>
      <c r="L172" t="s">
        <v>17</v>
      </c>
      <c r="M172" t="s">
        <v>17</v>
      </c>
      <c r="N172" s="13">
        <v>0.67238689055617074</v>
      </c>
      <c r="O172" s="13">
        <v>0.38422108031781183</v>
      </c>
      <c r="P172">
        <v>0</v>
      </c>
      <c r="Q172">
        <v>0</v>
      </c>
      <c r="R172">
        <v>0</v>
      </c>
    </row>
    <row r="173" spans="2:18" x14ac:dyDescent="0.25">
      <c r="B173" t="s">
        <v>333</v>
      </c>
      <c r="C173" t="s">
        <v>439</v>
      </c>
      <c r="D173" t="s">
        <v>324</v>
      </c>
      <c r="E173">
        <v>222</v>
      </c>
      <c r="F173">
        <v>0</v>
      </c>
      <c r="G173">
        <v>0</v>
      </c>
      <c r="H173">
        <v>0</v>
      </c>
      <c r="I173">
        <v>0</v>
      </c>
      <c r="J173" t="s">
        <v>20</v>
      </c>
      <c r="K173" t="s">
        <v>16</v>
      </c>
      <c r="L173" t="s">
        <v>17</v>
      </c>
      <c r="M173" t="s">
        <v>17</v>
      </c>
      <c r="N173" s="13">
        <v>0.68147319988801081</v>
      </c>
      <c r="O173" s="13">
        <v>0.39374007104640624</v>
      </c>
      <c r="P173">
        <v>0</v>
      </c>
      <c r="Q173">
        <v>0</v>
      </c>
      <c r="R173">
        <v>0</v>
      </c>
    </row>
    <row r="174" spans="2:18" x14ac:dyDescent="0.25">
      <c r="B174" t="s">
        <v>334</v>
      </c>
      <c r="C174" t="s">
        <v>439</v>
      </c>
      <c r="D174" t="s">
        <v>324</v>
      </c>
      <c r="E174">
        <v>234</v>
      </c>
      <c r="F174">
        <v>0</v>
      </c>
      <c r="G174">
        <v>0</v>
      </c>
      <c r="H174">
        <v>0</v>
      </c>
      <c r="I174">
        <v>0</v>
      </c>
      <c r="J174" t="s">
        <v>20</v>
      </c>
      <c r="K174" t="s">
        <v>16</v>
      </c>
      <c r="L174" t="s">
        <v>17</v>
      </c>
      <c r="M174" t="s">
        <v>17</v>
      </c>
      <c r="N174" s="13">
        <v>0.71836206256001145</v>
      </c>
      <c r="O174" s="13">
        <v>0.41664999628480665</v>
      </c>
      <c r="P174">
        <v>0</v>
      </c>
      <c r="Q174">
        <v>0</v>
      </c>
      <c r="R174">
        <v>0</v>
      </c>
    </row>
    <row r="175" spans="2:18" x14ac:dyDescent="0.25">
      <c r="B175" t="s">
        <v>335</v>
      </c>
      <c r="C175" t="s">
        <v>439</v>
      </c>
      <c r="D175" t="s">
        <v>324</v>
      </c>
      <c r="E175">
        <v>70</v>
      </c>
      <c r="F175">
        <v>0</v>
      </c>
      <c r="G175">
        <v>0</v>
      </c>
      <c r="H175">
        <v>0</v>
      </c>
      <c r="I175">
        <v>0</v>
      </c>
      <c r="J175" t="s">
        <v>16</v>
      </c>
      <c r="K175" t="s">
        <v>16</v>
      </c>
      <c r="L175" t="s">
        <v>17</v>
      </c>
      <c r="M175" t="s">
        <v>17</v>
      </c>
      <c r="N175" s="13">
        <v>0.38422108031781183</v>
      </c>
      <c r="O175" s="13">
        <v>0.33619344527808531</v>
      </c>
      <c r="P175">
        <v>0</v>
      </c>
      <c r="Q175">
        <v>0</v>
      </c>
      <c r="R175">
        <v>0</v>
      </c>
    </row>
    <row r="176" spans="2:18" x14ac:dyDescent="0.25">
      <c r="B176" t="s">
        <v>336</v>
      </c>
      <c r="C176" t="s">
        <v>439</v>
      </c>
      <c r="D176" t="s">
        <v>324</v>
      </c>
      <c r="E176">
        <v>77</v>
      </c>
      <c r="F176">
        <v>0</v>
      </c>
      <c r="G176">
        <v>0</v>
      </c>
      <c r="H176">
        <v>0</v>
      </c>
      <c r="I176">
        <v>0</v>
      </c>
      <c r="J176" t="s">
        <v>16</v>
      </c>
      <c r="K176" t="s">
        <v>16</v>
      </c>
      <c r="L176" t="s">
        <v>17</v>
      </c>
      <c r="M176" t="s">
        <v>17</v>
      </c>
      <c r="N176" s="13">
        <v>0.39295337759776211</v>
      </c>
      <c r="O176" s="13">
        <v>0.30563040479825943</v>
      </c>
      <c r="P176">
        <v>0</v>
      </c>
      <c r="Q176">
        <v>0</v>
      </c>
      <c r="R176">
        <v>0</v>
      </c>
    </row>
    <row r="177" spans="2:18" x14ac:dyDescent="0.25">
      <c r="B177" t="s">
        <v>337</v>
      </c>
      <c r="C177" t="s">
        <v>439</v>
      </c>
      <c r="D177" t="s">
        <v>324</v>
      </c>
      <c r="E177">
        <v>84</v>
      </c>
      <c r="F177">
        <v>0</v>
      </c>
      <c r="G177">
        <v>0</v>
      </c>
      <c r="H177">
        <v>0</v>
      </c>
      <c r="I177">
        <v>0</v>
      </c>
      <c r="J177" t="s">
        <v>16</v>
      </c>
      <c r="K177" t="s">
        <v>16</v>
      </c>
      <c r="L177" t="s">
        <v>17</v>
      </c>
      <c r="M177" t="s">
        <v>17</v>
      </c>
      <c r="N177" s="13">
        <v>0.44025332119749278</v>
      </c>
      <c r="O177" s="13">
        <v>0.36020726279794862</v>
      </c>
      <c r="P177">
        <v>0</v>
      </c>
      <c r="Q177">
        <v>0</v>
      </c>
      <c r="R177">
        <v>0</v>
      </c>
    </row>
    <row r="178" spans="2:18" x14ac:dyDescent="0.25">
      <c r="B178" t="s">
        <v>338</v>
      </c>
      <c r="C178" t="s">
        <v>439</v>
      </c>
      <c r="D178" t="s">
        <v>324</v>
      </c>
      <c r="E178">
        <v>91</v>
      </c>
      <c r="F178">
        <v>0</v>
      </c>
      <c r="G178">
        <v>0</v>
      </c>
      <c r="H178">
        <v>0</v>
      </c>
      <c r="I178">
        <v>0</v>
      </c>
      <c r="J178" t="s">
        <v>16</v>
      </c>
      <c r="K178" t="s">
        <v>16</v>
      </c>
      <c r="L178" t="s">
        <v>17</v>
      </c>
      <c r="M178" t="s">
        <v>17</v>
      </c>
      <c r="N178" s="13">
        <v>0.44333201575132136</v>
      </c>
      <c r="O178" s="13">
        <v>0.36944334645943444</v>
      </c>
      <c r="P178">
        <v>0</v>
      </c>
      <c r="Q178">
        <v>0</v>
      </c>
      <c r="R178">
        <v>0</v>
      </c>
    </row>
    <row r="179" spans="2:18" x14ac:dyDescent="0.25">
      <c r="B179" t="s">
        <v>339</v>
      </c>
      <c r="C179" t="s">
        <v>439</v>
      </c>
      <c r="D179" t="s">
        <v>324</v>
      </c>
      <c r="E179">
        <v>98</v>
      </c>
      <c r="F179">
        <v>0</v>
      </c>
      <c r="G179">
        <v>0</v>
      </c>
      <c r="H179">
        <v>0</v>
      </c>
      <c r="I179">
        <v>0</v>
      </c>
      <c r="J179" t="s">
        <v>16</v>
      </c>
      <c r="K179" t="s">
        <v>16</v>
      </c>
      <c r="L179" t="s">
        <v>17</v>
      </c>
      <c r="M179" t="s">
        <v>17</v>
      </c>
      <c r="N179" s="13">
        <v>0.44597089679746016</v>
      </c>
      <c r="O179" s="13">
        <v>0.37735998959785094</v>
      </c>
      <c r="P179">
        <v>0</v>
      </c>
      <c r="Q179">
        <v>0</v>
      </c>
      <c r="R179">
        <v>0</v>
      </c>
    </row>
    <row r="180" spans="2:18" x14ac:dyDescent="0.25">
      <c r="B180" t="s">
        <v>340</v>
      </c>
      <c r="C180" t="s">
        <v>439</v>
      </c>
      <c r="D180" t="s">
        <v>324</v>
      </c>
      <c r="E180">
        <v>105</v>
      </c>
      <c r="F180">
        <v>0</v>
      </c>
      <c r="G180">
        <v>0</v>
      </c>
      <c r="H180">
        <v>0</v>
      </c>
      <c r="I180">
        <v>0</v>
      </c>
      <c r="J180" t="s">
        <v>16</v>
      </c>
      <c r="K180" t="s">
        <v>16</v>
      </c>
      <c r="L180" t="s">
        <v>17</v>
      </c>
      <c r="M180" t="s">
        <v>17</v>
      </c>
      <c r="N180" s="13">
        <v>0.4802763503972648</v>
      </c>
      <c r="O180" s="13">
        <v>0.38422108031781183</v>
      </c>
      <c r="P180">
        <v>0</v>
      </c>
      <c r="Q180">
        <v>0</v>
      </c>
      <c r="R180">
        <v>0</v>
      </c>
    </row>
    <row r="181" spans="2:18" x14ac:dyDescent="0.25">
      <c r="B181" t="s">
        <v>341</v>
      </c>
      <c r="C181" t="s">
        <v>439</v>
      </c>
      <c r="D181" t="s">
        <v>324</v>
      </c>
      <c r="E181">
        <v>112</v>
      </c>
      <c r="F181">
        <v>0</v>
      </c>
      <c r="G181">
        <v>0</v>
      </c>
      <c r="H181">
        <v>0</v>
      </c>
      <c r="I181">
        <v>0</v>
      </c>
      <c r="J181" t="s">
        <v>16</v>
      </c>
      <c r="K181" t="s">
        <v>16</v>
      </c>
      <c r="L181" t="s">
        <v>17</v>
      </c>
      <c r="M181" t="s">
        <v>17</v>
      </c>
      <c r="N181" s="13">
        <v>0.45025907849743568</v>
      </c>
      <c r="O181" s="13">
        <v>0.39022453469777763</v>
      </c>
      <c r="P181">
        <v>0</v>
      </c>
      <c r="Q181">
        <v>0</v>
      </c>
      <c r="R181">
        <v>0</v>
      </c>
    </row>
    <row r="182" spans="2:18" x14ac:dyDescent="0.25">
      <c r="B182" t="s">
        <v>342</v>
      </c>
      <c r="C182" t="s">
        <v>439</v>
      </c>
      <c r="D182" t="s">
        <v>324</v>
      </c>
      <c r="E182">
        <v>119</v>
      </c>
      <c r="F182">
        <v>0</v>
      </c>
      <c r="G182">
        <v>0</v>
      </c>
      <c r="H182">
        <v>0</v>
      </c>
      <c r="I182">
        <v>0</v>
      </c>
      <c r="J182" t="s">
        <v>16</v>
      </c>
      <c r="K182" t="s">
        <v>16</v>
      </c>
      <c r="L182" t="s">
        <v>17</v>
      </c>
      <c r="M182" t="s">
        <v>17</v>
      </c>
      <c r="N182" s="13">
        <v>0.50852790042063334</v>
      </c>
      <c r="O182" s="13">
        <v>0.42377325035052776</v>
      </c>
      <c r="P182">
        <v>0</v>
      </c>
      <c r="Q182">
        <v>0</v>
      </c>
      <c r="R182">
        <v>0</v>
      </c>
    </row>
    <row r="183" spans="2:18" x14ac:dyDescent="0.25">
      <c r="B183" t="s">
        <v>343</v>
      </c>
      <c r="C183" t="s">
        <v>439</v>
      </c>
      <c r="D183" t="s">
        <v>324</v>
      </c>
      <c r="E183">
        <v>126</v>
      </c>
      <c r="F183">
        <v>0</v>
      </c>
      <c r="G183">
        <v>0</v>
      </c>
      <c r="H183">
        <v>0</v>
      </c>
      <c r="I183">
        <v>0</v>
      </c>
      <c r="J183" t="s">
        <v>16</v>
      </c>
      <c r="K183" t="s">
        <v>16</v>
      </c>
      <c r="L183" t="s">
        <v>17</v>
      </c>
      <c r="M183" t="s">
        <v>17</v>
      </c>
      <c r="N183" s="13">
        <v>0.50695836986377951</v>
      </c>
      <c r="O183" s="13">
        <v>0.42691231146423536</v>
      </c>
      <c r="P183">
        <v>0</v>
      </c>
      <c r="Q183">
        <v>0</v>
      </c>
      <c r="R183">
        <v>0</v>
      </c>
    </row>
    <row r="184" spans="2:18" x14ac:dyDescent="0.25">
      <c r="B184" t="s">
        <v>344</v>
      </c>
      <c r="C184" t="s">
        <v>439</v>
      </c>
      <c r="D184" t="s">
        <v>324</v>
      </c>
      <c r="E184">
        <v>133</v>
      </c>
      <c r="F184">
        <v>0</v>
      </c>
      <c r="G184">
        <v>0</v>
      </c>
      <c r="H184">
        <v>0</v>
      </c>
      <c r="I184">
        <v>0</v>
      </c>
      <c r="J184" t="s">
        <v>20</v>
      </c>
      <c r="K184" t="s">
        <v>16</v>
      </c>
      <c r="L184" t="s">
        <v>17</v>
      </c>
      <c r="M184" t="s">
        <v>17</v>
      </c>
      <c r="N184" s="13">
        <v>0.50555405304975243</v>
      </c>
      <c r="O184" s="13">
        <v>0.42972094509228953</v>
      </c>
      <c r="P184">
        <v>0</v>
      </c>
      <c r="Q184">
        <v>0</v>
      </c>
      <c r="R184">
        <v>0</v>
      </c>
    </row>
    <row r="185" spans="2:18" x14ac:dyDescent="0.25">
      <c r="B185" t="s">
        <v>345</v>
      </c>
      <c r="C185" t="s">
        <v>439</v>
      </c>
      <c r="D185" t="s">
        <v>324</v>
      </c>
      <c r="E185">
        <v>140</v>
      </c>
      <c r="F185">
        <v>0</v>
      </c>
      <c r="G185">
        <v>0</v>
      </c>
      <c r="H185">
        <v>0</v>
      </c>
      <c r="I185">
        <v>0</v>
      </c>
      <c r="J185" t="s">
        <v>20</v>
      </c>
      <c r="K185" t="s">
        <v>16</v>
      </c>
      <c r="L185" t="s">
        <v>17</v>
      </c>
      <c r="M185" t="s">
        <v>17</v>
      </c>
      <c r="N185" s="13">
        <v>0.5283039854369912</v>
      </c>
      <c r="O185" s="13">
        <v>0.45626253287740154</v>
      </c>
      <c r="P185">
        <v>0</v>
      </c>
      <c r="Q185">
        <v>0</v>
      </c>
      <c r="R185">
        <v>0</v>
      </c>
    </row>
    <row r="186" spans="2:18" x14ac:dyDescent="0.25">
      <c r="B186" t="s">
        <v>346</v>
      </c>
      <c r="C186" t="s">
        <v>439</v>
      </c>
      <c r="D186" t="s">
        <v>295</v>
      </c>
      <c r="E186">
        <v>70</v>
      </c>
      <c r="F186">
        <v>77</v>
      </c>
      <c r="G186">
        <v>0</v>
      </c>
      <c r="H186">
        <v>0</v>
      </c>
      <c r="I186">
        <v>0</v>
      </c>
      <c r="J186" t="s">
        <v>16</v>
      </c>
      <c r="K186" t="s">
        <v>16</v>
      </c>
      <c r="L186" t="s">
        <v>20</v>
      </c>
      <c r="M186" t="s">
        <v>17</v>
      </c>
      <c r="N186" s="13">
        <v>0.24013817519863237</v>
      </c>
      <c r="O186" s="13">
        <v>0.19211054015890591</v>
      </c>
      <c r="P186" s="13">
        <v>0.79693034252978423</v>
      </c>
      <c r="Q186">
        <v>0</v>
      </c>
      <c r="R186">
        <v>0</v>
      </c>
    </row>
    <row r="187" spans="2:18" x14ac:dyDescent="0.25">
      <c r="B187" t="s">
        <v>347</v>
      </c>
      <c r="C187" t="s">
        <v>439</v>
      </c>
      <c r="D187" t="s">
        <v>295</v>
      </c>
      <c r="E187">
        <v>74</v>
      </c>
      <c r="F187">
        <v>81</v>
      </c>
      <c r="G187">
        <v>0</v>
      </c>
      <c r="H187">
        <v>0</v>
      </c>
      <c r="I187">
        <v>0</v>
      </c>
      <c r="J187" t="s">
        <v>16</v>
      </c>
      <c r="K187" t="s">
        <v>16</v>
      </c>
      <c r="L187" t="s">
        <v>61</v>
      </c>
      <c r="M187" t="s">
        <v>17</v>
      </c>
      <c r="N187" s="13">
        <v>0.27258927995520438</v>
      </c>
      <c r="O187" s="13">
        <v>0.22715773329600364</v>
      </c>
      <c r="P187" s="13">
        <v>0.85858585874196514</v>
      </c>
      <c r="Q187">
        <v>0</v>
      </c>
      <c r="R187">
        <v>0</v>
      </c>
    </row>
    <row r="188" spans="2:18" x14ac:dyDescent="0.25">
      <c r="B188" t="s">
        <v>348</v>
      </c>
      <c r="C188" t="s">
        <v>439</v>
      </c>
      <c r="D188" t="s">
        <v>295</v>
      </c>
      <c r="E188">
        <v>79</v>
      </c>
      <c r="F188">
        <v>86</v>
      </c>
      <c r="G188">
        <v>0</v>
      </c>
      <c r="H188">
        <v>0</v>
      </c>
      <c r="I188">
        <v>0</v>
      </c>
      <c r="J188" t="s">
        <v>16</v>
      </c>
      <c r="K188" t="s">
        <v>16</v>
      </c>
      <c r="L188" t="s">
        <v>61</v>
      </c>
      <c r="M188" t="s">
        <v>17</v>
      </c>
      <c r="N188" s="13">
        <v>0.25533679388209013</v>
      </c>
      <c r="O188" s="13">
        <v>0.21278066156840844</v>
      </c>
      <c r="P188" s="13">
        <v>0.95137420736113765</v>
      </c>
      <c r="Q188">
        <v>0</v>
      </c>
      <c r="R188">
        <v>0</v>
      </c>
    </row>
    <row r="189" spans="2:18" x14ac:dyDescent="0.25">
      <c r="B189" t="s">
        <v>349</v>
      </c>
      <c r="C189" t="s">
        <v>439</v>
      </c>
      <c r="D189" t="s">
        <v>295</v>
      </c>
      <c r="E189">
        <v>83</v>
      </c>
      <c r="F189">
        <v>91</v>
      </c>
      <c r="G189">
        <v>0</v>
      </c>
      <c r="H189">
        <v>0</v>
      </c>
      <c r="I189">
        <v>0</v>
      </c>
      <c r="J189" t="s">
        <v>16</v>
      </c>
      <c r="K189" t="s">
        <v>16</v>
      </c>
      <c r="L189" t="s">
        <v>61</v>
      </c>
      <c r="M189" t="s">
        <v>17</v>
      </c>
      <c r="N189" s="13">
        <v>0.28353664059597555</v>
      </c>
      <c r="O189" s="13">
        <v>0.24303140622512193</v>
      </c>
      <c r="P189" s="13">
        <v>0.9890109891908091</v>
      </c>
      <c r="Q189">
        <v>0</v>
      </c>
      <c r="R189">
        <v>0</v>
      </c>
    </row>
    <row r="190" spans="2:18" x14ac:dyDescent="0.25">
      <c r="B190" t="s">
        <v>350</v>
      </c>
      <c r="C190" t="s">
        <v>439</v>
      </c>
      <c r="D190" t="s">
        <v>295</v>
      </c>
      <c r="E190">
        <v>88</v>
      </c>
      <c r="F190">
        <v>96</v>
      </c>
      <c r="G190">
        <v>0</v>
      </c>
      <c r="H190">
        <v>0</v>
      </c>
      <c r="I190">
        <v>0</v>
      </c>
      <c r="J190" t="s">
        <v>16</v>
      </c>
      <c r="K190" t="s">
        <v>16</v>
      </c>
      <c r="L190" t="s">
        <v>351</v>
      </c>
      <c r="M190" t="s">
        <v>17</v>
      </c>
      <c r="N190" s="13">
        <v>0.30563040479825943</v>
      </c>
      <c r="O190" s="13">
        <v>0.26742660419847697</v>
      </c>
      <c r="P190" s="13">
        <v>1.0653409092846073</v>
      </c>
      <c r="Q190">
        <v>0</v>
      </c>
      <c r="R190">
        <v>0</v>
      </c>
    </row>
    <row r="191" spans="2:18" x14ac:dyDescent="0.25">
      <c r="B191" t="s">
        <v>352</v>
      </c>
      <c r="C191" t="s">
        <v>439</v>
      </c>
      <c r="D191" t="s">
        <v>295</v>
      </c>
      <c r="E191">
        <v>92</v>
      </c>
      <c r="F191">
        <v>101</v>
      </c>
      <c r="G191">
        <v>0</v>
      </c>
      <c r="H191">
        <v>0</v>
      </c>
      <c r="I191">
        <v>0</v>
      </c>
      <c r="J191" t="s">
        <v>16</v>
      </c>
      <c r="K191" t="s">
        <v>16</v>
      </c>
      <c r="L191" t="s">
        <v>351</v>
      </c>
      <c r="M191" t="s">
        <v>17</v>
      </c>
      <c r="N191" s="13">
        <v>0.3288848921198661</v>
      </c>
      <c r="O191" s="13">
        <v>0.29234212632876988</v>
      </c>
      <c r="P191" s="13">
        <v>1.0531053107225268</v>
      </c>
      <c r="Q191">
        <v>0</v>
      </c>
      <c r="R191">
        <v>0</v>
      </c>
    </row>
    <row r="192" spans="2:18" x14ac:dyDescent="0.25">
      <c r="B192" t="s">
        <v>353</v>
      </c>
      <c r="C192" t="s">
        <v>439</v>
      </c>
      <c r="D192" t="s">
        <v>295</v>
      </c>
      <c r="E192">
        <v>97</v>
      </c>
      <c r="F192">
        <v>106</v>
      </c>
      <c r="G192">
        <v>0</v>
      </c>
      <c r="H192">
        <v>0</v>
      </c>
      <c r="I192">
        <v>0</v>
      </c>
      <c r="J192" t="s">
        <v>16</v>
      </c>
      <c r="K192" t="s">
        <v>16</v>
      </c>
      <c r="L192" t="s">
        <v>351</v>
      </c>
      <c r="M192" t="s">
        <v>17</v>
      </c>
      <c r="N192" s="13">
        <v>0.31193206262915135</v>
      </c>
      <c r="O192" s="13">
        <v>0.27727294455924567</v>
      </c>
      <c r="P192" s="13">
        <v>1.0806174959083112</v>
      </c>
      <c r="Q192">
        <v>0</v>
      </c>
      <c r="R192">
        <v>0</v>
      </c>
    </row>
    <row r="193" spans="2:18" x14ac:dyDescent="0.25">
      <c r="B193" t="s">
        <v>354</v>
      </c>
      <c r="C193" t="s">
        <v>439</v>
      </c>
      <c r="D193" t="s">
        <v>295</v>
      </c>
      <c r="E193">
        <v>101</v>
      </c>
      <c r="F193">
        <v>111</v>
      </c>
      <c r="G193">
        <v>0</v>
      </c>
      <c r="H193">
        <v>0</v>
      </c>
      <c r="I193">
        <v>0</v>
      </c>
      <c r="J193" t="s">
        <v>16</v>
      </c>
      <c r="K193" t="s">
        <v>16</v>
      </c>
      <c r="L193" t="s">
        <v>351</v>
      </c>
      <c r="M193" t="s">
        <v>17</v>
      </c>
      <c r="N193" s="13">
        <v>0.36615127703553851</v>
      </c>
      <c r="O193" s="13">
        <v>0.29957831757453152</v>
      </c>
      <c r="P193" s="13">
        <v>1.0687960689903953</v>
      </c>
      <c r="Q193">
        <v>0</v>
      </c>
      <c r="R193">
        <v>0</v>
      </c>
    </row>
    <row r="194" spans="2:18" x14ac:dyDescent="0.25">
      <c r="B194" t="s">
        <v>355</v>
      </c>
      <c r="C194" t="s">
        <v>439</v>
      </c>
      <c r="D194" t="s">
        <v>295</v>
      </c>
      <c r="E194">
        <v>106</v>
      </c>
      <c r="F194">
        <v>116</v>
      </c>
      <c r="G194">
        <v>0</v>
      </c>
      <c r="H194">
        <v>0</v>
      </c>
      <c r="I194">
        <v>0</v>
      </c>
      <c r="J194" t="s">
        <v>16</v>
      </c>
      <c r="K194" t="s">
        <v>16</v>
      </c>
      <c r="L194" t="s">
        <v>351</v>
      </c>
      <c r="M194" t="s">
        <v>17</v>
      </c>
      <c r="N194" s="13">
        <v>0.34887999038291873</v>
      </c>
      <c r="O194" s="13">
        <v>0.28544726485875171</v>
      </c>
      <c r="P194" s="13">
        <v>1.0932601882865487</v>
      </c>
      <c r="Q194">
        <v>0</v>
      </c>
      <c r="R194">
        <v>0</v>
      </c>
    </row>
    <row r="195" spans="2:18" x14ac:dyDescent="0.25">
      <c r="B195" t="s">
        <v>356</v>
      </c>
      <c r="C195" t="s">
        <v>439</v>
      </c>
      <c r="D195" t="s">
        <v>295</v>
      </c>
      <c r="E195">
        <v>110</v>
      </c>
      <c r="F195">
        <v>121</v>
      </c>
      <c r="G195">
        <v>0</v>
      </c>
      <c r="H195">
        <v>0</v>
      </c>
      <c r="I195">
        <v>0</v>
      </c>
      <c r="J195" t="s">
        <v>16</v>
      </c>
      <c r="K195" t="s">
        <v>16</v>
      </c>
      <c r="L195" t="s">
        <v>351</v>
      </c>
      <c r="M195" t="s">
        <v>17</v>
      </c>
      <c r="N195" s="13">
        <v>0.33619344527808531</v>
      </c>
      <c r="O195" s="13">
        <v>0.27506736431843343</v>
      </c>
      <c r="P195" s="13">
        <v>1.1157024795416979</v>
      </c>
      <c r="Q195">
        <v>0</v>
      </c>
      <c r="R195">
        <v>0</v>
      </c>
    </row>
    <row r="196" spans="2:18" x14ac:dyDescent="0.25">
      <c r="B196" t="s">
        <v>357</v>
      </c>
      <c r="C196" t="s">
        <v>439</v>
      </c>
      <c r="D196" t="s">
        <v>295</v>
      </c>
      <c r="E196">
        <v>115</v>
      </c>
      <c r="F196">
        <v>126</v>
      </c>
      <c r="G196">
        <v>0</v>
      </c>
      <c r="H196">
        <v>0</v>
      </c>
      <c r="I196">
        <v>0</v>
      </c>
      <c r="J196" t="s">
        <v>16</v>
      </c>
      <c r="K196" t="s">
        <v>16</v>
      </c>
      <c r="L196" t="s">
        <v>351</v>
      </c>
      <c r="M196" t="s">
        <v>17</v>
      </c>
      <c r="N196" s="13">
        <v>0.35081055159452379</v>
      </c>
      <c r="O196" s="13">
        <v>0.29234212632876982</v>
      </c>
      <c r="P196" s="13">
        <v>1.103896104096812</v>
      </c>
      <c r="Q196">
        <v>0</v>
      </c>
      <c r="R196">
        <v>0</v>
      </c>
    </row>
    <row r="197" spans="2:18" x14ac:dyDescent="0.25">
      <c r="B197" t="s">
        <v>358</v>
      </c>
      <c r="C197" t="s">
        <v>439</v>
      </c>
      <c r="D197" t="s">
        <v>295</v>
      </c>
      <c r="E197">
        <v>110</v>
      </c>
      <c r="F197">
        <v>0</v>
      </c>
      <c r="G197">
        <v>0</v>
      </c>
      <c r="H197">
        <v>0</v>
      </c>
      <c r="I197">
        <v>0</v>
      </c>
      <c r="J197" t="s">
        <v>20</v>
      </c>
      <c r="K197" t="s">
        <v>16</v>
      </c>
      <c r="L197" t="s">
        <v>17</v>
      </c>
      <c r="M197" t="s">
        <v>17</v>
      </c>
      <c r="N197" s="13">
        <v>0.51957168815704102</v>
      </c>
      <c r="O197" s="13">
        <v>0.30563040479825937</v>
      </c>
      <c r="P197">
        <v>0</v>
      </c>
      <c r="Q197">
        <v>0</v>
      </c>
      <c r="R197">
        <v>0</v>
      </c>
    </row>
    <row r="198" spans="2:18" x14ac:dyDescent="0.25">
      <c r="B198" t="s">
        <v>359</v>
      </c>
      <c r="C198" t="s">
        <v>439</v>
      </c>
      <c r="D198" t="s">
        <v>295</v>
      </c>
      <c r="E198">
        <v>121</v>
      </c>
      <c r="F198">
        <v>0</v>
      </c>
      <c r="G198">
        <v>0</v>
      </c>
      <c r="H198">
        <v>0</v>
      </c>
      <c r="I198">
        <v>0</v>
      </c>
      <c r="J198" t="s">
        <v>20</v>
      </c>
      <c r="K198" t="s">
        <v>16</v>
      </c>
      <c r="L198" t="s">
        <v>17</v>
      </c>
      <c r="M198" t="s">
        <v>17</v>
      </c>
      <c r="N198" s="13">
        <v>0.55569164508774438</v>
      </c>
      <c r="O198" s="13">
        <v>0.33341498705264666</v>
      </c>
      <c r="P198">
        <v>0</v>
      </c>
      <c r="Q198">
        <v>0</v>
      </c>
      <c r="R198">
        <v>0</v>
      </c>
    </row>
    <row r="199" spans="2:18" x14ac:dyDescent="0.25">
      <c r="B199" t="s">
        <v>360</v>
      </c>
      <c r="C199" t="s">
        <v>439</v>
      </c>
      <c r="D199" t="s">
        <v>295</v>
      </c>
      <c r="E199">
        <v>132</v>
      </c>
      <c r="F199">
        <v>0</v>
      </c>
      <c r="G199">
        <v>0</v>
      </c>
      <c r="H199">
        <v>0</v>
      </c>
      <c r="I199">
        <v>0</v>
      </c>
      <c r="J199" t="s">
        <v>20</v>
      </c>
      <c r="K199" t="s">
        <v>16</v>
      </c>
      <c r="L199" t="s">
        <v>17</v>
      </c>
      <c r="M199" t="s">
        <v>17</v>
      </c>
      <c r="N199" s="13">
        <v>0.56032240879680895</v>
      </c>
      <c r="O199" s="13">
        <v>0.33109960519811438</v>
      </c>
      <c r="P199">
        <v>0</v>
      </c>
      <c r="Q199">
        <v>0</v>
      </c>
      <c r="R199">
        <v>0</v>
      </c>
    </row>
    <row r="200" spans="2:18" x14ac:dyDescent="0.25">
      <c r="B200" t="s">
        <v>361</v>
      </c>
      <c r="C200" t="s">
        <v>439</v>
      </c>
      <c r="D200" t="s">
        <v>295</v>
      </c>
      <c r="E200">
        <v>143</v>
      </c>
      <c r="F200">
        <v>0</v>
      </c>
      <c r="G200">
        <v>0</v>
      </c>
      <c r="H200">
        <v>0</v>
      </c>
      <c r="I200">
        <v>0</v>
      </c>
      <c r="J200" t="s">
        <v>20</v>
      </c>
      <c r="K200" t="s">
        <v>16</v>
      </c>
      <c r="L200" t="s">
        <v>17</v>
      </c>
      <c r="M200" t="s">
        <v>17</v>
      </c>
      <c r="N200" s="13">
        <v>0.61126080959651885</v>
      </c>
      <c r="O200" s="13">
        <v>0.35265046707491471</v>
      </c>
      <c r="P200">
        <v>0</v>
      </c>
      <c r="Q200">
        <v>0</v>
      </c>
      <c r="R200">
        <v>0</v>
      </c>
    </row>
    <row r="201" spans="2:18" x14ac:dyDescent="0.25">
      <c r="B201" t="s">
        <v>362</v>
      </c>
      <c r="C201" t="s">
        <v>439</v>
      </c>
      <c r="D201" t="s">
        <v>295</v>
      </c>
      <c r="E201">
        <v>154</v>
      </c>
      <c r="F201">
        <v>0</v>
      </c>
      <c r="G201">
        <v>0</v>
      </c>
      <c r="H201">
        <v>0</v>
      </c>
      <c r="I201">
        <v>0</v>
      </c>
      <c r="J201" t="s">
        <v>20</v>
      </c>
      <c r="K201" t="s">
        <v>16</v>
      </c>
      <c r="L201" t="s">
        <v>17</v>
      </c>
      <c r="M201" t="s">
        <v>17</v>
      </c>
      <c r="N201" s="13">
        <v>0.61126080959651885</v>
      </c>
      <c r="O201" s="13">
        <v>0.34929189119801074</v>
      </c>
      <c r="P201">
        <v>0</v>
      </c>
      <c r="Q201">
        <v>0</v>
      </c>
      <c r="R201">
        <v>0</v>
      </c>
    </row>
    <row r="202" spans="2:18" x14ac:dyDescent="0.25">
      <c r="B202" t="s">
        <v>363</v>
      </c>
      <c r="C202" t="s">
        <v>439</v>
      </c>
      <c r="D202" t="s">
        <v>295</v>
      </c>
      <c r="E202">
        <v>165</v>
      </c>
      <c r="F202">
        <v>0</v>
      </c>
      <c r="G202">
        <v>0</v>
      </c>
      <c r="H202">
        <v>0</v>
      </c>
      <c r="I202">
        <v>0</v>
      </c>
      <c r="J202" t="s">
        <v>20</v>
      </c>
      <c r="K202" t="s">
        <v>16</v>
      </c>
      <c r="L202" t="s">
        <v>17</v>
      </c>
      <c r="M202" t="s">
        <v>17</v>
      </c>
      <c r="N202" s="13">
        <v>0.6316361699164027</v>
      </c>
      <c r="O202" s="13">
        <v>0.36675648575791125</v>
      </c>
      <c r="P202">
        <v>0</v>
      </c>
      <c r="Q202">
        <v>0</v>
      </c>
      <c r="R202">
        <v>0</v>
      </c>
    </row>
    <row r="203" spans="2:18" x14ac:dyDescent="0.25">
      <c r="B203" t="s">
        <v>364</v>
      </c>
      <c r="C203" t="s">
        <v>439</v>
      </c>
      <c r="D203" t="s">
        <v>295</v>
      </c>
      <c r="E203">
        <v>176</v>
      </c>
      <c r="F203">
        <v>0</v>
      </c>
      <c r="G203">
        <v>0</v>
      </c>
      <c r="H203">
        <v>0</v>
      </c>
      <c r="I203">
        <v>0</v>
      </c>
      <c r="J203" t="s">
        <v>20</v>
      </c>
      <c r="K203" t="s">
        <v>16</v>
      </c>
      <c r="L203" t="s">
        <v>17</v>
      </c>
      <c r="M203" t="s">
        <v>17</v>
      </c>
      <c r="N203" s="13">
        <v>0.64946461019630131</v>
      </c>
      <c r="O203" s="13">
        <v>0.38203800599782428</v>
      </c>
      <c r="P203">
        <v>0</v>
      </c>
      <c r="Q203">
        <v>0</v>
      </c>
      <c r="R203">
        <v>0</v>
      </c>
    </row>
    <row r="204" spans="2:18" x14ac:dyDescent="0.25">
      <c r="B204" t="s">
        <v>365</v>
      </c>
      <c r="C204" t="s">
        <v>439</v>
      </c>
      <c r="D204" t="s">
        <v>295</v>
      </c>
      <c r="E204">
        <v>187</v>
      </c>
      <c r="F204">
        <v>0</v>
      </c>
      <c r="G204">
        <v>0</v>
      </c>
      <c r="H204">
        <v>0</v>
      </c>
      <c r="I204">
        <v>0</v>
      </c>
      <c r="J204" t="s">
        <v>20</v>
      </c>
      <c r="K204" t="s">
        <v>16</v>
      </c>
      <c r="L204" t="s">
        <v>17</v>
      </c>
      <c r="M204" t="s">
        <v>17</v>
      </c>
      <c r="N204" s="13">
        <v>0.66519558691385872</v>
      </c>
      <c r="O204" s="13">
        <v>0.37754344122137928</v>
      </c>
      <c r="P204">
        <v>0</v>
      </c>
      <c r="Q204">
        <v>0</v>
      </c>
      <c r="R204">
        <v>0</v>
      </c>
    </row>
    <row r="205" spans="2:18" x14ac:dyDescent="0.25">
      <c r="B205" t="s">
        <v>366</v>
      </c>
      <c r="C205" t="s">
        <v>439</v>
      </c>
      <c r="D205" t="s">
        <v>295</v>
      </c>
      <c r="E205">
        <v>198</v>
      </c>
      <c r="F205">
        <v>0</v>
      </c>
      <c r="G205">
        <v>0</v>
      </c>
      <c r="H205">
        <v>0</v>
      </c>
      <c r="I205">
        <v>0</v>
      </c>
      <c r="J205" t="s">
        <v>20</v>
      </c>
      <c r="K205" t="s">
        <v>16</v>
      </c>
      <c r="L205" t="s">
        <v>17</v>
      </c>
      <c r="M205" t="s">
        <v>17</v>
      </c>
      <c r="N205" s="13">
        <v>0.67917867732946535</v>
      </c>
      <c r="O205" s="13">
        <v>0.39052773946444258</v>
      </c>
      <c r="P205">
        <v>0</v>
      </c>
      <c r="Q205">
        <v>0</v>
      </c>
      <c r="R205">
        <v>0</v>
      </c>
    </row>
    <row r="206" spans="2:18" x14ac:dyDescent="0.25">
      <c r="B206" t="s">
        <v>367</v>
      </c>
      <c r="C206" t="s">
        <v>439</v>
      </c>
      <c r="D206" t="s">
        <v>295</v>
      </c>
      <c r="E206">
        <v>209</v>
      </c>
      <c r="F206">
        <v>0</v>
      </c>
      <c r="G206">
        <v>0</v>
      </c>
      <c r="H206">
        <v>0</v>
      </c>
      <c r="I206">
        <v>0</v>
      </c>
      <c r="J206" t="s">
        <v>20</v>
      </c>
      <c r="K206" t="s">
        <v>16</v>
      </c>
      <c r="L206" t="s">
        <v>17</v>
      </c>
      <c r="M206" t="s">
        <v>17</v>
      </c>
      <c r="N206" s="13">
        <v>0.69168986349079764</v>
      </c>
      <c r="O206" s="13">
        <v>0.40214526947139395</v>
      </c>
      <c r="P206">
        <v>0</v>
      </c>
      <c r="Q206">
        <v>0</v>
      </c>
      <c r="R206">
        <v>0</v>
      </c>
    </row>
    <row r="207" spans="2:18" x14ac:dyDescent="0.25">
      <c r="B207" t="s">
        <v>368</v>
      </c>
      <c r="C207" t="s">
        <v>439</v>
      </c>
      <c r="D207" t="s">
        <v>295</v>
      </c>
      <c r="E207">
        <v>220</v>
      </c>
      <c r="F207">
        <v>0</v>
      </c>
      <c r="G207">
        <v>0</v>
      </c>
      <c r="H207">
        <v>0</v>
      </c>
      <c r="I207">
        <v>0</v>
      </c>
      <c r="J207" t="s">
        <v>20</v>
      </c>
      <c r="K207" t="s">
        <v>16</v>
      </c>
      <c r="L207" t="s">
        <v>17</v>
      </c>
      <c r="M207" t="s">
        <v>17</v>
      </c>
      <c r="N207" s="13">
        <v>0.73351297151582251</v>
      </c>
      <c r="O207" s="13">
        <v>0.42788256671756314</v>
      </c>
      <c r="P207">
        <v>0</v>
      </c>
      <c r="Q207">
        <v>0</v>
      </c>
      <c r="R207">
        <v>0</v>
      </c>
    </row>
    <row r="208" spans="2:18" x14ac:dyDescent="0.25">
      <c r="B208" t="s">
        <v>369</v>
      </c>
      <c r="C208" t="s">
        <v>439</v>
      </c>
      <c r="D208" t="s">
        <v>295</v>
      </c>
      <c r="E208">
        <v>100</v>
      </c>
      <c r="F208">
        <v>0</v>
      </c>
      <c r="G208">
        <v>0</v>
      </c>
      <c r="H208">
        <v>0</v>
      </c>
      <c r="I208">
        <v>0</v>
      </c>
      <c r="J208" t="s">
        <v>16</v>
      </c>
      <c r="K208" t="s">
        <v>16</v>
      </c>
      <c r="L208" t="s">
        <v>17</v>
      </c>
      <c r="M208" t="s">
        <v>17</v>
      </c>
      <c r="N208" s="13">
        <v>0.47067082338931948</v>
      </c>
      <c r="O208" s="13">
        <v>0.40343213433370245</v>
      </c>
      <c r="P208">
        <v>0</v>
      </c>
      <c r="Q208">
        <v>0</v>
      </c>
      <c r="R208">
        <v>0</v>
      </c>
    </row>
    <row r="209" spans="2:18" x14ac:dyDescent="0.25">
      <c r="B209" t="s">
        <v>370</v>
      </c>
      <c r="C209" t="s">
        <v>439</v>
      </c>
      <c r="D209" t="s">
        <v>295</v>
      </c>
      <c r="E209">
        <v>110</v>
      </c>
      <c r="F209">
        <v>0</v>
      </c>
      <c r="G209">
        <v>0</v>
      </c>
      <c r="H209">
        <v>0</v>
      </c>
      <c r="I209">
        <v>0</v>
      </c>
      <c r="J209" t="s">
        <v>16</v>
      </c>
      <c r="K209" t="s">
        <v>16</v>
      </c>
      <c r="L209" t="s">
        <v>17</v>
      </c>
      <c r="M209" t="s">
        <v>17</v>
      </c>
      <c r="N209" s="13">
        <v>0.48900864767721502</v>
      </c>
      <c r="O209" s="13">
        <v>0.42788256671756314</v>
      </c>
      <c r="P209">
        <v>0</v>
      </c>
      <c r="Q209">
        <v>0</v>
      </c>
      <c r="R209">
        <v>0</v>
      </c>
    </row>
    <row r="210" spans="2:18" x14ac:dyDescent="0.25">
      <c r="B210" t="s">
        <v>371</v>
      </c>
      <c r="C210" t="s">
        <v>439</v>
      </c>
      <c r="D210" t="s">
        <v>295</v>
      </c>
      <c r="E210">
        <v>120</v>
      </c>
      <c r="F210">
        <v>0</v>
      </c>
      <c r="G210">
        <v>0</v>
      </c>
      <c r="H210">
        <v>0</v>
      </c>
      <c r="I210">
        <v>0</v>
      </c>
      <c r="J210" t="s">
        <v>16</v>
      </c>
      <c r="K210" t="s">
        <v>16</v>
      </c>
      <c r="L210" t="s">
        <v>17</v>
      </c>
      <c r="M210" t="s">
        <v>17</v>
      </c>
      <c r="N210" s="13">
        <v>0.47627404747728763</v>
      </c>
      <c r="O210" s="13">
        <v>0.42024180659760674</v>
      </c>
      <c r="P210">
        <v>0</v>
      </c>
      <c r="Q210">
        <v>0</v>
      </c>
      <c r="R210">
        <v>0</v>
      </c>
    </row>
    <row r="211" spans="2:18" x14ac:dyDescent="0.25">
      <c r="B211" t="s">
        <v>372</v>
      </c>
      <c r="C211" t="s">
        <v>439</v>
      </c>
      <c r="D211" t="s">
        <v>295</v>
      </c>
      <c r="E211">
        <v>130</v>
      </c>
      <c r="F211">
        <v>0</v>
      </c>
      <c r="G211">
        <v>0</v>
      </c>
      <c r="H211">
        <v>0</v>
      </c>
      <c r="I211">
        <v>0</v>
      </c>
      <c r="J211" t="s">
        <v>20</v>
      </c>
      <c r="K211" t="s">
        <v>16</v>
      </c>
      <c r="L211" t="s">
        <v>17</v>
      </c>
      <c r="M211" t="s">
        <v>17</v>
      </c>
      <c r="N211" s="13">
        <v>0.51722068504320828</v>
      </c>
      <c r="O211" s="13">
        <v>0.46549861653888741</v>
      </c>
      <c r="P211">
        <v>0</v>
      </c>
      <c r="Q211">
        <v>0</v>
      </c>
      <c r="R211">
        <v>0</v>
      </c>
    </row>
    <row r="212" spans="2:18" x14ac:dyDescent="0.25">
      <c r="B212" t="s">
        <v>373</v>
      </c>
      <c r="C212" t="s">
        <v>439</v>
      </c>
      <c r="D212" t="s">
        <v>295</v>
      </c>
      <c r="E212">
        <v>140</v>
      </c>
      <c r="F212">
        <v>0</v>
      </c>
      <c r="G212">
        <v>0</v>
      </c>
      <c r="H212">
        <v>0</v>
      </c>
      <c r="I212">
        <v>0</v>
      </c>
      <c r="J212" t="s">
        <v>20</v>
      </c>
      <c r="K212" t="s">
        <v>16</v>
      </c>
      <c r="L212" t="s">
        <v>17</v>
      </c>
      <c r="M212" t="s">
        <v>17</v>
      </c>
      <c r="N212" s="13">
        <v>0.5283039854369912</v>
      </c>
      <c r="O212" s="13">
        <v>0.48027635039726474</v>
      </c>
      <c r="P212">
        <v>0</v>
      </c>
      <c r="Q212">
        <v>0</v>
      </c>
      <c r="R212">
        <v>0</v>
      </c>
    </row>
    <row r="213" spans="2:18" x14ac:dyDescent="0.25">
      <c r="B213" t="s">
        <v>374</v>
      </c>
      <c r="C213" t="s">
        <v>439</v>
      </c>
      <c r="D213" t="s">
        <v>295</v>
      </c>
      <c r="E213">
        <v>150</v>
      </c>
      <c r="F213">
        <v>0</v>
      </c>
      <c r="G213">
        <v>0</v>
      </c>
      <c r="H213">
        <v>0</v>
      </c>
      <c r="I213">
        <v>0</v>
      </c>
      <c r="J213" t="s">
        <v>20</v>
      </c>
      <c r="K213" t="s">
        <v>16</v>
      </c>
      <c r="L213" t="s">
        <v>17</v>
      </c>
      <c r="M213" t="s">
        <v>17</v>
      </c>
      <c r="N213" s="13">
        <v>0.56032240879680895</v>
      </c>
      <c r="O213" s="13">
        <v>0.49308371974119186</v>
      </c>
      <c r="P213">
        <v>0</v>
      </c>
      <c r="Q213">
        <v>0</v>
      </c>
      <c r="R213">
        <v>0</v>
      </c>
    </row>
    <row r="214" spans="2:18" x14ac:dyDescent="0.25">
      <c r="B214" t="s">
        <v>375</v>
      </c>
      <c r="C214" t="s">
        <v>439</v>
      </c>
      <c r="D214" t="s">
        <v>295</v>
      </c>
      <c r="E214">
        <v>160</v>
      </c>
      <c r="F214">
        <v>0</v>
      </c>
      <c r="G214">
        <v>0</v>
      </c>
      <c r="H214">
        <v>0</v>
      </c>
      <c r="I214">
        <v>0</v>
      </c>
      <c r="J214" t="s">
        <v>20</v>
      </c>
      <c r="K214" t="s">
        <v>16</v>
      </c>
      <c r="L214" t="s">
        <v>17</v>
      </c>
      <c r="M214" t="s">
        <v>17</v>
      </c>
      <c r="N214" s="13">
        <v>0.56732643890676904</v>
      </c>
      <c r="O214" s="13">
        <v>0.504290167917128</v>
      </c>
      <c r="P214">
        <v>0</v>
      </c>
      <c r="Q214">
        <v>0</v>
      </c>
      <c r="R214">
        <v>0</v>
      </c>
    </row>
    <row r="215" spans="2:18" x14ac:dyDescent="0.25">
      <c r="B215" t="s">
        <v>376</v>
      </c>
      <c r="C215" t="s">
        <v>439</v>
      </c>
      <c r="D215" t="s">
        <v>295</v>
      </c>
      <c r="E215">
        <v>170</v>
      </c>
      <c r="F215">
        <v>0</v>
      </c>
      <c r="G215">
        <v>0</v>
      </c>
      <c r="H215">
        <v>0</v>
      </c>
      <c r="I215">
        <v>0</v>
      </c>
      <c r="J215" t="s">
        <v>20</v>
      </c>
      <c r="K215" t="s">
        <v>20</v>
      </c>
      <c r="L215" t="s">
        <v>17</v>
      </c>
      <c r="M215" t="s">
        <v>17</v>
      </c>
      <c r="N215" s="13">
        <v>0.59328255049073886</v>
      </c>
      <c r="O215" s="13">
        <v>0.51417821042530709</v>
      </c>
      <c r="P215">
        <v>0</v>
      </c>
      <c r="Q215">
        <v>0</v>
      </c>
      <c r="R215">
        <v>0</v>
      </c>
    </row>
    <row r="216" spans="2:18" x14ac:dyDescent="0.25">
      <c r="B216" t="s">
        <v>377</v>
      </c>
      <c r="C216" t="s">
        <v>439</v>
      </c>
      <c r="D216" t="s">
        <v>295</v>
      </c>
      <c r="E216">
        <v>180</v>
      </c>
      <c r="F216">
        <v>0</v>
      </c>
      <c r="G216">
        <v>0</v>
      </c>
      <c r="H216">
        <v>0</v>
      </c>
      <c r="I216">
        <v>0</v>
      </c>
      <c r="J216" t="s">
        <v>20</v>
      </c>
      <c r="K216" t="s">
        <v>20</v>
      </c>
      <c r="L216" t="s">
        <v>17</v>
      </c>
      <c r="M216" t="s">
        <v>17</v>
      </c>
      <c r="N216" s="13">
        <v>0.59767723604992951</v>
      </c>
      <c r="O216" s="13">
        <v>0.52296758154368828</v>
      </c>
      <c r="P216">
        <v>0</v>
      </c>
      <c r="Q216">
        <v>0</v>
      </c>
      <c r="R216">
        <v>0</v>
      </c>
    </row>
    <row r="217" spans="2:18" x14ac:dyDescent="0.25">
      <c r="B217" t="s">
        <v>378</v>
      </c>
      <c r="C217" t="s">
        <v>439</v>
      </c>
      <c r="D217" t="s">
        <v>295</v>
      </c>
      <c r="E217">
        <v>190</v>
      </c>
      <c r="F217">
        <v>0</v>
      </c>
      <c r="G217">
        <v>0</v>
      </c>
      <c r="H217">
        <v>0</v>
      </c>
      <c r="I217">
        <v>0</v>
      </c>
      <c r="J217" t="s">
        <v>20</v>
      </c>
      <c r="K217" t="s">
        <v>20</v>
      </c>
      <c r="L217" t="s">
        <v>17</v>
      </c>
      <c r="M217" t="s">
        <v>17</v>
      </c>
      <c r="N217" s="13">
        <v>0.60160932312920534</v>
      </c>
      <c r="O217" s="13">
        <v>0.53083175570223995</v>
      </c>
      <c r="P217">
        <v>0</v>
      </c>
      <c r="Q217">
        <v>0</v>
      </c>
      <c r="R217">
        <v>0</v>
      </c>
    </row>
    <row r="218" spans="2:18" x14ac:dyDescent="0.25">
      <c r="B218" t="s">
        <v>379</v>
      </c>
      <c r="C218" t="s">
        <v>439</v>
      </c>
      <c r="D218" t="s">
        <v>295</v>
      </c>
      <c r="E218">
        <v>200</v>
      </c>
      <c r="F218">
        <v>0</v>
      </c>
      <c r="G218">
        <v>0</v>
      </c>
      <c r="H218">
        <v>0</v>
      </c>
      <c r="I218">
        <v>0</v>
      </c>
      <c r="J218" t="s">
        <v>20</v>
      </c>
      <c r="K218" t="s">
        <v>20</v>
      </c>
      <c r="L218" t="s">
        <v>17</v>
      </c>
      <c r="M218" t="s">
        <v>17</v>
      </c>
      <c r="N218" s="13">
        <v>0.62195787376445788</v>
      </c>
      <c r="O218" s="13">
        <v>0.55471918470884085</v>
      </c>
      <c r="P218">
        <v>0</v>
      </c>
      <c r="Q218">
        <v>0</v>
      </c>
      <c r="R218">
        <v>0</v>
      </c>
    </row>
    <row r="219" spans="2:18" x14ac:dyDescent="0.25">
      <c r="B219" t="s">
        <v>380</v>
      </c>
      <c r="C219" t="s">
        <v>439</v>
      </c>
      <c r="D219" t="s">
        <v>295</v>
      </c>
      <c r="E219">
        <v>124</v>
      </c>
      <c r="F219">
        <v>0</v>
      </c>
      <c r="G219">
        <v>0</v>
      </c>
      <c r="H219">
        <v>0</v>
      </c>
      <c r="I219">
        <v>0</v>
      </c>
      <c r="J219" t="s">
        <v>16</v>
      </c>
      <c r="K219" t="s">
        <v>16</v>
      </c>
      <c r="L219" t="s">
        <v>17</v>
      </c>
      <c r="M219" t="s">
        <v>17</v>
      </c>
      <c r="N219">
        <v>0.46</v>
      </c>
      <c r="O219">
        <v>0.3</v>
      </c>
      <c r="P219">
        <v>0</v>
      </c>
      <c r="Q219">
        <v>0</v>
      </c>
      <c r="R219">
        <v>0</v>
      </c>
    </row>
    <row r="220" spans="2:18" x14ac:dyDescent="0.25">
      <c r="B220" t="s">
        <v>381</v>
      </c>
      <c r="C220" t="s">
        <v>439</v>
      </c>
      <c r="D220" t="s">
        <v>295</v>
      </c>
      <c r="E220">
        <v>138</v>
      </c>
      <c r="F220">
        <v>0</v>
      </c>
      <c r="G220">
        <v>0</v>
      </c>
      <c r="H220">
        <v>0</v>
      </c>
      <c r="I220">
        <v>0</v>
      </c>
      <c r="J220" t="s">
        <v>16</v>
      </c>
      <c r="K220" t="s">
        <v>16</v>
      </c>
      <c r="L220" t="s">
        <v>17</v>
      </c>
      <c r="M220" t="s">
        <v>17</v>
      </c>
      <c r="N220">
        <v>0.49680000000000002</v>
      </c>
      <c r="O220">
        <v>0.32400000000000001</v>
      </c>
      <c r="P220">
        <v>0</v>
      </c>
      <c r="Q220">
        <v>0</v>
      </c>
      <c r="R220">
        <v>0</v>
      </c>
    </row>
    <row r="221" spans="2:18" x14ac:dyDescent="0.25">
      <c r="B221" t="s">
        <v>382</v>
      </c>
      <c r="C221" t="s">
        <v>439</v>
      </c>
      <c r="D221" t="s">
        <v>295</v>
      </c>
      <c r="E221">
        <v>147</v>
      </c>
      <c r="F221">
        <v>0</v>
      </c>
      <c r="G221">
        <v>0</v>
      </c>
      <c r="H221">
        <v>0</v>
      </c>
      <c r="I221">
        <v>0</v>
      </c>
      <c r="J221" t="s">
        <v>20</v>
      </c>
      <c r="K221" t="s">
        <v>16</v>
      </c>
      <c r="L221" t="s">
        <v>17</v>
      </c>
      <c r="M221" t="s">
        <v>17</v>
      </c>
      <c r="N221">
        <v>0.53359999999999996</v>
      </c>
      <c r="O221">
        <v>0.34799999999999998</v>
      </c>
      <c r="P221">
        <v>0</v>
      </c>
      <c r="Q221">
        <v>0</v>
      </c>
      <c r="R221">
        <v>0</v>
      </c>
    </row>
    <row r="222" spans="2:18" x14ac:dyDescent="0.25">
      <c r="B222" t="s">
        <v>383</v>
      </c>
      <c r="C222" t="s">
        <v>439</v>
      </c>
      <c r="D222" t="s">
        <v>295</v>
      </c>
      <c r="E222">
        <v>172</v>
      </c>
      <c r="F222">
        <v>0</v>
      </c>
      <c r="G222">
        <v>0</v>
      </c>
      <c r="H222">
        <v>0</v>
      </c>
      <c r="I222">
        <v>0</v>
      </c>
      <c r="J222" t="s">
        <v>20</v>
      </c>
      <c r="K222" t="s">
        <v>16</v>
      </c>
      <c r="L222" t="s">
        <v>17</v>
      </c>
      <c r="M222" t="s">
        <v>17</v>
      </c>
      <c r="N222">
        <v>0.57040000000000002</v>
      </c>
      <c r="O222">
        <v>0.372</v>
      </c>
      <c r="P222">
        <v>0</v>
      </c>
      <c r="Q222">
        <v>0</v>
      </c>
      <c r="R222">
        <v>0</v>
      </c>
    </row>
    <row r="223" spans="2:18" x14ac:dyDescent="0.25">
      <c r="B223" t="s">
        <v>384</v>
      </c>
      <c r="C223" t="s">
        <v>439</v>
      </c>
      <c r="D223" t="s">
        <v>295</v>
      </c>
      <c r="E223">
        <v>194</v>
      </c>
      <c r="F223">
        <v>0</v>
      </c>
      <c r="G223">
        <v>0</v>
      </c>
      <c r="H223">
        <v>0</v>
      </c>
      <c r="I223">
        <v>0</v>
      </c>
      <c r="J223" t="s">
        <v>20</v>
      </c>
      <c r="K223" t="s">
        <v>16</v>
      </c>
      <c r="L223" t="s">
        <v>17</v>
      </c>
      <c r="M223" t="s">
        <v>17</v>
      </c>
      <c r="N223">
        <v>0.60719999999999996</v>
      </c>
      <c r="O223">
        <v>0.39600000000000002</v>
      </c>
      <c r="P223">
        <v>0</v>
      </c>
      <c r="Q223">
        <v>0</v>
      </c>
      <c r="R223">
        <v>0</v>
      </c>
    </row>
    <row r="224" spans="2:18" x14ac:dyDescent="0.25">
      <c r="B224" t="s">
        <v>385</v>
      </c>
      <c r="C224" t="s">
        <v>439</v>
      </c>
      <c r="D224" t="s">
        <v>295</v>
      </c>
      <c r="E224">
        <v>216</v>
      </c>
      <c r="F224">
        <v>0</v>
      </c>
      <c r="G224">
        <v>0</v>
      </c>
      <c r="H224">
        <v>0</v>
      </c>
      <c r="I224">
        <v>0</v>
      </c>
      <c r="J224" t="s">
        <v>20</v>
      </c>
      <c r="K224" t="s">
        <v>16</v>
      </c>
      <c r="L224" t="s">
        <v>17</v>
      </c>
      <c r="M224" t="s">
        <v>17</v>
      </c>
      <c r="N224">
        <v>0.64400000000000002</v>
      </c>
      <c r="O224">
        <v>0.42</v>
      </c>
      <c r="P224">
        <v>0</v>
      </c>
      <c r="Q224">
        <v>0</v>
      </c>
      <c r="R224">
        <v>0</v>
      </c>
    </row>
    <row r="225" spans="2:18" x14ac:dyDescent="0.25">
      <c r="B225" t="s">
        <v>386</v>
      </c>
      <c r="C225" t="s">
        <v>439</v>
      </c>
      <c r="D225" t="s">
        <v>295</v>
      </c>
      <c r="E225">
        <v>110</v>
      </c>
      <c r="F225">
        <v>0</v>
      </c>
      <c r="G225">
        <v>0</v>
      </c>
      <c r="H225">
        <v>0</v>
      </c>
      <c r="I225">
        <v>0</v>
      </c>
      <c r="J225" t="s">
        <v>16</v>
      </c>
      <c r="K225" t="s">
        <v>16</v>
      </c>
      <c r="L225" t="s">
        <v>17</v>
      </c>
      <c r="M225" t="s">
        <v>17</v>
      </c>
      <c r="N225" s="13">
        <v>0.48900864767721502</v>
      </c>
      <c r="O225" s="13">
        <v>0.33619344527808531</v>
      </c>
      <c r="P225">
        <v>0</v>
      </c>
      <c r="Q225">
        <v>0</v>
      </c>
      <c r="R225">
        <v>0</v>
      </c>
    </row>
    <row r="226" spans="2:18" x14ac:dyDescent="0.25">
      <c r="B226" t="s">
        <v>387</v>
      </c>
      <c r="C226" t="s">
        <v>439</v>
      </c>
      <c r="D226" t="s">
        <v>295</v>
      </c>
      <c r="E226">
        <v>121</v>
      </c>
      <c r="F226">
        <v>0</v>
      </c>
      <c r="G226">
        <v>0</v>
      </c>
      <c r="H226">
        <v>0</v>
      </c>
      <c r="I226">
        <v>0</v>
      </c>
      <c r="J226" t="s">
        <v>20</v>
      </c>
      <c r="K226" t="s">
        <v>16</v>
      </c>
      <c r="L226" t="s">
        <v>17</v>
      </c>
      <c r="M226" t="s">
        <v>17</v>
      </c>
      <c r="N226" s="13">
        <v>0.5279070628333572</v>
      </c>
      <c r="O226" s="13">
        <v>0.38898415156142108</v>
      </c>
      <c r="P226">
        <v>0</v>
      </c>
      <c r="Q226">
        <v>0</v>
      </c>
      <c r="R226">
        <v>0</v>
      </c>
    </row>
    <row r="227" spans="2:18" x14ac:dyDescent="0.25">
      <c r="B227" t="s">
        <v>388</v>
      </c>
      <c r="C227" t="s">
        <v>439</v>
      </c>
      <c r="D227" t="s">
        <v>295</v>
      </c>
      <c r="E227">
        <v>132</v>
      </c>
      <c r="F227">
        <v>0</v>
      </c>
      <c r="G227">
        <v>0</v>
      </c>
      <c r="H227">
        <v>0</v>
      </c>
      <c r="I227">
        <v>0</v>
      </c>
      <c r="J227" t="s">
        <v>20</v>
      </c>
      <c r="K227" t="s">
        <v>16</v>
      </c>
      <c r="L227" t="s">
        <v>17</v>
      </c>
      <c r="M227" t="s">
        <v>17</v>
      </c>
      <c r="N227" s="13">
        <v>0.56032240879680895</v>
      </c>
      <c r="O227" s="13">
        <v>0.38203800599782428</v>
      </c>
      <c r="P227">
        <v>0</v>
      </c>
      <c r="Q227">
        <v>0</v>
      </c>
      <c r="R227">
        <v>0</v>
      </c>
    </row>
    <row r="228" spans="2:18" x14ac:dyDescent="0.25">
      <c r="B228" t="s">
        <v>389</v>
      </c>
      <c r="C228" t="s">
        <v>439</v>
      </c>
      <c r="D228" t="s">
        <v>295</v>
      </c>
      <c r="E228">
        <v>143</v>
      </c>
      <c r="F228">
        <v>0</v>
      </c>
      <c r="G228">
        <v>0</v>
      </c>
      <c r="H228">
        <v>0</v>
      </c>
      <c r="I228">
        <v>0</v>
      </c>
      <c r="J228" t="s">
        <v>20</v>
      </c>
      <c r="K228" t="s">
        <v>16</v>
      </c>
      <c r="L228" t="s">
        <v>17</v>
      </c>
      <c r="M228" t="s">
        <v>17</v>
      </c>
      <c r="N228" s="13">
        <v>0.56424074731986362</v>
      </c>
      <c r="O228" s="13">
        <v>0.39967052935157005</v>
      </c>
      <c r="P228">
        <v>0</v>
      </c>
      <c r="Q228">
        <v>0</v>
      </c>
      <c r="R228">
        <v>0</v>
      </c>
    </row>
    <row r="229" spans="2:18" x14ac:dyDescent="0.25">
      <c r="B229" t="s">
        <v>390</v>
      </c>
      <c r="C229" t="s">
        <v>439</v>
      </c>
      <c r="D229" t="s">
        <v>295</v>
      </c>
      <c r="E229">
        <v>154</v>
      </c>
      <c r="F229">
        <v>0</v>
      </c>
      <c r="G229">
        <v>0</v>
      </c>
      <c r="H229">
        <v>0</v>
      </c>
      <c r="I229">
        <v>0</v>
      </c>
      <c r="J229" t="s">
        <v>20</v>
      </c>
      <c r="K229" t="s">
        <v>16</v>
      </c>
      <c r="L229" t="s">
        <v>17</v>
      </c>
      <c r="M229" t="s">
        <v>17</v>
      </c>
      <c r="N229" s="13">
        <v>0.61126080959651885</v>
      </c>
      <c r="O229" s="13">
        <v>0.41478412079763777</v>
      </c>
      <c r="P229">
        <v>0</v>
      </c>
      <c r="Q229">
        <v>0</v>
      </c>
      <c r="R229">
        <v>0</v>
      </c>
    </row>
    <row r="230" spans="2:18" x14ac:dyDescent="0.25">
      <c r="B230" t="s">
        <v>391</v>
      </c>
      <c r="C230" t="s">
        <v>439</v>
      </c>
      <c r="D230" t="s">
        <v>295</v>
      </c>
      <c r="E230">
        <v>165</v>
      </c>
      <c r="F230">
        <v>0</v>
      </c>
      <c r="G230">
        <v>0</v>
      </c>
      <c r="H230">
        <v>0</v>
      </c>
      <c r="I230">
        <v>0</v>
      </c>
      <c r="J230" t="s">
        <v>20</v>
      </c>
      <c r="K230" t="s">
        <v>16</v>
      </c>
      <c r="L230" t="s">
        <v>17</v>
      </c>
      <c r="M230" t="s">
        <v>17</v>
      </c>
      <c r="N230" s="13">
        <v>0.61126080959651874</v>
      </c>
      <c r="O230" s="13">
        <v>0.42788256671756314</v>
      </c>
      <c r="P230">
        <v>0</v>
      </c>
      <c r="Q230">
        <v>0</v>
      </c>
      <c r="R230">
        <v>0</v>
      </c>
    </row>
    <row r="231" spans="2:18" x14ac:dyDescent="0.25">
      <c r="B231" t="s">
        <v>392</v>
      </c>
      <c r="C231" t="s">
        <v>439</v>
      </c>
      <c r="D231" t="s">
        <v>295</v>
      </c>
      <c r="E231">
        <v>176</v>
      </c>
      <c r="F231">
        <v>0</v>
      </c>
      <c r="G231">
        <v>0</v>
      </c>
      <c r="H231">
        <v>0</v>
      </c>
      <c r="I231">
        <v>0</v>
      </c>
      <c r="J231" t="s">
        <v>20</v>
      </c>
      <c r="K231" t="s">
        <v>16</v>
      </c>
      <c r="L231" t="s">
        <v>17</v>
      </c>
      <c r="M231" t="s">
        <v>17</v>
      </c>
      <c r="N231" s="13">
        <v>0.63036270989641008</v>
      </c>
      <c r="O231" s="13">
        <v>0.43934370689749791</v>
      </c>
      <c r="P231">
        <v>0</v>
      </c>
      <c r="Q231">
        <v>0</v>
      </c>
      <c r="R231">
        <v>0</v>
      </c>
    </row>
    <row r="232" spans="2:18" x14ac:dyDescent="0.25">
      <c r="B232" t="s">
        <v>393</v>
      </c>
      <c r="C232" t="s">
        <v>439</v>
      </c>
      <c r="D232" t="s">
        <v>295</v>
      </c>
      <c r="E232">
        <v>187</v>
      </c>
      <c r="F232">
        <v>0</v>
      </c>
      <c r="G232">
        <v>0</v>
      </c>
      <c r="H232">
        <v>0</v>
      </c>
      <c r="I232">
        <v>0</v>
      </c>
      <c r="J232" t="s">
        <v>20</v>
      </c>
      <c r="K232" t="s">
        <v>16</v>
      </c>
      <c r="L232" t="s">
        <v>17</v>
      </c>
      <c r="M232" t="s">
        <v>17</v>
      </c>
      <c r="N232" s="13">
        <v>0.64721732780807872</v>
      </c>
      <c r="O232" s="13">
        <v>0.44945647764449914</v>
      </c>
      <c r="P232">
        <v>0</v>
      </c>
      <c r="Q232">
        <v>0</v>
      </c>
      <c r="R232">
        <v>0</v>
      </c>
    </row>
    <row r="233" spans="2:18" x14ac:dyDescent="0.25">
      <c r="B233" t="s">
        <v>394</v>
      </c>
      <c r="C233" t="s">
        <v>439</v>
      </c>
      <c r="D233" t="s">
        <v>295</v>
      </c>
      <c r="E233">
        <v>198</v>
      </c>
      <c r="F233">
        <v>0</v>
      </c>
      <c r="G233">
        <v>0</v>
      </c>
      <c r="H233">
        <v>0</v>
      </c>
      <c r="I233">
        <v>0</v>
      </c>
      <c r="J233" t="s">
        <v>20</v>
      </c>
      <c r="K233" t="s">
        <v>16</v>
      </c>
      <c r="L233" t="s">
        <v>17</v>
      </c>
      <c r="M233" t="s">
        <v>17</v>
      </c>
      <c r="N233" s="13">
        <v>0.66219921039622875</v>
      </c>
      <c r="O233" s="13">
        <v>0.45844560719738914</v>
      </c>
      <c r="P233">
        <v>0</v>
      </c>
      <c r="Q233">
        <v>0</v>
      </c>
      <c r="R233">
        <v>0</v>
      </c>
    </row>
    <row r="234" spans="2:18" x14ac:dyDescent="0.25">
      <c r="B234" t="s">
        <v>395</v>
      </c>
      <c r="C234" t="s">
        <v>439</v>
      </c>
      <c r="D234" t="s">
        <v>295</v>
      </c>
      <c r="E234">
        <v>209</v>
      </c>
      <c r="F234">
        <v>0</v>
      </c>
      <c r="G234">
        <v>0</v>
      </c>
      <c r="H234">
        <v>0</v>
      </c>
      <c r="I234">
        <v>0</v>
      </c>
      <c r="J234" t="s">
        <v>20</v>
      </c>
      <c r="K234" t="s">
        <v>16</v>
      </c>
      <c r="L234" t="s">
        <v>17</v>
      </c>
      <c r="M234" t="s">
        <v>17</v>
      </c>
      <c r="N234" s="13">
        <v>0.67560405271194179</v>
      </c>
      <c r="O234" s="13">
        <v>0.48257432336567274</v>
      </c>
      <c r="P234">
        <v>0</v>
      </c>
      <c r="Q234">
        <v>0</v>
      </c>
      <c r="R234">
        <v>0</v>
      </c>
    </row>
    <row r="235" spans="2:18" x14ac:dyDescent="0.25">
      <c r="B235" t="s">
        <v>396</v>
      </c>
      <c r="C235" t="s">
        <v>439</v>
      </c>
      <c r="D235" t="s">
        <v>295</v>
      </c>
      <c r="E235">
        <v>220</v>
      </c>
      <c r="F235">
        <v>0</v>
      </c>
      <c r="G235">
        <v>0</v>
      </c>
      <c r="H235">
        <v>0</v>
      </c>
      <c r="I235">
        <v>0</v>
      </c>
      <c r="J235" t="s">
        <v>20</v>
      </c>
      <c r="K235" t="s">
        <v>16</v>
      </c>
      <c r="L235" t="s">
        <v>17</v>
      </c>
      <c r="M235" t="s">
        <v>17</v>
      </c>
      <c r="N235" s="13">
        <v>0.70294993103599657</v>
      </c>
      <c r="O235" s="13">
        <v>0.48900864767721502</v>
      </c>
      <c r="P235">
        <v>0</v>
      </c>
      <c r="Q235">
        <v>0</v>
      </c>
      <c r="R235">
        <v>0</v>
      </c>
    </row>
    <row r="236" spans="2:18" x14ac:dyDescent="0.25">
      <c r="B236" t="s">
        <v>440</v>
      </c>
      <c r="C236" t="s">
        <v>439</v>
      </c>
      <c r="D236" t="s">
        <v>295</v>
      </c>
      <c r="E236">
        <v>103</v>
      </c>
      <c r="F236">
        <v>0</v>
      </c>
      <c r="G236">
        <v>0</v>
      </c>
      <c r="H236">
        <v>0</v>
      </c>
      <c r="I236">
        <v>0</v>
      </c>
      <c r="J236" t="s">
        <v>16</v>
      </c>
      <c r="K236" t="s">
        <v>16</v>
      </c>
      <c r="L236" t="s">
        <v>17</v>
      </c>
      <c r="M236" t="s">
        <v>17</v>
      </c>
      <c r="N236" s="13">
        <v>0.42432182413738928</v>
      </c>
      <c r="O236" s="13">
        <v>0.4896021047739107</v>
      </c>
      <c r="P236">
        <v>0</v>
      </c>
      <c r="Q236">
        <v>0</v>
      </c>
      <c r="R236">
        <v>0</v>
      </c>
    </row>
    <row r="237" spans="2:18" x14ac:dyDescent="0.25">
      <c r="B237" t="s">
        <v>451</v>
      </c>
      <c r="C237" t="s">
        <v>439</v>
      </c>
      <c r="D237" t="s">
        <v>295</v>
      </c>
      <c r="E237">
        <v>113</v>
      </c>
      <c r="F237">
        <v>0</v>
      </c>
      <c r="G237">
        <v>0</v>
      </c>
      <c r="H237">
        <v>0</v>
      </c>
      <c r="I237">
        <v>0</v>
      </c>
      <c r="J237" t="s">
        <v>16</v>
      </c>
      <c r="K237" t="s">
        <v>20</v>
      </c>
      <c r="L237" t="s">
        <v>17</v>
      </c>
      <c r="M237" t="s">
        <v>17</v>
      </c>
      <c r="N237" s="13">
        <v>0.4165228525569199</v>
      </c>
      <c r="O237" s="13">
        <v>0.50577774953340271</v>
      </c>
      <c r="P237">
        <v>0</v>
      </c>
      <c r="Q237">
        <v>0</v>
      </c>
      <c r="R237">
        <v>0</v>
      </c>
    </row>
    <row r="238" spans="2:18" x14ac:dyDescent="0.25">
      <c r="B238" t="s">
        <v>452</v>
      </c>
      <c r="C238" t="s">
        <v>439</v>
      </c>
      <c r="D238" t="s">
        <v>295</v>
      </c>
      <c r="E238">
        <v>123</v>
      </c>
      <c r="F238">
        <v>0</v>
      </c>
      <c r="G238">
        <v>0</v>
      </c>
      <c r="H238">
        <v>0</v>
      </c>
      <c r="I238">
        <v>0</v>
      </c>
      <c r="J238" t="s">
        <v>16</v>
      </c>
      <c r="K238" t="s">
        <v>20</v>
      </c>
      <c r="L238" t="s">
        <v>17</v>
      </c>
      <c r="M238" t="s">
        <v>17</v>
      </c>
      <c r="N238" s="13">
        <v>0.43732480686580211</v>
      </c>
      <c r="O238" s="13">
        <v>0.54665600858225261</v>
      </c>
      <c r="P238">
        <v>0</v>
      </c>
      <c r="Q238">
        <v>0</v>
      </c>
      <c r="R238">
        <v>0</v>
      </c>
    </row>
    <row r="239" spans="2:18" x14ac:dyDescent="0.25">
      <c r="B239" t="s">
        <v>453</v>
      </c>
      <c r="C239" t="s">
        <v>439</v>
      </c>
      <c r="D239" t="s">
        <v>295</v>
      </c>
      <c r="E239">
        <v>133</v>
      </c>
      <c r="F239">
        <v>0</v>
      </c>
      <c r="G239">
        <v>0</v>
      </c>
      <c r="H239">
        <v>0</v>
      </c>
      <c r="I239">
        <v>0</v>
      </c>
      <c r="J239" t="s">
        <v>16</v>
      </c>
      <c r="K239" t="s">
        <v>20</v>
      </c>
      <c r="L239" t="s">
        <v>17</v>
      </c>
      <c r="M239" t="s">
        <v>17</v>
      </c>
      <c r="N239" s="13">
        <v>0.4802763503972648</v>
      </c>
      <c r="O239" s="13">
        <v>0.58138716100721521</v>
      </c>
      <c r="P239">
        <v>0</v>
      </c>
      <c r="Q239">
        <v>0</v>
      </c>
      <c r="R239">
        <v>0</v>
      </c>
    </row>
    <row r="240" spans="2:18" x14ac:dyDescent="0.25">
      <c r="B240" t="s">
        <v>454</v>
      </c>
      <c r="C240" t="s">
        <v>439</v>
      </c>
      <c r="D240" t="s">
        <v>295</v>
      </c>
      <c r="E240">
        <v>144</v>
      </c>
      <c r="F240">
        <v>0</v>
      </c>
      <c r="G240">
        <v>0</v>
      </c>
      <c r="H240">
        <v>0</v>
      </c>
      <c r="I240">
        <v>0</v>
      </c>
      <c r="J240" t="s">
        <v>16</v>
      </c>
      <c r="K240" t="s">
        <v>20</v>
      </c>
      <c r="L240" t="s">
        <v>17</v>
      </c>
      <c r="M240" t="s">
        <v>17</v>
      </c>
      <c r="N240" s="13">
        <v>0.49028210769720781</v>
      </c>
      <c r="O240" s="13">
        <v>0.58366917583000932</v>
      </c>
      <c r="P240">
        <v>0</v>
      </c>
      <c r="Q240">
        <v>0</v>
      </c>
      <c r="R240">
        <v>0</v>
      </c>
    </row>
    <row r="241" spans="2:18" x14ac:dyDescent="0.25">
      <c r="B241" t="s">
        <v>455</v>
      </c>
      <c r="C241" t="s">
        <v>439</v>
      </c>
      <c r="D241" t="s">
        <v>295</v>
      </c>
      <c r="E241">
        <v>154</v>
      </c>
      <c r="F241">
        <v>0</v>
      </c>
      <c r="G241">
        <v>0</v>
      </c>
      <c r="H241">
        <v>0</v>
      </c>
      <c r="I241">
        <v>0</v>
      </c>
      <c r="J241" t="s">
        <v>16</v>
      </c>
      <c r="K241" t="s">
        <v>20</v>
      </c>
      <c r="L241" t="s">
        <v>17</v>
      </c>
      <c r="M241" t="s">
        <v>17</v>
      </c>
      <c r="N241" s="13">
        <v>0.50210709359714045</v>
      </c>
      <c r="O241" s="13">
        <v>0.61126080959651885</v>
      </c>
      <c r="P241">
        <v>0</v>
      </c>
      <c r="Q241">
        <v>0</v>
      </c>
      <c r="R241">
        <v>0</v>
      </c>
    </row>
    <row r="242" spans="2:18" x14ac:dyDescent="0.25">
      <c r="B242" t="s">
        <v>456</v>
      </c>
      <c r="C242" t="s">
        <v>439</v>
      </c>
      <c r="D242" t="s">
        <v>295</v>
      </c>
      <c r="E242">
        <v>164</v>
      </c>
      <c r="F242">
        <v>0</v>
      </c>
      <c r="G242">
        <v>0</v>
      </c>
      <c r="H242">
        <v>0</v>
      </c>
      <c r="I242">
        <v>0</v>
      </c>
      <c r="J242" t="s">
        <v>20</v>
      </c>
      <c r="K242" t="s">
        <v>20</v>
      </c>
      <c r="L242" t="s">
        <v>17</v>
      </c>
      <c r="M242" t="s">
        <v>17</v>
      </c>
      <c r="N242" s="13">
        <v>0.51249000804586176</v>
      </c>
      <c r="O242" s="13">
        <v>0.63548760997686859</v>
      </c>
      <c r="P242">
        <v>0</v>
      </c>
      <c r="Q242">
        <v>0</v>
      </c>
      <c r="R242">
        <v>0</v>
      </c>
    </row>
    <row r="243" spans="2:18" x14ac:dyDescent="0.25">
      <c r="B243" t="s">
        <v>457</v>
      </c>
      <c r="C243" t="s">
        <v>439</v>
      </c>
      <c r="D243" t="s">
        <v>295</v>
      </c>
      <c r="E243">
        <v>175</v>
      </c>
      <c r="F243">
        <v>0</v>
      </c>
      <c r="G243">
        <v>0</v>
      </c>
      <c r="H243">
        <v>0</v>
      </c>
      <c r="I243">
        <v>0</v>
      </c>
      <c r="J243" t="s">
        <v>20</v>
      </c>
      <c r="K243" t="s">
        <v>20</v>
      </c>
      <c r="L243" t="s">
        <v>17</v>
      </c>
      <c r="M243" t="s">
        <v>17</v>
      </c>
      <c r="N243" s="13">
        <v>0.53790951244493657</v>
      </c>
      <c r="O243" s="13">
        <v>0.65317583654028011</v>
      </c>
      <c r="P243">
        <v>0</v>
      </c>
      <c r="Q243">
        <v>0</v>
      </c>
      <c r="R243">
        <v>0</v>
      </c>
    </row>
    <row r="244" spans="2:18" x14ac:dyDescent="0.25">
      <c r="B244" t="s">
        <v>458</v>
      </c>
      <c r="C244" t="s">
        <v>439</v>
      </c>
      <c r="D244" t="s">
        <v>295</v>
      </c>
      <c r="E244">
        <v>185</v>
      </c>
      <c r="F244">
        <v>0</v>
      </c>
      <c r="G244">
        <v>0</v>
      </c>
      <c r="H244">
        <v>0</v>
      </c>
      <c r="I244">
        <v>0</v>
      </c>
      <c r="J244" t="s">
        <v>20</v>
      </c>
      <c r="K244" t="s">
        <v>20</v>
      </c>
      <c r="L244" t="s">
        <v>17</v>
      </c>
      <c r="M244" t="s">
        <v>17</v>
      </c>
      <c r="N244" s="13">
        <v>0.52700594124672839</v>
      </c>
      <c r="O244" s="13">
        <v>0.65421427189249037</v>
      </c>
      <c r="P244">
        <v>0</v>
      </c>
      <c r="Q244">
        <v>0</v>
      </c>
      <c r="R244">
        <v>0</v>
      </c>
    </row>
    <row r="245" spans="2:18" x14ac:dyDescent="0.25">
      <c r="B245" t="s">
        <v>459</v>
      </c>
      <c r="C245" t="s">
        <v>439</v>
      </c>
      <c r="D245" t="s">
        <v>295</v>
      </c>
      <c r="E245">
        <v>195</v>
      </c>
      <c r="F245">
        <v>0</v>
      </c>
      <c r="G245">
        <v>0</v>
      </c>
      <c r="H245">
        <v>0</v>
      </c>
      <c r="I245">
        <v>0</v>
      </c>
      <c r="J245" t="s">
        <v>20</v>
      </c>
      <c r="K245" t="s">
        <v>20</v>
      </c>
      <c r="L245" t="s">
        <v>17</v>
      </c>
      <c r="M245" t="s">
        <v>17</v>
      </c>
      <c r="N245" s="13">
        <v>0.5689427535475291</v>
      </c>
      <c r="O245" s="13">
        <v>0.68962758005761104</v>
      </c>
      <c r="P245">
        <v>0</v>
      </c>
      <c r="Q245">
        <v>0</v>
      </c>
      <c r="R245">
        <v>0</v>
      </c>
    </row>
    <row r="246" spans="2:18" x14ac:dyDescent="0.25">
      <c r="B246" t="s">
        <v>460</v>
      </c>
      <c r="C246" t="s">
        <v>439</v>
      </c>
      <c r="D246" t="s">
        <v>295</v>
      </c>
      <c r="E246">
        <v>206</v>
      </c>
      <c r="F246">
        <v>0</v>
      </c>
      <c r="G246">
        <v>0</v>
      </c>
      <c r="H246">
        <v>0</v>
      </c>
      <c r="I246">
        <v>0</v>
      </c>
      <c r="J246" t="s">
        <v>20</v>
      </c>
      <c r="K246" t="s">
        <v>20</v>
      </c>
      <c r="L246" t="s">
        <v>17</v>
      </c>
      <c r="M246" t="s">
        <v>17</v>
      </c>
      <c r="N246" s="13">
        <v>0.57120245556956251</v>
      </c>
      <c r="O246" s="13">
        <v>0.70176301684260534</v>
      </c>
      <c r="P246">
        <v>0</v>
      </c>
      <c r="Q246">
        <v>0</v>
      </c>
      <c r="R246">
        <v>0</v>
      </c>
    </row>
    <row r="247" spans="2:18" x14ac:dyDescent="0.25">
      <c r="B247" t="s">
        <v>397</v>
      </c>
      <c r="C247" t="s">
        <v>439</v>
      </c>
      <c r="D247" t="s">
        <v>295</v>
      </c>
      <c r="E247">
        <v>107</v>
      </c>
      <c r="F247">
        <v>0</v>
      </c>
      <c r="G247">
        <v>0</v>
      </c>
      <c r="H247">
        <v>0</v>
      </c>
      <c r="I247">
        <v>0</v>
      </c>
      <c r="J247" t="s">
        <v>16</v>
      </c>
      <c r="K247" t="s">
        <v>16</v>
      </c>
      <c r="L247" t="s">
        <v>17</v>
      </c>
      <c r="M247" t="s">
        <v>15</v>
      </c>
      <c r="N247">
        <v>0.33</v>
      </c>
      <c r="O247">
        <v>0.45</v>
      </c>
      <c r="P247">
        <v>0</v>
      </c>
      <c r="Q247">
        <v>0.13</v>
      </c>
      <c r="R247">
        <v>0</v>
      </c>
    </row>
    <row r="248" spans="2:18" x14ac:dyDescent="0.25">
      <c r="B248" t="s">
        <v>398</v>
      </c>
      <c r="C248" t="s">
        <v>439</v>
      </c>
      <c r="D248" t="s">
        <v>295</v>
      </c>
      <c r="E248">
        <v>125</v>
      </c>
      <c r="F248">
        <v>0</v>
      </c>
      <c r="G248">
        <v>0</v>
      </c>
      <c r="H248">
        <v>0</v>
      </c>
      <c r="I248">
        <v>0</v>
      </c>
      <c r="J248" t="s">
        <v>16</v>
      </c>
      <c r="K248" t="s">
        <v>16</v>
      </c>
      <c r="L248" t="s">
        <v>17</v>
      </c>
      <c r="M248" t="s">
        <v>15</v>
      </c>
      <c r="N248">
        <v>0.35639999999999999</v>
      </c>
      <c r="O248">
        <v>0.48599999999999999</v>
      </c>
      <c r="P248">
        <v>0</v>
      </c>
      <c r="Q248">
        <v>0.1404</v>
      </c>
      <c r="R248">
        <v>0</v>
      </c>
    </row>
    <row r="249" spans="2:18" x14ac:dyDescent="0.25">
      <c r="B249" t="s">
        <v>399</v>
      </c>
      <c r="C249" t="s">
        <v>439</v>
      </c>
      <c r="D249" t="s">
        <v>295</v>
      </c>
      <c r="E249">
        <v>143</v>
      </c>
      <c r="F249">
        <v>0</v>
      </c>
      <c r="G249">
        <v>0</v>
      </c>
      <c r="H249">
        <v>0</v>
      </c>
      <c r="I249">
        <v>0</v>
      </c>
      <c r="J249" t="s">
        <v>16</v>
      </c>
      <c r="K249" t="s">
        <v>20</v>
      </c>
      <c r="L249" t="s">
        <v>17</v>
      </c>
      <c r="M249" t="s">
        <v>15</v>
      </c>
      <c r="N249">
        <v>0.38279999999999997</v>
      </c>
      <c r="O249">
        <v>0.52200000000000002</v>
      </c>
      <c r="P249">
        <v>0</v>
      </c>
      <c r="Q249">
        <v>0.15079999999999999</v>
      </c>
      <c r="R249">
        <v>0</v>
      </c>
    </row>
    <row r="250" spans="2:18" x14ac:dyDescent="0.25">
      <c r="B250" t="s">
        <v>400</v>
      </c>
      <c r="C250" t="s">
        <v>439</v>
      </c>
      <c r="D250" t="s">
        <v>295</v>
      </c>
      <c r="E250">
        <v>160</v>
      </c>
      <c r="F250">
        <v>0</v>
      </c>
      <c r="G250">
        <v>0</v>
      </c>
      <c r="H250">
        <v>0</v>
      </c>
      <c r="I250">
        <v>0</v>
      </c>
      <c r="J250" t="s">
        <v>16</v>
      </c>
      <c r="K250" t="s">
        <v>20</v>
      </c>
      <c r="L250" t="s">
        <v>17</v>
      </c>
      <c r="M250" t="s">
        <v>15</v>
      </c>
      <c r="N250">
        <v>0.40920000000000001</v>
      </c>
      <c r="O250">
        <v>0.55800000000000005</v>
      </c>
      <c r="P250">
        <v>0</v>
      </c>
      <c r="Q250">
        <v>0.16120000000000001</v>
      </c>
      <c r="R250">
        <v>0</v>
      </c>
    </row>
    <row r="251" spans="2:18" x14ac:dyDescent="0.25">
      <c r="B251" t="s">
        <v>401</v>
      </c>
      <c r="C251" t="s">
        <v>439</v>
      </c>
      <c r="D251" t="s">
        <v>295</v>
      </c>
      <c r="E251">
        <v>178</v>
      </c>
      <c r="F251">
        <v>0</v>
      </c>
      <c r="G251">
        <v>0</v>
      </c>
      <c r="H251">
        <v>0</v>
      </c>
      <c r="I251">
        <v>0</v>
      </c>
      <c r="J251" t="s">
        <v>16</v>
      </c>
      <c r="K251" t="s">
        <v>20</v>
      </c>
      <c r="L251" t="s">
        <v>17</v>
      </c>
      <c r="M251" t="s">
        <v>15</v>
      </c>
      <c r="N251">
        <v>0.43559999999999999</v>
      </c>
      <c r="O251">
        <v>0.59399999999999997</v>
      </c>
      <c r="P251">
        <v>0</v>
      </c>
      <c r="Q251">
        <v>0.1716</v>
      </c>
      <c r="R251">
        <v>0</v>
      </c>
    </row>
    <row r="252" spans="2:18" x14ac:dyDescent="0.25">
      <c r="B252" t="s">
        <v>402</v>
      </c>
      <c r="C252" t="s">
        <v>439</v>
      </c>
      <c r="D252" t="s">
        <v>295</v>
      </c>
      <c r="E252">
        <v>196</v>
      </c>
      <c r="F252">
        <v>0</v>
      </c>
      <c r="G252">
        <v>0</v>
      </c>
      <c r="H252">
        <v>0</v>
      </c>
      <c r="I252">
        <v>0</v>
      </c>
      <c r="J252" t="s">
        <v>16</v>
      </c>
      <c r="K252" t="s">
        <v>20</v>
      </c>
      <c r="L252" t="s">
        <v>17</v>
      </c>
      <c r="M252" t="s">
        <v>15</v>
      </c>
      <c r="N252">
        <v>0.46200000000000002</v>
      </c>
      <c r="O252">
        <v>0.63</v>
      </c>
      <c r="P252">
        <v>0</v>
      </c>
      <c r="Q252">
        <v>0.182</v>
      </c>
      <c r="R252">
        <v>0</v>
      </c>
    </row>
    <row r="253" spans="2:18" x14ac:dyDescent="0.25">
      <c r="B253" t="s">
        <v>403</v>
      </c>
      <c r="C253" t="s">
        <v>439</v>
      </c>
      <c r="D253" t="s">
        <v>295</v>
      </c>
      <c r="E253">
        <v>131</v>
      </c>
      <c r="F253">
        <v>0</v>
      </c>
      <c r="G253">
        <v>0</v>
      </c>
      <c r="H253">
        <v>0</v>
      </c>
      <c r="I253">
        <v>0</v>
      </c>
      <c r="J253" t="s">
        <v>16</v>
      </c>
      <c r="K253" t="s">
        <v>16</v>
      </c>
      <c r="L253" t="s">
        <v>17</v>
      </c>
      <c r="M253" t="s">
        <v>17</v>
      </c>
      <c r="N253">
        <v>0.46</v>
      </c>
      <c r="O253">
        <v>0.25</v>
      </c>
      <c r="P253">
        <v>0</v>
      </c>
      <c r="Q253">
        <v>0</v>
      </c>
      <c r="R253">
        <v>0</v>
      </c>
    </row>
    <row r="254" spans="2:18" x14ac:dyDescent="0.25">
      <c r="B254" t="s">
        <v>404</v>
      </c>
      <c r="C254" t="s">
        <v>439</v>
      </c>
      <c r="D254" t="s">
        <v>295</v>
      </c>
      <c r="E254">
        <v>145</v>
      </c>
      <c r="F254">
        <v>0</v>
      </c>
      <c r="G254">
        <v>0</v>
      </c>
      <c r="H254">
        <v>0</v>
      </c>
      <c r="I254">
        <v>0</v>
      </c>
      <c r="J254" t="s">
        <v>16</v>
      </c>
      <c r="K254" t="s">
        <v>16</v>
      </c>
      <c r="L254" t="s">
        <v>17</v>
      </c>
      <c r="M254" t="s">
        <v>17</v>
      </c>
      <c r="N254">
        <v>0.49680000000000002</v>
      </c>
      <c r="O254">
        <v>0.27</v>
      </c>
      <c r="P254">
        <v>0</v>
      </c>
      <c r="Q254">
        <v>0</v>
      </c>
      <c r="R254">
        <v>0</v>
      </c>
    </row>
    <row r="255" spans="2:18" x14ac:dyDescent="0.25">
      <c r="B255" t="s">
        <v>405</v>
      </c>
      <c r="C255" t="s">
        <v>439</v>
      </c>
      <c r="D255" t="s">
        <v>295</v>
      </c>
      <c r="E255">
        <v>156</v>
      </c>
      <c r="F255">
        <v>0</v>
      </c>
      <c r="G255">
        <v>0</v>
      </c>
      <c r="H255">
        <v>0</v>
      </c>
      <c r="I255">
        <v>0</v>
      </c>
      <c r="J255" t="s">
        <v>20</v>
      </c>
      <c r="K255" t="s">
        <v>16</v>
      </c>
      <c r="L255" t="s">
        <v>17</v>
      </c>
      <c r="M255" t="s">
        <v>17</v>
      </c>
      <c r="N255">
        <v>0.53359999999999996</v>
      </c>
      <c r="O255">
        <v>0.28999999999999998</v>
      </c>
      <c r="P255">
        <v>0</v>
      </c>
      <c r="Q255">
        <v>0</v>
      </c>
      <c r="R255">
        <v>0</v>
      </c>
    </row>
    <row r="256" spans="2:18" x14ac:dyDescent="0.25">
      <c r="B256" t="s">
        <v>406</v>
      </c>
      <c r="C256" t="s">
        <v>439</v>
      </c>
      <c r="D256" t="s">
        <v>295</v>
      </c>
      <c r="E256">
        <v>182</v>
      </c>
      <c r="F256">
        <v>0</v>
      </c>
      <c r="G256">
        <v>0</v>
      </c>
      <c r="H256">
        <v>0</v>
      </c>
      <c r="I256">
        <v>0</v>
      </c>
      <c r="J256" t="s">
        <v>20</v>
      </c>
      <c r="K256" t="s">
        <v>16</v>
      </c>
      <c r="L256" t="s">
        <v>17</v>
      </c>
      <c r="M256" t="s">
        <v>17</v>
      </c>
      <c r="N256">
        <v>0.57040000000000002</v>
      </c>
      <c r="O256">
        <v>0.31</v>
      </c>
      <c r="P256">
        <v>0</v>
      </c>
      <c r="Q256">
        <v>0</v>
      </c>
      <c r="R256">
        <v>0</v>
      </c>
    </row>
    <row r="257" spans="2:18" x14ac:dyDescent="0.25">
      <c r="B257" t="s">
        <v>407</v>
      </c>
      <c r="C257" t="s">
        <v>439</v>
      </c>
      <c r="D257" t="s">
        <v>295</v>
      </c>
      <c r="E257">
        <v>205</v>
      </c>
      <c r="F257">
        <v>0</v>
      </c>
      <c r="G257">
        <v>0</v>
      </c>
      <c r="H257">
        <v>0</v>
      </c>
      <c r="I257">
        <v>0</v>
      </c>
      <c r="J257" t="s">
        <v>20</v>
      </c>
      <c r="K257" t="s">
        <v>16</v>
      </c>
      <c r="L257" t="s">
        <v>17</v>
      </c>
      <c r="M257" t="s">
        <v>17</v>
      </c>
      <c r="N257">
        <v>0.60719999999999996</v>
      </c>
      <c r="O257">
        <v>0.33</v>
      </c>
      <c r="P257">
        <v>0</v>
      </c>
      <c r="Q257">
        <v>0</v>
      </c>
      <c r="R257">
        <v>0</v>
      </c>
    </row>
    <row r="258" spans="2:18" x14ac:dyDescent="0.25">
      <c r="B258" t="s">
        <v>408</v>
      </c>
      <c r="C258" t="s">
        <v>439</v>
      </c>
      <c r="D258" t="s">
        <v>295</v>
      </c>
      <c r="E258">
        <v>228</v>
      </c>
      <c r="F258">
        <v>0</v>
      </c>
      <c r="G258">
        <v>0</v>
      </c>
      <c r="H258">
        <v>0</v>
      </c>
      <c r="I258">
        <v>0</v>
      </c>
      <c r="J258" t="s">
        <v>20</v>
      </c>
      <c r="K258" t="s">
        <v>16</v>
      </c>
      <c r="L258" t="s">
        <v>17</v>
      </c>
      <c r="M258" t="s">
        <v>17</v>
      </c>
      <c r="N258">
        <v>0.64400000000000002</v>
      </c>
      <c r="O258">
        <v>0.35</v>
      </c>
      <c r="P258">
        <v>0</v>
      </c>
      <c r="Q258">
        <v>0</v>
      </c>
      <c r="R258">
        <v>0</v>
      </c>
    </row>
    <row r="259" spans="2:18" x14ac:dyDescent="0.25">
      <c r="B259" t="s">
        <v>409</v>
      </c>
      <c r="C259" t="s">
        <v>439</v>
      </c>
      <c r="D259" t="s">
        <v>295</v>
      </c>
      <c r="E259">
        <v>120</v>
      </c>
      <c r="F259">
        <v>0</v>
      </c>
      <c r="G259">
        <v>11</v>
      </c>
      <c r="H259">
        <v>0</v>
      </c>
      <c r="I259">
        <v>0</v>
      </c>
      <c r="J259" t="s">
        <v>20</v>
      </c>
      <c r="K259" t="s">
        <v>16</v>
      </c>
      <c r="L259" t="s">
        <v>15</v>
      </c>
      <c r="M259" t="s">
        <v>15</v>
      </c>
      <c r="N259">
        <v>0.6</v>
      </c>
      <c r="O259">
        <v>0.25</v>
      </c>
      <c r="P259">
        <v>0.1</v>
      </c>
      <c r="Q259">
        <v>0.1</v>
      </c>
      <c r="R259">
        <v>0</v>
      </c>
    </row>
    <row r="260" spans="2:18" x14ac:dyDescent="0.25">
      <c r="B260" t="s">
        <v>410</v>
      </c>
      <c r="C260" t="s">
        <v>439</v>
      </c>
      <c r="D260" t="s">
        <v>295</v>
      </c>
      <c r="E260">
        <v>134</v>
      </c>
      <c r="F260">
        <v>0</v>
      </c>
      <c r="G260">
        <v>12</v>
      </c>
      <c r="H260">
        <v>0</v>
      </c>
      <c r="I260">
        <v>0</v>
      </c>
      <c r="J260" t="s">
        <v>20</v>
      </c>
      <c r="K260" t="s">
        <v>16</v>
      </c>
      <c r="L260" t="s">
        <v>15</v>
      </c>
      <c r="M260" t="s">
        <v>15</v>
      </c>
      <c r="N260">
        <v>0.64800000000000002</v>
      </c>
      <c r="O260">
        <v>0.27</v>
      </c>
      <c r="P260">
        <v>0.108</v>
      </c>
      <c r="Q260">
        <v>0.108</v>
      </c>
      <c r="R260">
        <v>0</v>
      </c>
    </row>
    <row r="261" spans="2:18" x14ac:dyDescent="0.25">
      <c r="B261" t="s">
        <v>411</v>
      </c>
      <c r="C261" t="s">
        <v>439</v>
      </c>
      <c r="D261" t="s">
        <v>295</v>
      </c>
      <c r="E261">
        <v>143</v>
      </c>
      <c r="F261">
        <v>0</v>
      </c>
      <c r="G261">
        <v>13</v>
      </c>
      <c r="H261">
        <v>0</v>
      </c>
      <c r="I261">
        <v>0</v>
      </c>
      <c r="J261" t="s">
        <v>20</v>
      </c>
      <c r="K261" t="s">
        <v>16</v>
      </c>
      <c r="L261" t="s">
        <v>15</v>
      </c>
      <c r="M261" t="s">
        <v>15</v>
      </c>
      <c r="N261">
        <v>0.69599999999999995</v>
      </c>
      <c r="O261">
        <v>0.28999999999999998</v>
      </c>
      <c r="P261">
        <v>0.11600000000000001</v>
      </c>
      <c r="Q261">
        <v>0.11600000000000001</v>
      </c>
      <c r="R261">
        <v>0</v>
      </c>
    </row>
    <row r="262" spans="2:18" x14ac:dyDescent="0.25">
      <c r="B262" t="s">
        <v>412</v>
      </c>
      <c r="C262" t="s">
        <v>439</v>
      </c>
      <c r="D262" t="s">
        <v>295</v>
      </c>
      <c r="E262">
        <v>168</v>
      </c>
      <c r="F262">
        <v>0</v>
      </c>
      <c r="G262">
        <v>16</v>
      </c>
      <c r="H262">
        <v>0</v>
      </c>
      <c r="I262">
        <v>0</v>
      </c>
      <c r="J262" t="s">
        <v>20</v>
      </c>
      <c r="K262" t="s">
        <v>16</v>
      </c>
      <c r="L262" t="s">
        <v>15</v>
      </c>
      <c r="M262" t="s">
        <v>15</v>
      </c>
      <c r="N262">
        <v>0.74399999999999999</v>
      </c>
      <c r="O262">
        <v>0.31</v>
      </c>
      <c r="P262">
        <v>0.124</v>
      </c>
      <c r="Q262">
        <v>0.124</v>
      </c>
      <c r="R262">
        <v>0</v>
      </c>
    </row>
    <row r="263" spans="2:18" x14ac:dyDescent="0.25">
      <c r="B263" t="s">
        <v>413</v>
      </c>
      <c r="C263" t="s">
        <v>439</v>
      </c>
      <c r="D263" t="s">
        <v>295</v>
      </c>
      <c r="E263">
        <v>189</v>
      </c>
      <c r="F263">
        <v>0</v>
      </c>
      <c r="G263">
        <v>18</v>
      </c>
      <c r="H263">
        <v>0</v>
      </c>
      <c r="I263">
        <v>0</v>
      </c>
      <c r="J263" t="s">
        <v>20</v>
      </c>
      <c r="K263" t="s">
        <v>16</v>
      </c>
      <c r="L263" t="s">
        <v>15</v>
      </c>
      <c r="M263" t="s">
        <v>15</v>
      </c>
      <c r="N263">
        <v>0.79200000000000004</v>
      </c>
      <c r="O263">
        <v>0.33</v>
      </c>
      <c r="P263">
        <v>0.13200000000000001</v>
      </c>
      <c r="Q263">
        <v>0.13200000000000001</v>
      </c>
      <c r="R263">
        <v>0</v>
      </c>
    </row>
    <row r="264" spans="2:18" x14ac:dyDescent="0.25">
      <c r="B264" t="s">
        <v>414</v>
      </c>
      <c r="C264" t="s">
        <v>439</v>
      </c>
      <c r="D264" t="s">
        <v>295</v>
      </c>
      <c r="E264">
        <v>210</v>
      </c>
      <c r="F264">
        <v>0</v>
      </c>
      <c r="G264">
        <v>20</v>
      </c>
      <c r="H264">
        <v>0</v>
      </c>
      <c r="I264">
        <v>0</v>
      </c>
      <c r="J264" t="s">
        <v>61</v>
      </c>
      <c r="K264" t="s">
        <v>16</v>
      </c>
      <c r="L264" t="s">
        <v>15</v>
      </c>
      <c r="M264" t="s">
        <v>15</v>
      </c>
      <c r="N264">
        <v>0.84</v>
      </c>
      <c r="O264">
        <v>0.35</v>
      </c>
      <c r="P264">
        <v>0.14000000000000001</v>
      </c>
      <c r="Q264">
        <v>0.14000000000000001</v>
      </c>
      <c r="R264">
        <v>0</v>
      </c>
    </row>
    <row r="265" spans="2:18" x14ac:dyDescent="0.25">
      <c r="B265" t="s">
        <v>415</v>
      </c>
      <c r="C265" t="s">
        <v>439</v>
      </c>
      <c r="D265" t="s">
        <v>295</v>
      </c>
      <c r="E265">
        <v>99</v>
      </c>
      <c r="F265">
        <v>0</v>
      </c>
      <c r="G265">
        <v>0</v>
      </c>
      <c r="H265">
        <v>0</v>
      </c>
      <c r="I265">
        <v>0</v>
      </c>
      <c r="J265" t="s">
        <v>16</v>
      </c>
      <c r="K265" t="s">
        <v>20</v>
      </c>
      <c r="L265" t="s">
        <v>17</v>
      </c>
      <c r="M265" t="s">
        <v>17</v>
      </c>
      <c r="N265" s="13">
        <v>0.40750720639767923</v>
      </c>
      <c r="O265" s="13">
        <v>0.50938400799709904</v>
      </c>
      <c r="P265">
        <v>0</v>
      </c>
      <c r="Q265">
        <v>0</v>
      </c>
      <c r="R265">
        <v>0</v>
      </c>
    </row>
    <row r="266" spans="2:18" x14ac:dyDescent="0.25">
      <c r="B266" t="s">
        <v>416</v>
      </c>
      <c r="C266" t="s">
        <v>439</v>
      </c>
      <c r="D266" t="s">
        <v>295</v>
      </c>
      <c r="E266">
        <v>108</v>
      </c>
      <c r="F266">
        <v>0</v>
      </c>
      <c r="G266">
        <v>0</v>
      </c>
      <c r="H266">
        <v>0</v>
      </c>
      <c r="I266">
        <v>0</v>
      </c>
      <c r="J266" t="s">
        <v>16</v>
      </c>
      <c r="K266" t="s">
        <v>20</v>
      </c>
      <c r="L266" t="s">
        <v>17</v>
      </c>
      <c r="M266" t="s">
        <v>17</v>
      </c>
      <c r="N266" s="13">
        <v>0.43580631795307356</v>
      </c>
      <c r="O266" s="13">
        <v>0.52919338608587507</v>
      </c>
      <c r="P266">
        <v>0</v>
      </c>
      <c r="Q266">
        <v>0</v>
      </c>
      <c r="R266">
        <v>0</v>
      </c>
    </row>
    <row r="267" spans="2:18" x14ac:dyDescent="0.25">
      <c r="B267" t="s">
        <v>417</v>
      </c>
      <c r="C267" t="s">
        <v>439</v>
      </c>
      <c r="D267" t="s">
        <v>295</v>
      </c>
      <c r="E267">
        <v>118</v>
      </c>
      <c r="F267">
        <v>0</v>
      </c>
      <c r="G267">
        <v>0</v>
      </c>
      <c r="H267">
        <v>0</v>
      </c>
      <c r="I267">
        <v>0</v>
      </c>
      <c r="J267" t="s">
        <v>16</v>
      </c>
      <c r="K267" t="s">
        <v>20</v>
      </c>
      <c r="L267" t="s">
        <v>17</v>
      </c>
      <c r="M267" t="s">
        <v>17</v>
      </c>
      <c r="N267" s="13">
        <v>0.45585551902113269</v>
      </c>
      <c r="O267" s="13">
        <v>0.56981939877641585</v>
      </c>
      <c r="P267">
        <v>0</v>
      </c>
      <c r="Q267">
        <v>0</v>
      </c>
      <c r="R267">
        <v>0</v>
      </c>
    </row>
    <row r="268" spans="2:18" x14ac:dyDescent="0.25">
      <c r="B268" t="s">
        <v>418</v>
      </c>
      <c r="C268" t="s">
        <v>439</v>
      </c>
      <c r="D268" t="s">
        <v>295</v>
      </c>
      <c r="E268">
        <v>128</v>
      </c>
      <c r="F268">
        <v>0</v>
      </c>
      <c r="G268">
        <v>0</v>
      </c>
      <c r="H268">
        <v>0</v>
      </c>
      <c r="I268">
        <v>0</v>
      </c>
      <c r="J268" t="s">
        <v>16</v>
      </c>
      <c r="K268" t="s">
        <v>20</v>
      </c>
      <c r="L268" t="s">
        <v>17</v>
      </c>
      <c r="M268" t="s">
        <v>17</v>
      </c>
      <c r="N268" s="13">
        <v>0.47277203242230753</v>
      </c>
      <c r="O268" s="13">
        <v>0.60409759698405963</v>
      </c>
      <c r="P268">
        <v>0</v>
      </c>
      <c r="Q268">
        <v>0</v>
      </c>
      <c r="R268">
        <v>0</v>
      </c>
    </row>
    <row r="269" spans="2:18" x14ac:dyDescent="0.25">
      <c r="B269" t="s">
        <v>419</v>
      </c>
      <c r="C269" t="s">
        <v>439</v>
      </c>
      <c r="D269" t="s">
        <v>295</v>
      </c>
      <c r="E269">
        <v>138</v>
      </c>
      <c r="F269">
        <v>0</v>
      </c>
      <c r="G269">
        <v>0</v>
      </c>
      <c r="H269">
        <v>0</v>
      </c>
      <c r="I269">
        <v>0</v>
      </c>
      <c r="J269" t="s">
        <v>16</v>
      </c>
      <c r="K269" t="s">
        <v>20</v>
      </c>
      <c r="L269" t="s">
        <v>17</v>
      </c>
      <c r="M269" t="s">
        <v>17</v>
      </c>
      <c r="N269" s="13">
        <v>0.48723687721461645</v>
      </c>
      <c r="O269" s="13">
        <v>0.60904609651827057</v>
      </c>
      <c r="P269">
        <v>0</v>
      </c>
      <c r="Q269">
        <v>0</v>
      </c>
      <c r="R269">
        <v>0</v>
      </c>
    </row>
    <row r="270" spans="2:18" x14ac:dyDescent="0.25">
      <c r="B270" t="s">
        <v>420</v>
      </c>
      <c r="C270" t="s">
        <v>439</v>
      </c>
      <c r="D270" t="s">
        <v>295</v>
      </c>
      <c r="E270">
        <v>148</v>
      </c>
      <c r="F270">
        <v>0</v>
      </c>
      <c r="G270">
        <v>0</v>
      </c>
      <c r="H270">
        <v>0</v>
      </c>
      <c r="I270">
        <v>0</v>
      </c>
      <c r="J270" t="s">
        <v>16</v>
      </c>
      <c r="K270" t="s">
        <v>20</v>
      </c>
      <c r="L270" t="s">
        <v>17</v>
      </c>
      <c r="M270" t="s">
        <v>17</v>
      </c>
      <c r="N270" s="13">
        <v>0.47703123992160762</v>
      </c>
      <c r="O270" s="13">
        <v>0.61332587989920984</v>
      </c>
      <c r="P270">
        <v>0</v>
      </c>
      <c r="Q270">
        <v>0</v>
      </c>
      <c r="R270">
        <v>0</v>
      </c>
    </row>
    <row r="271" spans="2:18" x14ac:dyDescent="0.25">
      <c r="B271" t="s">
        <v>421</v>
      </c>
      <c r="C271" t="s">
        <v>439</v>
      </c>
      <c r="D271" t="s">
        <v>295</v>
      </c>
      <c r="E271">
        <v>158</v>
      </c>
      <c r="F271">
        <v>0</v>
      </c>
      <c r="G271">
        <v>0</v>
      </c>
      <c r="H271">
        <v>0</v>
      </c>
      <c r="I271">
        <v>0</v>
      </c>
      <c r="J271" t="s">
        <v>16</v>
      </c>
      <c r="K271" t="s">
        <v>20</v>
      </c>
      <c r="L271" t="s">
        <v>17</v>
      </c>
      <c r="M271" t="s">
        <v>17</v>
      </c>
      <c r="N271" s="13">
        <v>0.51067358776418026</v>
      </c>
      <c r="O271" s="13">
        <v>0.6383419847052253</v>
      </c>
      <c r="P271">
        <v>0</v>
      </c>
      <c r="Q271">
        <v>0</v>
      </c>
      <c r="R271">
        <v>0</v>
      </c>
    </row>
    <row r="272" spans="2:18" x14ac:dyDescent="0.25">
      <c r="B272" t="s">
        <v>422</v>
      </c>
      <c r="C272" t="s">
        <v>439</v>
      </c>
      <c r="D272" t="s">
        <v>295</v>
      </c>
      <c r="E272">
        <v>168</v>
      </c>
      <c r="F272">
        <v>0</v>
      </c>
      <c r="G272">
        <v>0</v>
      </c>
      <c r="H272">
        <v>0</v>
      </c>
      <c r="I272">
        <v>0</v>
      </c>
      <c r="J272" t="s">
        <v>20</v>
      </c>
      <c r="K272" t="s">
        <v>20</v>
      </c>
      <c r="L272" t="s">
        <v>17</v>
      </c>
      <c r="M272" t="s">
        <v>17</v>
      </c>
      <c r="N272" s="13">
        <v>0.52029937959703687</v>
      </c>
      <c r="O272" s="13">
        <v>0.66037998179623913</v>
      </c>
      <c r="P272">
        <v>0</v>
      </c>
      <c r="Q272">
        <v>0</v>
      </c>
      <c r="R272">
        <v>0</v>
      </c>
    </row>
    <row r="273" spans="2:18" x14ac:dyDescent="0.25">
      <c r="B273" t="s">
        <v>423</v>
      </c>
      <c r="C273" t="s">
        <v>439</v>
      </c>
      <c r="D273" t="s">
        <v>295</v>
      </c>
      <c r="E273">
        <v>178</v>
      </c>
      <c r="F273">
        <v>0</v>
      </c>
      <c r="G273">
        <v>0</v>
      </c>
      <c r="H273">
        <v>0</v>
      </c>
      <c r="I273">
        <v>0</v>
      </c>
      <c r="J273" t="s">
        <v>20</v>
      </c>
      <c r="K273" t="s">
        <v>20</v>
      </c>
      <c r="L273" t="s">
        <v>17</v>
      </c>
      <c r="M273" t="s">
        <v>17</v>
      </c>
      <c r="N273" s="13">
        <v>0.52884362178575228</v>
      </c>
      <c r="O273" s="13">
        <v>0.66105452723219027</v>
      </c>
      <c r="P273">
        <v>0</v>
      </c>
      <c r="Q273">
        <v>0</v>
      </c>
      <c r="R273">
        <v>0</v>
      </c>
    </row>
    <row r="274" spans="2:18" x14ac:dyDescent="0.25">
      <c r="B274" t="s">
        <v>424</v>
      </c>
      <c r="C274" t="s">
        <v>439</v>
      </c>
      <c r="D274" t="s">
        <v>295</v>
      </c>
      <c r="E274">
        <v>188</v>
      </c>
      <c r="F274">
        <v>0</v>
      </c>
      <c r="G274">
        <v>0</v>
      </c>
      <c r="H274">
        <v>0</v>
      </c>
      <c r="I274">
        <v>0</v>
      </c>
      <c r="J274" t="s">
        <v>20</v>
      </c>
      <c r="K274" t="s">
        <v>20</v>
      </c>
      <c r="L274" t="s">
        <v>17</v>
      </c>
      <c r="M274" t="s">
        <v>17</v>
      </c>
      <c r="N274" s="13">
        <v>0.53647890203949788</v>
      </c>
      <c r="O274" s="13">
        <v>0.67953994258336403</v>
      </c>
      <c r="P274">
        <v>0</v>
      </c>
      <c r="Q274">
        <v>0</v>
      </c>
      <c r="R274">
        <v>0</v>
      </c>
    </row>
    <row r="275" spans="2:18" x14ac:dyDescent="0.25">
      <c r="B275" t="s">
        <v>425</v>
      </c>
      <c r="C275" t="s">
        <v>439</v>
      </c>
      <c r="D275" t="s">
        <v>295</v>
      </c>
      <c r="E275">
        <v>198</v>
      </c>
      <c r="F275">
        <v>0</v>
      </c>
      <c r="G275">
        <v>0</v>
      </c>
      <c r="H275">
        <v>0</v>
      </c>
      <c r="I275">
        <v>0</v>
      </c>
      <c r="J275" t="s">
        <v>20</v>
      </c>
      <c r="K275" t="s">
        <v>20</v>
      </c>
      <c r="L275" t="s">
        <v>17</v>
      </c>
      <c r="M275" t="s">
        <v>17</v>
      </c>
      <c r="N275" s="13">
        <v>0.45844560719738914</v>
      </c>
      <c r="O275" s="13">
        <v>0.76407601199564856</v>
      </c>
      <c r="P275">
        <v>0</v>
      </c>
      <c r="Q275">
        <v>0</v>
      </c>
      <c r="R275">
        <v>0</v>
      </c>
    </row>
    <row r="276" spans="2:18" x14ac:dyDescent="0.25">
      <c r="B276" t="s">
        <v>426</v>
      </c>
      <c r="C276" t="s">
        <v>439</v>
      </c>
      <c r="D276" t="s">
        <v>295</v>
      </c>
      <c r="E276">
        <v>112</v>
      </c>
      <c r="F276">
        <v>0</v>
      </c>
      <c r="G276">
        <v>0</v>
      </c>
      <c r="H276">
        <v>0</v>
      </c>
      <c r="I276">
        <v>0</v>
      </c>
      <c r="J276" t="s">
        <v>16</v>
      </c>
      <c r="K276" t="s">
        <v>16</v>
      </c>
      <c r="L276" t="s">
        <v>17</v>
      </c>
      <c r="M276" t="s">
        <v>20</v>
      </c>
      <c r="N276">
        <v>0.25</v>
      </c>
      <c r="O276">
        <v>0.25</v>
      </c>
      <c r="P276">
        <v>0</v>
      </c>
      <c r="Q276">
        <v>0.6</v>
      </c>
      <c r="R276">
        <v>0</v>
      </c>
    </row>
    <row r="277" spans="2:18" x14ac:dyDescent="0.25">
      <c r="B277" t="s">
        <v>427</v>
      </c>
      <c r="C277" t="s">
        <v>439</v>
      </c>
      <c r="D277" t="s">
        <v>295</v>
      </c>
      <c r="E277">
        <v>125</v>
      </c>
      <c r="F277">
        <v>0</v>
      </c>
      <c r="G277">
        <v>0</v>
      </c>
      <c r="H277">
        <v>0</v>
      </c>
      <c r="I277">
        <v>0</v>
      </c>
      <c r="J277" t="s">
        <v>16</v>
      </c>
      <c r="K277" t="s">
        <v>16</v>
      </c>
      <c r="L277" t="s">
        <v>17</v>
      </c>
      <c r="M277" t="s">
        <v>20</v>
      </c>
      <c r="N277">
        <v>0.27</v>
      </c>
      <c r="O277">
        <v>0.27</v>
      </c>
      <c r="P277">
        <v>0</v>
      </c>
      <c r="Q277">
        <v>0.64800000000000002</v>
      </c>
      <c r="R277">
        <v>0</v>
      </c>
    </row>
    <row r="278" spans="2:18" x14ac:dyDescent="0.25">
      <c r="B278" t="s">
        <v>428</v>
      </c>
      <c r="C278" t="s">
        <v>439</v>
      </c>
      <c r="D278" t="s">
        <v>295</v>
      </c>
      <c r="E278">
        <v>134</v>
      </c>
      <c r="F278">
        <v>0</v>
      </c>
      <c r="G278">
        <v>0</v>
      </c>
      <c r="H278">
        <v>0</v>
      </c>
      <c r="I278">
        <v>0</v>
      </c>
      <c r="J278" t="s">
        <v>16</v>
      </c>
      <c r="K278" t="s">
        <v>16</v>
      </c>
      <c r="L278" t="s">
        <v>17</v>
      </c>
      <c r="M278" t="s">
        <v>20</v>
      </c>
      <c r="N278">
        <v>0.28999999999999998</v>
      </c>
      <c r="O278">
        <v>0.28999999999999998</v>
      </c>
      <c r="P278">
        <v>0</v>
      </c>
      <c r="Q278">
        <v>0.69599999999999995</v>
      </c>
      <c r="R278">
        <v>0</v>
      </c>
    </row>
    <row r="279" spans="2:18" x14ac:dyDescent="0.25">
      <c r="B279" t="s">
        <v>429</v>
      </c>
      <c r="C279" t="s">
        <v>439</v>
      </c>
      <c r="D279" t="s">
        <v>295</v>
      </c>
      <c r="E279">
        <v>156</v>
      </c>
      <c r="F279">
        <v>0</v>
      </c>
      <c r="G279">
        <v>0</v>
      </c>
      <c r="H279">
        <v>0</v>
      </c>
      <c r="I279">
        <v>0</v>
      </c>
      <c r="J279" t="s">
        <v>16</v>
      </c>
      <c r="K279" t="s">
        <v>16</v>
      </c>
      <c r="L279" t="s">
        <v>17</v>
      </c>
      <c r="M279" t="s">
        <v>20</v>
      </c>
      <c r="N279">
        <v>0.31</v>
      </c>
      <c r="O279">
        <v>0.31</v>
      </c>
      <c r="P279">
        <v>0</v>
      </c>
      <c r="Q279">
        <v>0.74399999999999999</v>
      </c>
      <c r="R279">
        <v>0</v>
      </c>
    </row>
    <row r="280" spans="2:18" x14ac:dyDescent="0.25">
      <c r="B280" t="s">
        <v>430</v>
      </c>
      <c r="C280" t="s">
        <v>439</v>
      </c>
      <c r="D280" t="s">
        <v>295</v>
      </c>
      <c r="E280">
        <v>176</v>
      </c>
      <c r="F280">
        <v>0</v>
      </c>
      <c r="G280">
        <v>0</v>
      </c>
      <c r="H280">
        <v>0</v>
      </c>
      <c r="I280">
        <v>0</v>
      </c>
      <c r="J280" t="s">
        <v>20</v>
      </c>
      <c r="K280" t="s">
        <v>20</v>
      </c>
      <c r="L280" t="s">
        <v>17</v>
      </c>
      <c r="M280" t="s">
        <v>20</v>
      </c>
      <c r="N280">
        <v>0.33</v>
      </c>
      <c r="O280">
        <v>0.33</v>
      </c>
      <c r="P280">
        <v>0</v>
      </c>
      <c r="Q280">
        <v>0.79200000000000004</v>
      </c>
      <c r="R280">
        <v>0</v>
      </c>
    </row>
    <row r="281" spans="2:18" x14ac:dyDescent="0.25">
      <c r="B281" t="s">
        <v>431</v>
      </c>
      <c r="C281" t="s">
        <v>439</v>
      </c>
      <c r="D281" t="s">
        <v>295</v>
      </c>
      <c r="E281">
        <v>196</v>
      </c>
      <c r="F281">
        <v>0</v>
      </c>
      <c r="G281">
        <v>0</v>
      </c>
      <c r="H281">
        <v>0</v>
      </c>
      <c r="I281">
        <v>0</v>
      </c>
      <c r="J281" t="s">
        <v>20</v>
      </c>
      <c r="K281" t="s">
        <v>20</v>
      </c>
      <c r="L281" t="s">
        <v>17</v>
      </c>
      <c r="M281" t="s">
        <v>61</v>
      </c>
      <c r="N281">
        <v>0.35</v>
      </c>
      <c r="O281">
        <v>0.35</v>
      </c>
      <c r="P281">
        <v>0</v>
      </c>
      <c r="Q281">
        <v>0.84</v>
      </c>
      <c r="R281">
        <v>0</v>
      </c>
    </row>
    <row r="282" spans="2:18" x14ac:dyDescent="0.25">
      <c r="B282" t="s">
        <v>432</v>
      </c>
      <c r="C282" t="s">
        <v>439</v>
      </c>
      <c r="D282" t="s">
        <v>433</v>
      </c>
      <c r="E282">
        <v>120</v>
      </c>
      <c r="F282">
        <v>0</v>
      </c>
      <c r="G282">
        <v>0</v>
      </c>
      <c r="H282">
        <v>0</v>
      </c>
      <c r="I282">
        <v>0</v>
      </c>
      <c r="J282" t="s">
        <v>16</v>
      </c>
      <c r="K282" t="s">
        <v>16</v>
      </c>
      <c r="L282" t="s">
        <v>17</v>
      </c>
      <c r="M282" t="s">
        <v>17</v>
      </c>
      <c r="N282">
        <v>0.3</v>
      </c>
      <c r="O282">
        <v>0.5</v>
      </c>
      <c r="P282">
        <v>0</v>
      </c>
      <c r="Q282">
        <v>0</v>
      </c>
      <c r="R282">
        <v>0</v>
      </c>
    </row>
    <row r="283" spans="2:18" x14ac:dyDescent="0.25">
      <c r="B283" t="s">
        <v>434</v>
      </c>
      <c r="C283" t="s">
        <v>439</v>
      </c>
      <c r="D283" t="s">
        <v>433</v>
      </c>
      <c r="E283">
        <v>134</v>
      </c>
      <c r="F283">
        <v>0</v>
      </c>
      <c r="G283">
        <v>0</v>
      </c>
      <c r="H283">
        <v>0</v>
      </c>
      <c r="I283">
        <v>0</v>
      </c>
      <c r="J283" t="s">
        <v>16</v>
      </c>
      <c r="K283" t="s">
        <v>20</v>
      </c>
      <c r="L283" t="s">
        <v>17</v>
      </c>
      <c r="M283" t="s">
        <v>17</v>
      </c>
      <c r="N283">
        <v>0.32400000000000001</v>
      </c>
      <c r="O283">
        <v>0.54</v>
      </c>
      <c r="P283">
        <v>0</v>
      </c>
      <c r="Q283">
        <v>0</v>
      </c>
      <c r="R283">
        <v>0</v>
      </c>
    </row>
    <row r="284" spans="2:18" x14ac:dyDescent="0.25">
      <c r="B284" t="s">
        <v>435</v>
      </c>
      <c r="C284" t="s">
        <v>439</v>
      </c>
      <c r="D284" t="s">
        <v>433</v>
      </c>
      <c r="E284">
        <v>143</v>
      </c>
      <c r="F284">
        <v>0</v>
      </c>
      <c r="G284">
        <v>0</v>
      </c>
      <c r="H284">
        <v>0</v>
      </c>
      <c r="I284">
        <v>0</v>
      </c>
      <c r="J284" t="s">
        <v>16</v>
      </c>
      <c r="K284" t="s">
        <v>20</v>
      </c>
      <c r="L284" t="s">
        <v>17</v>
      </c>
      <c r="M284" t="s">
        <v>17</v>
      </c>
      <c r="N284">
        <v>0.34799999999999998</v>
      </c>
      <c r="O284">
        <v>0.57999999999999996</v>
      </c>
      <c r="P284">
        <v>0</v>
      </c>
      <c r="Q284">
        <v>0</v>
      </c>
      <c r="R284">
        <v>0</v>
      </c>
    </row>
    <row r="285" spans="2:18" x14ac:dyDescent="0.25">
      <c r="B285" t="s">
        <v>436</v>
      </c>
      <c r="C285" t="s">
        <v>439</v>
      </c>
      <c r="D285" t="s">
        <v>433</v>
      </c>
      <c r="E285">
        <v>168</v>
      </c>
      <c r="F285">
        <v>0</v>
      </c>
      <c r="G285">
        <v>0</v>
      </c>
      <c r="H285">
        <v>0</v>
      </c>
      <c r="I285">
        <v>0</v>
      </c>
      <c r="J285" t="s">
        <v>16</v>
      </c>
      <c r="K285" t="s">
        <v>20</v>
      </c>
      <c r="L285" t="s">
        <v>17</v>
      </c>
      <c r="M285" t="s">
        <v>17</v>
      </c>
      <c r="N285">
        <v>0.372</v>
      </c>
      <c r="O285">
        <v>0.62</v>
      </c>
      <c r="P285">
        <v>0</v>
      </c>
      <c r="Q285">
        <v>0</v>
      </c>
      <c r="R285">
        <v>0</v>
      </c>
    </row>
    <row r="286" spans="2:18" x14ac:dyDescent="0.25">
      <c r="B286" t="s">
        <v>437</v>
      </c>
      <c r="C286" t="s">
        <v>439</v>
      </c>
      <c r="D286" t="s">
        <v>433</v>
      </c>
      <c r="E286">
        <v>189</v>
      </c>
      <c r="F286">
        <v>0</v>
      </c>
      <c r="G286">
        <v>0</v>
      </c>
      <c r="H286">
        <v>0</v>
      </c>
      <c r="I286">
        <v>0</v>
      </c>
      <c r="J286" t="s">
        <v>16</v>
      </c>
      <c r="K286" t="s">
        <v>20</v>
      </c>
      <c r="L286" t="s">
        <v>17</v>
      </c>
      <c r="M286" t="s">
        <v>17</v>
      </c>
      <c r="N286">
        <v>0.39600000000000002</v>
      </c>
      <c r="O286">
        <v>0.66</v>
      </c>
      <c r="P286">
        <v>0</v>
      </c>
      <c r="Q286">
        <v>0</v>
      </c>
      <c r="R286">
        <v>0</v>
      </c>
    </row>
    <row r="287" spans="2:18" x14ac:dyDescent="0.25">
      <c r="B287" t="s">
        <v>438</v>
      </c>
      <c r="C287" t="s">
        <v>439</v>
      </c>
      <c r="D287" t="s">
        <v>433</v>
      </c>
      <c r="E287">
        <v>210</v>
      </c>
      <c r="F287">
        <v>0</v>
      </c>
      <c r="G287">
        <v>0</v>
      </c>
      <c r="H287">
        <v>0</v>
      </c>
      <c r="I287">
        <v>0</v>
      </c>
      <c r="J287" t="s">
        <v>16</v>
      </c>
      <c r="K287" t="s">
        <v>20</v>
      </c>
      <c r="L287" t="s">
        <v>17</v>
      </c>
      <c r="M287" t="s">
        <v>17</v>
      </c>
      <c r="N287">
        <v>0.42</v>
      </c>
      <c r="O287">
        <v>0.7</v>
      </c>
      <c r="P287">
        <v>0</v>
      </c>
      <c r="Q287">
        <v>0</v>
      </c>
      <c r="R287">
        <v>0</v>
      </c>
    </row>
    <row r="288" spans="2:18" x14ac:dyDescent="0.25">
      <c r="B288" t="s">
        <v>466</v>
      </c>
      <c r="C288" t="s">
        <v>558</v>
      </c>
      <c r="D288" t="s">
        <v>295</v>
      </c>
      <c r="E288">
        <v>145</v>
      </c>
      <c r="F288">
        <v>0</v>
      </c>
      <c r="G288">
        <v>0</v>
      </c>
      <c r="H288">
        <v>0</v>
      </c>
      <c r="I288">
        <v>0</v>
      </c>
      <c r="J288" t="s">
        <v>16</v>
      </c>
      <c r="K288" t="s">
        <v>16</v>
      </c>
      <c r="L288" t="s">
        <v>17</v>
      </c>
      <c r="M288" t="s">
        <v>17</v>
      </c>
      <c r="N288" s="13">
        <v>0.51008660662881922</v>
      </c>
      <c r="O288" s="13">
        <v>0.34778632270146764</v>
      </c>
      <c r="P288">
        <v>0</v>
      </c>
      <c r="Q288">
        <v>0</v>
      </c>
      <c r="R288">
        <v>0</v>
      </c>
    </row>
    <row r="289" spans="2:18" x14ac:dyDescent="0.25">
      <c r="B289" t="s">
        <v>467</v>
      </c>
      <c r="C289" t="s">
        <v>558</v>
      </c>
      <c r="D289" t="s">
        <v>295</v>
      </c>
      <c r="E289">
        <v>159</v>
      </c>
      <c r="F289">
        <v>0</v>
      </c>
      <c r="G289">
        <v>0</v>
      </c>
      <c r="H289">
        <v>0</v>
      </c>
      <c r="I289">
        <v>0</v>
      </c>
      <c r="J289" t="s">
        <v>20</v>
      </c>
      <c r="K289" t="s">
        <v>16</v>
      </c>
      <c r="L289" t="s">
        <v>17</v>
      </c>
      <c r="M289" t="s">
        <v>17</v>
      </c>
      <c r="N289" s="13">
        <v>0.52860604603472539</v>
      </c>
      <c r="O289" s="13">
        <v>0.38059635314500229</v>
      </c>
      <c r="P289">
        <v>0</v>
      </c>
      <c r="Q289">
        <v>0</v>
      </c>
      <c r="R289">
        <v>0</v>
      </c>
    </row>
    <row r="290" spans="2:18" x14ac:dyDescent="0.25">
      <c r="B290" t="s">
        <v>468</v>
      </c>
      <c r="C290" t="s">
        <v>558</v>
      </c>
      <c r="D290" t="s">
        <v>295</v>
      </c>
      <c r="E290">
        <v>174</v>
      </c>
      <c r="F290">
        <v>0</v>
      </c>
      <c r="G290">
        <v>0</v>
      </c>
      <c r="H290">
        <v>0</v>
      </c>
      <c r="I290">
        <v>0</v>
      </c>
      <c r="J290" t="s">
        <v>20</v>
      </c>
      <c r="K290" t="s">
        <v>16</v>
      </c>
      <c r="L290" t="s">
        <v>17</v>
      </c>
      <c r="M290" t="s">
        <v>17</v>
      </c>
      <c r="N290" s="13">
        <v>0.54100094642450514</v>
      </c>
      <c r="O290" s="13">
        <v>0.38642924744607515</v>
      </c>
      <c r="P290">
        <v>0</v>
      </c>
      <c r="Q290">
        <v>0</v>
      </c>
      <c r="R290">
        <v>0</v>
      </c>
    </row>
    <row r="291" spans="2:18" x14ac:dyDescent="0.25">
      <c r="B291" t="s">
        <v>469</v>
      </c>
      <c r="C291" t="s">
        <v>558</v>
      </c>
      <c r="D291" t="s">
        <v>295</v>
      </c>
      <c r="E291">
        <v>188</v>
      </c>
      <c r="F291">
        <v>0</v>
      </c>
      <c r="G291">
        <v>0</v>
      </c>
      <c r="H291">
        <v>0</v>
      </c>
      <c r="I291">
        <v>0</v>
      </c>
      <c r="J291" t="s">
        <v>20</v>
      </c>
      <c r="K291" t="s">
        <v>16</v>
      </c>
      <c r="L291" t="s">
        <v>17</v>
      </c>
      <c r="M291" t="s">
        <v>17</v>
      </c>
      <c r="N291" s="13">
        <v>0.57224416217546437</v>
      </c>
      <c r="O291" s="13">
        <v>0.41130049156361503</v>
      </c>
      <c r="P291">
        <v>0</v>
      </c>
      <c r="Q291">
        <v>0</v>
      </c>
      <c r="R291">
        <v>0</v>
      </c>
    </row>
    <row r="292" spans="2:18" x14ac:dyDescent="0.25">
      <c r="B292" t="s">
        <v>470</v>
      </c>
      <c r="C292" t="s">
        <v>558</v>
      </c>
      <c r="D292" t="s">
        <v>295</v>
      </c>
      <c r="E292">
        <v>203</v>
      </c>
      <c r="F292">
        <v>0</v>
      </c>
      <c r="G292">
        <v>0</v>
      </c>
      <c r="H292">
        <v>0</v>
      </c>
      <c r="I292">
        <v>0</v>
      </c>
      <c r="J292" t="s">
        <v>20</v>
      </c>
      <c r="K292" t="s">
        <v>16</v>
      </c>
      <c r="L292" t="s">
        <v>17</v>
      </c>
      <c r="M292" t="s">
        <v>17</v>
      </c>
      <c r="N292" s="13">
        <v>0.612766378093062</v>
      </c>
      <c r="O292" s="13">
        <v>0.43059259001134087</v>
      </c>
      <c r="P292">
        <v>0</v>
      </c>
      <c r="Q292">
        <v>0</v>
      </c>
      <c r="R292">
        <v>0</v>
      </c>
    </row>
    <row r="293" spans="2:18" x14ac:dyDescent="0.25">
      <c r="B293" t="s">
        <v>471</v>
      </c>
      <c r="C293" t="s">
        <v>558</v>
      </c>
      <c r="D293" t="s">
        <v>295</v>
      </c>
      <c r="E293">
        <v>217</v>
      </c>
      <c r="F293">
        <v>0</v>
      </c>
      <c r="G293">
        <v>0</v>
      </c>
      <c r="H293">
        <v>0</v>
      </c>
      <c r="I293">
        <v>0</v>
      </c>
      <c r="J293" t="s">
        <v>20</v>
      </c>
      <c r="K293" t="s">
        <v>16</v>
      </c>
      <c r="L293" t="s">
        <v>17</v>
      </c>
      <c r="M293" t="s">
        <v>17</v>
      </c>
      <c r="N293" s="13">
        <v>0.6197114198674385</v>
      </c>
      <c r="O293" s="13">
        <v>0.43379799390720691</v>
      </c>
      <c r="P293">
        <v>0</v>
      </c>
      <c r="Q293">
        <v>0</v>
      </c>
      <c r="R293">
        <v>0</v>
      </c>
    </row>
    <row r="294" spans="2:18" x14ac:dyDescent="0.25">
      <c r="B294" t="s">
        <v>472</v>
      </c>
      <c r="C294" t="s">
        <v>558</v>
      </c>
      <c r="D294" t="s">
        <v>295</v>
      </c>
      <c r="E294">
        <v>232</v>
      </c>
      <c r="F294">
        <v>0</v>
      </c>
      <c r="G294">
        <v>0</v>
      </c>
      <c r="H294">
        <v>0</v>
      </c>
      <c r="I294">
        <v>0</v>
      </c>
      <c r="J294" t="s">
        <v>20</v>
      </c>
      <c r="K294" t="s">
        <v>16</v>
      </c>
      <c r="L294" t="s">
        <v>17</v>
      </c>
      <c r="M294" t="s">
        <v>17</v>
      </c>
      <c r="N294" s="13">
        <v>0.63760825828602397</v>
      </c>
      <c r="O294" s="13">
        <v>0.43473290337683457</v>
      </c>
      <c r="P294">
        <v>0</v>
      </c>
      <c r="Q294">
        <v>0</v>
      </c>
      <c r="R294">
        <v>0</v>
      </c>
    </row>
    <row r="295" spans="2:18" x14ac:dyDescent="0.25">
      <c r="B295" t="s">
        <v>473</v>
      </c>
      <c r="C295" t="s">
        <v>558</v>
      </c>
      <c r="D295" t="s">
        <v>295</v>
      </c>
      <c r="E295">
        <v>246</v>
      </c>
      <c r="F295">
        <v>0</v>
      </c>
      <c r="G295">
        <v>0</v>
      </c>
      <c r="H295">
        <v>0</v>
      </c>
      <c r="I295">
        <v>0</v>
      </c>
      <c r="J295" t="s">
        <v>20</v>
      </c>
      <c r="K295" t="s">
        <v>16</v>
      </c>
      <c r="L295" t="s">
        <v>17</v>
      </c>
      <c r="M295" t="s">
        <v>17</v>
      </c>
      <c r="N295" s="13">
        <v>0.64232081008414688</v>
      </c>
      <c r="O295" s="13">
        <v>0.45099120708035839</v>
      </c>
      <c r="P295">
        <v>0</v>
      </c>
      <c r="Q295">
        <v>0</v>
      </c>
      <c r="R295">
        <v>0</v>
      </c>
    </row>
    <row r="296" spans="2:18" x14ac:dyDescent="0.25">
      <c r="B296" t="s">
        <v>474</v>
      </c>
      <c r="C296" t="s">
        <v>558</v>
      </c>
      <c r="D296" t="s">
        <v>295</v>
      </c>
      <c r="E296">
        <v>261</v>
      </c>
      <c r="F296">
        <v>0</v>
      </c>
      <c r="G296">
        <v>0</v>
      </c>
      <c r="H296">
        <v>0</v>
      </c>
      <c r="I296">
        <v>0</v>
      </c>
      <c r="J296" t="s">
        <v>20</v>
      </c>
      <c r="K296" t="s">
        <v>16</v>
      </c>
      <c r="L296" t="s">
        <v>17</v>
      </c>
      <c r="M296" t="s">
        <v>17</v>
      </c>
      <c r="N296" s="13">
        <v>0.65692972065832778</v>
      </c>
      <c r="O296" s="13">
        <v>0.450834122020421</v>
      </c>
      <c r="P296">
        <v>0</v>
      </c>
      <c r="Q296">
        <v>0</v>
      </c>
      <c r="R296">
        <v>0</v>
      </c>
    </row>
    <row r="297" spans="2:18" x14ac:dyDescent="0.25">
      <c r="B297" t="s">
        <v>475</v>
      </c>
      <c r="C297" t="s">
        <v>558</v>
      </c>
      <c r="D297" t="s">
        <v>295</v>
      </c>
      <c r="E297">
        <v>275</v>
      </c>
      <c r="F297">
        <v>0</v>
      </c>
      <c r="G297">
        <v>0</v>
      </c>
      <c r="H297">
        <v>0</v>
      </c>
      <c r="I297">
        <v>0</v>
      </c>
      <c r="J297" t="s">
        <v>20</v>
      </c>
      <c r="K297" t="s">
        <v>16</v>
      </c>
      <c r="L297" t="s">
        <v>17</v>
      </c>
      <c r="M297" t="s">
        <v>17</v>
      </c>
      <c r="N297" s="13">
        <v>0.67238689055617074</v>
      </c>
      <c r="O297" s="13">
        <v>0.47678343148528468</v>
      </c>
      <c r="P297">
        <v>0</v>
      </c>
      <c r="Q297">
        <v>0</v>
      </c>
      <c r="R297">
        <v>0</v>
      </c>
    </row>
    <row r="298" spans="2:18" x14ac:dyDescent="0.25">
      <c r="B298" t="s">
        <v>476</v>
      </c>
      <c r="C298" t="s">
        <v>558</v>
      </c>
      <c r="D298" t="s">
        <v>295</v>
      </c>
      <c r="E298">
        <v>290</v>
      </c>
      <c r="F298">
        <v>0</v>
      </c>
      <c r="G298">
        <v>0</v>
      </c>
      <c r="H298">
        <v>0</v>
      </c>
      <c r="I298">
        <v>0</v>
      </c>
      <c r="J298" t="s">
        <v>20</v>
      </c>
      <c r="K298" t="s">
        <v>16</v>
      </c>
      <c r="L298" t="s">
        <v>17</v>
      </c>
      <c r="M298" t="s">
        <v>17</v>
      </c>
      <c r="N298" s="13">
        <v>0.70716552282631751</v>
      </c>
      <c r="O298" s="13">
        <v>0.49849372920543694</v>
      </c>
      <c r="P298">
        <v>0</v>
      </c>
      <c r="Q298">
        <v>0</v>
      </c>
      <c r="R298">
        <v>0</v>
      </c>
    </row>
    <row r="299" spans="2:18" x14ac:dyDescent="0.25">
      <c r="B299" t="s">
        <v>477</v>
      </c>
      <c r="C299" t="s">
        <v>558</v>
      </c>
      <c r="D299" t="s">
        <v>324</v>
      </c>
      <c r="E299">
        <v>159</v>
      </c>
      <c r="F299">
        <v>0</v>
      </c>
      <c r="G299">
        <v>0</v>
      </c>
      <c r="H299">
        <v>0</v>
      </c>
      <c r="I299">
        <v>0</v>
      </c>
      <c r="J299" t="s">
        <v>16</v>
      </c>
      <c r="K299" t="s">
        <v>16</v>
      </c>
      <c r="L299" t="s">
        <v>17</v>
      </c>
      <c r="M299" t="s">
        <v>17</v>
      </c>
      <c r="N299" s="13">
        <v>0.49260060690966434</v>
      </c>
      <c r="O299" s="13">
        <v>0.30313883502133188</v>
      </c>
      <c r="P299">
        <v>0</v>
      </c>
      <c r="Q299">
        <v>0</v>
      </c>
      <c r="R299">
        <v>0</v>
      </c>
    </row>
    <row r="300" spans="2:18" x14ac:dyDescent="0.25">
      <c r="B300" t="s">
        <v>478</v>
      </c>
      <c r="C300" t="s">
        <v>558</v>
      </c>
      <c r="D300" t="s">
        <v>324</v>
      </c>
      <c r="E300">
        <v>174</v>
      </c>
      <c r="F300">
        <v>0</v>
      </c>
      <c r="G300">
        <v>0</v>
      </c>
      <c r="H300">
        <v>0</v>
      </c>
      <c r="I300">
        <v>0</v>
      </c>
      <c r="J300" t="s">
        <v>16</v>
      </c>
      <c r="K300" t="s">
        <v>16</v>
      </c>
      <c r="L300" t="s">
        <v>17</v>
      </c>
      <c r="M300" t="s">
        <v>17</v>
      </c>
      <c r="N300" s="13">
        <v>0.51938658155594586</v>
      </c>
      <c r="O300" s="13">
        <v>0.31163194893356749</v>
      </c>
      <c r="P300">
        <v>0</v>
      </c>
      <c r="Q300">
        <v>0</v>
      </c>
      <c r="R300">
        <v>0</v>
      </c>
    </row>
    <row r="301" spans="2:18" x14ac:dyDescent="0.25">
      <c r="B301" t="s">
        <v>479</v>
      </c>
      <c r="C301" t="s">
        <v>558</v>
      </c>
      <c r="D301" t="s">
        <v>324</v>
      </c>
      <c r="E301">
        <v>190</v>
      </c>
      <c r="F301">
        <v>0</v>
      </c>
      <c r="G301">
        <v>0</v>
      </c>
      <c r="H301">
        <v>0</v>
      </c>
      <c r="I301">
        <v>0</v>
      </c>
      <c r="J301" t="s">
        <v>16</v>
      </c>
      <c r="K301" t="s">
        <v>16</v>
      </c>
      <c r="L301" t="s">
        <v>17</v>
      </c>
      <c r="M301" t="s">
        <v>17</v>
      </c>
      <c r="N301" s="13">
        <v>0.53906859938332896</v>
      </c>
      <c r="O301" s="13">
        <v>0.31709917610784055</v>
      </c>
      <c r="P301">
        <v>0</v>
      </c>
      <c r="Q301">
        <v>0</v>
      </c>
      <c r="R301">
        <v>0</v>
      </c>
    </row>
    <row r="302" spans="2:18" x14ac:dyDescent="0.25">
      <c r="B302" t="s">
        <v>480</v>
      </c>
      <c r="C302" t="s">
        <v>558</v>
      </c>
      <c r="D302" t="s">
        <v>324</v>
      </c>
      <c r="E302">
        <v>206</v>
      </c>
      <c r="F302">
        <v>0</v>
      </c>
      <c r="G302">
        <v>0</v>
      </c>
      <c r="H302">
        <v>0</v>
      </c>
      <c r="I302">
        <v>0</v>
      </c>
      <c r="J302" t="s">
        <v>20</v>
      </c>
      <c r="K302" t="s">
        <v>16</v>
      </c>
      <c r="L302" t="s">
        <v>17</v>
      </c>
      <c r="M302" t="s">
        <v>17</v>
      </c>
      <c r="N302" s="13">
        <v>0.5849402277717447</v>
      </c>
      <c r="O302" s="13">
        <v>0.35096413666304682</v>
      </c>
      <c r="P302">
        <v>0</v>
      </c>
      <c r="Q302">
        <v>0</v>
      </c>
      <c r="R302">
        <v>0</v>
      </c>
    </row>
    <row r="303" spans="2:18" x14ac:dyDescent="0.25">
      <c r="B303" t="s">
        <v>481</v>
      </c>
      <c r="C303" t="s">
        <v>558</v>
      </c>
      <c r="D303" t="s">
        <v>324</v>
      </c>
      <c r="E303">
        <v>222</v>
      </c>
      <c r="F303">
        <v>0</v>
      </c>
      <c r="G303">
        <v>0</v>
      </c>
      <c r="H303">
        <v>0</v>
      </c>
      <c r="I303">
        <v>0</v>
      </c>
      <c r="J303" t="s">
        <v>20</v>
      </c>
      <c r="K303" t="s">
        <v>16</v>
      </c>
      <c r="L303" t="s">
        <v>17</v>
      </c>
      <c r="M303" t="s">
        <v>17</v>
      </c>
      <c r="N303" s="13">
        <v>0.59706061086971784</v>
      </c>
      <c r="O303" s="13">
        <v>0.35280854278665147</v>
      </c>
      <c r="P303">
        <v>0</v>
      </c>
      <c r="Q303">
        <v>0</v>
      </c>
      <c r="R303">
        <v>0</v>
      </c>
    </row>
    <row r="304" spans="2:18" x14ac:dyDescent="0.25">
      <c r="B304" t="s">
        <v>482</v>
      </c>
      <c r="C304" t="s">
        <v>558</v>
      </c>
      <c r="D304" t="s">
        <v>324</v>
      </c>
      <c r="E304">
        <v>238</v>
      </c>
      <c r="F304">
        <v>0</v>
      </c>
      <c r="G304">
        <v>0</v>
      </c>
      <c r="H304">
        <v>0</v>
      </c>
      <c r="I304">
        <v>0</v>
      </c>
      <c r="J304" t="s">
        <v>20</v>
      </c>
      <c r="K304" t="s">
        <v>16</v>
      </c>
      <c r="L304" t="s">
        <v>17</v>
      </c>
      <c r="M304" t="s">
        <v>17</v>
      </c>
      <c r="N304" s="13">
        <v>0.6328660027362365</v>
      </c>
      <c r="O304" s="13">
        <v>0.3797196016417419</v>
      </c>
      <c r="P304">
        <v>0</v>
      </c>
      <c r="Q304">
        <v>0</v>
      </c>
      <c r="R304">
        <v>0</v>
      </c>
    </row>
    <row r="305" spans="2:18" x14ac:dyDescent="0.25">
      <c r="B305" t="s">
        <v>483</v>
      </c>
      <c r="C305" t="s">
        <v>558</v>
      </c>
      <c r="D305" t="s">
        <v>324</v>
      </c>
      <c r="E305">
        <v>254</v>
      </c>
      <c r="F305">
        <v>0</v>
      </c>
      <c r="G305">
        <v>0</v>
      </c>
      <c r="H305">
        <v>0</v>
      </c>
      <c r="I305">
        <v>0</v>
      </c>
      <c r="J305" t="s">
        <v>20</v>
      </c>
      <c r="K305" t="s">
        <v>16</v>
      </c>
      <c r="L305" t="s">
        <v>17</v>
      </c>
      <c r="M305" t="s">
        <v>17</v>
      </c>
      <c r="N305" s="13">
        <v>0.64044046198158355</v>
      </c>
      <c r="O305" s="13">
        <v>0.37952027376686437</v>
      </c>
      <c r="P305">
        <v>0</v>
      </c>
      <c r="Q305">
        <v>0</v>
      </c>
      <c r="R305">
        <v>0</v>
      </c>
    </row>
    <row r="306" spans="2:18" x14ac:dyDescent="0.25">
      <c r="B306" t="s">
        <v>484</v>
      </c>
      <c r="C306" t="s">
        <v>558</v>
      </c>
      <c r="D306" t="s">
        <v>324</v>
      </c>
      <c r="E306">
        <v>270</v>
      </c>
      <c r="F306">
        <v>0</v>
      </c>
      <c r="G306">
        <v>0</v>
      </c>
      <c r="H306">
        <v>0</v>
      </c>
      <c r="I306">
        <v>0</v>
      </c>
      <c r="J306" t="s">
        <v>20</v>
      </c>
      <c r="K306" t="s">
        <v>16</v>
      </c>
      <c r="L306" t="s">
        <v>17</v>
      </c>
      <c r="M306" t="s">
        <v>17</v>
      </c>
      <c r="N306" s="13">
        <v>0.64711720753859314</v>
      </c>
      <c r="O306" s="13">
        <v>0.37934456993641669</v>
      </c>
      <c r="P306">
        <v>0</v>
      </c>
      <c r="Q306">
        <v>0</v>
      </c>
      <c r="R306">
        <v>0</v>
      </c>
    </row>
    <row r="307" spans="2:18" x14ac:dyDescent="0.25">
      <c r="B307" t="s">
        <v>485</v>
      </c>
      <c r="C307" t="s">
        <v>558</v>
      </c>
      <c r="D307" t="s">
        <v>324</v>
      </c>
      <c r="E307">
        <v>286</v>
      </c>
      <c r="F307">
        <v>0</v>
      </c>
      <c r="G307">
        <v>0</v>
      </c>
      <c r="H307">
        <v>0</v>
      </c>
      <c r="I307">
        <v>0</v>
      </c>
      <c r="J307" t="s">
        <v>20</v>
      </c>
      <c r="K307" t="s">
        <v>16</v>
      </c>
      <c r="L307" t="s">
        <v>17</v>
      </c>
      <c r="M307" t="s">
        <v>17</v>
      </c>
      <c r="N307" s="13">
        <v>0.6530469046416717</v>
      </c>
      <c r="O307" s="13">
        <v>0.40025455445779878</v>
      </c>
      <c r="P307">
        <v>0</v>
      </c>
      <c r="Q307">
        <v>0</v>
      </c>
      <c r="R307">
        <v>0</v>
      </c>
    </row>
    <row r="308" spans="2:18" x14ac:dyDescent="0.25">
      <c r="B308" t="s">
        <v>486</v>
      </c>
      <c r="C308" t="s">
        <v>558</v>
      </c>
      <c r="D308" t="s">
        <v>324</v>
      </c>
      <c r="E308">
        <v>302</v>
      </c>
      <c r="F308">
        <v>0</v>
      </c>
      <c r="G308">
        <v>0</v>
      </c>
      <c r="H308">
        <v>0</v>
      </c>
      <c r="I308">
        <v>0</v>
      </c>
      <c r="J308" t="s">
        <v>20</v>
      </c>
      <c r="K308" t="s">
        <v>16</v>
      </c>
      <c r="L308" t="s">
        <v>17</v>
      </c>
      <c r="M308" t="s">
        <v>17</v>
      </c>
      <c r="N308" s="13">
        <v>0.67829823763465236</v>
      </c>
      <c r="O308" s="13">
        <v>0.39899896331450141</v>
      </c>
      <c r="P308">
        <v>0</v>
      </c>
      <c r="Q308">
        <v>0</v>
      </c>
      <c r="R308">
        <v>0</v>
      </c>
    </row>
    <row r="309" spans="2:18" x14ac:dyDescent="0.25">
      <c r="B309" t="s">
        <v>487</v>
      </c>
      <c r="C309" t="s">
        <v>558</v>
      </c>
      <c r="D309" t="s">
        <v>324</v>
      </c>
      <c r="E309">
        <v>318</v>
      </c>
      <c r="F309">
        <v>0</v>
      </c>
      <c r="G309">
        <v>0</v>
      </c>
      <c r="H309">
        <v>0</v>
      </c>
      <c r="I309">
        <v>0</v>
      </c>
      <c r="J309" t="s">
        <v>20</v>
      </c>
      <c r="K309" t="s">
        <v>16</v>
      </c>
      <c r="L309" t="s">
        <v>17</v>
      </c>
      <c r="M309" t="s">
        <v>17</v>
      </c>
      <c r="N309" s="13">
        <v>0.70100855598682998</v>
      </c>
      <c r="O309" s="13">
        <v>0.43576207534316458</v>
      </c>
      <c r="P309">
        <v>0</v>
      </c>
      <c r="Q309">
        <v>0</v>
      </c>
      <c r="R309">
        <v>0</v>
      </c>
    </row>
    <row r="310" spans="2:18" x14ac:dyDescent="0.25">
      <c r="B310" t="s">
        <v>488</v>
      </c>
      <c r="C310" t="s">
        <v>558</v>
      </c>
      <c r="D310" t="s">
        <v>295</v>
      </c>
      <c r="E310">
        <v>141</v>
      </c>
      <c r="F310">
        <v>0</v>
      </c>
      <c r="G310">
        <v>0</v>
      </c>
      <c r="H310">
        <v>0</v>
      </c>
      <c r="I310">
        <v>0</v>
      </c>
      <c r="J310" t="s">
        <v>16</v>
      </c>
      <c r="K310" t="s">
        <v>20</v>
      </c>
      <c r="L310" t="s">
        <v>17</v>
      </c>
      <c r="M310" t="s">
        <v>17</v>
      </c>
      <c r="N310" s="13">
        <v>0.42729676213113271</v>
      </c>
      <c r="O310" s="13">
        <v>0.76913417183603883</v>
      </c>
      <c r="P310">
        <v>0</v>
      </c>
      <c r="Q310">
        <v>0</v>
      </c>
      <c r="R310">
        <v>0</v>
      </c>
    </row>
    <row r="311" spans="2:18" x14ac:dyDescent="0.25">
      <c r="B311" t="s">
        <v>489</v>
      </c>
      <c r="C311" t="s">
        <v>558</v>
      </c>
      <c r="D311" t="s">
        <v>295</v>
      </c>
      <c r="E311">
        <v>165</v>
      </c>
      <c r="F311">
        <v>0</v>
      </c>
      <c r="G311">
        <v>0</v>
      </c>
      <c r="H311">
        <v>0</v>
      </c>
      <c r="I311">
        <v>0</v>
      </c>
      <c r="J311" t="s">
        <v>16</v>
      </c>
      <c r="K311" t="s">
        <v>20</v>
      </c>
      <c r="L311" t="s">
        <v>17</v>
      </c>
      <c r="M311" t="s">
        <v>17</v>
      </c>
      <c r="N311" s="13">
        <v>0.43817340698537971</v>
      </c>
      <c r="O311" s="13">
        <v>0.76680346222441442</v>
      </c>
      <c r="P311">
        <v>0</v>
      </c>
      <c r="Q311">
        <v>0</v>
      </c>
      <c r="R311">
        <v>0</v>
      </c>
    </row>
    <row r="312" spans="2:18" x14ac:dyDescent="0.25">
      <c r="B312" t="s">
        <v>490</v>
      </c>
      <c r="C312" t="s">
        <v>558</v>
      </c>
      <c r="D312" t="s">
        <v>295</v>
      </c>
      <c r="E312">
        <v>188</v>
      </c>
      <c r="F312">
        <v>0</v>
      </c>
      <c r="G312">
        <v>0</v>
      </c>
      <c r="H312">
        <v>0</v>
      </c>
      <c r="I312">
        <v>0</v>
      </c>
      <c r="J312" t="s">
        <v>16</v>
      </c>
      <c r="K312" t="s">
        <v>61</v>
      </c>
      <c r="L312" t="s">
        <v>17</v>
      </c>
      <c r="M312" t="s">
        <v>17</v>
      </c>
      <c r="N312" s="13">
        <v>0.48070885739752428</v>
      </c>
      <c r="O312" s="13">
        <v>0.86527594331554369</v>
      </c>
      <c r="P312">
        <v>0</v>
      </c>
      <c r="Q312">
        <v>0</v>
      </c>
      <c r="R312">
        <v>0</v>
      </c>
    </row>
    <row r="313" spans="2:18" x14ac:dyDescent="0.25">
      <c r="B313" t="s">
        <v>491</v>
      </c>
      <c r="C313" t="s">
        <v>558</v>
      </c>
      <c r="D313" t="s">
        <v>295</v>
      </c>
      <c r="E313">
        <v>211</v>
      </c>
      <c r="F313">
        <v>0</v>
      </c>
      <c r="G313">
        <v>0</v>
      </c>
      <c r="H313">
        <v>0</v>
      </c>
      <c r="I313">
        <v>0</v>
      </c>
      <c r="J313" t="s">
        <v>16</v>
      </c>
      <c r="K313" t="s">
        <v>61</v>
      </c>
      <c r="L313" t="s">
        <v>17</v>
      </c>
      <c r="M313" t="s">
        <v>17</v>
      </c>
      <c r="N313" s="13">
        <v>0.51397117644019652</v>
      </c>
      <c r="O313" s="13">
        <v>0.91372653589368269</v>
      </c>
      <c r="P313">
        <v>0</v>
      </c>
      <c r="Q313">
        <v>0</v>
      </c>
      <c r="R313">
        <v>0</v>
      </c>
    </row>
    <row r="314" spans="2:18" x14ac:dyDescent="0.25">
      <c r="B314" t="s">
        <v>492</v>
      </c>
      <c r="C314" t="s">
        <v>558</v>
      </c>
      <c r="D314" t="s">
        <v>295</v>
      </c>
      <c r="E314">
        <v>234</v>
      </c>
      <c r="F314">
        <v>0</v>
      </c>
      <c r="G314">
        <v>0</v>
      </c>
      <c r="H314">
        <v>0</v>
      </c>
      <c r="I314">
        <v>0</v>
      </c>
      <c r="J314" t="s">
        <v>20</v>
      </c>
      <c r="K314" t="s">
        <v>61</v>
      </c>
      <c r="L314" t="s">
        <v>17</v>
      </c>
      <c r="M314" t="s">
        <v>17</v>
      </c>
      <c r="N314" s="13">
        <v>0.54069474900439485</v>
      </c>
      <c r="O314" s="13">
        <v>0.95265265300774327</v>
      </c>
      <c r="P314">
        <v>0</v>
      </c>
      <c r="Q314">
        <v>0</v>
      </c>
      <c r="R314">
        <v>0</v>
      </c>
    </row>
    <row r="315" spans="2:18" x14ac:dyDescent="0.25">
      <c r="B315" t="s">
        <v>493</v>
      </c>
      <c r="C315" t="s">
        <v>558</v>
      </c>
      <c r="D315" t="s">
        <v>295</v>
      </c>
      <c r="E315">
        <v>258</v>
      </c>
      <c r="F315">
        <v>0</v>
      </c>
      <c r="G315">
        <v>0</v>
      </c>
      <c r="H315">
        <v>0</v>
      </c>
      <c r="I315">
        <v>0</v>
      </c>
      <c r="J315" t="s">
        <v>20</v>
      </c>
      <c r="K315" t="s">
        <v>351</v>
      </c>
      <c r="L315" t="s">
        <v>17</v>
      </c>
      <c r="M315" t="s">
        <v>17</v>
      </c>
      <c r="N315" s="13">
        <v>0.58380662267916383</v>
      </c>
      <c r="O315" s="13">
        <v>1.0274996559153282</v>
      </c>
      <c r="P315">
        <v>0</v>
      </c>
      <c r="Q315">
        <v>0</v>
      </c>
      <c r="R315">
        <v>0</v>
      </c>
    </row>
    <row r="316" spans="2:18" x14ac:dyDescent="0.25">
      <c r="B316" t="s">
        <v>494</v>
      </c>
      <c r="C316" t="s">
        <v>558</v>
      </c>
      <c r="D316" t="s">
        <v>559</v>
      </c>
      <c r="E316">
        <v>149</v>
      </c>
      <c r="F316">
        <v>0</v>
      </c>
      <c r="G316">
        <v>0</v>
      </c>
      <c r="H316">
        <v>0</v>
      </c>
      <c r="I316">
        <v>0</v>
      </c>
      <c r="J316" t="s">
        <v>351</v>
      </c>
      <c r="K316" t="s">
        <v>15</v>
      </c>
      <c r="L316" t="s">
        <v>17</v>
      </c>
      <c r="M316" t="s">
        <v>17</v>
      </c>
      <c r="N316" s="13">
        <v>1.0738255033557085</v>
      </c>
      <c r="O316" s="13">
        <v>0</v>
      </c>
      <c r="P316">
        <v>0</v>
      </c>
      <c r="Q316">
        <v>0</v>
      </c>
      <c r="R316">
        <v>0</v>
      </c>
    </row>
    <row r="317" spans="2:18" x14ac:dyDescent="0.25">
      <c r="B317" t="s">
        <v>495</v>
      </c>
      <c r="C317" t="s">
        <v>558</v>
      </c>
      <c r="D317" t="s">
        <v>559</v>
      </c>
      <c r="E317">
        <v>166</v>
      </c>
      <c r="F317">
        <v>0</v>
      </c>
      <c r="G317">
        <v>0</v>
      </c>
      <c r="H317">
        <v>0</v>
      </c>
      <c r="I317">
        <v>0</v>
      </c>
      <c r="J317" t="s">
        <v>351</v>
      </c>
      <c r="K317" t="s">
        <v>15</v>
      </c>
      <c r="L317" t="s">
        <v>17</v>
      </c>
      <c r="M317" t="s">
        <v>17</v>
      </c>
      <c r="N317" s="13">
        <v>1.2048192771084381</v>
      </c>
      <c r="O317" s="13">
        <v>0.24096385542168761</v>
      </c>
      <c r="P317">
        <v>0</v>
      </c>
      <c r="Q317">
        <v>0</v>
      </c>
      <c r="R317">
        <v>0</v>
      </c>
    </row>
    <row r="318" spans="2:18" x14ac:dyDescent="0.25">
      <c r="B318" t="s">
        <v>496</v>
      </c>
      <c r="C318" t="s">
        <v>558</v>
      </c>
      <c r="D318" t="s">
        <v>559</v>
      </c>
      <c r="E318">
        <v>178</v>
      </c>
      <c r="F318">
        <v>0</v>
      </c>
      <c r="G318">
        <v>0</v>
      </c>
      <c r="H318">
        <v>0</v>
      </c>
      <c r="I318">
        <v>0</v>
      </c>
      <c r="J318" t="s">
        <v>351</v>
      </c>
      <c r="K318" t="s">
        <v>15</v>
      </c>
      <c r="L318" t="s">
        <v>17</v>
      </c>
      <c r="M318" t="s">
        <v>17</v>
      </c>
      <c r="N318" s="13">
        <v>1.3483146067415779</v>
      </c>
      <c r="O318" s="13">
        <v>0</v>
      </c>
      <c r="P318">
        <v>0</v>
      </c>
      <c r="Q318">
        <v>0</v>
      </c>
      <c r="R318">
        <v>0</v>
      </c>
    </row>
    <row r="319" spans="2:18" x14ac:dyDescent="0.25">
      <c r="B319" t="s">
        <v>497</v>
      </c>
      <c r="C319" t="s">
        <v>558</v>
      </c>
      <c r="D319" t="s">
        <v>559</v>
      </c>
      <c r="E319">
        <v>208</v>
      </c>
      <c r="F319">
        <v>0</v>
      </c>
      <c r="G319">
        <v>0</v>
      </c>
      <c r="H319">
        <v>0</v>
      </c>
      <c r="I319">
        <v>0</v>
      </c>
      <c r="J319" t="s">
        <v>351</v>
      </c>
      <c r="K319" t="s">
        <v>15</v>
      </c>
      <c r="L319" t="s">
        <v>17</v>
      </c>
      <c r="M319" t="s">
        <v>17</v>
      </c>
      <c r="N319" s="13">
        <v>1.153846153846158</v>
      </c>
      <c r="O319" s="13">
        <v>0</v>
      </c>
      <c r="P319">
        <v>0</v>
      </c>
      <c r="Q319">
        <v>0</v>
      </c>
      <c r="R319">
        <v>0</v>
      </c>
    </row>
    <row r="320" spans="2:18" x14ac:dyDescent="0.25">
      <c r="B320" t="s">
        <v>498</v>
      </c>
      <c r="C320" t="s">
        <v>558</v>
      </c>
      <c r="D320" t="s">
        <v>559</v>
      </c>
      <c r="E320">
        <v>234</v>
      </c>
      <c r="F320">
        <v>0</v>
      </c>
      <c r="G320">
        <v>0</v>
      </c>
      <c r="H320">
        <v>0</v>
      </c>
      <c r="I320">
        <v>0</v>
      </c>
      <c r="J320" t="s">
        <v>351</v>
      </c>
      <c r="K320" t="s">
        <v>15</v>
      </c>
      <c r="L320" t="s">
        <v>17</v>
      </c>
      <c r="M320" t="s">
        <v>17</v>
      </c>
      <c r="N320" s="13">
        <v>1.3675213675213724</v>
      </c>
      <c r="O320" s="13">
        <v>0</v>
      </c>
      <c r="P320">
        <v>0</v>
      </c>
      <c r="Q320">
        <v>0</v>
      </c>
      <c r="R320">
        <v>0</v>
      </c>
    </row>
    <row r="321" spans="2:18" x14ac:dyDescent="0.25">
      <c r="B321" t="s">
        <v>499</v>
      </c>
      <c r="C321" t="s">
        <v>558</v>
      </c>
      <c r="D321" t="s">
        <v>559</v>
      </c>
      <c r="E321">
        <v>260</v>
      </c>
      <c r="F321">
        <v>0</v>
      </c>
      <c r="G321">
        <v>0</v>
      </c>
      <c r="H321">
        <v>0</v>
      </c>
      <c r="I321">
        <v>0</v>
      </c>
      <c r="J321" t="s">
        <v>500</v>
      </c>
      <c r="K321" t="s">
        <v>15</v>
      </c>
      <c r="L321" t="s">
        <v>17</v>
      </c>
      <c r="M321" t="s">
        <v>17</v>
      </c>
      <c r="N321" s="13">
        <v>1.3846153846153895</v>
      </c>
      <c r="O321" s="13">
        <v>0</v>
      </c>
      <c r="P321">
        <v>0</v>
      </c>
      <c r="Q321">
        <v>0</v>
      </c>
      <c r="R321">
        <v>0</v>
      </c>
    </row>
    <row r="322" spans="2:18" x14ac:dyDescent="0.25">
      <c r="B322" t="s">
        <v>501</v>
      </c>
      <c r="C322" t="s">
        <v>558</v>
      </c>
      <c r="D322" t="s">
        <v>295</v>
      </c>
      <c r="E322">
        <v>161</v>
      </c>
      <c r="F322">
        <v>0</v>
      </c>
      <c r="G322">
        <v>0</v>
      </c>
      <c r="H322">
        <v>0</v>
      </c>
      <c r="I322">
        <v>0</v>
      </c>
      <c r="J322" t="s">
        <v>20</v>
      </c>
      <c r="K322" t="s">
        <v>16</v>
      </c>
      <c r="L322" t="s">
        <v>17</v>
      </c>
      <c r="M322" t="s">
        <v>17</v>
      </c>
      <c r="N322" s="13">
        <v>0.55891953917150872</v>
      </c>
      <c r="O322" s="13">
        <v>0.43189237117798396</v>
      </c>
      <c r="P322">
        <v>0</v>
      </c>
      <c r="Q322">
        <v>0</v>
      </c>
      <c r="R322">
        <v>0</v>
      </c>
    </row>
    <row r="323" spans="2:18" x14ac:dyDescent="0.25">
      <c r="B323" t="s">
        <v>502</v>
      </c>
      <c r="C323" t="s">
        <v>558</v>
      </c>
      <c r="D323" t="s">
        <v>295</v>
      </c>
      <c r="E323">
        <v>188</v>
      </c>
      <c r="F323">
        <v>0</v>
      </c>
      <c r="G323">
        <v>0</v>
      </c>
      <c r="H323">
        <v>0</v>
      </c>
      <c r="I323">
        <v>0</v>
      </c>
      <c r="J323" t="s">
        <v>20</v>
      </c>
      <c r="K323" t="s">
        <v>16</v>
      </c>
      <c r="L323" t="s">
        <v>17</v>
      </c>
      <c r="M323" t="s">
        <v>17</v>
      </c>
      <c r="N323" s="13">
        <v>0.60918986522852059</v>
      </c>
      <c r="O323" s="13">
        <v>0.47864917982240901</v>
      </c>
      <c r="P323">
        <v>0</v>
      </c>
      <c r="Q323">
        <v>0</v>
      </c>
      <c r="R323">
        <v>0</v>
      </c>
    </row>
    <row r="324" spans="2:18" x14ac:dyDescent="0.25">
      <c r="B324" t="s">
        <v>503</v>
      </c>
      <c r="C324" t="s">
        <v>558</v>
      </c>
      <c r="D324" t="s">
        <v>295</v>
      </c>
      <c r="E324">
        <v>214</v>
      </c>
      <c r="F324">
        <v>0</v>
      </c>
      <c r="G324">
        <v>0</v>
      </c>
      <c r="H324">
        <v>0</v>
      </c>
      <c r="I324">
        <v>0</v>
      </c>
      <c r="J324" t="s">
        <v>20</v>
      </c>
      <c r="K324" t="s">
        <v>20</v>
      </c>
      <c r="L324" t="s">
        <v>17</v>
      </c>
      <c r="M324" t="s">
        <v>17</v>
      </c>
      <c r="N324" s="13">
        <v>0.6498567454173404</v>
      </c>
      <c r="O324" s="13">
        <v>0.51606270959612333</v>
      </c>
      <c r="P324">
        <v>0</v>
      </c>
      <c r="Q324">
        <v>0</v>
      </c>
      <c r="R324">
        <v>0</v>
      </c>
    </row>
    <row r="325" spans="2:18" x14ac:dyDescent="0.25">
      <c r="B325" t="s">
        <v>504</v>
      </c>
      <c r="C325" t="s">
        <v>558</v>
      </c>
      <c r="D325" t="s">
        <v>295</v>
      </c>
      <c r="E325">
        <v>241</v>
      </c>
      <c r="F325">
        <v>0</v>
      </c>
      <c r="G325">
        <v>0</v>
      </c>
      <c r="H325">
        <v>0</v>
      </c>
      <c r="I325">
        <v>0</v>
      </c>
      <c r="J325" t="s">
        <v>20</v>
      </c>
      <c r="K325" t="s">
        <v>20</v>
      </c>
      <c r="L325" t="s">
        <v>17</v>
      </c>
      <c r="M325" t="s">
        <v>17</v>
      </c>
      <c r="N325" s="13">
        <v>0.69585588043589752</v>
      </c>
      <c r="O325" s="13">
        <v>0.56007912327767362</v>
      </c>
      <c r="P325">
        <v>0</v>
      </c>
      <c r="Q325">
        <v>0</v>
      </c>
      <c r="R325">
        <v>0</v>
      </c>
    </row>
    <row r="326" spans="2:18" x14ac:dyDescent="0.25">
      <c r="B326" t="s">
        <v>505</v>
      </c>
      <c r="C326" t="s">
        <v>558</v>
      </c>
      <c r="D326" t="s">
        <v>295</v>
      </c>
      <c r="E326">
        <v>267</v>
      </c>
      <c r="F326">
        <v>0</v>
      </c>
      <c r="G326">
        <v>0</v>
      </c>
      <c r="H326">
        <v>0</v>
      </c>
      <c r="I326">
        <v>0</v>
      </c>
      <c r="J326" t="s">
        <v>20</v>
      </c>
      <c r="K326" t="s">
        <v>20</v>
      </c>
      <c r="L326" t="s">
        <v>17</v>
      </c>
      <c r="M326" t="s">
        <v>17</v>
      </c>
      <c r="N326" s="13">
        <v>0.75064968412053656</v>
      </c>
      <c r="O326" s="13">
        <v>0.59745587103471276</v>
      </c>
      <c r="P326">
        <v>0</v>
      </c>
      <c r="Q326">
        <v>0</v>
      </c>
      <c r="R326">
        <v>0</v>
      </c>
    </row>
    <row r="327" spans="2:18" x14ac:dyDescent="0.25">
      <c r="B327" t="s">
        <v>506</v>
      </c>
      <c r="C327" t="s">
        <v>558</v>
      </c>
      <c r="D327" t="s">
        <v>295</v>
      </c>
      <c r="E327">
        <v>294</v>
      </c>
      <c r="F327">
        <v>0</v>
      </c>
      <c r="G327">
        <v>0</v>
      </c>
      <c r="H327">
        <v>0</v>
      </c>
      <c r="I327">
        <v>0</v>
      </c>
      <c r="J327" t="s">
        <v>20</v>
      </c>
      <c r="K327" t="s">
        <v>20</v>
      </c>
      <c r="L327" t="s">
        <v>17</v>
      </c>
      <c r="M327" t="s">
        <v>17</v>
      </c>
      <c r="N327" s="13">
        <v>0.77909996369361811</v>
      </c>
      <c r="O327" s="13">
        <v>0.62606247082522881</v>
      </c>
      <c r="P327">
        <v>0</v>
      </c>
      <c r="Q327">
        <v>0</v>
      </c>
      <c r="R327">
        <v>0</v>
      </c>
    </row>
    <row r="328" spans="2:18" x14ac:dyDescent="0.25">
      <c r="B328" t="s">
        <v>507</v>
      </c>
      <c r="C328" t="s">
        <v>558</v>
      </c>
      <c r="D328" t="s">
        <v>295</v>
      </c>
      <c r="E328">
        <v>185</v>
      </c>
      <c r="F328">
        <v>0</v>
      </c>
      <c r="G328">
        <v>0</v>
      </c>
      <c r="H328">
        <v>0</v>
      </c>
      <c r="I328">
        <v>0</v>
      </c>
      <c r="J328" t="s">
        <v>20</v>
      </c>
      <c r="K328" t="s">
        <v>16</v>
      </c>
      <c r="L328" t="s">
        <v>17</v>
      </c>
      <c r="M328" t="s">
        <v>17</v>
      </c>
      <c r="N328" s="13">
        <v>0.61672691353432296</v>
      </c>
      <c r="O328" s="13">
        <v>0.2466907654137292</v>
      </c>
      <c r="P328">
        <v>0</v>
      </c>
      <c r="Q328">
        <v>0</v>
      </c>
      <c r="R328">
        <v>0</v>
      </c>
    </row>
    <row r="329" spans="2:18" x14ac:dyDescent="0.25">
      <c r="B329" t="s">
        <v>508</v>
      </c>
      <c r="C329" t="s">
        <v>558</v>
      </c>
      <c r="D329" t="s">
        <v>295</v>
      </c>
      <c r="E329">
        <v>206</v>
      </c>
      <c r="F329">
        <v>0</v>
      </c>
      <c r="G329">
        <v>0</v>
      </c>
      <c r="H329">
        <v>0</v>
      </c>
      <c r="I329">
        <v>0</v>
      </c>
      <c r="J329" t="s">
        <v>20</v>
      </c>
      <c r="K329" t="s">
        <v>16</v>
      </c>
      <c r="L329" t="s">
        <v>17</v>
      </c>
      <c r="M329" t="s">
        <v>17</v>
      </c>
      <c r="N329" s="13">
        <v>0.66462803303213447</v>
      </c>
      <c r="O329" s="13">
        <v>0.26585121321285377</v>
      </c>
      <c r="P329">
        <v>0</v>
      </c>
      <c r="Q329">
        <v>0</v>
      </c>
      <c r="R329">
        <v>0</v>
      </c>
    </row>
    <row r="330" spans="2:18" x14ac:dyDescent="0.25">
      <c r="B330" t="s">
        <v>509</v>
      </c>
      <c r="C330" t="s">
        <v>558</v>
      </c>
      <c r="D330" t="s">
        <v>295</v>
      </c>
      <c r="E330">
        <v>220</v>
      </c>
      <c r="F330">
        <v>0</v>
      </c>
      <c r="G330">
        <v>0</v>
      </c>
      <c r="H330">
        <v>0</v>
      </c>
      <c r="I330">
        <v>0</v>
      </c>
      <c r="J330" t="s">
        <v>20</v>
      </c>
      <c r="K330" t="s">
        <v>16</v>
      </c>
      <c r="L330" t="s">
        <v>17</v>
      </c>
      <c r="M330" t="s">
        <v>17</v>
      </c>
      <c r="N330" s="13">
        <v>0.72605577547904387</v>
      </c>
      <c r="O330" s="13">
        <v>0.29042231019161752</v>
      </c>
      <c r="P330">
        <v>0</v>
      </c>
      <c r="Q330">
        <v>0</v>
      </c>
      <c r="R330">
        <v>0</v>
      </c>
    </row>
    <row r="331" spans="2:18" x14ac:dyDescent="0.25">
      <c r="B331" t="s">
        <v>510</v>
      </c>
      <c r="C331" t="s">
        <v>558</v>
      </c>
      <c r="D331" t="s">
        <v>295</v>
      </c>
      <c r="E331">
        <v>257</v>
      </c>
      <c r="F331">
        <v>0</v>
      </c>
      <c r="G331">
        <v>0</v>
      </c>
      <c r="H331">
        <v>0</v>
      </c>
      <c r="I331">
        <v>0</v>
      </c>
      <c r="J331" t="s">
        <v>20</v>
      </c>
      <c r="K331" t="s">
        <v>16</v>
      </c>
      <c r="L331" t="s">
        <v>17</v>
      </c>
      <c r="M331" t="s">
        <v>17</v>
      </c>
      <c r="N331" s="13">
        <v>0.74583161372166373</v>
      </c>
      <c r="O331" s="13">
        <v>0.30188422460162578</v>
      </c>
      <c r="P331">
        <v>0</v>
      </c>
      <c r="Q331">
        <v>0</v>
      </c>
      <c r="R331">
        <v>0</v>
      </c>
    </row>
    <row r="332" spans="2:18" x14ac:dyDescent="0.25">
      <c r="B332" t="s">
        <v>511</v>
      </c>
      <c r="C332" t="s">
        <v>558</v>
      </c>
      <c r="D332" t="s">
        <v>295</v>
      </c>
      <c r="E332">
        <v>289</v>
      </c>
      <c r="F332">
        <v>0</v>
      </c>
      <c r="G332">
        <v>0</v>
      </c>
      <c r="H332">
        <v>0</v>
      </c>
      <c r="I332">
        <v>0</v>
      </c>
      <c r="J332" t="s">
        <v>20</v>
      </c>
      <c r="K332" t="s">
        <v>16</v>
      </c>
      <c r="L332" t="s">
        <v>17</v>
      </c>
      <c r="M332" t="s">
        <v>17</v>
      </c>
      <c r="N332" s="13">
        <v>0.80537279296835129</v>
      </c>
      <c r="O332" s="13">
        <v>0.33162409122226227</v>
      </c>
      <c r="P332">
        <v>0</v>
      </c>
      <c r="Q332">
        <v>0</v>
      </c>
      <c r="R332">
        <v>0</v>
      </c>
    </row>
    <row r="333" spans="2:18" x14ac:dyDescent="0.25">
      <c r="B333" t="s">
        <v>512</v>
      </c>
      <c r="C333" t="s">
        <v>558</v>
      </c>
      <c r="D333" t="s">
        <v>295</v>
      </c>
      <c r="E333">
        <v>322</v>
      </c>
      <c r="F333">
        <v>0</v>
      </c>
      <c r="G333">
        <v>0</v>
      </c>
      <c r="H333">
        <v>0</v>
      </c>
      <c r="I333">
        <v>0</v>
      </c>
      <c r="J333" t="s">
        <v>61</v>
      </c>
      <c r="K333" t="s">
        <v>16</v>
      </c>
      <c r="L333" t="s">
        <v>17</v>
      </c>
      <c r="M333" t="s">
        <v>17</v>
      </c>
      <c r="N333" s="13">
        <v>0.85039363232683052</v>
      </c>
      <c r="O333" s="13">
        <v>0.35433068013617941</v>
      </c>
      <c r="P333">
        <v>0</v>
      </c>
      <c r="Q333">
        <v>0</v>
      </c>
      <c r="R333">
        <v>0</v>
      </c>
    </row>
    <row r="334" spans="2:18" x14ac:dyDescent="0.25">
      <c r="B334" t="s">
        <v>513</v>
      </c>
      <c r="C334" t="s">
        <v>558</v>
      </c>
      <c r="D334" t="s">
        <v>295</v>
      </c>
      <c r="E334">
        <v>149</v>
      </c>
      <c r="F334">
        <v>0</v>
      </c>
      <c r="G334">
        <v>0</v>
      </c>
      <c r="H334">
        <v>0</v>
      </c>
      <c r="I334">
        <v>0</v>
      </c>
      <c r="J334" t="s">
        <v>20</v>
      </c>
      <c r="K334" t="s">
        <v>15</v>
      </c>
      <c r="L334" t="s">
        <v>17</v>
      </c>
      <c r="M334" t="s">
        <v>17</v>
      </c>
      <c r="N334" s="13">
        <v>0.67384658740528713</v>
      </c>
      <c r="O334" s="13">
        <v>6.1258780673207919E-2</v>
      </c>
      <c r="P334">
        <v>0</v>
      </c>
      <c r="Q334">
        <v>0</v>
      </c>
      <c r="R334">
        <v>0</v>
      </c>
    </row>
    <row r="335" spans="2:18" x14ac:dyDescent="0.25">
      <c r="B335" t="s">
        <v>514</v>
      </c>
      <c r="C335" t="s">
        <v>558</v>
      </c>
      <c r="D335" t="s">
        <v>295</v>
      </c>
      <c r="E335">
        <v>163</v>
      </c>
      <c r="F335">
        <v>0</v>
      </c>
      <c r="G335">
        <v>0</v>
      </c>
      <c r="H335">
        <v>0</v>
      </c>
      <c r="I335">
        <v>0</v>
      </c>
      <c r="J335" t="s">
        <v>20</v>
      </c>
      <c r="K335" t="s">
        <v>16</v>
      </c>
      <c r="L335" t="s">
        <v>17</v>
      </c>
      <c r="M335" t="s">
        <v>17</v>
      </c>
      <c r="N335" s="13">
        <v>0.69996612885797405</v>
      </c>
      <c r="O335" s="13">
        <v>5.5997290308637919E-2</v>
      </c>
      <c r="P335">
        <v>0</v>
      </c>
      <c r="Q335">
        <v>0</v>
      </c>
      <c r="R335">
        <v>0</v>
      </c>
    </row>
    <row r="336" spans="2:18" x14ac:dyDescent="0.25">
      <c r="B336" t="s">
        <v>515</v>
      </c>
      <c r="C336" t="s">
        <v>558</v>
      </c>
      <c r="D336" t="s">
        <v>295</v>
      </c>
      <c r="E336">
        <v>178</v>
      </c>
      <c r="F336">
        <v>0</v>
      </c>
      <c r="G336">
        <v>0</v>
      </c>
      <c r="H336">
        <v>0</v>
      </c>
      <c r="I336">
        <v>0</v>
      </c>
      <c r="J336" t="s">
        <v>20</v>
      </c>
      <c r="K336" t="s">
        <v>16</v>
      </c>
      <c r="L336" t="s">
        <v>17</v>
      </c>
      <c r="M336" t="s">
        <v>17</v>
      </c>
      <c r="N336" s="13">
        <v>0.71789784541748158</v>
      </c>
      <c r="O336" s="13">
        <v>5.1278417529820118E-2</v>
      </c>
      <c r="P336">
        <v>0</v>
      </c>
      <c r="Q336">
        <v>0</v>
      </c>
      <c r="R336">
        <v>0</v>
      </c>
    </row>
    <row r="337" spans="2:18" x14ac:dyDescent="0.25">
      <c r="B337" t="s">
        <v>516</v>
      </c>
      <c r="C337" t="s">
        <v>558</v>
      </c>
      <c r="D337" t="s">
        <v>295</v>
      </c>
      <c r="E337">
        <v>193</v>
      </c>
      <c r="F337">
        <v>0</v>
      </c>
      <c r="G337">
        <v>0</v>
      </c>
      <c r="H337">
        <v>0</v>
      </c>
      <c r="I337">
        <v>0</v>
      </c>
      <c r="J337" t="s">
        <v>20</v>
      </c>
      <c r="K337" t="s">
        <v>16</v>
      </c>
      <c r="L337" t="s">
        <v>17</v>
      </c>
      <c r="M337" t="s">
        <v>17</v>
      </c>
      <c r="N337" s="13">
        <v>0.75668877266801904</v>
      </c>
      <c r="O337" s="13">
        <v>4.729304829175119E-2</v>
      </c>
      <c r="P337">
        <v>0</v>
      </c>
      <c r="Q337">
        <v>0</v>
      </c>
      <c r="R337">
        <v>0</v>
      </c>
    </row>
    <row r="338" spans="2:18" x14ac:dyDescent="0.25">
      <c r="B338" t="s">
        <v>517</v>
      </c>
      <c r="C338" t="s">
        <v>558</v>
      </c>
      <c r="D338" t="s">
        <v>295</v>
      </c>
      <c r="E338">
        <v>208</v>
      </c>
      <c r="F338">
        <v>0</v>
      </c>
      <c r="G338">
        <v>0</v>
      </c>
      <c r="H338">
        <v>0</v>
      </c>
      <c r="I338">
        <v>0</v>
      </c>
      <c r="J338" t="s">
        <v>20</v>
      </c>
      <c r="K338" t="s">
        <v>16</v>
      </c>
      <c r="L338" t="s">
        <v>17</v>
      </c>
      <c r="M338" t="s">
        <v>17</v>
      </c>
      <c r="N338" s="13">
        <v>0.76794360867975797</v>
      </c>
      <c r="O338" s="13">
        <v>4.3882491924557593E-2</v>
      </c>
      <c r="P338">
        <v>0</v>
      </c>
      <c r="Q338">
        <v>0</v>
      </c>
      <c r="R338">
        <v>0</v>
      </c>
    </row>
    <row r="339" spans="2:18" x14ac:dyDescent="0.25">
      <c r="B339" t="s">
        <v>518</v>
      </c>
      <c r="C339" t="s">
        <v>558</v>
      </c>
      <c r="D339" t="s">
        <v>295</v>
      </c>
      <c r="E339">
        <v>223</v>
      </c>
      <c r="F339">
        <v>0</v>
      </c>
      <c r="G339">
        <v>0</v>
      </c>
      <c r="H339">
        <v>0</v>
      </c>
      <c r="I339">
        <v>0</v>
      </c>
      <c r="J339" t="s">
        <v>20</v>
      </c>
      <c r="K339" t="s">
        <v>16</v>
      </c>
      <c r="L339" t="s">
        <v>17</v>
      </c>
      <c r="M339" t="s">
        <v>17</v>
      </c>
      <c r="N339" s="13">
        <v>0.79814971859195338</v>
      </c>
      <c r="O339" s="13">
        <v>6.1396132199381032E-2</v>
      </c>
      <c r="P339">
        <v>0</v>
      </c>
      <c r="Q339">
        <v>0</v>
      </c>
      <c r="R339">
        <v>0</v>
      </c>
    </row>
    <row r="340" spans="2:18" x14ac:dyDescent="0.25">
      <c r="B340" t="s">
        <v>519</v>
      </c>
      <c r="C340" t="s">
        <v>558</v>
      </c>
      <c r="D340" t="s">
        <v>295</v>
      </c>
      <c r="E340">
        <v>238</v>
      </c>
      <c r="F340">
        <v>0</v>
      </c>
      <c r="G340">
        <v>0</v>
      </c>
      <c r="H340">
        <v>0</v>
      </c>
      <c r="I340">
        <v>0</v>
      </c>
      <c r="J340" t="s">
        <v>20</v>
      </c>
      <c r="K340" t="s">
        <v>16</v>
      </c>
      <c r="L340" t="s">
        <v>17</v>
      </c>
      <c r="M340" t="s">
        <v>17</v>
      </c>
      <c r="N340" s="13">
        <v>0.82454833565807384</v>
      </c>
      <c r="O340" s="13">
        <v>5.7526628069167945E-2</v>
      </c>
      <c r="P340">
        <v>0</v>
      </c>
      <c r="Q340">
        <v>0</v>
      </c>
      <c r="R340">
        <v>0</v>
      </c>
    </row>
    <row r="341" spans="2:18" x14ac:dyDescent="0.25">
      <c r="B341" t="s">
        <v>520</v>
      </c>
      <c r="C341" t="s">
        <v>558</v>
      </c>
      <c r="D341" t="s">
        <v>295</v>
      </c>
      <c r="E341">
        <v>253</v>
      </c>
      <c r="F341">
        <v>0</v>
      </c>
      <c r="G341">
        <v>0</v>
      </c>
      <c r="H341">
        <v>0</v>
      </c>
      <c r="I341">
        <v>0</v>
      </c>
      <c r="J341" t="s">
        <v>20</v>
      </c>
      <c r="K341" t="s">
        <v>16</v>
      </c>
      <c r="L341" t="s">
        <v>17</v>
      </c>
      <c r="M341" t="s">
        <v>17</v>
      </c>
      <c r="N341" s="13">
        <v>0.8297780291189073</v>
      </c>
      <c r="O341" s="13">
        <v>7.2154611227731064E-2</v>
      </c>
      <c r="P341">
        <v>0</v>
      </c>
      <c r="Q341">
        <v>0</v>
      </c>
      <c r="R341">
        <v>0</v>
      </c>
    </row>
    <row r="342" spans="2:18" x14ac:dyDescent="0.25">
      <c r="B342" t="s">
        <v>521</v>
      </c>
      <c r="C342" t="s">
        <v>558</v>
      </c>
      <c r="D342" t="s">
        <v>295</v>
      </c>
      <c r="E342">
        <v>268</v>
      </c>
      <c r="F342">
        <v>0</v>
      </c>
      <c r="G342">
        <v>0</v>
      </c>
      <c r="H342">
        <v>0</v>
      </c>
      <c r="I342">
        <v>0</v>
      </c>
      <c r="J342" t="s">
        <v>20</v>
      </c>
      <c r="K342" t="s">
        <v>16</v>
      </c>
      <c r="L342" t="s">
        <v>17</v>
      </c>
      <c r="M342" t="s">
        <v>17</v>
      </c>
      <c r="N342" s="13">
        <v>0.86848036256661754</v>
      </c>
      <c r="O342" s="13">
        <v>6.8116106867969997E-2</v>
      </c>
      <c r="P342">
        <v>0</v>
      </c>
      <c r="Q342">
        <v>0</v>
      </c>
      <c r="R342">
        <v>0</v>
      </c>
    </row>
    <row r="343" spans="2:18" x14ac:dyDescent="0.25">
      <c r="B343" t="s">
        <v>522</v>
      </c>
      <c r="C343" t="s">
        <v>558</v>
      </c>
      <c r="D343" t="s">
        <v>295</v>
      </c>
      <c r="E343">
        <v>283</v>
      </c>
      <c r="F343">
        <v>0</v>
      </c>
      <c r="G343">
        <v>0</v>
      </c>
      <c r="H343">
        <v>0</v>
      </c>
      <c r="I343">
        <v>0</v>
      </c>
      <c r="J343" t="s">
        <v>20</v>
      </c>
      <c r="K343" t="s">
        <v>16</v>
      </c>
      <c r="L343" t="s">
        <v>17</v>
      </c>
      <c r="M343" t="s">
        <v>17</v>
      </c>
      <c r="N343" s="13">
        <v>0.88695354702639384</v>
      </c>
      <c r="O343" s="13">
        <v>8.0632140638763075E-2</v>
      </c>
      <c r="P343">
        <v>0</v>
      </c>
      <c r="Q343">
        <v>0</v>
      </c>
      <c r="R343">
        <v>0</v>
      </c>
    </row>
    <row r="344" spans="2:18" x14ac:dyDescent="0.25">
      <c r="B344" t="s">
        <v>523</v>
      </c>
      <c r="C344" t="s">
        <v>558</v>
      </c>
      <c r="D344" t="s">
        <v>295</v>
      </c>
      <c r="E344">
        <v>298</v>
      </c>
      <c r="F344">
        <v>0</v>
      </c>
      <c r="G344">
        <v>0</v>
      </c>
      <c r="H344">
        <v>0</v>
      </c>
      <c r="I344">
        <v>0</v>
      </c>
      <c r="J344" t="s">
        <v>20</v>
      </c>
      <c r="K344" t="s">
        <v>16</v>
      </c>
      <c r="L344" t="s">
        <v>17</v>
      </c>
      <c r="M344" t="s">
        <v>17</v>
      </c>
      <c r="N344" s="13">
        <v>0.90356701492981673</v>
      </c>
      <c r="O344" s="13">
        <v>6.1258780673207919E-2</v>
      </c>
      <c r="P344">
        <v>0</v>
      </c>
      <c r="Q344">
        <v>0</v>
      </c>
      <c r="R344">
        <v>0</v>
      </c>
    </row>
    <row r="345" spans="2:18" x14ac:dyDescent="0.25">
      <c r="B345" t="s">
        <v>524</v>
      </c>
      <c r="C345" t="s">
        <v>558</v>
      </c>
      <c r="D345" t="s">
        <v>295</v>
      </c>
      <c r="E345">
        <v>151</v>
      </c>
      <c r="F345">
        <v>0</v>
      </c>
      <c r="G345">
        <v>79</v>
      </c>
      <c r="H345">
        <v>0</v>
      </c>
      <c r="I345">
        <v>0</v>
      </c>
      <c r="J345" t="s">
        <v>16</v>
      </c>
      <c r="K345" t="s">
        <v>16</v>
      </c>
      <c r="L345" t="s">
        <v>16</v>
      </c>
      <c r="M345" t="s">
        <v>16</v>
      </c>
      <c r="N345" s="13">
        <v>0.48357924875803865</v>
      </c>
      <c r="O345" s="13">
        <v>0.30223703047377415</v>
      </c>
      <c r="P345" s="13">
        <v>0.29789292619577185</v>
      </c>
      <c r="Q345" s="13">
        <v>0.29789292619577185</v>
      </c>
      <c r="R345">
        <v>0</v>
      </c>
    </row>
    <row r="346" spans="2:18" x14ac:dyDescent="0.25">
      <c r="B346" t="s">
        <v>525</v>
      </c>
      <c r="C346" t="s">
        <v>558</v>
      </c>
      <c r="D346" t="s">
        <v>295</v>
      </c>
      <c r="E346">
        <v>176</v>
      </c>
      <c r="F346">
        <v>0</v>
      </c>
      <c r="G346">
        <v>92</v>
      </c>
      <c r="H346">
        <v>0</v>
      </c>
      <c r="I346">
        <v>0</v>
      </c>
      <c r="J346" t="s">
        <v>16</v>
      </c>
      <c r="K346" t="s">
        <v>16</v>
      </c>
      <c r="L346" t="s">
        <v>16</v>
      </c>
      <c r="M346" t="s">
        <v>16</v>
      </c>
      <c r="N346" s="13">
        <v>0.49268070478935122</v>
      </c>
      <c r="O346" s="13">
        <v>0.31116676091959022</v>
      </c>
      <c r="P346" s="13">
        <v>0.36542765791096232</v>
      </c>
      <c r="Q346" s="13">
        <v>0.36542765791096232</v>
      </c>
      <c r="R346">
        <v>0</v>
      </c>
    </row>
    <row r="347" spans="2:18" x14ac:dyDescent="0.25">
      <c r="B347" t="s">
        <v>526</v>
      </c>
      <c r="C347" t="s">
        <v>558</v>
      </c>
      <c r="D347" t="s">
        <v>295</v>
      </c>
      <c r="E347">
        <v>201</v>
      </c>
      <c r="F347">
        <v>0</v>
      </c>
      <c r="G347">
        <v>105</v>
      </c>
      <c r="H347">
        <v>0</v>
      </c>
      <c r="I347">
        <v>0</v>
      </c>
      <c r="J347" t="s">
        <v>20</v>
      </c>
      <c r="K347" t="s">
        <v>16</v>
      </c>
      <c r="L347" t="s">
        <v>16</v>
      </c>
      <c r="M347" t="s">
        <v>16</v>
      </c>
      <c r="N347" s="13">
        <v>0.52222348598777002</v>
      </c>
      <c r="O347" s="13">
        <v>0.34058053433985003</v>
      </c>
      <c r="P347" s="13">
        <v>0.35220265695799419</v>
      </c>
      <c r="Q347" s="13">
        <v>0.35220265695799419</v>
      </c>
      <c r="R347">
        <v>0</v>
      </c>
    </row>
    <row r="348" spans="2:18" x14ac:dyDescent="0.25">
      <c r="B348" t="s">
        <v>527</v>
      </c>
      <c r="C348" t="s">
        <v>558</v>
      </c>
      <c r="D348" t="s">
        <v>295</v>
      </c>
      <c r="E348">
        <v>226</v>
      </c>
      <c r="F348">
        <v>0</v>
      </c>
      <c r="G348">
        <v>118</v>
      </c>
      <c r="H348">
        <v>0</v>
      </c>
      <c r="I348">
        <v>0</v>
      </c>
      <c r="J348" t="s">
        <v>20</v>
      </c>
      <c r="K348" t="s">
        <v>16</v>
      </c>
      <c r="L348" t="s">
        <v>16</v>
      </c>
      <c r="M348" t="s">
        <v>16</v>
      </c>
      <c r="N348" s="13">
        <v>0.58561767984276869</v>
      </c>
      <c r="O348" s="13">
        <v>0.38368054886250363</v>
      </c>
      <c r="P348" s="13">
        <v>0.39887357914349114</v>
      </c>
      <c r="Q348" s="13">
        <v>0.39887357914349114</v>
      </c>
      <c r="R348">
        <v>0</v>
      </c>
    </row>
    <row r="349" spans="2:18" x14ac:dyDescent="0.25">
      <c r="B349" t="s">
        <v>528</v>
      </c>
      <c r="C349" t="s">
        <v>558</v>
      </c>
      <c r="D349" t="s">
        <v>295</v>
      </c>
      <c r="E349">
        <v>251</v>
      </c>
      <c r="F349">
        <v>0</v>
      </c>
      <c r="G349">
        <v>131</v>
      </c>
      <c r="H349">
        <v>0</v>
      </c>
      <c r="I349">
        <v>0</v>
      </c>
      <c r="J349" t="s">
        <v>20</v>
      </c>
      <c r="K349" t="s">
        <v>16</v>
      </c>
      <c r="L349" t="s">
        <v>16</v>
      </c>
      <c r="M349" t="s">
        <v>16</v>
      </c>
      <c r="N349" s="13">
        <v>0.60001877404415005</v>
      </c>
      <c r="O349" s="13">
        <v>0.40001251602943338</v>
      </c>
      <c r="P349" s="13">
        <v>0.41061794843124927</v>
      </c>
      <c r="Q349" s="13">
        <v>0.41061794843124927</v>
      </c>
      <c r="R349">
        <v>0</v>
      </c>
    </row>
    <row r="350" spans="2:18" x14ac:dyDescent="0.25">
      <c r="B350" t="s">
        <v>529</v>
      </c>
      <c r="C350" t="s">
        <v>558</v>
      </c>
      <c r="D350" t="s">
        <v>295</v>
      </c>
      <c r="E350">
        <v>276</v>
      </c>
      <c r="F350">
        <v>0</v>
      </c>
      <c r="G350">
        <v>144</v>
      </c>
      <c r="H350">
        <v>0</v>
      </c>
      <c r="I350">
        <v>0</v>
      </c>
      <c r="J350" t="s">
        <v>20</v>
      </c>
      <c r="K350" t="s">
        <v>16</v>
      </c>
      <c r="L350" t="s">
        <v>16</v>
      </c>
      <c r="M350" t="s">
        <v>16</v>
      </c>
      <c r="N350" s="13">
        <v>0.64488183784784636</v>
      </c>
      <c r="O350" s="13">
        <v>0.41338579349220922</v>
      </c>
      <c r="P350" s="13">
        <v>0.42024180659760674</v>
      </c>
      <c r="Q350" s="13">
        <v>0.42024180659760674</v>
      </c>
      <c r="R350">
        <v>0</v>
      </c>
    </row>
    <row r="351" spans="2:18" x14ac:dyDescent="0.25">
      <c r="B351" t="s">
        <v>530</v>
      </c>
      <c r="C351" t="s">
        <v>558</v>
      </c>
      <c r="D351" t="s">
        <v>295</v>
      </c>
      <c r="E351">
        <v>131</v>
      </c>
      <c r="F351">
        <v>0</v>
      </c>
      <c r="G351">
        <v>0</v>
      </c>
      <c r="H351">
        <v>86</v>
      </c>
      <c r="I351">
        <v>0</v>
      </c>
      <c r="J351" t="s">
        <v>16</v>
      </c>
      <c r="K351" t="s">
        <v>16</v>
      </c>
      <c r="L351" t="s">
        <v>17</v>
      </c>
      <c r="M351" t="s">
        <v>17</v>
      </c>
      <c r="N351" s="13">
        <v>0.31354207970523595</v>
      </c>
      <c r="O351" s="13">
        <v>0.45289411512978528</v>
      </c>
      <c r="P351">
        <v>0</v>
      </c>
      <c r="Q351">
        <v>0</v>
      </c>
      <c r="R351">
        <v>0</v>
      </c>
    </row>
    <row r="352" spans="2:18" x14ac:dyDescent="0.25">
      <c r="B352" t="s">
        <v>531</v>
      </c>
      <c r="C352" t="s">
        <v>558</v>
      </c>
      <c r="D352" t="s">
        <v>295</v>
      </c>
      <c r="E352">
        <v>144</v>
      </c>
      <c r="F352">
        <v>0</v>
      </c>
      <c r="G352">
        <v>0</v>
      </c>
      <c r="H352">
        <v>95</v>
      </c>
      <c r="I352">
        <v>0</v>
      </c>
      <c r="J352" t="s">
        <v>16</v>
      </c>
      <c r="K352" t="s">
        <v>16</v>
      </c>
      <c r="L352" t="s">
        <v>17</v>
      </c>
      <c r="M352" t="s">
        <v>17</v>
      </c>
      <c r="N352" s="13">
        <v>0.3169291083440271</v>
      </c>
      <c r="O352" s="13">
        <v>0.44370075168163792</v>
      </c>
      <c r="P352">
        <v>0</v>
      </c>
      <c r="Q352">
        <v>0</v>
      </c>
      <c r="R352">
        <v>0</v>
      </c>
    </row>
    <row r="353" spans="2:18" x14ac:dyDescent="0.25">
      <c r="B353" t="s">
        <v>532</v>
      </c>
      <c r="C353" t="s">
        <v>558</v>
      </c>
      <c r="D353" t="s">
        <v>295</v>
      </c>
      <c r="E353">
        <v>157</v>
      </c>
      <c r="F353">
        <v>0</v>
      </c>
      <c r="G353">
        <v>0</v>
      </c>
      <c r="H353">
        <v>104</v>
      </c>
      <c r="I353">
        <v>0</v>
      </c>
      <c r="J353" t="s">
        <v>16</v>
      </c>
      <c r="K353" t="s">
        <v>16</v>
      </c>
      <c r="L353" t="s">
        <v>17</v>
      </c>
      <c r="M353" t="s">
        <v>17</v>
      </c>
      <c r="N353" s="13">
        <v>0.31975522778148974</v>
      </c>
      <c r="O353" s="13">
        <v>0.49416717020775686</v>
      </c>
      <c r="P353">
        <v>0</v>
      </c>
      <c r="Q353">
        <v>0</v>
      </c>
      <c r="R353">
        <v>0</v>
      </c>
    </row>
    <row r="354" spans="2:18" x14ac:dyDescent="0.25">
      <c r="B354" t="s">
        <v>533</v>
      </c>
      <c r="C354" t="s">
        <v>558</v>
      </c>
      <c r="D354" t="s">
        <v>295</v>
      </c>
      <c r="E354">
        <v>170</v>
      </c>
      <c r="F354">
        <v>0</v>
      </c>
      <c r="G354">
        <v>0</v>
      </c>
      <c r="H354">
        <v>113</v>
      </c>
      <c r="I354">
        <v>0</v>
      </c>
      <c r="J354" t="s">
        <v>16</v>
      </c>
      <c r="K354" t="s">
        <v>20</v>
      </c>
      <c r="L354" t="s">
        <v>17</v>
      </c>
      <c r="M354" t="s">
        <v>17</v>
      </c>
      <c r="N354" s="13">
        <v>0.34899487695295223</v>
      </c>
      <c r="O354" s="13">
        <v>0.51006943554662243</v>
      </c>
      <c r="P354">
        <v>0</v>
      </c>
      <c r="Q354">
        <v>0</v>
      </c>
      <c r="R354">
        <v>0</v>
      </c>
    </row>
    <row r="355" spans="2:18" x14ac:dyDescent="0.25">
      <c r="B355" t="s">
        <v>534</v>
      </c>
      <c r="C355" t="s">
        <v>558</v>
      </c>
      <c r="D355" t="s">
        <v>295</v>
      </c>
      <c r="E355">
        <v>183</v>
      </c>
      <c r="F355">
        <v>0</v>
      </c>
      <c r="G355">
        <v>0</v>
      </c>
      <c r="H355">
        <v>120</v>
      </c>
      <c r="I355">
        <v>0</v>
      </c>
      <c r="J355" t="s">
        <v>16</v>
      </c>
      <c r="K355" t="s">
        <v>20</v>
      </c>
      <c r="L355" t="s">
        <v>17</v>
      </c>
      <c r="M355" t="s">
        <v>17</v>
      </c>
      <c r="N355" s="13">
        <v>0.37408025902901559</v>
      </c>
      <c r="O355" s="13">
        <v>0.54865104657588959</v>
      </c>
      <c r="P355">
        <v>0</v>
      </c>
      <c r="Q355">
        <v>0</v>
      </c>
      <c r="R355">
        <v>0</v>
      </c>
    </row>
    <row r="356" spans="2:18" x14ac:dyDescent="0.25">
      <c r="B356" t="s">
        <v>535</v>
      </c>
      <c r="C356" t="s">
        <v>558</v>
      </c>
      <c r="D356" t="s">
        <v>295</v>
      </c>
      <c r="E356">
        <v>196</v>
      </c>
      <c r="F356">
        <v>0</v>
      </c>
      <c r="G356">
        <v>0</v>
      </c>
      <c r="H356">
        <v>130</v>
      </c>
      <c r="I356">
        <v>0</v>
      </c>
      <c r="J356" t="s">
        <v>16</v>
      </c>
      <c r="K356" t="s">
        <v>20</v>
      </c>
      <c r="L356" t="s">
        <v>17</v>
      </c>
      <c r="M356" t="s">
        <v>17</v>
      </c>
      <c r="N356" s="13">
        <v>0.39583798838070322</v>
      </c>
      <c r="O356" s="13">
        <v>0.55883010124334576</v>
      </c>
      <c r="P356">
        <v>0</v>
      </c>
      <c r="Q356">
        <v>0</v>
      </c>
      <c r="R356">
        <v>0</v>
      </c>
    </row>
    <row r="357" spans="2:18" x14ac:dyDescent="0.25">
      <c r="B357" t="s">
        <v>536</v>
      </c>
      <c r="C357" t="s">
        <v>558</v>
      </c>
      <c r="D357" t="s">
        <v>295</v>
      </c>
      <c r="E357">
        <v>209</v>
      </c>
      <c r="F357">
        <v>0</v>
      </c>
      <c r="G357">
        <v>0</v>
      </c>
      <c r="H357">
        <v>139</v>
      </c>
      <c r="I357">
        <v>0</v>
      </c>
      <c r="J357" t="s">
        <v>16</v>
      </c>
      <c r="K357" t="s">
        <v>20</v>
      </c>
      <c r="L357" t="s">
        <v>17</v>
      </c>
      <c r="M357" t="s">
        <v>17</v>
      </c>
      <c r="N357" s="13">
        <v>0.39305275063527184</v>
      </c>
      <c r="O357" s="13">
        <v>0.56774286202872604</v>
      </c>
      <c r="P357">
        <v>0</v>
      </c>
      <c r="Q357">
        <v>0</v>
      </c>
      <c r="R357">
        <v>0</v>
      </c>
    </row>
    <row r="358" spans="2:18" x14ac:dyDescent="0.25">
      <c r="B358" t="s">
        <v>537</v>
      </c>
      <c r="C358" t="s">
        <v>558</v>
      </c>
      <c r="D358" t="s">
        <v>295</v>
      </c>
      <c r="E358">
        <v>222</v>
      </c>
      <c r="F358">
        <v>0</v>
      </c>
      <c r="G358">
        <v>0</v>
      </c>
      <c r="H358">
        <v>147</v>
      </c>
      <c r="I358">
        <v>0</v>
      </c>
      <c r="J358" t="s">
        <v>16</v>
      </c>
      <c r="K358" t="s">
        <v>20</v>
      </c>
      <c r="L358" t="s">
        <v>17</v>
      </c>
      <c r="M358" t="s">
        <v>17</v>
      </c>
      <c r="N358" s="13">
        <v>0.39059371190507119</v>
      </c>
      <c r="O358" s="13">
        <v>0.57561178596536811</v>
      </c>
      <c r="P358">
        <v>0</v>
      </c>
      <c r="Q358">
        <v>0</v>
      </c>
      <c r="R358">
        <v>0</v>
      </c>
    </row>
    <row r="359" spans="2:18" x14ac:dyDescent="0.25">
      <c r="B359" t="s">
        <v>538</v>
      </c>
      <c r="C359" t="s">
        <v>558</v>
      </c>
      <c r="D359" t="s">
        <v>295</v>
      </c>
      <c r="E359">
        <v>235</v>
      </c>
      <c r="F359">
        <v>0</v>
      </c>
      <c r="G359">
        <v>0</v>
      </c>
      <c r="H359">
        <v>156</v>
      </c>
      <c r="I359">
        <v>0</v>
      </c>
      <c r="J359" t="s">
        <v>16</v>
      </c>
      <c r="K359" t="s">
        <v>20</v>
      </c>
      <c r="L359" t="s">
        <v>17</v>
      </c>
      <c r="M359" t="s">
        <v>17</v>
      </c>
      <c r="N359" s="13">
        <v>0.40782707388610129</v>
      </c>
      <c r="O359" s="13">
        <v>0.58261010555157322</v>
      </c>
      <c r="P359">
        <v>0</v>
      </c>
      <c r="Q359">
        <v>0</v>
      </c>
      <c r="R359">
        <v>0</v>
      </c>
    </row>
    <row r="360" spans="2:18" x14ac:dyDescent="0.25">
      <c r="B360" t="s">
        <v>539</v>
      </c>
      <c r="C360" t="s">
        <v>558</v>
      </c>
      <c r="D360" t="s">
        <v>295</v>
      </c>
      <c r="E360">
        <v>248</v>
      </c>
      <c r="F360">
        <v>0</v>
      </c>
      <c r="G360">
        <v>0</v>
      </c>
      <c r="H360">
        <v>165</v>
      </c>
      <c r="I360">
        <v>0</v>
      </c>
      <c r="J360" t="s">
        <v>16</v>
      </c>
      <c r="K360" t="s">
        <v>20</v>
      </c>
      <c r="L360" t="s">
        <v>17</v>
      </c>
      <c r="M360" t="s">
        <v>17</v>
      </c>
      <c r="N360" s="13">
        <v>0.42325371243363619</v>
      </c>
      <c r="O360" s="13">
        <v>0.60727706566565187</v>
      </c>
      <c r="P360">
        <v>0</v>
      </c>
      <c r="Q360">
        <v>0</v>
      </c>
      <c r="R360">
        <v>0</v>
      </c>
    </row>
    <row r="361" spans="2:18" x14ac:dyDescent="0.25">
      <c r="B361" t="s">
        <v>540</v>
      </c>
      <c r="C361" t="s">
        <v>558</v>
      </c>
      <c r="D361" t="s">
        <v>295</v>
      </c>
      <c r="E361">
        <v>262</v>
      </c>
      <c r="F361">
        <v>0</v>
      </c>
      <c r="G361">
        <v>0</v>
      </c>
      <c r="H361">
        <v>174</v>
      </c>
      <c r="I361">
        <v>0</v>
      </c>
      <c r="J361" t="s">
        <v>16</v>
      </c>
      <c r="K361" t="s">
        <v>20</v>
      </c>
      <c r="L361" t="s">
        <v>17</v>
      </c>
      <c r="M361" t="s">
        <v>17</v>
      </c>
      <c r="N361" s="13">
        <v>0.43547511070171663</v>
      </c>
      <c r="O361" s="13">
        <v>0.64450316383854056</v>
      </c>
      <c r="P361">
        <v>0</v>
      </c>
      <c r="Q361">
        <v>0</v>
      </c>
      <c r="R361">
        <v>0</v>
      </c>
    </row>
    <row r="362" spans="2:18" x14ac:dyDescent="0.25">
      <c r="B362" t="s">
        <v>541</v>
      </c>
      <c r="C362" t="s">
        <v>558</v>
      </c>
      <c r="D362" t="s">
        <v>295</v>
      </c>
      <c r="E362">
        <v>132</v>
      </c>
      <c r="F362">
        <v>0</v>
      </c>
      <c r="G362">
        <v>0</v>
      </c>
      <c r="H362">
        <v>0</v>
      </c>
      <c r="I362">
        <v>0</v>
      </c>
      <c r="J362" t="s">
        <v>16</v>
      </c>
      <c r="K362" t="s">
        <v>20</v>
      </c>
      <c r="L362" t="s">
        <v>17</v>
      </c>
      <c r="M362" t="s">
        <v>17</v>
      </c>
      <c r="N362" s="13">
        <v>0.44946309910607479</v>
      </c>
      <c r="O362" s="13">
        <v>0.51861126819931702</v>
      </c>
      <c r="P362">
        <v>0</v>
      </c>
      <c r="Q362">
        <v>0</v>
      </c>
      <c r="R362">
        <v>0</v>
      </c>
    </row>
    <row r="363" spans="2:18" x14ac:dyDescent="0.25">
      <c r="B363" t="s">
        <v>542</v>
      </c>
      <c r="C363" t="s">
        <v>558</v>
      </c>
      <c r="D363" t="s">
        <v>295</v>
      </c>
      <c r="E363">
        <v>145</v>
      </c>
      <c r="F363">
        <v>0</v>
      </c>
      <c r="G363">
        <v>0</v>
      </c>
      <c r="H363">
        <v>0</v>
      </c>
      <c r="I363">
        <v>0</v>
      </c>
      <c r="J363" t="s">
        <v>16</v>
      </c>
      <c r="K363" t="s">
        <v>20</v>
      </c>
      <c r="L363" t="s">
        <v>17</v>
      </c>
      <c r="M363" t="s">
        <v>17</v>
      </c>
      <c r="N363" s="13">
        <v>0.47211508553317144</v>
      </c>
      <c r="O363" s="13">
        <v>0.53506376360426089</v>
      </c>
      <c r="P363">
        <v>0</v>
      </c>
      <c r="Q363">
        <v>0</v>
      </c>
      <c r="R363">
        <v>0</v>
      </c>
    </row>
    <row r="364" spans="2:18" x14ac:dyDescent="0.25">
      <c r="B364" t="s">
        <v>543</v>
      </c>
      <c r="C364" t="s">
        <v>558</v>
      </c>
      <c r="D364" t="s">
        <v>295</v>
      </c>
      <c r="E364">
        <v>158</v>
      </c>
      <c r="F364">
        <v>0</v>
      </c>
      <c r="G364">
        <v>0</v>
      </c>
      <c r="H364">
        <v>0</v>
      </c>
      <c r="I364">
        <v>0</v>
      </c>
      <c r="J364" t="s">
        <v>16</v>
      </c>
      <c r="K364" t="s">
        <v>20</v>
      </c>
      <c r="L364" t="s">
        <v>17</v>
      </c>
      <c r="M364" t="s">
        <v>17</v>
      </c>
      <c r="N364" s="13">
        <v>0.49103952988998623</v>
      </c>
      <c r="O364" s="13">
        <v>0.5488088863476317</v>
      </c>
      <c r="P364">
        <v>0</v>
      </c>
      <c r="Q364">
        <v>0</v>
      </c>
      <c r="R364">
        <v>0</v>
      </c>
    </row>
    <row r="365" spans="2:18" x14ac:dyDescent="0.25">
      <c r="B365" t="s">
        <v>544</v>
      </c>
      <c r="C365" t="s">
        <v>558</v>
      </c>
      <c r="D365" t="s">
        <v>295</v>
      </c>
      <c r="E365">
        <v>171</v>
      </c>
      <c r="F365">
        <v>0</v>
      </c>
      <c r="G365">
        <v>0</v>
      </c>
      <c r="H365">
        <v>0</v>
      </c>
      <c r="I365">
        <v>0</v>
      </c>
      <c r="J365" t="s">
        <v>20</v>
      </c>
      <c r="K365" t="s">
        <v>20</v>
      </c>
      <c r="L365" t="s">
        <v>17</v>
      </c>
      <c r="M365" t="s">
        <v>17</v>
      </c>
      <c r="N365" s="13">
        <v>0.53377534036888774</v>
      </c>
      <c r="O365" s="13">
        <v>0.58715287440577657</v>
      </c>
      <c r="P365">
        <v>0</v>
      </c>
      <c r="Q365">
        <v>0</v>
      </c>
      <c r="R365">
        <v>0</v>
      </c>
    </row>
    <row r="366" spans="2:18" x14ac:dyDescent="0.25">
      <c r="B366" t="s">
        <v>545</v>
      </c>
      <c r="C366" t="s">
        <v>558</v>
      </c>
      <c r="D366" t="s">
        <v>295</v>
      </c>
      <c r="E366">
        <v>184</v>
      </c>
      <c r="F366">
        <v>0</v>
      </c>
      <c r="G366">
        <v>0</v>
      </c>
      <c r="H366">
        <v>0</v>
      </c>
      <c r="I366">
        <v>0</v>
      </c>
      <c r="J366" t="s">
        <v>20</v>
      </c>
      <c r="K366" t="s">
        <v>20</v>
      </c>
      <c r="L366" t="s">
        <v>17</v>
      </c>
      <c r="M366" t="s">
        <v>17</v>
      </c>
      <c r="N366" s="13">
        <v>0.54566924740971623</v>
      </c>
      <c r="O366" s="13">
        <v>0.59527554262878135</v>
      </c>
      <c r="P366">
        <v>0</v>
      </c>
      <c r="Q366">
        <v>0</v>
      </c>
      <c r="R366">
        <v>0</v>
      </c>
    </row>
    <row r="367" spans="2:18" x14ac:dyDescent="0.25">
      <c r="B367" t="s">
        <v>546</v>
      </c>
      <c r="C367" t="s">
        <v>558</v>
      </c>
      <c r="D367" t="s">
        <v>295</v>
      </c>
      <c r="E367">
        <v>198</v>
      </c>
      <c r="F367">
        <v>0</v>
      </c>
      <c r="G367">
        <v>0</v>
      </c>
      <c r="H367">
        <v>0</v>
      </c>
      <c r="I367">
        <v>0</v>
      </c>
      <c r="J367" t="s">
        <v>20</v>
      </c>
      <c r="K367" t="s">
        <v>20</v>
      </c>
      <c r="L367" t="s">
        <v>17</v>
      </c>
      <c r="M367" t="s">
        <v>17</v>
      </c>
      <c r="N367" s="13">
        <v>0.55318535274593816</v>
      </c>
      <c r="O367" s="13">
        <v>0.64538291153692784</v>
      </c>
      <c r="P367">
        <v>0</v>
      </c>
      <c r="Q367">
        <v>0</v>
      </c>
      <c r="R367">
        <v>0</v>
      </c>
    </row>
    <row r="368" spans="2:18" x14ac:dyDescent="0.25">
      <c r="B368" t="s">
        <v>547</v>
      </c>
      <c r="C368" t="s">
        <v>558</v>
      </c>
      <c r="D368" t="s">
        <v>295</v>
      </c>
      <c r="E368">
        <v>211</v>
      </c>
      <c r="F368">
        <v>0</v>
      </c>
      <c r="G368">
        <v>0</v>
      </c>
      <c r="H368">
        <v>0</v>
      </c>
      <c r="I368">
        <v>0</v>
      </c>
      <c r="J368" t="s">
        <v>20</v>
      </c>
      <c r="K368" t="s">
        <v>20</v>
      </c>
      <c r="L368" t="s">
        <v>17</v>
      </c>
      <c r="M368" t="s">
        <v>17</v>
      </c>
      <c r="N368" s="13">
        <v>0.56236141309954379</v>
      </c>
      <c r="O368" s="13">
        <v>0.62724926845718343</v>
      </c>
      <c r="P368">
        <v>0</v>
      </c>
      <c r="Q368">
        <v>0</v>
      </c>
      <c r="R368">
        <v>0</v>
      </c>
    </row>
    <row r="369" spans="2:18" x14ac:dyDescent="0.25">
      <c r="B369" t="s">
        <v>548</v>
      </c>
      <c r="C369" t="s">
        <v>558</v>
      </c>
      <c r="D369" t="s">
        <v>295</v>
      </c>
      <c r="E369">
        <v>224</v>
      </c>
      <c r="F369">
        <v>0</v>
      </c>
      <c r="G369">
        <v>0</v>
      </c>
      <c r="H369">
        <v>0</v>
      </c>
      <c r="I369">
        <v>0</v>
      </c>
      <c r="J369" t="s">
        <v>20</v>
      </c>
      <c r="K369" t="s">
        <v>20</v>
      </c>
      <c r="L369" t="s">
        <v>17</v>
      </c>
      <c r="M369" t="s">
        <v>17</v>
      </c>
      <c r="N369" s="13">
        <v>0.59084640912707909</v>
      </c>
      <c r="O369" s="13">
        <v>0.67234246555840038</v>
      </c>
      <c r="P369">
        <v>0</v>
      </c>
      <c r="Q369">
        <v>0</v>
      </c>
      <c r="R369">
        <v>0</v>
      </c>
    </row>
    <row r="370" spans="2:18" x14ac:dyDescent="0.25">
      <c r="B370" t="s">
        <v>549</v>
      </c>
      <c r="C370" t="s">
        <v>558</v>
      </c>
      <c r="D370" t="s">
        <v>295</v>
      </c>
      <c r="E370">
        <v>219</v>
      </c>
      <c r="F370">
        <v>0</v>
      </c>
      <c r="G370">
        <v>0</v>
      </c>
      <c r="H370">
        <v>0</v>
      </c>
      <c r="I370">
        <v>0</v>
      </c>
      <c r="J370" t="s">
        <v>20</v>
      </c>
      <c r="K370" t="s">
        <v>20</v>
      </c>
      <c r="L370" t="s">
        <v>17</v>
      </c>
      <c r="M370" t="s">
        <v>17</v>
      </c>
      <c r="N370" s="13">
        <v>0.64601440166563329</v>
      </c>
      <c r="O370" s="13">
        <v>0.75021027290202569</v>
      </c>
      <c r="P370">
        <v>0</v>
      </c>
      <c r="Q370">
        <v>0</v>
      </c>
      <c r="R370">
        <v>0</v>
      </c>
    </row>
    <row r="371" spans="2:18" x14ac:dyDescent="0.25">
      <c r="B371" t="s">
        <v>550</v>
      </c>
      <c r="C371" t="s">
        <v>558</v>
      </c>
      <c r="D371" t="s">
        <v>295</v>
      </c>
      <c r="E371">
        <v>231</v>
      </c>
      <c r="F371">
        <v>0</v>
      </c>
      <c r="G371">
        <v>0</v>
      </c>
      <c r="H371">
        <v>0</v>
      </c>
      <c r="I371">
        <v>0</v>
      </c>
      <c r="J371" t="s">
        <v>20</v>
      </c>
      <c r="K371" t="s">
        <v>20</v>
      </c>
      <c r="L371" t="s">
        <v>17</v>
      </c>
      <c r="M371" t="s">
        <v>17</v>
      </c>
      <c r="N371" s="13">
        <v>0.65196845145057003</v>
      </c>
      <c r="O371" s="13">
        <v>0.7507515501552019</v>
      </c>
      <c r="P371">
        <v>0</v>
      </c>
      <c r="Q371">
        <v>0</v>
      </c>
      <c r="R371">
        <v>0</v>
      </c>
    </row>
    <row r="372" spans="2:18" x14ac:dyDescent="0.25">
      <c r="B372" t="s">
        <v>551</v>
      </c>
      <c r="C372" t="s">
        <v>558</v>
      </c>
      <c r="D372" t="s">
        <v>295</v>
      </c>
      <c r="E372">
        <v>244</v>
      </c>
      <c r="F372">
        <v>0</v>
      </c>
      <c r="G372">
        <v>0</v>
      </c>
      <c r="H372">
        <v>0</v>
      </c>
      <c r="I372">
        <v>0</v>
      </c>
      <c r="J372" t="s">
        <v>20</v>
      </c>
      <c r="K372" t="s">
        <v>20</v>
      </c>
      <c r="L372" t="s">
        <v>17</v>
      </c>
      <c r="M372" t="s">
        <v>17</v>
      </c>
      <c r="N372" s="13">
        <v>0.6733444662522281</v>
      </c>
      <c r="O372" s="13">
        <v>0.76686453100948193</v>
      </c>
      <c r="P372">
        <v>0</v>
      </c>
      <c r="Q372">
        <v>0</v>
      </c>
      <c r="R372">
        <v>0</v>
      </c>
    </row>
    <row r="373" spans="2:18" x14ac:dyDescent="0.25">
      <c r="B373" t="s">
        <v>552</v>
      </c>
      <c r="C373" t="s">
        <v>558</v>
      </c>
      <c r="D373" t="s">
        <v>295</v>
      </c>
      <c r="E373">
        <v>185</v>
      </c>
      <c r="F373">
        <v>0</v>
      </c>
      <c r="G373">
        <v>11</v>
      </c>
      <c r="H373">
        <v>0</v>
      </c>
      <c r="I373">
        <v>0</v>
      </c>
      <c r="J373" t="s">
        <v>20</v>
      </c>
      <c r="K373" t="s">
        <v>15</v>
      </c>
      <c r="L373" t="s">
        <v>15</v>
      </c>
      <c r="M373" t="s">
        <v>15</v>
      </c>
      <c r="N373" s="13">
        <v>0.54054054054054002</v>
      </c>
      <c r="O373" s="13">
        <v>0.21621621621621601</v>
      </c>
      <c r="P373" s="2">
        <v>0.08</v>
      </c>
      <c r="Q373" s="2">
        <v>0.08</v>
      </c>
      <c r="R373">
        <v>0</v>
      </c>
    </row>
    <row r="374" spans="2:18" x14ac:dyDescent="0.25">
      <c r="B374" t="s">
        <v>553</v>
      </c>
      <c r="C374" t="s">
        <v>558</v>
      </c>
      <c r="D374" t="s">
        <v>295</v>
      </c>
      <c r="E374">
        <v>206</v>
      </c>
      <c r="F374">
        <v>0</v>
      </c>
      <c r="G374">
        <v>12</v>
      </c>
      <c r="H374">
        <v>0</v>
      </c>
      <c r="I374">
        <v>0</v>
      </c>
      <c r="J374" t="s">
        <v>20</v>
      </c>
      <c r="K374" t="s">
        <v>16</v>
      </c>
      <c r="L374" t="s">
        <v>15</v>
      </c>
      <c r="M374" t="s">
        <v>15</v>
      </c>
      <c r="N374" s="13">
        <v>0.5825242718446596</v>
      </c>
      <c r="O374" s="13">
        <v>0.19417475728155323</v>
      </c>
      <c r="P374" s="2">
        <v>8.6400000000000005E-2</v>
      </c>
      <c r="Q374" s="2">
        <v>8.6400000000000005E-2</v>
      </c>
      <c r="R374">
        <v>0</v>
      </c>
    </row>
    <row r="375" spans="2:18" x14ac:dyDescent="0.25">
      <c r="B375" t="s">
        <v>554</v>
      </c>
      <c r="C375" t="s">
        <v>558</v>
      </c>
      <c r="D375" t="s">
        <v>295</v>
      </c>
      <c r="E375">
        <v>220</v>
      </c>
      <c r="F375">
        <v>0</v>
      </c>
      <c r="G375">
        <v>13</v>
      </c>
      <c r="H375">
        <v>0</v>
      </c>
      <c r="I375">
        <v>0</v>
      </c>
      <c r="J375" t="s">
        <v>20</v>
      </c>
      <c r="K375" t="s">
        <v>16</v>
      </c>
      <c r="L375" t="s">
        <v>15</v>
      </c>
      <c r="M375" t="s">
        <v>15</v>
      </c>
      <c r="N375" s="13">
        <v>0.6363636363636358</v>
      </c>
      <c r="O375" s="13">
        <v>0.27272727272727249</v>
      </c>
      <c r="P375" s="2">
        <v>9.2799999999999896E-2</v>
      </c>
      <c r="Q375" s="2">
        <v>9.2799999999999896E-2</v>
      </c>
      <c r="R375">
        <v>0</v>
      </c>
    </row>
    <row r="376" spans="2:18" x14ac:dyDescent="0.25">
      <c r="B376" t="s">
        <v>555</v>
      </c>
      <c r="C376" t="s">
        <v>558</v>
      </c>
      <c r="D376" t="s">
        <v>295</v>
      </c>
      <c r="E376">
        <v>257</v>
      </c>
      <c r="F376">
        <v>0</v>
      </c>
      <c r="G376">
        <v>16</v>
      </c>
      <c r="H376">
        <v>0</v>
      </c>
      <c r="I376">
        <v>0</v>
      </c>
      <c r="J376" t="s">
        <v>20</v>
      </c>
      <c r="K376" t="s">
        <v>16</v>
      </c>
      <c r="L376" t="s">
        <v>15</v>
      </c>
      <c r="M376" t="s">
        <v>15</v>
      </c>
      <c r="N376" s="13">
        <v>0.70038910505836505</v>
      </c>
      <c r="O376" s="13">
        <v>0.23346303501945503</v>
      </c>
      <c r="P376" s="2">
        <v>9.9199999999999899E-2</v>
      </c>
      <c r="Q376" s="2">
        <v>9.9199999999999899E-2</v>
      </c>
      <c r="R376">
        <v>0</v>
      </c>
    </row>
    <row r="377" spans="2:18" x14ac:dyDescent="0.25">
      <c r="B377" t="s">
        <v>556</v>
      </c>
      <c r="C377" t="s">
        <v>558</v>
      </c>
      <c r="D377" t="s">
        <v>295</v>
      </c>
      <c r="E377">
        <v>289</v>
      </c>
      <c r="F377">
        <v>0</v>
      </c>
      <c r="G377">
        <v>18</v>
      </c>
      <c r="H377">
        <v>0</v>
      </c>
      <c r="I377">
        <v>0</v>
      </c>
      <c r="J377" t="s">
        <v>20</v>
      </c>
      <c r="K377" t="s">
        <v>16</v>
      </c>
      <c r="L377" t="s">
        <v>15</v>
      </c>
      <c r="M377" t="s">
        <v>15</v>
      </c>
      <c r="N377" s="13">
        <v>0.76124567474048377</v>
      </c>
      <c r="O377" s="13">
        <v>0.27681660899653954</v>
      </c>
      <c r="P377">
        <v>0.1056</v>
      </c>
      <c r="Q377">
        <v>0.1056</v>
      </c>
      <c r="R377">
        <v>0</v>
      </c>
    </row>
    <row r="378" spans="2:18" x14ac:dyDescent="0.25">
      <c r="B378" t="s">
        <v>557</v>
      </c>
      <c r="C378" t="s">
        <v>558</v>
      </c>
      <c r="D378" t="s">
        <v>295</v>
      </c>
      <c r="E378">
        <v>322</v>
      </c>
      <c r="F378">
        <v>0</v>
      </c>
      <c r="G378">
        <v>20</v>
      </c>
      <c r="H378">
        <v>0</v>
      </c>
      <c r="I378">
        <v>0</v>
      </c>
      <c r="J378" t="s">
        <v>20</v>
      </c>
      <c r="K378" t="s">
        <v>16</v>
      </c>
      <c r="L378" t="s">
        <v>15</v>
      </c>
      <c r="M378" t="s">
        <v>15</v>
      </c>
      <c r="N378" s="13">
        <v>0.7453416149068316</v>
      </c>
      <c r="O378" s="13">
        <v>0.31055900621117982</v>
      </c>
      <c r="P378">
        <v>0.112</v>
      </c>
      <c r="Q378">
        <v>0.112</v>
      </c>
      <c r="R378">
        <v>0</v>
      </c>
    </row>
    <row r="379" spans="2:18" x14ac:dyDescent="0.25">
      <c r="B379" t="s">
        <v>562</v>
      </c>
      <c r="C379" t="s">
        <v>704</v>
      </c>
      <c r="D379" t="s">
        <v>1789</v>
      </c>
      <c r="E379">
        <v>105</v>
      </c>
      <c r="F379">
        <v>0</v>
      </c>
      <c r="G379">
        <v>0</v>
      </c>
      <c r="H379">
        <v>0</v>
      </c>
      <c r="I379">
        <v>0</v>
      </c>
      <c r="J379" t="s">
        <v>16</v>
      </c>
      <c r="K379" t="s">
        <v>16</v>
      </c>
      <c r="L379" t="s">
        <v>17</v>
      </c>
      <c r="M379" t="s">
        <v>17</v>
      </c>
      <c r="N379">
        <v>0.31</v>
      </c>
      <c r="O379">
        <v>0.5</v>
      </c>
      <c r="P379">
        <v>0</v>
      </c>
      <c r="Q379">
        <v>0</v>
      </c>
      <c r="R379">
        <v>0</v>
      </c>
    </row>
    <row r="380" spans="2:18" x14ac:dyDescent="0.25">
      <c r="B380" t="s">
        <v>563</v>
      </c>
      <c r="C380" t="s">
        <v>704</v>
      </c>
      <c r="D380" t="s">
        <v>1789</v>
      </c>
      <c r="E380">
        <v>115</v>
      </c>
      <c r="F380">
        <v>0</v>
      </c>
      <c r="G380">
        <v>0</v>
      </c>
      <c r="H380">
        <v>0</v>
      </c>
      <c r="I380">
        <v>0</v>
      </c>
      <c r="J380" t="s">
        <v>16</v>
      </c>
      <c r="K380" t="s">
        <v>20</v>
      </c>
      <c r="L380" t="s">
        <v>17</v>
      </c>
      <c r="M380" t="s">
        <v>17</v>
      </c>
      <c r="N380">
        <v>0.32550000000000001</v>
      </c>
      <c r="O380">
        <v>0.52500000000000002</v>
      </c>
      <c r="P380">
        <v>0</v>
      </c>
      <c r="Q380">
        <v>0</v>
      </c>
      <c r="R380">
        <v>0</v>
      </c>
    </row>
    <row r="381" spans="2:18" x14ac:dyDescent="0.25">
      <c r="B381" t="s">
        <v>564</v>
      </c>
      <c r="C381" t="s">
        <v>704</v>
      </c>
      <c r="D381" t="s">
        <v>1789</v>
      </c>
      <c r="E381">
        <v>126</v>
      </c>
      <c r="F381">
        <v>0</v>
      </c>
      <c r="G381">
        <v>0</v>
      </c>
      <c r="H381">
        <v>0</v>
      </c>
      <c r="I381">
        <v>0</v>
      </c>
      <c r="J381" t="s">
        <v>16</v>
      </c>
      <c r="K381" t="s">
        <v>20</v>
      </c>
      <c r="L381" t="s">
        <v>17</v>
      </c>
      <c r="M381" t="s">
        <v>17</v>
      </c>
      <c r="N381">
        <v>0.34100000000000003</v>
      </c>
      <c r="O381">
        <v>0.55000000000000004</v>
      </c>
      <c r="P381">
        <v>0</v>
      </c>
      <c r="Q381">
        <v>0</v>
      </c>
      <c r="R381">
        <v>0</v>
      </c>
    </row>
    <row r="382" spans="2:18" x14ac:dyDescent="0.25">
      <c r="B382" t="s">
        <v>565</v>
      </c>
      <c r="C382" t="s">
        <v>704</v>
      </c>
      <c r="D382" t="s">
        <v>1789</v>
      </c>
      <c r="E382">
        <v>136</v>
      </c>
      <c r="F382">
        <v>0</v>
      </c>
      <c r="G382">
        <v>0</v>
      </c>
      <c r="H382">
        <v>0</v>
      </c>
      <c r="I382">
        <v>0</v>
      </c>
      <c r="J382" t="s">
        <v>16</v>
      </c>
      <c r="K382" t="s">
        <v>20</v>
      </c>
      <c r="L382" t="s">
        <v>17</v>
      </c>
      <c r="M382" t="s">
        <v>17</v>
      </c>
      <c r="N382">
        <v>0.35649999999999998</v>
      </c>
      <c r="O382">
        <v>0.57499999999999996</v>
      </c>
      <c r="P382">
        <v>0</v>
      </c>
      <c r="Q382">
        <v>0</v>
      </c>
      <c r="R382">
        <v>0</v>
      </c>
    </row>
    <row r="383" spans="2:18" x14ac:dyDescent="0.25">
      <c r="B383" t="s">
        <v>566</v>
      </c>
      <c r="C383" t="s">
        <v>704</v>
      </c>
      <c r="D383" t="s">
        <v>1789</v>
      </c>
      <c r="E383">
        <v>147</v>
      </c>
      <c r="F383">
        <v>0</v>
      </c>
      <c r="G383">
        <v>0</v>
      </c>
      <c r="H383">
        <v>0</v>
      </c>
      <c r="I383">
        <v>0</v>
      </c>
      <c r="J383" t="s">
        <v>16</v>
      </c>
      <c r="K383" t="s">
        <v>20</v>
      </c>
      <c r="L383" t="s">
        <v>17</v>
      </c>
      <c r="M383" t="s">
        <v>17</v>
      </c>
      <c r="N383">
        <v>0.372</v>
      </c>
      <c r="O383">
        <v>0.6</v>
      </c>
      <c r="P383">
        <v>0</v>
      </c>
      <c r="Q383">
        <v>0</v>
      </c>
      <c r="R383">
        <v>0</v>
      </c>
    </row>
    <row r="384" spans="2:18" x14ac:dyDescent="0.25">
      <c r="B384" t="s">
        <v>567</v>
      </c>
      <c r="C384" t="s">
        <v>704</v>
      </c>
      <c r="D384" t="s">
        <v>1789</v>
      </c>
      <c r="E384">
        <v>157</v>
      </c>
      <c r="F384">
        <v>0</v>
      </c>
      <c r="G384">
        <v>0</v>
      </c>
      <c r="H384">
        <v>0</v>
      </c>
      <c r="I384">
        <v>0</v>
      </c>
      <c r="J384" t="s">
        <v>16</v>
      </c>
      <c r="K384" t="s">
        <v>20</v>
      </c>
      <c r="L384" t="s">
        <v>17</v>
      </c>
      <c r="M384" t="s">
        <v>17</v>
      </c>
      <c r="N384">
        <v>0.38129999999999997</v>
      </c>
      <c r="O384">
        <v>0.61499999999999999</v>
      </c>
      <c r="P384">
        <v>0</v>
      </c>
      <c r="Q384">
        <v>0</v>
      </c>
      <c r="R384">
        <v>0</v>
      </c>
    </row>
    <row r="385" spans="2:18" x14ac:dyDescent="0.25">
      <c r="B385" t="s">
        <v>568</v>
      </c>
      <c r="C385" t="s">
        <v>704</v>
      </c>
      <c r="D385" t="s">
        <v>1789</v>
      </c>
      <c r="E385">
        <v>168</v>
      </c>
      <c r="F385">
        <v>0</v>
      </c>
      <c r="G385">
        <v>0</v>
      </c>
      <c r="H385">
        <v>0</v>
      </c>
      <c r="I385">
        <v>0</v>
      </c>
      <c r="J385" t="s">
        <v>16</v>
      </c>
      <c r="K385" t="s">
        <v>20</v>
      </c>
      <c r="L385" t="s">
        <v>17</v>
      </c>
      <c r="M385" t="s">
        <v>17</v>
      </c>
      <c r="N385">
        <v>0.3906</v>
      </c>
      <c r="O385">
        <v>0.63</v>
      </c>
      <c r="P385">
        <v>0</v>
      </c>
      <c r="Q385">
        <v>0</v>
      </c>
      <c r="R385">
        <v>0</v>
      </c>
    </row>
    <row r="386" spans="2:18" x14ac:dyDescent="0.25">
      <c r="B386" t="s">
        <v>569</v>
      </c>
      <c r="C386" t="s">
        <v>704</v>
      </c>
      <c r="D386" t="s">
        <v>1789</v>
      </c>
      <c r="E386">
        <v>178</v>
      </c>
      <c r="F386">
        <v>0</v>
      </c>
      <c r="G386">
        <v>0</v>
      </c>
      <c r="H386">
        <v>0</v>
      </c>
      <c r="I386">
        <v>0</v>
      </c>
      <c r="J386" t="s">
        <v>16</v>
      </c>
      <c r="K386" t="s">
        <v>20</v>
      </c>
      <c r="L386" t="s">
        <v>17</v>
      </c>
      <c r="M386" t="s">
        <v>17</v>
      </c>
      <c r="N386">
        <v>0.39989999999999998</v>
      </c>
      <c r="O386">
        <v>0.64500000000000002</v>
      </c>
      <c r="P386">
        <v>0</v>
      </c>
      <c r="Q386">
        <v>0</v>
      </c>
      <c r="R386">
        <v>0</v>
      </c>
    </row>
    <row r="387" spans="2:18" x14ac:dyDescent="0.25">
      <c r="B387" t="s">
        <v>570</v>
      </c>
      <c r="C387" t="s">
        <v>704</v>
      </c>
      <c r="D387" t="s">
        <v>1789</v>
      </c>
      <c r="E387">
        <v>189</v>
      </c>
      <c r="F387">
        <v>0</v>
      </c>
      <c r="G387">
        <v>0</v>
      </c>
      <c r="H387">
        <v>0</v>
      </c>
      <c r="I387">
        <v>0</v>
      </c>
      <c r="J387" t="s">
        <v>16</v>
      </c>
      <c r="K387" t="s">
        <v>20</v>
      </c>
      <c r="L387" t="s">
        <v>17</v>
      </c>
      <c r="M387" t="s">
        <v>17</v>
      </c>
      <c r="N387">
        <v>0.40920000000000001</v>
      </c>
      <c r="O387">
        <v>0.66</v>
      </c>
      <c r="P387">
        <v>0</v>
      </c>
      <c r="Q387">
        <v>0</v>
      </c>
      <c r="R387">
        <v>0</v>
      </c>
    </row>
    <row r="388" spans="2:18" x14ac:dyDescent="0.25">
      <c r="B388" t="s">
        <v>571</v>
      </c>
      <c r="C388" t="s">
        <v>704</v>
      </c>
      <c r="D388" t="s">
        <v>1789</v>
      </c>
      <c r="E388">
        <v>199</v>
      </c>
      <c r="F388">
        <v>0</v>
      </c>
      <c r="G388">
        <v>0</v>
      </c>
      <c r="H388">
        <v>0</v>
      </c>
      <c r="I388">
        <v>0</v>
      </c>
      <c r="J388" t="s">
        <v>16</v>
      </c>
      <c r="K388" t="s">
        <v>20</v>
      </c>
      <c r="L388" t="s">
        <v>17</v>
      </c>
      <c r="M388" t="s">
        <v>17</v>
      </c>
      <c r="N388">
        <v>0.41849999999999998</v>
      </c>
      <c r="O388">
        <v>0.67500000000000004</v>
      </c>
      <c r="P388">
        <v>0</v>
      </c>
      <c r="Q388">
        <v>0</v>
      </c>
      <c r="R388">
        <v>0</v>
      </c>
    </row>
    <row r="389" spans="2:18" x14ac:dyDescent="0.25">
      <c r="B389" t="s">
        <v>572</v>
      </c>
      <c r="C389" t="s">
        <v>704</v>
      </c>
      <c r="D389" t="s">
        <v>1789</v>
      </c>
      <c r="E389">
        <v>210</v>
      </c>
      <c r="F389">
        <v>0</v>
      </c>
      <c r="G389">
        <v>0</v>
      </c>
      <c r="H389">
        <v>0</v>
      </c>
      <c r="I389">
        <v>0</v>
      </c>
      <c r="J389" t="s">
        <v>16</v>
      </c>
      <c r="K389" t="s">
        <v>20</v>
      </c>
      <c r="L389" t="s">
        <v>17</v>
      </c>
      <c r="M389" t="s">
        <v>17</v>
      </c>
      <c r="N389">
        <v>0.434</v>
      </c>
      <c r="O389">
        <v>0.7</v>
      </c>
      <c r="P389">
        <v>0</v>
      </c>
      <c r="Q389">
        <v>0</v>
      </c>
      <c r="R389">
        <v>0</v>
      </c>
    </row>
    <row r="390" spans="2:18" x14ac:dyDescent="0.25">
      <c r="B390" t="s">
        <v>573</v>
      </c>
      <c r="C390" t="s">
        <v>704</v>
      </c>
      <c r="D390" t="s">
        <v>1789</v>
      </c>
      <c r="E390">
        <v>93</v>
      </c>
      <c r="F390">
        <v>0</v>
      </c>
      <c r="G390">
        <v>0</v>
      </c>
      <c r="H390">
        <v>0</v>
      </c>
      <c r="I390">
        <v>0</v>
      </c>
      <c r="J390" t="s">
        <v>16</v>
      </c>
      <c r="K390" t="s">
        <v>16</v>
      </c>
      <c r="L390" t="s">
        <v>17</v>
      </c>
      <c r="M390" t="s">
        <v>17</v>
      </c>
      <c r="N390">
        <v>0.31</v>
      </c>
      <c r="O390">
        <v>0.45</v>
      </c>
      <c r="P390">
        <v>0</v>
      </c>
      <c r="Q390">
        <v>0</v>
      </c>
      <c r="R390">
        <v>0</v>
      </c>
    </row>
    <row r="391" spans="2:18" x14ac:dyDescent="0.25">
      <c r="B391" t="s">
        <v>574</v>
      </c>
      <c r="C391" t="s">
        <v>704</v>
      </c>
      <c r="D391" t="s">
        <v>1789</v>
      </c>
      <c r="E391">
        <v>102</v>
      </c>
      <c r="F391">
        <v>0</v>
      </c>
      <c r="G391">
        <v>0</v>
      </c>
      <c r="H391">
        <v>0</v>
      </c>
      <c r="I391">
        <v>0</v>
      </c>
      <c r="J391" t="s">
        <v>16</v>
      </c>
      <c r="K391" t="s">
        <v>16</v>
      </c>
      <c r="L391" t="s">
        <v>17</v>
      </c>
      <c r="M391" t="s">
        <v>17</v>
      </c>
      <c r="N391">
        <v>0.32550000000000001</v>
      </c>
      <c r="O391">
        <v>0.47249999999999998</v>
      </c>
      <c r="P391">
        <v>0</v>
      </c>
      <c r="Q391">
        <v>0</v>
      </c>
      <c r="R391">
        <v>0</v>
      </c>
    </row>
    <row r="392" spans="2:18" x14ac:dyDescent="0.25">
      <c r="B392" t="s">
        <v>575</v>
      </c>
      <c r="C392" t="s">
        <v>704</v>
      </c>
      <c r="D392" t="s">
        <v>1789</v>
      </c>
      <c r="E392">
        <v>111</v>
      </c>
      <c r="F392">
        <v>0</v>
      </c>
      <c r="G392">
        <v>0</v>
      </c>
      <c r="H392">
        <v>0</v>
      </c>
      <c r="I392">
        <v>0</v>
      </c>
      <c r="J392" t="s">
        <v>16</v>
      </c>
      <c r="K392" t="s">
        <v>16</v>
      </c>
      <c r="L392" t="s">
        <v>17</v>
      </c>
      <c r="M392" t="s">
        <v>17</v>
      </c>
      <c r="N392">
        <v>0.34100000000000003</v>
      </c>
      <c r="O392">
        <v>0.495</v>
      </c>
      <c r="P392">
        <v>0</v>
      </c>
      <c r="Q392">
        <v>0</v>
      </c>
      <c r="R392">
        <v>0</v>
      </c>
    </row>
    <row r="393" spans="2:18" x14ac:dyDescent="0.25">
      <c r="B393" t="s">
        <v>576</v>
      </c>
      <c r="C393" t="s">
        <v>704</v>
      </c>
      <c r="D393" t="s">
        <v>1789</v>
      </c>
      <c r="E393">
        <v>120</v>
      </c>
      <c r="F393">
        <v>0</v>
      </c>
      <c r="G393">
        <v>0</v>
      </c>
      <c r="H393">
        <v>0</v>
      </c>
      <c r="I393">
        <v>0</v>
      </c>
      <c r="J393" t="s">
        <v>16</v>
      </c>
      <c r="K393" t="s">
        <v>20</v>
      </c>
      <c r="L393" t="s">
        <v>17</v>
      </c>
      <c r="M393" t="s">
        <v>17</v>
      </c>
      <c r="N393">
        <v>0.35649999999999998</v>
      </c>
      <c r="O393">
        <v>0.51749999999999996</v>
      </c>
      <c r="P393">
        <v>0</v>
      </c>
      <c r="Q393">
        <v>0</v>
      </c>
      <c r="R393">
        <v>0</v>
      </c>
    </row>
    <row r="394" spans="2:18" x14ac:dyDescent="0.25">
      <c r="B394" t="s">
        <v>577</v>
      </c>
      <c r="C394" t="s">
        <v>704</v>
      </c>
      <c r="D394" t="s">
        <v>1789</v>
      </c>
      <c r="E394">
        <v>130</v>
      </c>
      <c r="F394">
        <v>0</v>
      </c>
      <c r="G394">
        <v>0</v>
      </c>
      <c r="H394">
        <v>0</v>
      </c>
      <c r="I394">
        <v>0</v>
      </c>
      <c r="J394" t="s">
        <v>16</v>
      </c>
      <c r="K394" t="s">
        <v>20</v>
      </c>
      <c r="L394" t="s">
        <v>17</v>
      </c>
      <c r="M394" t="s">
        <v>17</v>
      </c>
      <c r="N394">
        <v>0.372</v>
      </c>
      <c r="O394">
        <v>0.54</v>
      </c>
      <c r="P394">
        <v>0</v>
      </c>
      <c r="Q394">
        <v>0</v>
      </c>
      <c r="R394">
        <v>0</v>
      </c>
    </row>
    <row r="395" spans="2:18" x14ac:dyDescent="0.25">
      <c r="B395" t="s">
        <v>578</v>
      </c>
      <c r="C395" t="s">
        <v>704</v>
      </c>
      <c r="D395" t="s">
        <v>1789</v>
      </c>
      <c r="E395">
        <v>139</v>
      </c>
      <c r="F395">
        <v>0</v>
      </c>
      <c r="G395">
        <v>0</v>
      </c>
      <c r="H395">
        <v>0</v>
      </c>
      <c r="I395">
        <v>0</v>
      </c>
      <c r="J395" t="s">
        <v>16</v>
      </c>
      <c r="K395" t="s">
        <v>20</v>
      </c>
      <c r="L395" t="s">
        <v>17</v>
      </c>
      <c r="M395" t="s">
        <v>17</v>
      </c>
      <c r="N395">
        <v>0.38129999999999997</v>
      </c>
      <c r="O395">
        <v>0.55349999999999999</v>
      </c>
      <c r="P395">
        <v>0</v>
      </c>
      <c r="Q395">
        <v>0</v>
      </c>
      <c r="R395">
        <v>0</v>
      </c>
    </row>
    <row r="396" spans="2:18" x14ac:dyDescent="0.25">
      <c r="B396" t="s">
        <v>579</v>
      </c>
      <c r="C396" t="s">
        <v>704</v>
      </c>
      <c r="D396" t="s">
        <v>1789</v>
      </c>
      <c r="E396">
        <v>148</v>
      </c>
      <c r="F396">
        <v>0</v>
      </c>
      <c r="G396">
        <v>0</v>
      </c>
      <c r="H396">
        <v>0</v>
      </c>
      <c r="I396">
        <v>0</v>
      </c>
      <c r="J396" t="s">
        <v>16</v>
      </c>
      <c r="K396" t="s">
        <v>20</v>
      </c>
      <c r="L396" t="s">
        <v>17</v>
      </c>
      <c r="M396" t="s">
        <v>17</v>
      </c>
      <c r="N396">
        <v>0.3906</v>
      </c>
      <c r="O396">
        <v>0.56699999999999995</v>
      </c>
      <c r="P396">
        <v>0</v>
      </c>
      <c r="Q396">
        <v>0</v>
      </c>
      <c r="R396">
        <v>0</v>
      </c>
    </row>
    <row r="397" spans="2:18" x14ac:dyDescent="0.25">
      <c r="B397" t="s">
        <v>580</v>
      </c>
      <c r="C397" t="s">
        <v>704</v>
      </c>
      <c r="D397" t="s">
        <v>1789</v>
      </c>
      <c r="E397">
        <v>158</v>
      </c>
      <c r="F397">
        <v>0</v>
      </c>
      <c r="G397">
        <v>0</v>
      </c>
      <c r="H397">
        <v>0</v>
      </c>
      <c r="I397">
        <v>0</v>
      </c>
      <c r="J397" t="s">
        <v>16</v>
      </c>
      <c r="K397" t="s">
        <v>20</v>
      </c>
      <c r="L397" t="s">
        <v>17</v>
      </c>
      <c r="M397" t="s">
        <v>17</v>
      </c>
      <c r="N397">
        <v>0.39989999999999998</v>
      </c>
      <c r="O397">
        <v>0.58050000000000002</v>
      </c>
      <c r="P397">
        <v>0</v>
      </c>
      <c r="Q397">
        <v>0</v>
      </c>
      <c r="R397">
        <v>0</v>
      </c>
    </row>
    <row r="398" spans="2:18" x14ac:dyDescent="0.25">
      <c r="B398" t="s">
        <v>581</v>
      </c>
      <c r="C398" t="s">
        <v>704</v>
      </c>
      <c r="D398" t="s">
        <v>1789</v>
      </c>
      <c r="E398">
        <v>167</v>
      </c>
      <c r="F398">
        <v>0</v>
      </c>
      <c r="G398">
        <v>0</v>
      </c>
      <c r="H398">
        <v>0</v>
      </c>
      <c r="I398">
        <v>0</v>
      </c>
      <c r="J398" t="s">
        <v>16</v>
      </c>
      <c r="K398" t="s">
        <v>20</v>
      </c>
      <c r="L398" t="s">
        <v>17</v>
      </c>
      <c r="M398" t="s">
        <v>17</v>
      </c>
      <c r="N398">
        <v>0.40920000000000001</v>
      </c>
      <c r="O398">
        <v>0.59399999999999997</v>
      </c>
      <c r="P398">
        <v>0</v>
      </c>
      <c r="Q398">
        <v>0</v>
      </c>
      <c r="R398">
        <v>0</v>
      </c>
    </row>
    <row r="399" spans="2:18" x14ac:dyDescent="0.25">
      <c r="B399" t="s">
        <v>582</v>
      </c>
      <c r="C399" t="s">
        <v>704</v>
      </c>
      <c r="D399" t="s">
        <v>1789</v>
      </c>
      <c r="E399">
        <v>176</v>
      </c>
      <c r="F399">
        <v>0</v>
      </c>
      <c r="G399">
        <v>0</v>
      </c>
      <c r="H399">
        <v>0</v>
      </c>
      <c r="I399">
        <v>0</v>
      </c>
      <c r="J399" t="s">
        <v>16</v>
      </c>
      <c r="K399" t="s">
        <v>20</v>
      </c>
      <c r="L399" t="s">
        <v>17</v>
      </c>
      <c r="M399" t="s">
        <v>17</v>
      </c>
      <c r="N399">
        <v>0.41849999999999998</v>
      </c>
      <c r="O399">
        <v>0.60750000000000004</v>
      </c>
      <c r="P399">
        <v>0</v>
      </c>
      <c r="Q399">
        <v>0</v>
      </c>
      <c r="R399">
        <v>0</v>
      </c>
    </row>
    <row r="400" spans="2:18" x14ac:dyDescent="0.25">
      <c r="B400" t="s">
        <v>583</v>
      </c>
      <c r="C400" t="s">
        <v>704</v>
      </c>
      <c r="D400" t="s">
        <v>1789</v>
      </c>
      <c r="E400">
        <v>186</v>
      </c>
      <c r="F400">
        <v>0</v>
      </c>
      <c r="G400">
        <v>0</v>
      </c>
      <c r="H400">
        <v>0</v>
      </c>
      <c r="I400">
        <v>0</v>
      </c>
      <c r="J400" t="s">
        <v>16</v>
      </c>
      <c r="K400" t="s">
        <v>20</v>
      </c>
      <c r="L400" t="s">
        <v>17</v>
      </c>
      <c r="M400" t="s">
        <v>17</v>
      </c>
      <c r="N400">
        <v>0.434</v>
      </c>
      <c r="O400">
        <v>0.63</v>
      </c>
      <c r="P400">
        <v>0</v>
      </c>
      <c r="Q400">
        <v>0</v>
      </c>
      <c r="R400">
        <v>0</v>
      </c>
    </row>
    <row r="401" spans="2:18" x14ac:dyDescent="0.25">
      <c r="B401" t="s">
        <v>584</v>
      </c>
      <c r="C401" t="s">
        <v>704</v>
      </c>
      <c r="D401" t="s">
        <v>1789</v>
      </c>
      <c r="E401">
        <v>110</v>
      </c>
      <c r="F401">
        <v>0</v>
      </c>
      <c r="G401">
        <v>0</v>
      </c>
      <c r="H401">
        <v>0</v>
      </c>
      <c r="I401">
        <v>0</v>
      </c>
      <c r="J401" t="s">
        <v>16</v>
      </c>
      <c r="K401" t="s">
        <v>20</v>
      </c>
      <c r="L401" t="s">
        <v>17</v>
      </c>
      <c r="M401" t="s">
        <v>17</v>
      </c>
      <c r="N401">
        <v>0.21</v>
      </c>
      <c r="O401">
        <v>0.6</v>
      </c>
      <c r="P401">
        <v>0</v>
      </c>
      <c r="Q401">
        <v>0</v>
      </c>
      <c r="R401">
        <v>0</v>
      </c>
    </row>
    <row r="402" spans="2:18" x14ac:dyDescent="0.25">
      <c r="B402" t="s">
        <v>585</v>
      </c>
      <c r="C402" t="s">
        <v>704</v>
      </c>
      <c r="D402" t="s">
        <v>1789</v>
      </c>
      <c r="E402">
        <v>128</v>
      </c>
      <c r="F402">
        <v>0</v>
      </c>
      <c r="G402">
        <v>0</v>
      </c>
      <c r="H402">
        <v>0</v>
      </c>
      <c r="I402">
        <v>0</v>
      </c>
      <c r="J402" t="s">
        <v>16</v>
      </c>
      <c r="K402" t="s">
        <v>20</v>
      </c>
      <c r="L402" t="s">
        <v>17</v>
      </c>
      <c r="M402" t="s">
        <v>17</v>
      </c>
      <c r="N402">
        <v>0.2268</v>
      </c>
      <c r="O402">
        <v>0.64800000000000002</v>
      </c>
      <c r="P402">
        <v>0</v>
      </c>
      <c r="Q402">
        <v>0</v>
      </c>
      <c r="R402">
        <v>0</v>
      </c>
    </row>
    <row r="403" spans="2:18" x14ac:dyDescent="0.25">
      <c r="B403" t="s">
        <v>586</v>
      </c>
      <c r="C403" t="s">
        <v>704</v>
      </c>
      <c r="D403" t="s">
        <v>1789</v>
      </c>
      <c r="E403">
        <v>146</v>
      </c>
      <c r="F403">
        <v>0</v>
      </c>
      <c r="G403">
        <v>0</v>
      </c>
      <c r="H403">
        <v>0</v>
      </c>
      <c r="I403">
        <v>0</v>
      </c>
      <c r="J403" t="s">
        <v>16</v>
      </c>
      <c r="K403" t="s">
        <v>20</v>
      </c>
      <c r="L403" t="s">
        <v>17</v>
      </c>
      <c r="M403" t="s">
        <v>17</v>
      </c>
      <c r="N403">
        <v>0.24360000000000001</v>
      </c>
      <c r="O403">
        <v>0.69599999999999995</v>
      </c>
      <c r="P403">
        <v>0</v>
      </c>
      <c r="Q403">
        <v>0</v>
      </c>
      <c r="R403">
        <v>0</v>
      </c>
    </row>
    <row r="404" spans="2:18" x14ac:dyDescent="0.25">
      <c r="B404" t="s">
        <v>587</v>
      </c>
      <c r="C404" t="s">
        <v>704</v>
      </c>
      <c r="D404" t="s">
        <v>1789</v>
      </c>
      <c r="E404">
        <v>164</v>
      </c>
      <c r="F404">
        <v>0</v>
      </c>
      <c r="G404">
        <v>0</v>
      </c>
      <c r="H404">
        <v>0</v>
      </c>
      <c r="I404">
        <v>0</v>
      </c>
      <c r="J404" t="s">
        <v>16</v>
      </c>
      <c r="K404" t="s">
        <v>20</v>
      </c>
      <c r="L404" t="s">
        <v>17</v>
      </c>
      <c r="M404" t="s">
        <v>17</v>
      </c>
      <c r="N404">
        <v>0.26040000000000002</v>
      </c>
      <c r="O404">
        <v>0.74399999999999999</v>
      </c>
      <c r="P404">
        <v>0</v>
      </c>
      <c r="Q404">
        <v>0</v>
      </c>
      <c r="R404">
        <v>0</v>
      </c>
    </row>
    <row r="405" spans="2:18" x14ac:dyDescent="0.25">
      <c r="B405" t="s">
        <v>588</v>
      </c>
      <c r="C405" t="s">
        <v>704</v>
      </c>
      <c r="D405" t="s">
        <v>1789</v>
      </c>
      <c r="E405">
        <v>182</v>
      </c>
      <c r="F405">
        <v>0</v>
      </c>
      <c r="G405">
        <v>0</v>
      </c>
      <c r="H405">
        <v>0</v>
      </c>
      <c r="I405">
        <v>0</v>
      </c>
      <c r="J405" t="s">
        <v>16</v>
      </c>
      <c r="K405" t="s">
        <v>20</v>
      </c>
      <c r="L405" t="s">
        <v>17</v>
      </c>
      <c r="M405" t="s">
        <v>17</v>
      </c>
      <c r="N405">
        <v>0.2772</v>
      </c>
      <c r="O405">
        <v>0.79200000000000004</v>
      </c>
      <c r="P405">
        <v>0</v>
      </c>
      <c r="Q405">
        <v>0</v>
      </c>
      <c r="R405">
        <v>0</v>
      </c>
    </row>
    <row r="406" spans="2:18" x14ac:dyDescent="0.25">
      <c r="B406" t="s">
        <v>589</v>
      </c>
      <c r="C406" t="s">
        <v>704</v>
      </c>
      <c r="D406" t="s">
        <v>1789</v>
      </c>
      <c r="E406">
        <v>200</v>
      </c>
      <c r="F406">
        <v>0</v>
      </c>
      <c r="G406">
        <v>0</v>
      </c>
      <c r="H406">
        <v>0</v>
      </c>
      <c r="I406">
        <v>0</v>
      </c>
      <c r="J406" t="s">
        <v>16</v>
      </c>
      <c r="K406" t="s">
        <v>61</v>
      </c>
      <c r="L406" t="s">
        <v>17</v>
      </c>
      <c r="M406" t="s">
        <v>17</v>
      </c>
      <c r="N406">
        <v>0.29399999999999998</v>
      </c>
      <c r="O406">
        <v>0.84</v>
      </c>
      <c r="P406">
        <v>0</v>
      </c>
      <c r="Q406">
        <v>0</v>
      </c>
      <c r="R406">
        <v>0</v>
      </c>
    </row>
    <row r="407" spans="2:18" x14ac:dyDescent="0.25">
      <c r="B407" t="s">
        <v>590</v>
      </c>
      <c r="C407" t="s">
        <v>704</v>
      </c>
      <c r="D407" t="s">
        <v>1789</v>
      </c>
      <c r="E407">
        <v>104</v>
      </c>
      <c r="F407">
        <v>0</v>
      </c>
      <c r="G407">
        <v>0</v>
      </c>
      <c r="H407">
        <v>0</v>
      </c>
      <c r="I407">
        <v>0</v>
      </c>
      <c r="J407" t="s">
        <v>15</v>
      </c>
      <c r="K407" t="s">
        <v>20</v>
      </c>
      <c r="L407" t="s">
        <v>17</v>
      </c>
      <c r="M407" t="s">
        <v>17</v>
      </c>
      <c r="N407">
        <v>0.15</v>
      </c>
      <c r="O407">
        <v>0.57999999999999996</v>
      </c>
      <c r="P407">
        <v>0</v>
      </c>
      <c r="Q407">
        <v>0</v>
      </c>
      <c r="R407">
        <v>0</v>
      </c>
    </row>
    <row r="408" spans="2:18" x14ac:dyDescent="0.25">
      <c r="B408" t="s">
        <v>591</v>
      </c>
      <c r="C408" t="s">
        <v>704</v>
      </c>
      <c r="D408" t="s">
        <v>1789</v>
      </c>
      <c r="E408">
        <v>114</v>
      </c>
      <c r="F408">
        <v>0</v>
      </c>
      <c r="G408">
        <v>0</v>
      </c>
      <c r="H408">
        <v>0</v>
      </c>
      <c r="I408">
        <v>0</v>
      </c>
      <c r="J408" t="s">
        <v>15</v>
      </c>
      <c r="K408" t="s">
        <v>20</v>
      </c>
      <c r="L408" t="s">
        <v>17</v>
      </c>
      <c r="M408" t="s">
        <v>17</v>
      </c>
      <c r="N408">
        <v>0.1575</v>
      </c>
      <c r="O408">
        <v>0.60899999999999999</v>
      </c>
      <c r="P408">
        <v>0</v>
      </c>
      <c r="Q408">
        <v>0</v>
      </c>
      <c r="R408">
        <v>0</v>
      </c>
    </row>
    <row r="409" spans="2:18" x14ac:dyDescent="0.25">
      <c r="B409" t="s">
        <v>592</v>
      </c>
      <c r="C409" t="s">
        <v>704</v>
      </c>
      <c r="D409" t="s">
        <v>1789</v>
      </c>
      <c r="E409">
        <v>124</v>
      </c>
      <c r="F409">
        <v>0</v>
      </c>
      <c r="G409">
        <v>0</v>
      </c>
      <c r="H409">
        <v>0</v>
      </c>
      <c r="I409">
        <v>0</v>
      </c>
      <c r="J409" t="s">
        <v>15</v>
      </c>
      <c r="K409" t="s">
        <v>20</v>
      </c>
      <c r="L409" t="s">
        <v>17</v>
      </c>
      <c r="M409" t="s">
        <v>17</v>
      </c>
      <c r="N409">
        <v>0.16500000000000001</v>
      </c>
      <c r="O409">
        <v>0.63800000000000001</v>
      </c>
      <c r="P409">
        <v>0</v>
      </c>
      <c r="Q409">
        <v>0</v>
      </c>
      <c r="R409">
        <v>0</v>
      </c>
    </row>
    <row r="410" spans="2:18" x14ac:dyDescent="0.25">
      <c r="B410" t="s">
        <v>593</v>
      </c>
      <c r="C410" t="s">
        <v>704</v>
      </c>
      <c r="D410" t="s">
        <v>1789</v>
      </c>
      <c r="E410">
        <v>135</v>
      </c>
      <c r="F410">
        <v>0</v>
      </c>
      <c r="G410">
        <v>0</v>
      </c>
      <c r="H410">
        <v>0</v>
      </c>
      <c r="I410">
        <v>0</v>
      </c>
      <c r="J410" t="s">
        <v>15</v>
      </c>
      <c r="K410" t="s">
        <v>20</v>
      </c>
      <c r="L410" t="s">
        <v>17</v>
      </c>
      <c r="M410" t="s">
        <v>17</v>
      </c>
      <c r="N410">
        <v>0.17249999999999999</v>
      </c>
      <c r="O410">
        <v>0.66700000000000004</v>
      </c>
      <c r="P410">
        <v>0</v>
      </c>
      <c r="Q410">
        <v>0</v>
      </c>
      <c r="R410">
        <v>0</v>
      </c>
    </row>
    <row r="411" spans="2:18" x14ac:dyDescent="0.25">
      <c r="B411" t="s">
        <v>594</v>
      </c>
      <c r="C411" t="s">
        <v>704</v>
      </c>
      <c r="D411" t="s">
        <v>1789</v>
      </c>
      <c r="E411">
        <v>145</v>
      </c>
      <c r="F411">
        <v>0</v>
      </c>
      <c r="G411">
        <v>0</v>
      </c>
      <c r="H411">
        <v>0</v>
      </c>
      <c r="I411">
        <v>0</v>
      </c>
      <c r="J411" t="s">
        <v>15</v>
      </c>
      <c r="K411" t="s">
        <v>20</v>
      </c>
      <c r="L411" t="s">
        <v>17</v>
      </c>
      <c r="M411" t="s">
        <v>17</v>
      </c>
      <c r="N411">
        <v>0.18</v>
      </c>
      <c r="O411">
        <v>0.69599999999999995</v>
      </c>
      <c r="P411">
        <v>0</v>
      </c>
      <c r="Q411">
        <v>0</v>
      </c>
      <c r="R411">
        <v>0</v>
      </c>
    </row>
    <row r="412" spans="2:18" x14ac:dyDescent="0.25">
      <c r="B412" t="s">
        <v>595</v>
      </c>
      <c r="C412" t="s">
        <v>704</v>
      </c>
      <c r="D412" t="s">
        <v>1789</v>
      </c>
      <c r="E412">
        <v>156</v>
      </c>
      <c r="F412">
        <v>0</v>
      </c>
      <c r="G412">
        <v>0</v>
      </c>
      <c r="H412">
        <v>0</v>
      </c>
      <c r="I412">
        <v>0</v>
      </c>
      <c r="J412" t="s">
        <v>15</v>
      </c>
      <c r="K412" t="s">
        <v>20</v>
      </c>
      <c r="L412" t="s">
        <v>17</v>
      </c>
      <c r="M412" t="s">
        <v>17</v>
      </c>
      <c r="N412">
        <v>0.1845</v>
      </c>
      <c r="O412">
        <v>0.71340000000000003</v>
      </c>
      <c r="P412">
        <v>0</v>
      </c>
      <c r="Q412">
        <v>0</v>
      </c>
      <c r="R412">
        <v>0</v>
      </c>
    </row>
    <row r="413" spans="2:18" x14ac:dyDescent="0.25">
      <c r="B413" t="s">
        <v>596</v>
      </c>
      <c r="C413" t="s">
        <v>704</v>
      </c>
      <c r="D413" t="s">
        <v>1789</v>
      </c>
      <c r="E413">
        <v>166</v>
      </c>
      <c r="F413">
        <v>0</v>
      </c>
      <c r="G413">
        <v>0</v>
      </c>
      <c r="H413">
        <v>0</v>
      </c>
      <c r="I413">
        <v>0</v>
      </c>
      <c r="J413" t="s">
        <v>15</v>
      </c>
      <c r="K413" t="s">
        <v>20</v>
      </c>
      <c r="L413" t="s">
        <v>17</v>
      </c>
      <c r="M413" t="s">
        <v>17</v>
      </c>
      <c r="N413">
        <v>0.189</v>
      </c>
      <c r="O413">
        <v>0.73080000000000001</v>
      </c>
      <c r="P413">
        <v>0</v>
      </c>
      <c r="Q413">
        <v>0</v>
      </c>
      <c r="R413">
        <v>0</v>
      </c>
    </row>
    <row r="414" spans="2:18" x14ac:dyDescent="0.25">
      <c r="B414" t="s">
        <v>597</v>
      </c>
      <c r="C414" t="s">
        <v>704</v>
      </c>
      <c r="D414" t="s">
        <v>1789</v>
      </c>
      <c r="E414">
        <v>176</v>
      </c>
      <c r="F414">
        <v>0</v>
      </c>
      <c r="G414">
        <v>0</v>
      </c>
      <c r="H414">
        <v>0</v>
      </c>
      <c r="I414">
        <v>0</v>
      </c>
      <c r="J414" t="s">
        <v>15</v>
      </c>
      <c r="K414" t="s">
        <v>20</v>
      </c>
      <c r="L414" t="s">
        <v>17</v>
      </c>
      <c r="M414" t="s">
        <v>17</v>
      </c>
      <c r="N414">
        <v>0.19350000000000001</v>
      </c>
      <c r="O414">
        <v>0.74819999999999998</v>
      </c>
      <c r="P414">
        <v>0</v>
      </c>
      <c r="Q414">
        <v>0</v>
      </c>
      <c r="R414">
        <v>0</v>
      </c>
    </row>
    <row r="415" spans="2:18" x14ac:dyDescent="0.25">
      <c r="B415" t="s">
        <v>598</v>
      </c>
      <c r="C415" t="s">
        <v>704</v>
      </c>
      <c r="D415" t="s">
        <v>1789</v>
      </c>
      <c r="E415">
        <v>187</v>
      </c>
      <c r="F415">
        <v>0</v>
      </c>
      <c r="G415">
        <v>0</v>
      </c>
      <c r="H415">
        <v>0</v>
      </c>
      <c r="I415">
        <v>0</v>
      </c>
      <c r="J415" t="s">
        <v>15</v>
      </c>
      <c r="K415" t="s">
        <v>20</v>
      </c>
      <c r="L415" t="s">
        <v>17</v>
      </c>
      <c r="M415" t="s">
        <v>17</v>
      </c>
      <c r="N415">
        <v>0.19800000000000001</v>
      </c>
      <c r="O415">
        <v>0.76559999999999995</v>
      </c>
      <c r="P415">
        <v>0</v>
      </c>
      <c r="Q415">
        <v>0</v>
      </c>
      <c r="R415">
        <v>0</v>
      </c>
    </row>
    <row r="416" spans="2:18" x14ac:dyDescent="0.25">
      <c r="B416" t="s">
        <v>599</v>
      </c>
      <c r="C416" t="s">
        <v>704</v>
      </c>
      <c r="D416" t="s">
        <v>1789</v>
      </c>
      <c r="E416">
        <v>197</v>
      </c>
      <c r="F416">
        <v>0</v>
      </c>
      <c r="G416">
        <v>0</v>
      </c>
      <c r="H416">
        <v>0</v>
      </c>
      <c r="I416">
        <v>0</v>
      </c>
      <c r="J416" t="s">
        <v>15</v>
      </c>
      <c r="K416" t="s">
        <v>20</v>
      </c>
      <c r="L416" t="s">
        <v>17</v>
      </c>
      <c r="M416" t="s">
        <v>17</v>
      </c>
      <c r="N416">
        <v>0.20250000000000001</v>
      </c>
      <c r="O416">
        <v>0.78300000000000003</v>
      </c>
      <c r="P416">
        <v>0</v>
      </c>
      <c r="Q416">
        <v>0</v>
      </c>
      <c r="R416">
        <v>0</v>
      </c>
    </row>
    <row r="417" spans="2:18" x14ac:dyDescent="0.25">
      <c r="B417" t="s">
        <v>600</v>
      </c>
      <c r="C417" t="s">
        <v>704</v>
      </c>
      <c r="D417" t="s">
        <v>1789</v>
      </c>
      <c r="E417">
        <v>208</v>
      </c>
      <c r="F417">
        <v>0</v>
      </c>
      <c r="G417">
        <v>0</v>
      </c>
      <c r="H417">
        <v>0</v>
      </c>
      <c r="I417">
        <v>0</v>
      </c>
      <c r="J417" t="s">
        <v>16</v>
      </c>
      <c r="K417" t="s">
        <v>61</v>
      </c>
      <c r="L417" t="s">
        <v>17</v>
      </c>
      <c r="M417" t="s">
        <v>17</v>
      </c>
      <c r="N417">
        <v>0.21</v>
      </c>
      <c r="O417">
        <v>0.81200000000000006</v>
      </c>
      <c r="P417">
        <v>0</v>
      </c>
      <c r="Q417">
        <v>0</v>
      </c>
      <c r="R417">
        <v>0</v>
      </c>
    </row>
    <row r="418" spans="2:18" x14ac:dyDescent="0.25">
      <c r="B418" t="s">
        <v>601</v>
      </c>
      <c r="C418" t="s">
        <v>704</v>
      </c>
      <c r="D418" t="s">
        <v>1789</v>
      </c>
      <c r="E418">
        <v>99</v>
      </c>
      <c r="F418">
        <v>0</v>
      </c>
      <c r="G418">
        <v>0</v>
      </c>
      <c r="H418">
        <v>0</v>
      </c>
      <c r="I418">
        <v>0</v>
      </c>
      <c r="J418" t="s">
        <v>15</v>
      </c>
      <c r="K418" t="s">
        <v>20</v>
      </c>
      <c r="L418" t="s">
        <v>17</v>
      </c>
      <c r="M418" t="s">
        <v>17</v>
      </c>
      <c r="N418">
        <v>0.15</v>
      </c>
      <c r="O418">
        <v>0.57999999999999996</v>
      </c>
      <c r="P418">
        <v>0</v>
      </c>
      <c r="Q418">
        <v>0</v>
      </c>
      <c r="R418">
        <v>0</v>
      </c>
    </row>
    <row r="419" spans="2:18" x14ac:dyDescent="0.25">
      <c r="B419" t="s">
        <v>602</v>
      </c>
      <c r="C419" t="s">
        <v>704</v>
      </c>
      <c r="D419" t="s">
        <v>1789</v>
      </c>
      <c r="E419">
        <v>108</v>
      </c>
      <c r="F419">
        <v>0</v>
      </c>
      <c r="G419">
        <v>0</v>
      </c>
      <c r="H419">
        <v>0</v>
      </c>
      <c r="I419">
        <v>0</v>
      </c>
      <c r="J419" t="s">
        <v>15</v>
      </c>
      <c r="K419" t="s">
        <v>20</v>
      </c>
      <c r="L419" t="s">
        <v>17</v>
      </c>
      <c r="M419" t="s">
        <v>17</v>
      </c>
      <c r="N419">
        <v>0.1575</v>
      </c>
      <c r="O419">
        <v>0.60899999999999999</v>
      </c>
      <c r="P419">
        <v>0</v>
      </c>
      <c r="Q419">
        <v>0</v>
      </c>
      <c r="R419">
        <v>0</v>
      </c>
    </row>
    <row r="420" spans="2:18" x14ac:dyDescent="0.25">
      <c r="B420" t="s">
        <v>603</v>
      </c>
      <c r="C420" t="s">
        <v>704</v>
      </c>
      <c r="D420" t="s">
        <v>1789</v>
      </c>
      <c r="E420">
        <v>118</v>
      </c>
      <c r="F420">
        <v>0</v>
      </c>
      <c r="G420">
        <v>0</v>
      </c>
      <c r="H420">
        <v>0</v>
      </c>
      <c r="I420">
        <v>0</v>
      </c>
      <c r="J420" t="s">
        <v>15</v>
      </c>
      <c r="K420" t="s">
        <v>20</v>
      </c>
      <c r="L420" t="s">
        <v>17</v>
      </c>
      <c r="M420" t="s">
        <v>17</v>
      </c>
      <c r="N420">
        <v>0.16500000000000001</v>
      </c>
      <c r="O420">
        <v>0.63800000000000001</v>
      </c>
      <c r="P420">
        <v>0</v>
      </c>
      <c r="Q420">
        <v>0</v>
      </c>
      <c r="R420">
        <v>0</v>
      </c>
    </row>
    <row r="421" spans="2:18" x14ac:dyDescent="0.25">
      <c r="B421" t="s">
        <v>604</v>
      </c>
      <c r="C421" t="s">
        <v>704</v>
      </c>
      <c r="D421" t="s">
        <v>1789</v>
      </c>
      <c r="E421">
        <v>128</v>
      </c>
      <c r="F421">
        <v>0</v>
      </c>
      <c r="G421">
        <v>0</v>
      </c>
      <c r="H421">
        <v>0</v>
      </c>
      <c r="I421">
        <v>0</v>
      </c>
      <c r="J421" t="s">
        <v>15</v>
      </c>
      <c r="K421" t="s">
        <v>20</v>
      </c>
      <c r="L421" t="s">
        <v>17</v>
      </c>
      <c r="M421" t="s">
        <v>17</v>
      </c>
      <c r="N421">
        <v>0.17249999999999999</v>
      </c>
      <c r="O421">
        <v>0.66700000000000004</v>
      </c>
      <c r="P421">
        <v>0</v>
      </c>
      <c r="Q421">
        <v>0</v>
      </c>
      <c r="R421">
        <v>0</v>
      </c>
    </row>
    <row r="422" spans="2:18" x14ac:dyDescent="0.25">
      <c r="B422" t="s">
        <v>605</v>
      </c>
      <c r="C422" t="s">
        <v>704</v>
      </c>
      <c r="D422" t="s">
        <v>1789</v>
      </c>
      <c r="E422">
        <v>138</v>
      </c>
      <c r="F422">
        <v>0</v>
      </c>
      <c r="G422">
        <v>0</v>
      </c>
      <c r="H422">
        <v>0</v>
      </c>
      <c r="I422">
        <v>0</v>
      </c>
      <c r="J422" t="s">
        <v>15</v>
      </c>
      <c r="K422" t="s">
        <v>20</v>
      </c>
      <c r="L422" t="s">
        <v>17</v>
      </c>
      <c r="M422" t="s">
        <v>17</v>
      </c>
      <c r="N422">
        <v>0.18</v>
      </c>
      <c r="O422">
        <v>0.69599999999999995</v>
      </c>
      <c r="P422">
        <v>0</v>
      </c>
      <c r="Q422">
        <v>0</v>
      </c>
      <c r="R422">
        <v>0</v>
      </c>
    </row>
    <row r="423" spans="2:18" x14ac:dyDescent="0.25">
      <c r="B423" t="s">
        <v>606</v>
      </c>
      <c r="C423" t="s">
        <v>704</v>
      </c>
      <c r="D423" t="s">
        <v>1789</v>
      </c>
      <c r="E423">
        <v>148</v>
      </c>
      <c r="F423">
        <v>0</v>
      </c>
      <c r="G423">
        <v>0</v>
      </c>
      <c r="H423">
        <v>0</v>
      </c>
      <c r="I423">
        <v>0</v>
      </c>
      <c r="J423" t="s">
        <v>15</v>
      </c>
      <c r="K423" t="s">
        <v>20</v>
      </c>
      <c r="L423" t="s">
        <v>17</v>
      </c>
      <c r="M423" t="s">
        <v>17</v>
      </c>
      <c r="N423">
        <v>0.1845</v>
      </c>
      <c r="O423">
        <v>0.71340000000000003</v>
      </c>
      <c r="P423">
        <v>0</v>
      </c>
      <c r="Q423">
        <v>0</v>
      </c>
      <c r="R423">
        <v>0</v>
      </c>
    </row>
    <row r="424" spans="2:18" x14ac:dyDescent="0.25">
      <c r="B424" t="s">
        <v>607</v>
      </c>
      <c r="C424" t="s">
        <v>704</v>
      </c>
      <c r="D424" t="s">
        <v>1789</v>
      </c>
      <c r="E424">
        <v>158</v>
      </c>
      <c r="F424">
        <v>0</v>
      </c>
      <c r="G424">
        <v>0</v>
      </c>
      <c r="H424">
        <v>0</v>
      </c>
      <c r="I424">
        <v>0</v>
      </c>
      <c r="J424" t="s">
        <v>15</v>
      </c>
      <c r="K424" t="s">
        <v>20</v>
      </c>
      <c r="L424" t="s">
        <v>17</v>
      </c>
      <c r="M424" t="s">
        <v>17</v>
      </c>
      <c r="N424">
        <v>0.189</v>
      </c>
      <c r="O424">
        <v>0.73080000000000001</v>
      </c>
      <c r="P424">
        <v>0</v>
      </c>
      <c r="Q424">
        <v>0</v>
      </c>
      <c r="R424">
        <v>0</v>
      </c>
    </row>
    <row r="425" spans="2:18" x14ac:dyDescent="0.25">
      <c r="B425" t="s">
        <v>608</v>
      </c>
      <c r="C425" t="s">
        <v>704</v>
      </c>
      <c r="D425" t="s">
        <v>1789</v>
      </c>
      <c r="E425">
        <v>168</v>
      </c>
      <c r="F425">
        <v>0</v>
      </c>
      <c r="G425">
        <v>0</v>
      </c>
      <c r="H425">
        <v>0</v>
      </c>
      <c r="I425">
        <v>0</v>
      </c>
      <c r="J425" t="s">
        <v>15</v>
      </c>
      <c r="K425" t="s">
        <v>20</v>
      </c>
      <c r="L425" t="s">
        <v>17</v>
      </c>
      <c r="M425" t="s">
        <v>17</v>
      </c>
      <c r="N425">
        <v>0.19350000000000001</v>
      </c>
      <c r="O425">
        <v>0.74819999999999998</v>
      </c>
      <c r="P425">
        <v>0</v>
      </c>
      <c r="Q425">
        <v>0</v>
      </c>
      <c r="R425">
        <v>0</v>
      </c>
    </row>
    <row r="426" spans="2:18" x14ac:dyDescent="0.25">
      <c r="B426" t="s">
        <v>609</v>
      </c>
      <c r="C426" t="s">
        <v>704</v>
      </c>
      <c r="D426" t="s">
        <v>1789</v>
      </c>
      <c r="E426">
        <v>178</v>
      </c>
      <c r="F426">
        <v>0</v>
      </c>
      <c r="G426">
        <v>0</v>
      </c>
      <c r="H426">
        <v>0</v>
      </c>
      <c r="I426">
        <v>0</v>
      </c>
      <c r="J426" t="s">
        <v>15</v>
      </c>
      <c r="K426" t="s">
        <v>20</v>
      </c>
      <c r="L426" t="s">
        <v>17</v>
      </c>
      <c r="M426" t="s">
        <v>17</v>
      </c>
      <c r="N426">
        <v>0.19800000000000001</v>
      </c>
      <c r="O426">
        <v>0.76559999999999995</v>
      </c>
      <c r="P426">
        <v>0</v>
      </c>
      <c r="Q426">
        <v>0</v>
      </c>
      <c r="R426">
        <v>0</v>
      </c>
    </row>
    <row r="427" spans="2:18" x14ac:dyDescent="0.25">
      <c r="B427" t="s">
        <v>610</v>
      </c>
      <c r="C427" t="s">
        <v>704</v>
      </c>
      <c r="D427" t="s">
        <v>1789</v>
      </c>
      <c r="E427">
        <v>188</v>
      </c>
      <c r="F427">
        <v>0</v>
      </c>
      <c r="G427">
        <v>0</v>
      </c>
      <c r="H427">
        <v>0</v>
      </c>
      <c r="I427">
        <v>0</v>
      </c>
      <c r="J427" t="s">
        <v>15</v>
      </c>
      <c r="K427" t="s">
        <v>20</v>
      </c>
      <c r="L427" t="s">
        <v>17</v>
      </c>
      <c r="M427" t="s">
        <v>17</v>
      </c>
      <c r="N427">
        <v>0.20250000000000001</v>
      </c>
      <c r="O427">
        <v>0.78300000000000003</v>
      </c>
      <c r="P427">
        <v>0</v>
      </c>
      <c r="Q427">
        <v>0</v>
      </c>
      <c r="R427">
        <v>0</v>
      </c>
    </row>
    <row r="428" spans="2:18" x14ac:dyDescent="0.25">
      <c r="B428" t="s">
        <v>611</v>
      </c>
      <c r="C428" t="s">
        <v>704</v>
      </c>
      <c r="D428" t="s">
        <v>1789</v>
      </c>
      <c r="E428">
        <v>198</v>
      </c>
      <c r="F428">
        <v>0</v>
      </c>
      <c r="G428">
        <v>0</v>
      </c>
      <c r="H428">
        <v>0</v>
      </c>
      <c r="I428">
        <v>0</v>
      </c>
      <c r="J428" t="s">
        <v>16</v>
      </c>
      <c r="K428" t="s">
        <v>61</v>
      </c>
      <c r="L428" t="s">
        <v>17</v>
      </c>
      <c r="M428" t="s">
        <v>17</v>
      </c>
      <c r="N428">
        <v>0.21</v>
      </c>
      <c r="O428">
        <v>0.81200000000000006</v>
      </c>
      <c r="P428">
        <v>0</v>
      </c>
      <c r="Q428">
        <v>0</v>
      </c>
      <c r="R428">
        <v>0</v>
      </c>
    </row>
    <row r="429" spans="2:18" x14ac:dyDescent="0.25">
      <c r="B429" t="s">
        <v>612</v>
      </c>
      <c r="C429" t="s">
        <v>704</v>
      </c>
      <c r="D429" t="s">
        <v>1789</v>
      </c>
      <c r="E429">
        <v>103</v>
      </c>
      <c r="F429">
        <v>0</v>
      </c>
      <c r="G429">
        <v>0</v>
      </c>
      <c r="H429">
        <v>0</v>
      </c>
      <c r="I429">
        <v>0</v>
      </c>
      <c r="J429" t="s">
        <v>15</v>
      </c>
      <c r="K429" t="s">
        <v>20</v>
      </c>
      <c r="L429" t="s">
        <v>17</v>
      </c>
      <c r="M429" t="s">
        <v>17</v>
      </c>
      <c r="N429">
        <v>0.15</v>
      </c>
      <c r="O429">
        <v>0.57999999999999996</v>
      </c>
      <c r="P429">
        <v>0</v>
      </c>
      <c r="Q429">
        <v>0</v>
      </c>
      <c r="R429">
        <v>0</v>
      </c>
    </row>
    <row r="430" spans="2:18" x14ac:dyDescent="0.25">
      <c r="B430" t="s">
        <v>613</v>
      </c>
      <c r="C430" t="s">
        <v>704</v>
      </c>
      <c r="D430" t="s">
        <v>1789</v>
      </c>
      <c r="E430">
        <v>113</v>
      </c>
      <c r="F430">
        <v>0</v>
      </c>
      <c r="G430">
        <v>0</v>
      </c>
      <c r="H430">
        <v>0</v>
      </c>
      <c r="I430">
        <v>0</v>
      </c>
      <c r="J430" t="s">
        <v>15</v>
      </c>
      <c r="K430" t="s">
        <v>20</v>
      </c>
      <c r="L430" t="s">
        <v>17</v>
      </c>
      <c r="M430" t="s">
        <v>17</v>
      </c>
      <c r="N430">
        <v>0.1575</v>
      </c>
      <c r="O430">
        <v>0.60899999999999999</v>
      </c>
      <c r="P430">
        <v>0</v>
      </c>
      <c r="Q430">
        <v>0</v>
      </c>
      <c r="R430">
        <v>0</v>
      </c>
    </row>
    <row r="431" spans="2:18" x14ac:dyDescent="0.25">
      <c r="B431" t="s">
        <v>614</v>
      </c>
      <c r="C431" t="s">
        <v>704</v>
      </c>
      <c r="D431" t="s">
        <v>1789</v>
      </c>
      <c r="E431">
        <v>123</v>
      </c>
      <c r="F431">
        <v>0</v>
      </c>
      <c r="G431">
        <v>0</v>
      </c>
      <c r="H431">
        <v>0</v>
      </c>
      <c r="I431">
        <v>0</v>
      </c>
      <c r="J431" t="s">
        <v>15</v>
      </c>
      <c r="K431" t="s">
        <v>20</v>
      </c>
      <c r="L431" t="s">
        <v>17</v>
      </c>
      <c r="M431" t="s">
        <v>17</v>
      </c>
      <c r="N431">
        <v>0.16500000000000001</v>
      </c>
      <c r="O431">
        <v>0.63800000000000001</v>
      </c>
      <c r="P431">
        <v>0</v>
      </c>
      <c r="Q431">
        <v>0</v>
      </c>
      <c r="R431">
        <v>0</v>
      </c>
    </row>
    <row r="432" spans="2:18" x14ac:dyDescent="0.25">
      <c r="B432" t="s">
        <v>615</v>
      </c>
      <c r="C432" t="s">
        <v>704</v>
      </c>
      <c r="D432" t="s">
        <v>1789</v>
      </c>
      <c r="E432">
        <v>133</v>
      </c>
      <c r="F432">
        <v>0</v>
      </c>
      <c r="G432">
        <v>0</v>
      </c>
      <c r="H432">
        <v>0</v>
      </c>
      <c r="I432">
        <v>0</v>
      </c>
      <c r="J432" t="s">
        <v>15</v>
      </c>
      <c r="K432" t="s">
        <v>20</v>
      </c>
      <c r="L432" t="s">
        <v>17</v>
      </c>
      <c r="M432" t="s">
        <v>17</v>
      </c>
      <c r="N432">
        <v>0.17249999999999999</v>
      </c>
      <c r="O432">
        <v>0.66700000000000004</v>
      </c>
      <c r="P432">
        <v>0</v>
      </c>
      <c r="Q432">
        <v>0</v>
      </c>
      <c r="R432">
        <v>0</v>
      </c>
    </row>
    <row r="433" spans="2:18" x14ac:dyDescent="0.25">
      <c r="B433" t="s">
        <v>616</v>
      </c>
      <c r="C433" t="s">
        <v>704</v>
      </c>
      <c r="D433" t="s">
        <v>1789</v>
      </c>
      <c r="E433">
        <v>144</v>
      </c>
      <c r="F433">
        <v>0</v>
      </c>
      <c r="G433">
        <v>0</v>
      </c>
      <c r="H433">
        <v>0</v>
      </c>
      <c r="I433">
        <v>0</v>
      </c>
      <c r="J433" t="s">
        <v>15</v>
      </c>
      <c r="K433" t="s">
        <v>20</v>
      </c>
      <c r="L433" t="s">
        <v>17</v>
      </c>
      <c r="M433" t="s">
        <v>17</v>
      </c>
      <c r="N433">
        <v>0.18</v>
      </c>
      <c r="O433">
        <v>0.69599999999999995</v>
      </c>
      <c r="P433">
        <v>0</v>
      </c>
      <c r="Q433">
        <v>0</v>
      </c>
      <c r="R433">
        <v>0</v>
      </c>
    </row>
    <row r="434" spans="2:18" x14ac:dyDescent="0.25">
      <c r="B434" t="s">
        <v>617</v>
      </c>
      <c r="C434" t="s">
        <v>704</v>
      </c>
      <c r="D434" t="s">
        <v>1789</v>
      </c>
      <c r="E434">
        <v>154</v>
      </c>
      <c r="F434">
        <v>0</v>
      </c>
      <c r="G434">
        <v>0</v>
      </c>
      <c r="H434">
        <v>0</v>
      </c>
      <c r="I434">
        <v>0</v>
      </c>
      <c r="J434" t="s">
        <v>15</v>
      </c>
      <c r="K434" t="s">
        <v>20</v>
      </c>
      <c r="L434" t="s">
        <v>17</v>
      </c>
      <c r="M434" t="s">
        <v>17</v>
      </c>
      <c r="N434">
        <v>0.1845</v>
      </c>
      <c r="O434">
        <v>0.71340000000000003</v>
      </c>
      <c r="P434">
        <v>0</v>
      </c>
      <c r="Q434">
        <v>0</v>
      </c>
      <c r="R434">
        <v>0</v>
      </c>
    </row>
    <row r="435" spans="2:18" x14ac:dyDescent="0.25">
      <c r="B435" t="s">
        <v>618</v>
      </c>
      <c r="C435" t="s">
        <v>704</v>
      </c>
      <c r="D435" t="s">
        <v>1789</v>
      </c>
      <c r="E435">
        <v>164</v>
      </c>
      <c r="F435">
        <v>0</v>
      </c>
      <c r="G435">
        <v>0</v>
      </c>
      <c r="H435">
        <v>0</v>
      </c>
      <c r="I435">
        <v>0</v>
      </c>
      <c r="J435" t="s">
        <v>15</v>
      </c>
      <c r="K435" t="s">
        <v>20</v>
      </c>
      <c r="L435" t="s">
        <v>17</v>
      </c>
      <c r="M435" t="s">
        <v>17</v>
      </c>
      <c r="N435">
        <v>0.189</v>
      </c>
      <c r="O435">
        <v>0.73080000000000001</v>
      </c>
      <c r="P435">
        <v>0</v>
      </c>
      <c r="Q435">
        <v>0</v>
      </c>
      <c r="R435">
        <v>0</v>
      </c>
    </row>
    <row r="436" spans="2:18" x14ac:dyDescent="0.25">
      <c r="B436" t="s">
        <v>619</v>
      </c>
      <c r="C436" t="s">
        <v>704</v>
      </c>
      <c r="D436" t="s">
        <v>1789</v>
      </c>
      <c r="E436">
        <v>175</v>
      </c>
      <c r="F436">
        <v>0</v>
      </c>
      <c r="G436">
        <v>0</v>
      </c>
      <c r="H436">
        <v>0</v>
      </c>
      <c r="I436">
        <v>0</v>
      </c>
      <c r="J436" t="s">
        <v>15</v>
      </c>
      <c r="K436" t="s">
        <v>20</v>
      </c>
      <c r="L436" t="s">
        <v>17</v>
      </c>
      <c r="M436" t="s">
        <v>17</v>
      </c>
      <c r="N436">
        <v>0.19350000000000001</v>
      </c>
      <c r="O436">
        <v>0.74819999999999998</v>
      </c>
      <c r="P436">
        <v>0</v>
      </c>
      <c r="Q436">
        <v>0</v>
      </c>
      <c r="R436">
        <v>0</v>
      </c>
    </row>
    <row r="437" spans="2:18" x14ac:dyDescent="0.25">
      <c r="B437" t="s">
        <v>620</v>
      </c>
      <c r="C437" t="s">
        <v>704</v>
      </c>
      <c r="D437" t="s">
        <v>1789</v>
      </c>
      <c r="E437">
        <v>185</v>
      </c>
      <c r="F437">
        <v>0</v>
      </c>
      <c r="G437">
        <v>0</v>
      </c>
      <c r="H437">
        <v>0</v>
      </c>
      <c r="I437">
        <v>0</v>
      </c>
      <c r="J437" t="s">
        <v>15</v>
      </c>
      <c r="K437" t="s">
        <v>20</v>
      </c>
      <c r="L437" t="s">
        <v>17</v>
      </c>
      <c r="M437" t="s">
        <v>17</v>
      </c>
      <c r="N437">
        <v>0.19800000000000001</v>
      </c>
      <c r="O437">
        <v>0.76559999999999995</v>
      </c>
      <c r="P437">
        <v>0</v>
      </c>
      <c r="Q437">
        <v>0</v>
      </c>
      <c r="R437">
        <v>0</v>
      </c>
    </row>
    <row r="438" spans="2:18" x14ac:dyDescent="0.25">
      <c r="B438" t="s">
        <v>621</v>
      </c>
      <c r="C438" t="s">
        <v>704</v>
      </c>
      <c r="D438" t="s">
        <v>1789</v>
      </c>
      <c r="E438">
        <v>195</v>
      </c>
      <c r="F438">
        <v>0</v>
      </c>
      <c r="G438">
        <v>0</v>
      </c>
      <c r="H438">
        <v>0</v>
      </c>
      <c r="I438">
        <v>0</v>
      </c>
      <c r="J438" t="s">
        <v>15</v>
      </c>
      <c r="K438" t="s">
        <v>20</v>
      </c>
      <c r="L438" t="s">
        <v>17</v>
      </c>
      <c r="M438" t="s">
        <v>17</v>
      </c>
      <c r="N438">
        <v>0.20250000000000001</v>
      </c>
      <c r="O438">
        <v>0.78300000000000003</v>
      </c>
      <c r="P438">
        <v>0</v>
      </c>
      <c r="Q438">
        <v>0</v>
      </c>
      <c r="R438">
        <v>0</v>
      </c>
    </row>
    <row r="439" spans="2:18" x14ac:dyDescent="0.25">
      <c r="B439" t="s">
        <v>622</v>
      </c>
      <c r="C439" t="s">
        <v>704</v>
      </c>
      <c r="D439" t="s">
        <v>1789</v>
      </c>
      <c r="E439">
        <v>206</v>
      </c>
      <c r="F439">
        <v>0</v>
      </c>
      <c r="G439">
        <v>0</v>
      </c>
      <c r="H439">
        <v>0</v>
      </c>
      <c r="I439">
        <v>0</v>
      </c>
      <c r="J439" t="s">
        <v>16</v>
      </c>
      <c r="K439" t="s">
        <v>61</v>
      </c>
      <c r="L439" t="s">
        <v>17</v>
      </c>
      <c r="M439" t="s">
        <v>17</v>
      </c>
      <c r="N439">
        <v>0.21</v>
      </c>
      <c r="O439">
        <v>0.81200000000000006</v>
      </c>
      <c r="P439">
        <v>0</v>
      </c>
      <c r="Q439">
        <v>0</v>
      </c>
      <c r="R439">
        <v>0</v>
      </c>
    </row>
    <row r="440" spans="2:18" x14ac:dyDescent="0.25">
      <c r="B440" t="s">
        <v>623</v>
      </c>
      <c r="C440" t="s">
        <v>704</v>
      </c>
      <c r="D440" t="s">
        <v>1789</v>
      </c>
      <c r="E440">
        <v>90</v>
      </c>
      <c r="F440">
        <v>0</v>
      </c>
      <c r="G440">
        <v>0</v>
      </c>
      <c r="H440">
        <v>0</v>
      </c>
      <c r="I440">
        <v>0</v>
      </c>
      <c r="J440" t="s">
        <v>15</v>
      </c>
      <c r="K440" t="s">
        <v>61</v>
      </c>
      <c r="L440" t="s">
        <v>17</v>
      </c>
      <c r="M440" t="s">
        <v>17</v>
      </c>
      <c r="N440">
        <v>7.0000000000000007E-2</v>
      </c>
      <c r="O440">
        <v>0.85</v>
      </c>
      <c r="P440">
        <v>0</v>
      </c>
      <c r="Q440">
        <v>0</v>
      </c>
      <c r="R440">
        <v>0</v>
      </c>
    </row>
    <row r="441" spans="2:18" x14ac:dyDescent="0.25">
      <c r="B441" t="s">
        <v>624</v>
      </c>
      <c r="C441" t="s">
        <v>704</v>
      </c>
      <c r="D441" t="s">
        <v>1789</v>
      </c>
      <c r="E441">
        <v>99</v>
      </c>
      <c r="F441">
        <v>0</v>
      </c>
      <c r="G441">
        <v>0</v>
      </c>
      <c r="H441">
        <v>0</v>
      </c>
      <c r="I441">
        <v>0</v>
      </c>
      <c r="J441" t="s">
        <v>15</v>
      </c>
      <c r="K441" t="s">
        <v>61</v>
      </c>
      <c r="L441" t="s">
        <v>17</v>
      </c>
      <c r="M441" t="s">
        <v>17</v>
      </c>
      <c r="N441">
        <v>7.3499999999999996E-2</v>
      </c>
      <c r="O441">
        <v>0.89249999999999996</v>
      </c>
      <c r="P441">
        <v>0</v>
      </c>
      <c r="Q441">
        <v>0</v>
      </c>
      <c r="R441">
        <v>0</v>
      </c>
    </row>
    <row r="442" spans="2:18" x14ac:dyDescent="0.25">
      <c r="B442" t="s">
        <v>625</v>
      </c>
      <c r="C442" t="s">
        <v>704</v>
      </c>
      <c r="D442" t="s">
        <v>1789</v>
      </c>
      <c r="E442">
        <v>108</v>
      </c>
      <c r="F442">
        <v>0</v>
      </c>
      <c r="G442">
        <v>0</v>
      </c>
      <c r="H442">
        <v>0</v>
      </c>
      <c r="I442">
        <v>0</v>
      </c>
      <c r="J442" t="s">
        <v>15</v>
      </c>
      <c r="K442" t="s">
        <v>61</v>
      </c>
      <c r="L442" t="s">
        <v>17</v>
      </c>
      <c r="M442" t="s">
        <v>17</v>
      </c>
      <c r="N442">
        <v>7.6999999999999999E-2</v>
      </c>
      <c r="O442">
        <v>0.93500000000000005</v>
      </c>
      <c r="P442">
        <v>0</v>
      </c>
      <c r="Q442">
        <v>0</v>
      </c>
      <c r="R442">
        <v>0</v>
      </c>
    </row>
    <row r="443" spans="2:18" x14ac:dyDescent="0.25">
      <c r="B443" t="s">
        <v>626</v>
      </c>
      <c r="C443" t="s">
        <v>704</v>
      </c>
      <c r="D443" t="s">
        <v>1789</v>
      </c>
      <c r="E443">
        <v>116</v>
      </c>
      <c r="F443">
        <v>0</v>
      </c>
      <c r="G443">
        <v>0</v>
      </c>
      <c r="H443">
        <v>0</v>
      </c>
      <c r="I443">
        <v>0</v>
      </c>
      <c r="J443" t="s">
        <v>15</v>
      </c>
      <c r="K443" t="s">
        <v>61</v>
      </c>
      <c r="L443" t="s">
        <v>17</v>
      </c>
      <c r="M443" t="s">
        <v>17</v>
      </c>
      <c r="N443">
        <v>8.0500000000000002E-2</v>
      </c>
      <c r="O443">
        <v>0.97750000000000004</v>
      </c>
      <c r="P443">
        <v>0</v>
      </c>
      <c r="Q443">
        <v>0</v>
      </c>
      <c r="R443">
        <v>0</v>
      </c>
    </row>
    <row r="444" spans="2:18" x14ac:dyDescent="0.25">
      <c r="B444" t="s">
        <v>627</v>
      </c>
      <c r="C444" t="s">
        <v>704</v>
      </c>
      <c r="D444" t="s">
        <v>1789</v>
      </c>
      <c r="E444">
        <v>126</v>
      </c>
      <c r="F444">
        <v>0</v>
      </c>
      <c r="G444">
        <v>0</v>
      </c>
      <c r="H444">
        <v>0</v>
      </c>
      <c r="I444">
        <v>0</v>
      </c>
      <c r="J444" t="s">
        <v>15</v>
      </c>
      <c r="K444" t="s">
        <v>351</v>
      </c>
      <c r="L444" t="s">
        <v>17</v>
      </c>
      <c r="M444" t="s">
        <v>17</v>
      </c>
      <c r="N444">
        <v>8.4000000000000005E-2</v>
      </c>
      <c r="O444">
        <v>1.02</v>
      </c>
      <c r="P444">
        <v>0</v>
      </c>
      <c r="Q444">
        <v>0</v>
      </c>
      <c r="R444">
        <v>0</v>
      </c>
    </row>
    <row r="445" spans="2:18" x14ac:dyDescent="0.25">
      <c r="B445" t="s">
        <v>628</v>
      </c>
      <c r="C445" t="s">
        <v>704</v>
      </c>
      <c r="D445" t="s">
        <v>1789</v>
      </c>
      <c r="E445">
        <v>135</v>
      </c>
      <c r="F445">
        <v>0</v>
      </c>
      <c r="G445">
        <v>0</v>
      </c>
      <c r="H445">
        <v>0</v>
      </c>
      <c r="I445">
        <v>0</v>
      </c>
      <c r="J445" t="s">
        <v>15</v>
      </c>
      <c r="K445" t="s">
        <v>351</v>
      </c>
      <c r="L445" t="s">
        <v>17</v>
      </c>
      <c r="M445" t="s">
        <v>17</v>
      </c>
      <c r="N445">
        <v>8.6099999999999996E-2</v>
      </c>
      <c r="O445">
        <v>1.0455000000000001</v>
      </c>
      <c r="P445">
        <v>0</v>
      </c>
      <c r="Q445">
        <v>0</v>
      </c>
      <c r="R445">
        <v>0</v>
      </c>
    </row>
    <row r="446" spans="2:18" x14ac:dyDescent="0.25">
      <c r="B446" t="s">
        <v>629</v>
      </c>
      <c r="C446" t="s">
        <v>704</v>
      </c>
      <c r="D446" t="s">
        <v>1789</v>
      </c>
      <c r="E446">
        <v>144</v>
      </c>
      <c r="F446">
        <v>0</v>
      </c>
      <c r="G446">
        <v>0</v>
      </c>
      <c r="H446">
        <v>0</v>
      </c>
      <c r="I446">
        <v>0</v>
      </c>
      <c r="J446" t="s">
        <v>15</v>
      </c>
      <c r="K446" t="s">
        <v>351</v>
      </c>
      <c r="L446" t="s">
        <v>17</v>
      </c>
      <c r="M446" t="s">
        <v>17</v>
      </c>
      <c r="N446">
        <v>8.8200000000000001E-2</v>
      </c>
      <c r="O446">
        <v>1.071</v>
      </c>
      <c r="P446">
        <v>0</v>
      </c>
      <c r="Q446">
        <v>0</v>
      </c>
      <c r="R446">
        <v>0</v>
      </c>
    </row>
    <row r="447" spans="2:18" x14ac:dyDescent="0.25">
      <c r="B447" t="s">
        <v>630</v>
      </c>
      <c r="C447" t="s">
        <v>704</v>
      </c>
      <c r="D447" t="s">
        <v>1789</v>
      </c>
      <c r="E447">
        <v>153</v>
      </c>
      <c r="F447">
        <v>0</v>
      </c>
      <c r="G447">
        <v>0</v>
      </c>
      <c r="H447">
        <v>0</v>
      </c>
      <c r="I447">
        <v>0</v>
      </c>
      <c r="J447" t="s">
        <v>15</v>
      </c>
      <c r="K447" t="s">
        <v>351</v>
      </c>
      <c r="L447" t="s">
        <v>17</v>
      </c>
      <c r="M447" t="s">
        <v>17</v>
      </c>
      <c r="N447">
        <v>9.0300000000000005E-2</v>
      </c>
      <c r="O447">
        <v>1.0965</v>
      </c>
      <c r="P447">
        <v>0</v>
      </c>
      <c r="Q447">
        <v>0</v>
      </c>
      <c r="R447">
        <v>0</v>
      </c>
    </row>
    <row r="448" spans="2:18" x14ac:dyDescent="0.25">
      <c r="B448" t="s">
        <v>631</v>
      </c>
      <c r="C448" t="s">
        <v>704</v>
      </c>
      <c r="D448" t="s">
        <v>1789</v>
      </c>
      <c r="E448">
        <v>162</v>
      </c>
      <c r="F448">
        <v>0</v>
      </c>
      <c r="G448">
        <v>0</v>
      </c>
      <c r="H448">
        <v>0</v>
      </c>
      <c r="I448">
        <v>0</v>
      </c>
      <c r="J448" t="s">
        <v>15</v>
      </c>
      <c r="K448" t="s">
        <v>351</v>
      </c>
      <c r="L448" t="s">
        <v>17</v>
      </c>
      <c r="M448" t="s">
        <v>17</v>
      </c>
      <c r="N448">
        <v>9.2399999999999996E-2</v>
      </c>
      <c r="O448">
        <v>1.1220000000000001</v>
      </c>
      <c r="P448">
        <v>0</v>
      </c>
      <c r="Q448">
        <v>0</v>
      </c>
      <c r="R448">
        <v>0</v>
      </c>
    </row>
    <row r="449" spans="2:18" x14ac:dyDescent="0.25">
      <c r="B449" t="s">
        <v>632</v>
      </c>
      <c r="C449" t="s">
        <v>704</v>
      </c>
      <c r="D449" t="s">
        <v>1789</v>
      </c>
      <c r="E449">
        <v>171</v>
      </c>
      <c r="F449">
        <v>0</v>
      </c>
      <c r="G449">
        <v>0</v>
      </c>
      <c r="H449">
        <v>0</v>
      </c>
      <c r="I449">
        <v>0</v>
      </c>
      <c r="J449" t="s">
        <v>15</v>
      </c>
      <c r="K449" t="s">
        <v>351</v>
      </c>
      <c r="L449" t="s">
        <v>17</v>
      </c>
      <c r="M449" t="s">
        <v>17</v>
      </c>
      <c r="N449">
        <v>9.4500000000000001E-2</v>
      </c>
      <c r="O449">
        <v>1.1475</v>
      </c>
      <c r="P449">
        <v>0</v>
      </c>
      <c r="Q449">
        <v>0</v>
      </c>
      <c r="R449">
        <v>0</v>
      </c>
    </row>
    <row r="450" spans="2:18" x14ac:dyDescent="0.25">
      <c r="B450" t="s">
        <v>633</v>
      </c>
      <c r="C450" t="s">
        <v>704</v>
      </c>
      <c r="D450" t="s">
        <v>1789</v>
      </c>
      <c r="E450">
        <v>180</v>
      </c>
      <c r="F450">
        <v>0</v>
      </c>
      <c r="G450">
        <v>0</v>
      </c>
      <c r="H450">
        <v>0</v>
      </c>
      <c r="I450">
        <v>0</v>
      </c>
      <c r="J450" t="s">
        <v>15</v>
      </c>
      <c r="K450" t="s">
        <v>351</v>
      </c>
      <c r="L450" t="s">
        <v>17</v>
      </c>
      <c r="M450" t="s">
        <v>17</v>
      </c>
      <c r="N450">
        <v>9.8000000000000004E-2</v>
      </c>
      <c r="O450">
        <v>1.19</v>
      </c>
      <c r="P450">
        <v>0</v>
      </c>
      <c r="Q450">
        <v>0</v>
      </c>
      <c r="R450">
        <v>0</v>
      </c>
    </row>
    <row r="451" spans="2:18" x14ac:dyDescent="0.25">
      <c r="B451" t="s">
        <v>634</v>
      </c>
      <c r="C451" t="s">
        <v>704</v>
      </c>
      <c r="D451" t="s">
        <v>1789</v>
      </c>
      <c r="E451">
        <v>123</v>
      </c>
      <c r="F451">
        <v>0</v>
      </c>
      <c r="G451">
        <v>0</v>
      </c>
      <c r="H451">
        <v>0</v>
      </c>
      <c r="I451">
        <v>0</v>
      </c>
      <c r="J451" t="s">
        <v>16</v>
      </c>
      <c r="K451" t="s">
        <v>16</v>
      </c>
      <c r="L451" t="s">
        <v>17</v>
      </c>
      <c r="M451" t="s">
        <v>17</v>
      </c>
      <c r="N451">
        <v>0.31</v>
      </c>
      <c r="O451">
        <v>0.49</v>
      </c>
      <c r="P451">
        <v>0</v>
      </c>
      <c r="Q451">
        <v>0</v>
      </c>
      <c r="R451">
        <v>0</v>
      </c>
    </row>
    <row r="452" spans="2:18" x14ac:dyDescent="0.25">
      <c r="B452" t="s">
        <v>635</v>
      </c>
      <c r="C452" t="s">
        <v>704</v>
      </c>
      <c r="D452" t="s">
        <v>1789</v>
      </c>
      <c r="E452">
        <v>136</v>
      </c>
      <c r="F452">
        <v>0</v>
      </c>
      <c r="G452">
        <v>0</v>
      </c>
      <c r="H452">
        <v>0</v>
      </c>
      <c r="I452">
        <v>0</v>
      </c>
      <c r="J452" t="s">
        <v>16</v>
      </c>
      <c r="K452" t="s">
        <v>20</v>
      </c>
      <c r="L452" t="s">
        <v>17</v>
      </c>
      <c r="M452" t="s">
        <v>17</v>
      </c>
      <c r="N452">
        <v>0.33479999999999999</v>
      </c>
      <c r="O452">
        <v>0.5292</v>
      </c>
      <c r="P452">
        <v>0</v>
      </c>
      <c r="Q452">
        <v>0</v>
      </c>
      <c r="R452">
        <v>0</v>
      </c>
    </row>
    <row r="453" spans="2:18" x14ac:dyDescent="0.25">
      <c r="B453" t="s">
        <v>636</v>
      </c>
      <c r="C453" t="s">
        <v>704</v>
      </c>
      <c r="D453" t="s">
        <v>1789</v>
      </c>
      <c r="E453">
        <v>146</v>
      </c>
      <c r="F453">
        <v>0</v>
      </c>
      <c r="G453">
        <v>0</v>
      </c>
      <c r="H453">
        <v>0</v>
      </c>
      <c r="I453">
        <v>0</v>
      </c>
      <c r="J453" t="s">
        <v>16</v>
      </c>
      <c r="K453" t="s">
        <v>20</v>
      </c>
      <c r="L453" t="s">
        <v>17</v>
      </c>
      <c r="M453" t="s">
        <v>17</v>
      </c>
      <c r="N453">
        <v>0.35959999999999998</v>
      </c>
      <c r="O453">
        <v>0.56840000000000002</v>
      </c>
      <c r="P453">
        <v>0</v>
      </c>
      <c r="Q453">
        <v>0</v>
      </c>
      <c r="R453">
        <v>0</v>
      </c>
    </row>
    <row r="454" spans="2:18" x14ac:dyDescent="0.25">
      <c r="B454" t="s">
        <v>637</v>
      </c>
      <c r="C454" t="s">
        <v>704</v>
      </c>
      <c r="D454" t="s">
        <v>1789</v>
      </c>
      <c r="E454">
        <v>171</v>
      </c>
      <c r="F454">
        <v>0</v>
      </c>
      <c r="G454">
        <v>0</v>
      </c>
      <c r="H454">
        <v>0</v>
      </c>
      <c r="I454">
        <v>0</v>
      </c>
      <c r="J454" t="s">
        <v>16</v>
      </c>
      <c r="K454" t="s">
        <v>20</v>
      </c>
      <c r="L454" t="s">
        <v>17</v>
      </c>
      <c r="M454" t="s">
        <v>17</v>
      </c>
      <c r="N454">
        <v>0.38440000000000002</v>
      </c>
      <c r="O454">
        <v>0.60760000000000003</v>
      </c>
      <c r="P454">
        <v>0</v>
      </c>
      <c r="Q454">
        <v>0</v>
      </c>
      <c r="R454">
        <v>0</v>
      </c>
    </row>
    <row r="455" spans="2:18" x14ac:dyDescent="0.25">
      <c r="B455" t="s">
        <v>638</v>
      </c>
      <c r="C455" t="s">
        <v>704</v>
      </c>
      <c r="D455" t="s">
        <v>1789</v>
      </c>
      <c r="E455">
        <v>192</v>
      </c>
      <c r="F455">
        <v>0</v>
      </c>
      <c r="G455">
        <v>0</v>
      </c>
      <c r="H455">
        <v>0</v>
      </c>
      <c r="I455">
        <v>0</v>
      </c>
      <c r="J455" t="s">
        <v>16</v>
      </c>
      <c r="K455" t="s">
        <v>20</v>
      </c>
      <c r="L455" t="s">
        <v>17</v>
      </c>
      <c r="M455" t="s">
        <v>17</v>
      </c>
      <c r="N455">
        <v>0.40920000000000001</v>
      </c>
      <c r="O455">
        <v>0.64680000000000004</v>
      </c>
      <c r="P455">
        <v>0</v>
      </c>
      <c r="Q455">
        <v>0</v>
      </c>
      <c r="R455">
        <v>0</v>
      </c>
    </row>
    <row r="456" spans="2:18" x14ac:dyDescent="0.25">
      <c r="B456" t="s">
        <v>639</v>
      </c>
      <c r="C456" t="s">
        <v>704</v>
      </c>
      <c r="D456" t="s">
        <v>1789</v>
      </c>
      <c r="E456">
        <v>214</v>
      </c>
      <c r="F456">
        <v>0</v>
      </c>
      <c r="G456">
        <v>0</v>
      </c>
      <c r="H456">
        <v>0</v>
      </c>
      <c r="I456">
        <v>0</v>
      </c>
      <c r="J456" t="s">
        <v>16</v>
      </c>
      <c r="K456" t="s">
        <v>20</v>
      </c>
      <c r="L456" t="s">
        <v>17</v>
      </c>
      <c r="M456" t="s">
        <v>17</v>
      </c>
      <c r="N456">
        <v>0.434</v>
      </c>
      <c r="O456">
        <v>0.68600000000000005</v>
      </c>
      <c r="P456">
        <v>0</v>
      </c>
      <c r="Q456">
        <v>0</v>
      </c>
      <c r="R456">
        <v>0</v>
      </c>
    </row>
    <row r="457" spans="2:18" x14ac:dyDescent="0.25">
      <c r="B457" t="s">
        <v>640</v>
      </c>
      <c r="C457" t="s">
        <v>704</v>
      </c>
      <c r="D457" t="s">
        <v>1789</v>
      </c>
      <c r="E457">
        <v>88</v>
      </c>
      <c r="F457">
        <v>0</v>
      </c>
      <c r="G457">
        <v>0</v>
      </c>
      <c r="H457">
        <v>0</v>
      </c>
      <c r="I457">
        <v>0</v>
      </c>
      <c r="J457" t="s">
        <v>15</v>
      </c>
      <c r="K457" t="s">
        <v>61</v>
      </c>
      <c r="L457" t="s">
        <v>17</v>
      </c>
      <c r="M457" t="s">
        <v>17</v>
      </c>
      <c r="N457">
        <v>7.0000000000000007E-2</v>
      </c>
      <c r="O457">
        <v>0.86</v>
      </c>
      <c r="P457">
        <v>0</v>
      </c>
      <c r="Q457">
        <v>0</v>
      </c>
      <c r="R457">
        <v>0</v>
      </c>
    </row>
    <row r="458" spans="2:18" x14ac:dyDescent="0.25">
      <c r="B458" t="s">
        <v>641</v>
      </c>
      <c r="C458" t="s">
        <v>704</v>
      </c>
      <c r="D458" t="s">
        <v>1789</v>
      </c>
      <c r="E458">
        <v>96</v>
      </c>
      <c r="F458">
        <v>0</v>
      </c>
      <c r="G458">
        <v>0</v>
      </c>
      <c r="H458">
        <v>0</v>
      </c>
      <c r="I458">
        <v>0</v>
      </c>
      <c r="J458" t="s">
        <v>15</v>
      </c>
      <c r="K458" t="s">
        <v>61</v>
      </c>
      <c r="L458" t="s">
        <v>17</v>
      </c>
      <c r="M458" t="s">
        <v>17</v>
      </c>
      <c r="N458">
        <v>7.3499999999999996E-2</v>
      </c>
      <c r="O458">
        <v>0.90300000000000002</v>
      </c>
      <c r="P458">
        <v>0</v>
      </c>
      <c r="Q458">
        <v>0</v>
      </c>
      <c r="R458">
        <v>0</v>
      </c>
    </row>
    <row r="459" spans="2:18" x14ac:dyDescent="0.25">
      <c r="B459" t="s">
        <v>642</v>
      </c>
      <c r="C459" t="s">
        <v>704</v>
      </c>
      <c r="D459" t="s">
        <v>1789</v>
      </c>
      <c r="E459">
        <v>105</v>
      </c>
      <c r="F459">
        <v>0</v>
      </c>
      <c r="G459">
        <v>0</v>
      </c>
      <c r="H459">
        <v>0</v>
      </c>
      <c r="I459">
        <v>0</v>
      </c>
      <c r="J459" t="s">
        <v>15</v>
      </c>
      <c r="K459" t="s">
        <v>61</v>
      </c>
      <c r="L459" t="s">
        <v>17</v>
      </c>
      <c r="M459" t="s">
        <v>17</v>
      </c>
      <c r="N459">
        <v>7.6999999999999999E-2</v>
      </c>
      <c r="O459">
        <v>0.94599999999999995</v>
      </c>
      <c r="P459">
        <v>0</v>
      </c>
      <c r="Q459">
        <v>0</v>
      </c>
      <c r="R459">
        <v>0</v>
      </c>
    </row>
    <row r="460" spans="2:18" x14ac:dyDescent="0.25">
      <c r="B460" t="s">
        <v>643</v>
      </c>
      <c r="C460" t="s">
        <v>704</v>
      </c>
      <c r="D460" t="s">
        <v>1789</v>
      </c>
      <c r="E460">
        <v>114</v>
      </c>
      <c r="F460">
        <v>0</v>
      </c>
      <c r="G460">
        <v>0</v>
      </c>
      <c r="H460">
        <v>0</v>
      </c>
      <c r="I460">
        <v>0</v>
      </c>
      <c r="J460" t="s">
        <v>15</v>
      </c>
      <c r="K460" t="s">
        <v>61</v>
      </c>
      <c r="L460" t="s">
        <v>17</v>
      </c>
      <c r="M460" t="s">
        <v>17</v>
      </c>
      <c r="N460">
        <v>8.0500000000000002E-2</v>
      </c>
      <c r="O460">
        <v>0.98899999999999999</v>
      </c>
      <c r="P460">
        <v>0</v>
      </c>
      <c r="Q460">
        <v>0</v>
      </c>
      <c r="R460">
        <v>0</v>
      </c>
    </row>
    <row r="461" spans="2:18" x14ac:dyDescent="0.25">
      <c r="B461" t="s">
        <v>644</v>
      </c>
      <c r="C461" t="s">
        <v>704</v>
      </c>
      <c r="D461" t="s">
        <v>1789</v>
      </c>
      <c r="E461">
        <v>123</v>
      </c>
      <c r="F461">
        <v>0</v>
      </c>
      <c r="G461">
        <v>0</v>
      </c>
      <c r="H461">
        <v>0</v>
      </c>
      <c r="I461">
        <v>0</v>
      </c>
      <c r="J461" t="s">
        <v>15</v>
      </c>
      <c r="K461" t="s">
        <v>61</v>
      </c>
      <c r="L461" t="s">
        <v>17</v>
      </c>
      <c r="M461" t="s">
        <v>17</v>
      </c>
      <c r="N461">
        <v>8.4000000000000005E-2</v>
      </c>
      <c r="O461">
        <v>1.032</v>
      </c>
      <c r="P461">
        <v>0</v>
      </c>
      <c r="Q461">
        <v>0</v>
      </c>
      <c r="R461">
        <v>0</v>
      </c>
    </row>
    <row r="462" spans="2:18" x14ac:dyDescent="0.25">
      <c r="B462" t="s">
        <v>645</v>
      </c>
      <c r="C462" t="s">
        <v>704</v>
      </c>
      <c r="D462" t="s">
        <v>1789</v>
      </c>
      <c r="E462">
        <v>132</v>
      </c>
      <c r="F462">
        <v>0</v>
      </c>
      <c r="G462">
        <v>0</v>
      </c>
      <c r="H462">
        <v>0</v>
      </c>
      <c r="I462">
        <v>0</v>
      </c>
      <c r="J462" t="s">
        <v>15</v>
      </c>
      <c r="K462" t="s">
        <v>61</v>
      </c>
      <c r="L462" t="s">
        <v>17</v>
      </c>
      <c r="M462" t="s">
        <v>17</v>
      </c>
      <c r="N462">
        <v>8.6099999999999996E-2</v>
      </c>
      <c r="O462">
        <v>1.0578000000000001</v>
      </c>
      <c r="P462">
        <v>0</v>
      </c>
      <c r="Q462">
        <v>0</v>
      </c>
      <c r="R462">
        <v>0</v>
      </c>
    </row>
    <row r="463" spans="2:18" x14ac:dyDescent="0.25">
      <c r="B463" t="s">
        <v>646</v>
      </c>
      <c r="C463" t="s">
        <v>704</v>
      </c>
      <c r="D463" t="s">
        <v>1789</v>
      </c>
      <c r="E463">
        <v>140</v>
      </c>
      <c r="F463">
        <v>0</v>
      </c>
      <c r="G463">
        <v>0</v>
      </c>
      <c r="H463">
        <v>0</v>
      </c>
      <c r="I463">
        <v>0</v>
      </c>
      <c r="J463" t="s">
        <v>15</v>
      </c>
      <c r="K463" t="s">
        <v>351</v>
      </c>
      <c r="L463" t="s">
        <v>17</v>
      </c>
      <c r="M463" t="s">
        <v>17</v>
      </c>
      <c r="N463">
        <v>8.8200000000000001E-2</v>
      </c>
      <c r="O463">
        <v>1.0835999999999999</v>
      </c>
      <c r="P463">
        <v>0</v>
      </c>
      <c r="Q463">
        <v>0</v>
      </c>
      <c r="R463">
        <v>0</v>
      </c>
    </row>
    <row r="464" spans="2:18" x14ac:dyDescent="0.25">
      <c r="B464" t="s">
        <v>647</v>
      </c>
      <c r="C464" t="s">
        <v>704</v>
      </c>
      <c r="D464" t="s">
        <v>1789</v>
      </c>
      <c r="E464">
        <v>149</v>
      </c>
      <c r="F464">
        <v>0</v>
      </c>
      <c r="G464">
        <v>0</v>
      </c>
      <c r="H464">
        <v>0</v>
      </c>
      <c r="I464">
        <v>0</v>
      </c>
      <c r="J464" t="s">
        <v>15</v>
      </c>
      <c r="K464" t="s">
        <v>351</v>
      </c>
      <c r="L464" t="s">
        <v>17</v>
      </c>
      <c r="M464" t="s">
        <v>17</v>
      </c>
      <c r="N464">
        <v>9.0300000000000005E-2</v>
      </c>
      <c r="O464">
        <v>1.1093999999999999</v>
      </c>
      <c r="P464">
        <v>0</v>
      </c>
      <c r="Q464">
        <v>0</v>
      </c>
      <c r="R464">
        <v>0</v>
      </c>
    </row>
    <row r="465" spans="2:18" x14ac:dyDescent="0.25">
      <c r="B465" t="s">
        <v>648</v>
      </c>
      <c r="C465" t="s">
        <v>704</v>
      </c>
      <c r="D465" t="s">
        <v>1789</v>
      </c>
      <c r="E465">
        <v>158</v>
      </c>
      <c r="F465">
        <v>0</v>
      </c>
      <c r="G465">
        <v>0</v>
      </c>
      <c r="H465">
        <v>0</v>
      </c>
      <c r="I465">
        <v>0</v>
      </c>
      <c r="J465" t="s">
        <v>15</v>
      </c>
      <c r="K465" t="s">
        <v>351</v>
      </c>
      <c r="L465" t="s">
        <v>17</v>
      </c>
      <c r="M465" t="s">
        <v>17</v>
      </c>
      <c r="N465">
        <v>9.2399999999999996E-2</v>
      </c>
      <c r="O465">
        <v>1.1352</v>
      </c>
      <c r="P465">
        <v>0</v>
      </c>
      <c r="Q465">
        <v>0</v>
      </c>
      <c r="R465">
        <v>0</v>
      </c>
    </row>
    <row r="466" spans="2:18" x14ac:dyDescent="0.25">
      <c r="B466" t="s">
        <v>649</v>
      </c>
      <c r="C466" t="s">
        <v>704</v>
      </c>
      <c r="D466" t="s">
        <v>1789</v>
      </c>
      <c r="E466">
        <v>167</v>
      </c>
      <c r="F466">
        <v>0</v>
      </c>
      <c r="G466">
        <v>0</v>
      </c>
      <c r="H466">
        <v>0</v>
      </c>
      <c r="I466">
        <v>0</v>
      </c>
      <c r="J466" t="s">
        <v>15</v>
      </c>
      <c r="K466" t="s">
        <v>351</v>
      </c>
      <c r="L466" t="s">
        <v>17</v>
      </c>
      <c r="M466" t="s">
        <v>17</v>
      </c>
      <c r="N466">
        <v>9.4500000000000001E-2</v>
      </c>
      <c r="O466">
        <v>1.161</v>
      </c>
      <c r="P466">
        <v>0</v>
      </c>
      <c r="Q466">
        <v>0</v>
      </c>
      <c r="R466">
        <v>0</v>
      </c>
    </row>
    <row r="467" spans="2:18" x14ac:dyDescent="0.25">
      <c r="B467" t="s">
        <v>650</v>
      </c>
      <c r="C467" t="s">
        <v>704</v>
      </c>
      <c r="D467" t="s">
        <v>1789</v>
      </c>
      <c r="E467">
        <v>176</v>
      </c>
      <c r="F467">
        <v>0</v>
      </c>
      <c r="G467">
        <v>0</v>
      </c>
      <c r="H467">
        <v>0</v>
      </c>
      <c r="I467">
        <v>0</v>
      </c>
      <c r="J467" t="s">
        <v>15</v>
      </c>
      <c r="K467" t="s">
        <v>351</v>
      </c>
      <c r="L467" t="s">
        <v>17</v>
      </c>
      <c r="M467" t="s">
        <v>17</v>
      </c>
      <c r="N467">
        <v>9.8000000000000004E-2</v>
      </c>
      <c r="O467">
        <v>1.204</v>
      </c>
      <c r="P467">
        <v>0</v>
      </c>
      <c r="Q467">
        <v>0</v>
      </c>
      <c r="R467">
        <v>0</v>
      </c>
    </row>
    <row r="468" spans="2:18" x14ac:dyDescent="0.25">
      <c r="B468" t="s">
        <v>651</v>
      </c>
      <c r="C468" t="s">
        <v>704</v>
      </c>
      <c r="D468" t="s">
        <v>1789</v>
      </c>
      <c r="E468">
        <v>108</v>
      </c>
      <c r="F468">
        <v>0</v>
      </c>
      <c r="G468">
        <v>0</v>
      </c>
      <c r="H468">
        <v>0</v>
      </c>
      <c r="I468">
        <v>0</v>
      </c>
      <c r="J468" t="s">
        <v>16</v>
      </c>
      <c r="K468" t="s">
        <v>16</v>
      </c>
      <c r="L468" t="s">
        <v>17</v>
      </c>
      <c r="M468" t="s">
        <v>17</v>
      </c>
      <c r="N468">
        <v>0.35</v>
      </c>
      <c r="O468">
        <v>0.45</v>
      </c>
      <c r="P468">
        <v>0</v>
      </c>
      <c r="Q468">
        <v>0</v>
      </c>
      <c r="R468">
        <v>0</v>
      </c>
    </row>
    <row r="469" spans="2:18" x14ac:dyDescent="0.25">
      <c r="B469" t="s">
        <v>652</v>
      </c>
      <c r="C469" t="s">
        <v>704</v>
      </c>
      <c r="D469" t="s">
        <v>1789</v>
      </c>
      <c r="E469">
        <v>118</v>
      </c>
      <c r="F469">
        <v>0</v>
      </c>
      <c r="G469">
        <v>0</v>
      </c>
      <c r="H469">
        <v>0</v>
      </c>
      <c r="I469">
        <v>0</v>
      </c>
      <c r="J469" t="s">
        <v>16</v>
      </c>
      <c r="K469" t="s">
        <v>16</v>
      </c>
      <c r="L469" t="s">
        <v>17</v>
      </c>
      <c r="M469" t="s">
        <v>17</v>
      </c>
      <c r="N469">
        <v>0.36749999999999999</v>
      </c>
      <c r="O469">
        <v>0.47249999999999998</v>
      </c>
      <c r="P469">
        <v>0</v>
      </c>
      <c r="Q469">
        <v>0</v>
      </c>
      <c r="R469">
        <v>0</v>
      </c>
    </row>
    <row r="470" spans="2:18" x14ac:dyDescent="0.25">
      <c r="B470" t="s">
        <v>653</v>
      </c>
      <c r="C470" t="s">
        <v>704</v>
      </c>
      <c r="D470" t="s">
        <v>1789</v>
      </c>
      <c r="E470">
        <v>129</v>
      </c>
      <c r="F470">
        <v>0</v>
      </c>
      <c r="G470">
        <v>0</v>
      </c>
      <c r="H470">
        <v>0</v>
      </c>
      <c r="I470">
        <v>0</v>
      </c>
      <c r="J470" t="s">
        <v>16</v>
      </c>
      <c r="K470" t="s">
        <v>16</v>
      </c>
      <c r="L470" t="s">
        <v>17</v>
      </c>
      <c r="M470" t="s">
        <v>17</v>
      </c>
      <c r="N470">
        <v>0.38500000000000001</v>
      </c>
      <c r="O470">
        <v>0.495</v>
      </c>
      <c r="P470">
        <v>0</v>
      </c>
      <c r="Q470">
        <v>0</v>
      </c>
      <c r="R470">
        <v>0</v>
      </c>
    </row>
    <row r="471" spans="2:18" x14ac:dyDescent="0.25">
      <c r="B471" t="s">
        <v>654</v>
      </c>
      <c r="C471" t="s">
        <v>704</v>
      </c>
      <c r="D471" t="s">
        <v>1789</v>
      </c>
      <c r="E471">
        <v>140</v>
      </c>
      <c r="F471">
        <v>0</v>
      </c>
      <c r="G471">
        <v>0</v>
      </c>
      <c r="H471">
        <v>0</v>
      </c>
      <c r="I471">
        <v>0</v>
      </c>
      <c r="J471" t="s">
        <v>16</v>
      </c>
      <c r="K471" t="s">
        <v>20</v>
      </c>
      <c r="L471" t="s">
        <v>17</v>
      </c>
      <c r="M471" t="s">
        <v>17</v>
      </c>
      <c r="N471">
        <v>0.40250000000000002</v>
      </c>
      <c r="O471">
        <v>0.51749999999999996</v>
      </c>
      <c r="P471">
        <v>0</v>
      </c>
      <c r="Q471">
        <v>0</v>
      </c>
      <c r="R471">
        <v>0</v>
      </c>
    </row>
    <row r="472" spans="2:18" x14ac:dyDescent="0.25">
      <c r="B472" t="s">
        <v>655</v>
      </c>
      <c r="C472" t="s">
        <v>704</v>
      </c>
      <c r="D472" t="s">
        <v>1789</v>
      </c>
      <c r="E472">
        <v>151</v>
      </c>
      <c r="F472">
        <v>0</v>
      </c>
      <c r="G472">
        <v>0</v>
      </c>
      <c r="H472">
        <v>0</v>
      </c>
      <c r="I472">
        <v>0</v>
      </c>
      <c r="J472" t="s">
        <v>16</v>
      </c>
      <c r="K472" t="s">
        <v>20</v>
      </c>
      <c r="L472" t="s">
        <v>17</v>
      </c>
      <c r="M472" t="s">
        <v>17</v>
      </c>
      <c r="N472">
        <v>0.42</v>
      </c>
      <c r="O472">
        <v>0.54</v>
      </c>
      <c r="P472">
        <v>0</v>
      </c>
      <c r="Q472">
        <v>0</v>
      </c>
      <c r="R472">
        <v>0</v>
      </c>
    </row>
    <row r="473" spans="2:18" x14ac:dyDescent="0.25">
      <c r="B473" t="s">
        <v>656</v>
      </c>
      <c r="C473" t="s">
        <v>704</v>
      </c>
      <c r="D473" t="s">
        <v>1789</v>
      </c>
      <c r="E473">
        <v>162</v>
      </c>
      <c r="F473">
        <v>0</v>
      </c>
      <c r="G473">
        <v>0</v>
      </c>
      <c r="H473">
        <v>0</v>
      </c>
      <c r="I473">
        <v>0</v>
      </c>
      <c r="J473" t="s">
        <v>16</v>
      </c>
      <c r="K473" t="s">
        <v>20</v>
      </c>
      <c r="L473" t="s">
        <v>17</v>
      </c>
      <c r="M473" t="s">
        <v>17</v>
      </c>
      <c r="N473">
        <v>0.43049999999999999</v>
      </c>
      <c r="O473">
        <v>0.55349999999999999</v>
      </c>
      <c r="P473">
        <v>0</v>
      </c>
      <c r="Q473">
        <v>0</v>
      </c>
      <c r="R473">
        <v>0</v>
      </c>
    </row>
    <row r="474" spans="2:18" x14ac:dyDescent="0.25">
      <c r="B474" t="s">
        <v>657</v>
      </c>
      <c r="C474" t="s">
        <v>704</v>
      </c>
      <c r="D474" t="s">
        <v>1789</v>
      </c>
      <c r="E474">
        <v>172</v>
      </c>
      <c r="F474">
        <v>0</v>
      </c>
      <c r="G474">
        <v>0</v>
      </c>
      <c r="H474">
        <v>0</v>
      </c>
      <c r="I474">
        <v>0</v>
      </c>
      <c r="J474" t="s">
        <v>16</v>
      </c>
      <c r="K474" t="s">
        <v>20</v>
      </c>
      <c r="L474" t="s">
        <v>17</v>
      </c>
      <c r="M474" t="s">
        <v>17</v>
      </c>
      <c r="N474">
        <v>0.441</v>
      </c>
      <c r="O474">
        <v>0.56699999999999995</v>
      </c>
      <c r="P474">
        <v>0</v>
      </c>
      <c r="Q474">
        <v>0</v>
      </c>
      <c r="R474">
        <v>0</v>
      </c>
    </row>
    <row r="475" spans="2:18" x14ac:dyDescent="0.25">
      <c r="B475" t="s">
        <v>658</v>
      </c>
      <c r="C475" t="s">
        <v>704</v>
      </c>
      <c r="D475" t="s">
        <v>1789</v>
      </c>
      <c r="E475">
        <v>183</v>
      </c>
      <c r="F475">
        <v>0</v>
      </c>
      <c r="G475">
        <v>0</v>
      </c>
      <c r="H475">
        <v>0</v>
      </c>
      <c r="I475">
        <v>0</v>
      </c>
      <c r="J475" t="s">
        <v>16</v>
      </c>
      <c r="K475" t="s">
        <v>20</v>
      </c>
      <c r="L475" t="s">
        <v>17</v>
      </c>
      <c r="M475" t="s">
        <v>17</v>
      </c>
      <c r="N475">
        <v>0.45150000000000001</v>
      </c>
      <c r="O475">
        <v>0.58050000000000002</v>
      </c>
      <c r="P475">
        <v>0</v>
      </c>
      <c r="Q475">
        <v>0</v>
      </c>
      <c r="R475">
        <v>0</v>
      </c>
    </row>
    <row r="476" spans="2:18" x14ac:dyDescent="0.25">
      <c r="B476" t="s">
        <v>659</v>
      </c>
      <c r="C476" t="s">
        <v>704</v>
      </c>
      <c r="D476" t="s">
        <v>1789</v>
      </c>
      <c r="E476">
        <v>194</v>
      </c>
      <c r="F476">
        <v>0</v>
      </c>
      <c r="G476">
        <v>0</v>
      </c>
      <c r="H476">
        <v>0</v>
      </c>
      <c r="I476">
        <v>0</v>
      </c>
      <c r="J476" t="s">
        <v>16</v>
      </c>
      <c r="K476" t="s">
        <v>20</v>
      </c>
      <c r="L476" t="s">
        <v>17</v>
      </c>
      <c r="M476" t="s">
        <v>17</v>
      </c>
      <c r="N476">
        <v>0.46200000000000002</v>
      </c>
      <c r="O476">
        <v>0.59399999999999997</v>
      </c>
      <c r="P476">
        <v>0</v>
      </c>
      <c r="Q476">
        <v>0</v>
      </c>
      <c r="R476">
        <v>0</v>
      </c>
    </row>
    <row r="477" spans="2:18" x14ac:dyDescent="0.25">
      <c r="B477" t="s">
        <v>660</v>
      </c>
      <c r="C477" t="s">
        <v>704</v>
      </c>
      <c r="D477" t="s">
        <v>1789</v>
      </c>
      <c r="E477">
        <v>205</v>
      </c>
      <c r="F477">
        <v>0</v>
      </c>
      <c r="G477">
        <v>0</v>
      </c>
      <c r="H477">
        <v>0</v>
      </c>
      <c r="I477">
        <v>0</v>
      </c>
      <c r="J477" t="s">
        <v>16</v>
      </c>
      <c r="K477" t="s">
        <v>20</v>
      </c>
      <c r="L477" t="s">
        <v>17</v>
      </c>
      <c r="M477" t="s">
        <v>17</v>
      </c>
      <c r="N477">
        <v>0.47249999999999998</v>
      </c>
      <c r="O477">
        <v>0.60750000000000004</v>
      </c>
      <c r="P477">
        <v>0</v>
      </c>
      <c r="Q477">
        <v>0</v>
      </c>
      <c r="R477">
        <v>0</v>
      </c>
    </row>
    <row r="478" spans="2:18" x14ac:dyDescent="0.25">
      <c r="B478" t="s">
        <v>661</v>
      </c>
      <c r="C478" t="s">
        <v>704</v>
      </c>
      <c r="D478" t="s">
        <v>1789</v>
      </c>
      <c r="E478">
        <v>216</v>
      </c>
      <c r="F478">
        <v>0</v>
      </c>
      <c r="G478">
        <v>0</v>
      </c>
      <c r="H478">
        <v>0</v>
      </c>
      <c r="I478">
        <v>0</v>
      </c>
      <c r="J478" t="s">
        <v>16</v>
      </c>
      <c r="K478" t="s">
        <v>20</v>
      </c>
      <c r="L478" t="s">
        <v>17</v>
      </c>
      <c r="M478" t="s">
        <v>17</v>
      </c>
      <c r="N478">
        <v>0.49</v>
      </c>
      <c r="O478">
        <v>0.63</v>
      </c>
      <c r="P478">
        <v>0</v>
      </c>
      <c r="Q478">
        <v>0</v>
      </c>
      <c r="R478">
        <v>0</v>
      </c>
    </row>
    <row r="479" spans="2:18" x14ac:dyDescent="0.25">
      <c r="B479" t="s">
        <v>662</v>
      </c>
      <c r="C479" t="s">
        <v>704</v>
      </c>
      <c r="D479" t="s">
        <v>1789</v>
      </c>
      <c r="E479">
        <v>117</v>
      </c>
      <c r="F479">
        <v>0</v>
      </c>
      <c r="G479">
        <v>0</v>
      </c>
      <c r="H479">
        <v>0</v>
      </c>
      <c r="I479">
        <v>0</v>
      </c>
      <c r="J479" t="s">
        <v>16</v>
      </c>
      <c r="K479" t="s">
        <v>16</v>
      </c>
      <c r="L479" t="s">
        <v>17</v>
      </c>
      <c r="M479" t="s">
        <v>17</v>
      </c>
      <c r="N479">
        <v>0.25</v>
      </c>
      <c r="O479">
        <v>0.45</v>
      </c>
      <c r="P479">
        <v>0</v>
      </c>
      <c r="Q479">
        <v>0</v>
      </c>
      <c r="R479">
        <v>0</v>
      </c>
    </row>
    <row r="480" spans="2:18" x14ac:dyDescent="0.25">
      <c r="B480" t="s">
        <v>663</v>
      </c>
      <c r="C480" t="s">
        <v>704</v>
      </c>
      <c r="D480" t="s">
        <v>1789</v>
      </c>
      <c r="E480">
        <v>128</v>
      </c>
      <c r="F480">
        <v>0</v>
      </c>
      <c r="G480">
        <v>0</v>
      </c>
      <c r="H480">
        <v>0</v>
      </c>
      <c r="I480">
        <v>0</v>
      </c>
      <c r="J480" t="s">
        <v>16</v>
      </c>
      <c r="K480" t="s">
        <v>16</v>
      </c>
      <c r="L480" t="s">
        <v>17</v>
      </c>
      <c r="M480" t="s">
        <v>17</v>
      </c>
      <c r="N480">
        <v>0.26250000000000001</v>
      </c>
      <c r="O480">
        <v>0.47249999999999998</v>
      </c>
      <c r="P480">
        <v>0</v>
      </c>
      <c r="Q480">
        <v>0</v>
      </c>
      <c r="R480">
        <v>0</v>
      </c>
    </row>
    <row r="481" spans="2:18" x14ac:dyDescent="0.25">
      <c r="B481" t="s">
        <v>664</v>
      </c>
      <c r="C481" t="s">
        <v>704</v>
      </c>
      <c r="D481" t="s">
        <v>1789</v>
      </c>
      <c r="E481">
        <v>140</v>
      </c>
      <c r="F481">
        <v>0</v>
      </c>
      <c r="G481">
        <v>0</v>
      </c>
      <c r="H481">
        <v>0</v>
      </c>
      <c r="I481">
        <v>0</v>
      </c>
      <c r="J481" t="s">
        <v>16</v>
      </c>
      <c r="K481" t="s">
        <v>16</v>
      </c>
      <c r="L481" t="s">
        <v>17</v>
      </c>
      <c r="M481" t="s">
        <v>17</v>
      </c>
      <c r="N481">
        <v>0.27500000000000002</v>
      </c>
      <c r="O481">
        <v>0.495</v>
      </c>
      <c r="P481">
        <v>0</v>
      </c>
      <c r="Q481">
        <v>0</v>
      </c>
      <c r="R481">
        <v>0</v>
      </c>
    </row>
    <row r="482" spans="2:18" x14ac:dyDescent="0.25">
      <c r="B482" t="s">
        <v>665</v>
      </c>
      <c r="C482" t="s">
        <v>704</v>
      </c>
      <c r="D482" t="s">
        <v>1789</v>
      </c>
      <c r="E482">
        <v>152</v>
      </c>
      <c r="F482">
        <v>0</v>
      </c>
      <c r="G482">
        <v>0</v>
      </c>
      <c r="H482">
        <v>0</v>
      </c>
      <c r="I482">
        <v>0</v>
      </c>
      <c r="J482" t="s">
        <v>16</v>
      </c>
      <c r="K482" t="s">
        <v>20</v>
      </c>
      <c r="L482" t="s">
        <v>17</v>
      </c>
      <c r="M482" t="s">
        <v>17</v>
      </c>
      <c r="N482">
        <v>0.28749999999999998</v>
      </c>
      <c r="O482">
        <v>0.51749999999999996</v>
      </c>
      <c r="P482">
        <v>0</v>
      </c>
      <c r="Q482">
        <v>0</v>
      </c>
      <c r="R482">
        <v>0</v>
      </c>
    </row>
    <row r="483" spans="2:18" x14ac:dyDescent="0.25">
      <c r="B483" t="s">
        <v>666</v>
      </c>
      <c r="C483" t="s">
        <v>704</v>
      </c>
      <c r="D483" t="s">
        <v>1789</v>
      </c>
      <c r="E483">
        <v>163</v>
      </c>
      <c r="F483">
        <v>0</v>
      </c>
      <c r="G483">
        <v>0</v>
      </c>
      <c r="H483">
        <v>0</v>
      </c>
      <c r="I483">
        <v>0</v>
      </c>
      <c r="J483" t="s">
        <v>16</v>
      </c>
      <c r="K483" t="s">
        <v>20</v>
      </c>
      <c r="L483" t="s">
        <v>17</v>
      </c>
      <c r="M483" t="s">
        <v>17</v>
      </c>
      <c r="N483">
        <v>0.3</v>
      </c>
      <c r="O483">
        <v>0.54</v>
      </c>
      <c r="P483">
        <v>0</v>
      </c>
      <c r="Q483">
        <v>0</v>
      </c>
      <c r="R483">
        <v>0</v>
      </c>
    </row>
    <row r="484" spans="2:18" x14ac:dyDescent="0.25">
      <c r="B484" t="s">
        <v>667</v>
      </c>
      <c r="C484" t="s">
        <v>704</v>
      </c>
      <c r="D484" t="s">
        <v>1789</v>
      </c>
      <c r="E484">
        <v>175</v>
      </c>
      <c r="F484">
        <v>0</v>
      </c>
      <c r="G484">
        <v>0</v>
      </c>
      <c r="H484">
        <v>0</v>
      </c>
      <c r="I484">
        <v>0</v>
      </c>
      <c r="J484" t="s">
        <v>16</v>
      </c>
      <c r="K484" t="s">
        <v>20</v>
      </c>
      <c r="L484" t="s">
        <v>17</v>
      </c>
      <c r="M484" t="s">
        <v>17</v>
      </c>
      <c r="N484">
        <v>0.3075</v>
      </c>
      <c r="O484">
        <v>0.55349999999999999</v>
      </c>
      <c r="P484">
        <v>0</v>
      </c>
      <c r="Q484">
        <v>0</v>
      </c>
      <c r="R484">
        <v>0</v>
      </c>
    </row>
    <row r="485" spans="2:18" x14ac:dyDescent="0.25">
      <c r="B485" t="s">
        <v>668</v>
      </c>
      <c r="C485" t="s">
        <v>704</v>
      </c>
      <c r="D485" t="s">
        <v>1789</v>
      </c>
      <c r="E485">
        <v>187</v>
      </c>
      <c r="F485">
        <v>0</v>
      </c>
      <c r="G485">
        <v>0</v>
      </c>
      <c r="H485">
        <v>0</v>
      </c>
      <c r="I485">
        <v>0</v>
      </c>
      <c r="J485" t="s">
        <v>16</v>
      </c>
      <c r="K485" t="s">
        <v>20</v>
      </c>
      <c r="L485" t="s">
        <v>17</v>
      </c>
      <c r="M485" t="s">
        <v>17</v>
      </c>
      <c r="N485">
        <v>0.315</v>
      </c>
      <c r="O485">
        <v>0.56699999999999995</v>
      </c>
      <c r="P485">
        <v>0</v>
      </c>
      <c r="Q485">
        <v>0</v>
      </c>
      <c r="R485">
        <v>0</v>
      </c>
    </row>
    <row r="486" spans="2:18" x14ac:dyDescent="0.25">
      <c r="B486" t="s">
        <v>669</v>
      </c>
      <c r="C486" t="s">
        <v>704</v>
      </c>
      <c r="D486" t="s">
        <v>1789</v>
      </c>
      <c r="E486">
        <v>198</v>
      </c>
      <c r="F486">
        <v>0</v>
      </c>
      <c r="G486">
        <v>0</v>
      </c>
      <c r="H486">
        <v>0</v>
      </c>
      <c r="I486">
        <v>0</v>
      </c>
      <c r="J486" t="s">
        <v>16</v>
      </c>
      <c r="K486" t="s">
        <v>20</v>
      </c>
      <c r="L486" t="s">
        <v>17</v>
      </c>
      <c r="M486" t="s">
        <v>17</v>
      </c>
      <c r="N486">
        <v>0.32250000000000001</v>
      </c>
      <c r="O486">
        <v>0.58050000000000002</v>
      </c>
      <c r="P486">
        <v>0</v>
      </c>
      <c r="Q486">
        <v>0</v>
      </c>
      <c r="R486">
        <v>0</v>
      </c>
    </row>
    <row r="487" spans="2:18" x14ac:dyDescent="0.25">
      <c r="B487" t="s">
        <v>670</v>
      </c>
      <c r="C487" t="s">
        <v>704</v>
      </c>
      <c r="D487" t="s">
        <v>1789</v>
      </c>
      <c r="E487">
        <v>210</v>
      </c>
      <c r="F487">
        <v>0</v>
      </c>
      <c r="G487">
        <v>0</v>
      </c>
      <c r="H487">
        <v>0</v>
      </c>
      <c r="I487">
        <v>0</v>
      </c>
      <c r="J487" t="s">
        <v>16</v>
      </c>
      <c r="K487" t="s">
        <v>20</v>
      </c>
      <c r="L487" t="s">
        <v>17</v>
      </c>
      <c r="M487" t="s">
        <v>17</v>
      </c>
      <c r="N487">
        <v>0.33</v>
      </c>
      <c r="O487">
        <v>0.59399999999999997</v>
      </c>
      <c r="P487">
        <v>0</v>
      </c>
      <c r="Q487">
        <v>0</v>
      </c>
      <c r="R487">
        <v>0</v>
      </c>
    </row>
    <row r="488" spans="2:18" x14ac:dyDescent="0.25">
      <c r="B488" t="s">
        <v>671</v>
      </c>
      <c r="C488" t="s">
        <v>704</v>
      </c>
      <c r="D488" t="s">
        <v>1789</v>
      </c>
      <c r="E488">
        <v>222</v>
      </c>
      <c r="F488">
        <v>0</v>
      </c>
      <c r="G488">
        <v>0</v>
      </c>
      <c r="H488">
        <v>0</v>
      </c>
      <c r="I488">
        <v>0</v>
      </c>
      <c r="J488" t="s">
        <v>16</v>
      </c>
      <c r="K488" t="s">
        <v>20</v>
      </c>
      <c r="L488" t="s">
        <v>17</v>
      </c>
      <c r="M488" t="s">
        <v>17</v>
      </c>
      <c r="N488">
        <v>0.33750000000000002</v>
      </c>
      <c r="O488">
        <v>0.60750000000000004</v>
      </c>
      <c r="P488">
        <v>0</v>
      </c>
      <c r="Q488">
        <v>0</v>
      </c>
      <c r="R488">
        <v>0</v>
      </c>
    </row>
    <row r="489" spans="2:18" x14ac:dyDescent="0.25">
      <c r="B489" t="s">
        <v>672</v>
      </c>
      <c r="C489" t="s">
        <v>704</v>
      </c>
      <c r="D489" t="s">
        <v>1789</v>
      </c>
      <c r="E489">
        <v>234</v>
      </c>
      <c r="F489">
        <v>0</v>
      </c>
      <c r="G489">
        <v>0</v>
      </c>
      <c r="H489">
        <v>0</v>
      </c>
      <c r="I489">
        <v>0</v>
      </c>
      <c r="J489" t="s">
        <v>16</v>
      </c>
      <c r="K489" t="s">
        <v>20</v>
      </c>
      <c r="L489" t="s">
        <v>17</v>
      </c>
      <c r="M489" t="s">
        <v>17</v>
      </c>
      <c r="N489">
        <v>0.35</v>
      </c>
      <c r="O489">
        <v>0.63</v>
      </c>
      <c r="P489">
        <v>0</v>
      </c>
      <c r="Q489">
        <v>0</v>
      </c>
      <c r="R489">
        <v>0</v>
      </c>
    </row>
    <row r="490" spans="2:18" x14ac:dyDescent="0.25">
      <c r="B490" t="s">
        <v>673</v>
      </c>
      <c r="C490" t="s">
        <v>704</v>
      </c>
      <c r="D490" t="s">
        <v>1789</v>
      </c>
      <c r="E490">
        <v>79</v>
      </c>
      <c r="F490">
        <v>62</v>
      </c>
      <c r="G490">
        <v>62</v>
      </c>
      <c r="H490">
        <v>0</v>
      </c>
      <c r="I490">
        <v>0</v>
      </c>
      <c r="J490" t="s">
        <v>16</v>
      </c>
      <c r="K490" t="s">
        <v>16</v>
      </c>
      <c r="L490" t="s">
        <v>16</v>
      </c>
      <c r="M490" t="s">
        <v>674</v>
      </c>
      <c r="N490">
        <v>0.26</v>
      </c>
      <c r="O490">
        <v>0.35</v>
      </c>
      <c r="P490">
        <v>0.36</v>
      </c>
      <c r="Q490">
        <v>0.36</v>
      </c>
      <c r="R490">
        <v>0</v>
      </c>
    </row>
    <row r="491" spans="2:18" x14ac:dyDescent="0.25">
      <c r="B491" t="s">
        <v>675</v>
      </c>
      <c r="C491" t="s">
        <v>704</v>
      </c>
      <c r="D491" t="s">
        <v>1789</v>
      </c>
      <c r="E491">
        <v>92</v>
      </c>
      <c r="F491">
        <v>72</v>
      </c>
      <c r="G491">
        <v>72</v>
      </c>
      <c r="H491">
        <v>0</v>
      </c>
      <c r="I491">
        <v>0</v>
      </c>
      <c r="J491" t="s">
        <v>16</v>
      </c>
      <c r="K491" t="s">
        <v>16</v>
      </c>
      <c r="L491" t="s">
        <v>16</v>
      </c>
      <c r="M491" t="s">
        <v>674</v>
      </c>
      <c r="N491">
        <v>0.28079999999999999</v>
      </c>
      <c r="O491">
        <v>0.378</v>
      </c>
      <c r="P491">
        <v>0.38879999999999998</v>
      </c>
      <c r="Q491">
        <v>0.38879999999999998</v>
      </c>
      <c r="R491">
        <v>0</v>
      </c>
    </row>
    <row r="492" spans="2:18" x14ac:dyDescent="0.25">
      <c r="B492" t="s">
        <v>676</v>
      </c>
      <c r="C492" t="s">
        <v>704</v>
      </c>
      <c r="D492" t="s">
        <v>1789</v>
      </c>
      <c r="E492">
        <v>105</v>
      </c>
      <c r="F492">
        <v>83</v>
      </c>
      <c r="G492">
        <v>83</v>
      </c>
      <c r="H492">
        <v>0</v>
      </c>
      <c r="I492">
        <v>0</v>
      </c>
      <c r="J492" t="s">
        <v>16</v>
      </c>
      <c r="K492" t="s">
        <v>16</v>
      </c>
      <c r="L492" t="s">
        <v>16</v>
      </c>
      <c r="M492" t="s">
        <v>674</v>
      </c>
      <c r="N492">
        <v>0.30159999999999998</v>
      </c>
      <c r="O492">
        <v>0.40600000000000003</v>
      </c>
      <c r="P492">
        <v>0.41760000000000003</v>
      </c>
      <c r="Q492">
        <v>0.41760000000000003</v>
      </c>
      <c r="R492">
        <v>0</v>
      </c>
    </row>
    <row r="493" spans="2:18" x14ac:dyDescent="0.25">
      <c r="B493" t="s">
        <v>677</v>
      </c>
      <c r="C493" t="s">
        <v>704</v>
      </c>
      <c r="D493" t="s">
        <v>1789</v>
      </c>
      <c r="E493">
        <v>118</v>
      </c>
      <c r="F493">
        <v>93</v>
      </c>
      <c r="G493">
        <v>93</v>
      </c>
      <c r="H493">
        <v>0</v>
      </c>
      <c r="I493">
        <v>0</v>
      </c>
      <c r="J493" t="s">
        <v>16</v>
      </c>
      <c r="K493" t="s">
        <v>16</v>
      </c>
      <c r="L493" t="s">
        <v>16</v>
      </c>
      <c r="M493" t="s">
        <v>674</v>
      </c>
      <c r="N493">
        <v>0.32240000000000002</v>
      </c>
      <c r="O493">
        <v>0.434</v>
      </c>
      <c r="P493">
        <v>0.44640000000000002</v>
      </c>
      <c r="Q493">
        <v>0.44640000000000002</v>
      </c>
      <c r="R493">
        <v>0</v>
      </c>
    </row>
    <row r="494" spans="2:18" x14ac:dyDescent="0.25">
      <c r="B494" t="s">
        <v>678</v>
      </c>
      <c r="C494" t="s">
        <v>704</v>
      </c>
      <c r="D494" t="s">
        <v>1789</v>
      </c>
      <c r="E494">
        <v>131</v>
      </c>
      <c r="F494">
        <v>103</v>
      </c>
      <c r="G494">
        <v>103</v>
      </c>
      <c r="H494">
        <v>0</v>
      </c>
      <c r="I494">
        <v>0</v>
      </c>
      <c r="J494" t="s">
        <v>16</v>
      </c>
      <c r="K494" t="s">
        <v>16</v>
      </c>
      <c r="L494" t="s">
        <v>16</v>
      </c>
      <c r="M494" t="s">
        <v>674</v>
      </c>
      <c r="N494">
        <v>0.34320000000000001</v>
      </c>
      <c r="O494">
        <v>0.46200000000000002</v>
      </c>
      <c r="P494">
        <v>0.47520000000000001</v>
      </c>
      <c r="Q494">
        <v>0.47520000000000001</v>
      </c>
      <c r="R494">
        <v>0</v>
      </c>
    </row>
    <row r="495" spans="2:18" x14ac:dyDescent="0.25">
      <c r="B495" t="s">
        <v>679</v>
      </c>
      <c r="C495" t="s">
        <v>704</v>
      </c>
      <c r="D495" t="s">
        <v>1789</v>
      </c>
      <c r="E495">
        <v>144</v>
      </c>
      <c r="F495">
        <v>114</v>
      </c>
      <c r="G495">
        <v>114</v>
      </c>
      <c r="H495">
        <v>0</v>
      </c>
      <c r="I495">
        <v>0</v>
      </c>
      <c r="J495" t="s">
        <v>16</v>
      </c>
      <c r="K495" t="s">
        <v>16</v>
      </c>
      <c r="L495" t="s">
        <v>16</v>
      </c>
      <c r="M495" t="s">
        <v>674</v>
      </c>
      <c r="N495">
        <v>0.36399999999999999</v>
      </c>
      <c r="O495">
        <v>0.49</v>
      </c>
      <c r="P495">
        <v>0.504</v>
      </c>
      <c r="Q495">
        <v>0.504</v>
      </c>
      <c r="R495">
        <v>0</v>
      </c>
    </row>
    <row r="496" spans="2:18" x14ac:dyDescent="0.25">
      <c r="B496" t="s">
        <v>680</v>
      </c>
      <c r="C496" t="s">
        <v>704</v>
      </c>
      <c r="D496" t="s">
        <v>1789</v>
      </c>
      <c r="E496">
        <v>78</v>
      </c>
      <c r="F496">
        <v>78</v>
      </c>
      <c r="G496">
        <v>0</v>
      </c>
      <c r="H496">
        <v>0</v>
      </c>
      <c r="I496">
        <v>0</v>
      </c>
      <c r="J496" t="s">
        <v>17</v>
      </c>
      <c r="K496" t="s">
        <v>20</v>
      </c>
      <c r="L496" t="s">
        <v>16</v>
      </c>
      <c r="M496" t="s">
        <v>17</v>
      </c>
      <c r="N496">
        <v>0</v>
      </c>
      <c r="O496">
        <v>0.55000000000000004</v>
      </c>
      <c r="P496">
        <v>0.31</v>
      </c>
      <c r="Q496">
        <v>0</v>
      </c>
      <c r="R496">
        <v>0</v>
      </c>
    </row>
    <row r="497" spans="2:18" x14ac:dyDescent="0.25">
      <c r="B497" t="s">
        <v>681</v>
      </c>
      <c r="C497" t="s">
        <v>704</v>
      </c>
      <c r="D497" t="s">
        <v>1789</v>
      </c>
      <c r="E497">
        <v>90</v>
      </c>
      <c r="F497">
        <v>90</v>
      </c>
      <c r="G497">
        <v>0</v>
      </c>
      <c r="H497">
        <v>0</v>
      </c>
      <c r="I497">
        <v>0</v>
      </c>
      <c r="J497" t="s">
        <v>17</v>
      </c>
      <c r="K497" t="s">
        <v>20</v>
      </c>
      <c r="L497" t="s">
        <v>16</v>
      </c>
      <c r="M497" t="s">
        <v>17</v>
      </c>
      <c r="N497">
        <v>0</v>
      </c>
      <c r="O497">
        <v>0.59399999999999997</v>
      </c>
      <c r="P497">
        <v>0.33479999999999999</v>
      </c>
      <c r="Q497">
        <v>0</v>
      </c>
      <c r="R497">
        <v>0</v>
      </c>
    </row>
    <row r="498" spans="2:18" x14ac:dyDescent="0.25">
      <c r="B498" t="s">
        <v>682</v>
      </c>
      <c r="C498" t="s">
        <v>704</v>
      </c>
      <c r="D498" t="s">
        <v>1789</v>
      </c>
      <c r="E498">
        <v>103</v>
      </c>
      <c r="F498">
        <v>103</v>
      </c>
      <c r="G498">
        <v>0</v>
      </c>
      <c r="H498">
        <v>0</v>
      </c>
      <c r="I498">
        <v>0</v>
      </c>
      <c r="J498" t="s">
        <v>17</v>
      </c>
      <c r="K498" t="s">
        <v>20</v>
      </c>
      <c r="L498" t="s">
        <v>16</v>
      </c>
      <c r="M498" t="s">
        <v>17</v>
      </c>
      <c r="N498">
        <v>0</v>
      </c>
      <c r="O498">
        <v>0.63800000000000001</v>
      </c>
      <c r="P498">
        <v>0.35959999999999998</v>
      </c>
      <c r="Q498">
        <v>0</v>
      </c>
      <c r="R498">
        <v>0</v>
      </c>
    </row>
    <row r="499" spans="2:18" x14ac:dyDescent="0.25">
      <c r="B499" t="s">
        <v>683</v>
      </c>
      <c r="C499" t="s">
        <v>704</v>
      </c>
      <c r="D499" t="s">
        <v>1789</v>
      </c>
      <c r="E499">
        <v>116</v>
      </c>
      <c r="F499">
        <v>116</v>
      </c>
      <c r="G499">
        <v>0</v>
      </c>
      <c r="H499">
        <v>0</v>
      </c>
      <c r="I499">
        <v>0</v>
      </c>
      <c r="J499" t="s">
        <v>17</v>
      </c>
      <c r="K499" t="s">
        <v>20</v>
      </c>
      <c r="L499" t="s">
        <v>16</v>
      </c>
      <c r="M499" t="s">
        <v>17</v>
      </c>
      <c r="N499">
        <v>0</v>
      </c>
      <c r="O499">
        <v>0.68200000000000005</v>
      </c>
      <c r="P499">
        <v>0.38440000000000002</v>
      </c>
      <c r="Q499">
        <v>0</v>
      </c>
      <c r="R499">
        <v>0</v>
      </c>
    </row>
    <row r="500" spans="2:18" x14ac:dyDescent="0.25">
      <c r="B500" t="s">
        <v>684</v>
      </c>
      <c r="C500" t="s">
        <v>704</v>
      </c>
      <c r="D500" t="s">
        <v>1789</v>
      </c>
      <c r="E500">
        <v>129</v>
      </c>
      <c r="F500">
        <v>129</v>
      </c>
      <c r="G500">
        <v>0</v>
      </c>
      <c r="H500">
        <v>0</v>
      </c>
      <c r="I500">
        <v>0</v>
      </c>
      <c r="J500" t="s">
        <v>17</v>
      </c>
      <c r="K500" t="s">
        <v>20</v>
      </c>
      <c r="L500" t="s">
        <v>16</v>
      </c>
      <c r="M500" t="s">
        <v>17</v>
      </c>
      <c r="N500">
        <v>0</v>
      </c>
      <c r="O500">
        <v>0.72599999999999998</v>
      </c>
      <c r="P500">
        <v>0.40920000000000001</v>
      </c>
      <c r="Q500">
        <v>0</v>
      </c>
      <c r="R500">
        <v>0</v>
      </c>
    </row>
    <row r="501" spans="2:18" x14ac:dyDescent="0.25">
      <c r="B501" t="s">
        <v>685</v>
      </c>
      <c r="C501" t="s">
        <v>704</v>
      </c>
      <c r="D501" t="s">
        <v>1789</v>
      </c>
      <c r="E501">
        <v>142</v>
      </c>
      <c r="F501">
        <v>142</v>
      </c>
      <c r="G501">
        <v>0</v>
      </c>
      <c r="H501">
        <v>0</v>
      </c>
      <c r="I501">
        <v>0</v>
      </c>
      <c r="J501" t="s">
        <v>17</v>
      </c>
      <c r="K501" t="s">
        <v>20</v>
      </c>
      <c r="L501" t="s">
        <v>16</v>
      </c>
      <c r="M501" t="s">
        <v>17</v>
      </c>
      <c r="N501">
        <v>0</v>
      </c>
      <c r="O501">
        <v>0.77</v>
      </c>
      <c r="P501">
        <v>0.434</v>
      </c>
      <c r="Q501">
        <v>0</v>
      </c>
      <c r="R501">
        <v>0</v>
      </c>
    </row>
    <row r="502" spans="2:18" x14ac:dyDescent="0.25">
      <c r="B502" t="s">
        <v>686</v>
      </c>
      <c r="C502" t="s">
        <v>704</v>
      </c>
      <c r="D502" t="s">
        <v>1789</v>
      </c>
      <c r="E502">
        <v>0</v>
      </c>
      <c r="F502">
        <v>0</v>
      </c>
      <c r="G502">
        <v>99</v>
      </c>
      <c r="H502">
        <v>0</v>
      </c>
      <c r="I502">
        <v>0</v>
      </c>
      <c r="J502" t="s">
        <v>17</v>
      </c>
      <c r="K502" t="s">
        <v>15</v>
      </c>
      <c r="L502" t="s">
        <v>674</v>
      </c>
      <c r="M502" t="s">
        <v>674</v>
      </c>
      <c r="N502">
        <v>0</v>
      </c>
      <c r="O502">
        <v>0.1</v>
      </c>
      <c r="P502">
        <v>0.43</v>
      </c>
      <c r="Q502">
        <v>0.43</v>
      </c>
      <c r="R502">
        <v>0</v>
      </c>
    </row>
    <row r="503" spans="2:18" x14ac:dyDescent="0.25">
      <c r="B503" t="s">
        <v>687</v>
      </c>
      <c r="C503" t="s">
        <v>704</v>
      </c>
      <c r="D503" t="s">
        <v>1789</v>
      </c>
      <c r="E503">
        <v>0</v>
      </c>
      <c r="F503">
        <v>0</v>
      </c>
      <c r="G503">
        <v>115</v>
      </c>
      <c r="H503">
        <v>0</v>
      </c>
      <c r="I503">
        <v>0</v>
      </c>
      <c r="J503" t="s">
        <v>17</v>
      </c>
      <c r="K503" t="s">
        <v>15</v>
      </c>
      <c r="L503" t="s">
        <v>674</v>
      </c>
      <c r="M503" t="s">
        <v>674</v>
      </c>
      <c r="N503">
        <v>0</v>
      </c>
      <c r="O503">
        <v>0.108</v>
      </c>
      <c r="P503">
        <v>0.46439999999999998</v>
      </c>
      <c r="Q503">
        <v>0.46439999999999998</v>
      </c>
      <c r="R503">
        <v>0</v>
      </c>
    </row>
    <row r="504" spans="2:18" x14ac:dyDescent="0.25">
      <c r="B504" t="s">
        <v>688</v>
      </c>
      <c r="C504" t="s">
        <v>704</v>
      </c>
      <c r="D504" t="s">
        <v>1789</v>
      </c>
      <c r="E504">
        <v>0</v>
      </c>
      <c r="F504">
        <v>0</v>
      </c>
      <c r="G504">
        <v>131</v>
      </c>
      <c r="H504">
        <v>0</v>
      </c>
      <c r="I504">
        <v>0</v>
      </c>
      <c r="J504" t="s">
        <v>17</v>
      </c>
      <c r="K504" t="s">
        <v>15</v>
      </c>
      <c r="L504" t="s">
        <v>674</v>
      </c>
      <c r="M504" t="s">
        <v>674</v>
      </c>
      <c r="N504">
        <v>0</v>
      </c>
      <c r="O504">
        <v>0.11600000000000001</v>
      </c>
      <c r="P504">
        <v>0.49880000000000002</v>
      </c>
      <c r="Q504">
        <v>0.49880000000000002</v>
      </c>
      <c r="R504">
        <v>0</v>
      </c>
    </row>
    <row r="505" spans="2:18" x14ac:dyDescent="0.25">
      <c r="B505" t="s">
        <v>689</v>
      </c>
      <c r="C505" t="s">
        <v>704</v>
      </c>
      <c r="D505" t="s">
        <v>1789</v>
      </c>
      <c r="E505">
        <v>0</v>
      </c>
      <c r="F505">
        <v>0</v>
      </c>
      <c r="G505">
        <v>147</v>
      </c>
      <c r="H505">
        <v>0</v>
      </c>
      <c r="I505">
        <v>0</v>
      </c>
      <c r="J505" t="s">
        <v>17</v>
      </c>
      <c r="K505" t="s">
        <v>15</v>
      </c>
      <c r="L505" t="s">
        <v>690</v>
      </c>
      <c r="M505" t="s">
        <v>690</v>
      </c>
      <c r="N505">
        <v>0</v>
      </c>
      <c r="O505">
        <v>0.124</v>
      </c>
      <c r="P505">
        <v>0.53320000000000001</v>
      </c>
      <c r="Q505">
        <v>0.53320000000000001</v>
      </c>
      <c r="R505">
        <v>0</v>
      </c>
    </row>
    <row r="506" spans="2:18" x14ac:dyDescent="0.25">
      <c r="B506" t="s">
        <v>691</v>
      </c>
      <c r="C506" t="s">
        <v>704</v>
      </c>
      <c r="D506" t="s">
        <v>1789</v>
      </c>
      <c r="E506">
        <v>0</v>
      </c>
      <c r="F506">
        <v>0</v>
      </c>
      <c r="G506">
        <v>163</v>
      </c>
      <c r="H506">
        <v>0</v>
      </c>
      <c r="I506">
        <v>0</v>
      </c>
      <c r="J506" t="s">
        <v>17</v>
      </c>
      <c r="K506" t="s">
        <v>15</v>
      </c>
      <c r="L506" t="s">
        <v>690</v>
      </c>
      <c r="M506" t="s">
        <v>690</v>
      </c>
      <c r="N506">
        <v>0</v>
      </c>
      <c r="O506">
        <v>0.13200000000000001</v>
      </c>
      <c r="P506">
        <v>0.56759999999999999</v>
      </c>
      <c r="Q506">
        <v>0.56759999999999999</v>
      </c>
      <c r="R506">
        <v>0</v>
      </c>
    </row>
    <row r="507" spans="2:18" x14ac:dyDescent="0.25">
      <c r="B507" t="s">
        <v>692</v>
      </c>
      <c r="C507" t="s">
        <v>704</v>
      </c>
      <c r="D507" t="s">
        <v>1789</v>
      </c>
      <c r="E507">
        <v>0</v>
      </c>
      <c r="F507">
        <v>0</v>
      </c>
      <c r="G507">
        <v>180</v>
      </c>
      <c r="H507">
        <v>0</v>
      </c>
      <c r="I507">
        <v>0</v>
      </c>
      <c r="J507" t="s">
        <v>17</v>
      </c>
      <c r="K507" t="s">
        <v>15</v>
      </c>
      <c r="L507" t="s">
        <v>690</v>
      </c>
      <c r="M507" t="s">
        <v>690</v>
      </c>
      <c r="N507">
        <v>0</v>
      </c>
      <c r="O507">
        <v>0.14000000000000001</v>
      </c>
      <c r="P507">
        <v>0.60199999999999998</v>
      </c>
      <c r="Q507">
        <v>0.60199999999999998</v>
      </c>
      <c r="R507">
        <v>0</v>
      </c>
    </row>
    <row r="508" spans="2:18" x14ac:dyDescent="0.25">
      <c r="B508" t="s">
        <v>693</v>
      </c>
      <c r="C508" t="s">
        <v>704</v>
      </c>
      <c r="D508" t="s">
        <v>1789</v>
      </c>
      <c r="E508">
        <v>106</v>
      </c>
      <c r="F508">
        <v>0</v>
      </c>
      <c r="G508">
        <v>0</v>
      </c>
      <c r="H508">
        <v>0</v>
      </c>
      <c r="I508">
        <v>0</v>
      </c>
      <c r="J508" t="s">
        <v>15</v>
      </c>
      <c r="K508" t="s">
        <v>20</v>
      </c>
      <c r="L508" t="s">
        <v>17</v>
      </c>
      <c r="M508" t="s">
        <v>17</v>
      </c>
      <c r="N508">
        <v>0.15</v>
      </c>
      <c r="O508">
        <v>0.57999999999999996</v>
      </c>
      <c r="P508">
        <v>0</v>
      </c>
      <c r="Q508">
        <v>0</v>
      </c>
      <c r="R508">
        <v>0</v>
      </c>
    </row>
    <row r="509" spans="2:18" x14ac:dyDescent="0.25">
      <c r="B509" t="s">
        <v>694</v>
      </c>
      <c r="C509" t="s">
        <v>704</v>
      </c>
      <c r="D509" t="s">
        <v>1789</v>
      </c>
      <c r="E509">
        <v>116</v>
      </c>
      <c r="F509">
        <v>0</v>
      </c>
      <c r="G509">
        <v>0</v>
      </c>
      <c r="H509">
        <v>0</v>
      </c>
      <c r="I509">
        <v>0</v>
      </c>
      <c r="J509" t="s">
        <v>15</v>
      </c>
      <c r="K509" t="s">
        <v>20</v>
      </c>
      <c r="L509" t="s">
        <v>17</v>
      </c>
      <c r="M509" t="s">
        <v>17</v>
      </c>
      <c r="N509">
        <v>0.1575</v>
      </c>
      <c r="O509">
        <v>0.60899999999999999</v>
      </c>
      <c r="P509">
        <v>0</v>
      </c>
      <c r="Q509">
        <v>0</v>
      </c>
      <c r="R509">
        <v>0</v>
      </c>
    </row>
    <row r="510" spans="2:18" x14ac:dyDescent="0.25">
      <c r="B510" t="s">
        <v>695</v>
      </c>
      <c r="C510" t="s">
        <v>704</v>
      </c>
      <c r="D510" t="s">
        <v>1789</v>
      </c>
      <c r="E510">
        <v>127</v>
      </c>
      <c r="F510">
        <v>0</v>
      </c>
      <c r="G510">
        <v>0</v>
      </c>
      <c r="H510">
        <v>0</v>
      </c>
      <c r="I510">
        <v>0</v>
      </c>
      <c r="J510" t="s">
        <v>15</v>
      </c>
      <c r="K510" t="s">
        <v>20</v>
      </c>
      <c r="L510" t="s">
        <v>17</v>
      </c>
      <c r="M510" t="s">
        <v>17</v>
      </c>
      <c r="N510">
        <v>0.16500000000000001</v>
      </c>
      <c r="O510">
        <v>0.63800000000000001</v>
      </c>
      <c r="P510">
        <v>0</v>
      </c>
      <c r="Q510">
        <v>0</v>
      </c>
      <c r="R510">
        <v>0</v>
      </c>
    </row>
    <row r="511" spans="2:18" x14ac:dyDescent="0.25">
      <c r="B511" t="s">
        <v>696</v>
      </c>
      <c r="C511" t="s">
        <v>704</v>
      </c>
      <c r="D511" t="s">
        <v>1789</v>
      </c>
      <c r="E511">
        <v>137</v>
      </c>
      <c r="F511">
        <v>0</v>
      </c>
      <c r="G511">
        <v>0</v>
      </c>
      <c r="H511">
        <v>0</v>
      </c>
      <c r="I511">
        <v>0</v>
      </c>
      <c r="J511" t="s">
        <v>15</v>
      </c>
      <c r="K511" t="s">
        <v>20</v>
      </c>
      <c r="L511" t="s">
        <v>17</v>
      </c>
      <c r="M511" t="s">
        <v>17</v>
      </c>
      <c r="N511">
        <v>0.17249999999999999</v>
      </c>
      <c r="O511">
        <v>0.66700000000000004</v>
      </c>
      <c r="P511">
        <v>0</v>
      </c>
      <c r="Q511">
        <v>0</v>
      </c>
      <c r="R511">
        <v>0</v>
      </c>
    </row>
    <row r="512" spans="2:18" x14ac:dyDescent="0.25">
      <c r="B512" t="s">
        <v>697</v>
      </c>
      <c r="C512" t="s">
        <v>704</v>
      </c>
      <c r="D512" t="s">
        <v>1789</v>
      </c>
      <c r="E512">
        <v>148</v>
      </c>
      <c r="F512">
        <v>0</v>
      </c>
      <c r="G512">
        <v>0</v>
      </c>
      <c r="H512">
        <v>0</v>
      </c>
      <c r="I512">
        <v>0</v>
      </c>
      <c r="J512" t="s">
        <v>15</v>
      </c>
      <c r="K512" t="s">
        <v>20</v>
      </c>
      <c r="L512" t="s">
        <v>17</v>
      </c>
      <c r="M512" t="s">
        <v>17</v>
      </c>
      <c r="N512">
        <v>0.18</v>
      </c>
      <c r="O512">
        <v>0.69599999999999995</v>
      </c>
      <c r="P512">
        <v>0</v>
      </c>
      <c r="Q512">
        <v>0</v>
      </c>
      <c r="R512">
        <v>0</v>
      </c>
    </row>
    <row r="513" spans="2:18" x14ac:dyDescent="0.25">
      <c r="B513" t="s">
        <v>698</v>
      </c>
      <c r="C513" t="s">
        <v>704</v>
      </c>
      <c r="D513" t="s">
        <v>1789</v>
      </c>
      <c r="E513">
        <v>159</v>
      </c>
      <c r="F513">
        <v>0</v>
      </c>
      <c r="G513">
        <v>0</v>
      </c>
      <c r="H513">
        <v>0</v>
      </c>
      <c r="I513">
        <v>0</v>
      </c>
      <c r="J513" t="s">
        <v>15</v>
      </c>
      <c r="K513" t="s">
        <v>20</v>
      </c>
      <c r="L513" t="s">
        <v>17</v>
      </c>
      <c r="M513" t="s">
        <v>17</v>
      </c>
      <c r="N513">
        <v>0.1845</v>
      </c>
      <c r="O513">
        <v>0.71340000000000003</v>
      </c>
      <c r="P513">
        <v>0</v>
      </c>
      <c r="Q513">
        <v>0</v>
      </c>
      <c r="R513">
        <v>0</v>
      </c>
    </row>
    <row r="514" spans="2:18" x14ac:dyDescent="0.25">
      <c r="B514" t="s">
        <v>699</v>
      </c>
      <c r="C514" t="s">
        <v>704</v>
      </c>
      <c r="D514" t="s">
        <v>1789</v>
      </c>
      <c r="E514">
        <v>169</v>
      </c>
      <c r="F514">
        <v>0</v>
      </c>
      <c r="G514">
        <v>0</v>
      </c>
      <c r="H514">
        <v>0</v>
      </c>
      <c r="I514">
        <v>0</v>
      </c>
      <c r="J514" t="s">
        <v>15</v>
      </c>
      <c r="K514" t="s">
        <v>20</v>
      </c>
      <c r="L514" t="s">
        <v>17</v>
      </c>
      <c r="M514" t="s">
        <v>17</v>
      </c>
      <c r="N514">
        <v>0.189</v>
      </c>
      <c r="O514">
        <v>0.73080000000000001</v>
      </c>
      <c r="P514">
        <v>0</v>
      </c>
      <c r="Q514">
        <v>0</v>
      </c>
      <c r="R514">
        <v>0</v>
      </c>
    </row>
    <row r="515" spans="2:18" x14ac:dyDescent="0.25">
      <c r="B515" t="s">
        <v>700</v>
      </c>
      <c r="C515" t="s">
        <v>704</v>
      </c>
      <c r="D515" t="s">
        <v>1789</v>
      </c>
      <c r="E515">
        <v>180</v>
      </c>
      <c r="F515">
        <v>0</v>
      </c>
      <c r="G515">
        <v>0</v>
      </c>
      <c r="H515">
        <v>0</v>
      </c>
      <c r="I515">
        <v>0</v>
      </c>
      <c r="J515" t="s">
        <v>15</v>
      </c>
      <c r="K515" t="s">
        <v>20</v>
      </c>
      <c r="L515" t="s">
        <v>17</v>
      </c>
      <c r="M515" t="s">
        <v>17</v>
      </c>
      <c r="N515">
        <v>0.19350000000000001</v>
      </c>
      <c r="O515">
        <v>0.74819999999999998</v>
      </c>
      <c r="P515">
        <v>0</v>
      </c>
      <c r="Q515">
        <v>0</v>
      </c>
      <c r="R515">
        <v>0</v>
      </c>
    </row>
    <row r="516" spans="2:18" x14ac:dyDescent="0.25">
      <c r="B516" t="s">
        <v>701</v>
      </c>
      <c r="C516" t="s">
        <v>704</v>
      </c>
      <c r="D516" t="s">
        <v>1789</v>
      </c>
      <c r="E516">
        <v>190</v>
      </c>
      <c r="F516">
        <v>0</v>
      </c>
      <c r="G516">
        <v>0</v>
      </c>
      <c r="H516">
        <v>0</v>
      </c>
      <c r="I516">
        <v>0</v>
      </c>
      <c r="J516" t="s">
        <v>15</v>
      </c>
      <c r="K516" t="s">
        <v>20</v>
      </c>
      <c r="L516" t="s">
        <v>17</v>
      </c>
      <c r="M516" t="s">
        <v>17</v>
      </c>
      <c r="N516">
        <v>0.19800000000000001</v>
      </c>
      <c r="O516">
        <v>0.76559999999999995</v>
      </c>
      <c r="P516">
        <v>0</v>
      </c>
      <c r="Q516">
        <v>0</v>
      </c>
      <c r="R516">
        <v>0</v>
      </c>
    </row>
    <row r="517" spans="2:18" x14ac:dyDescent="0.25">
      <c r="B517" t="s">
        <v>702</v>
      </c>
      <c r="C517" t="s">
        <v>704</v>
      </c>
      <c r="D517" t="s">
        <v>1789</v>
      </c>
      <c r="E517">
        <v>201</v>
      </c>
      <c r="F517">
        <v>0</v>
      </c>
      <c r="G517">
        <v>0</v>
      </c>
      <c r="H517">
        <v>0</v>
      </c>
      <c r="I517">
        <v>0</v>
      </c>
      <c r="J517" t="s">
        <v>15</v>
      </c>
      <c r="K517" t="s">
        <v>20</v>
      </c>
      <c r="L517" t="s">
        <v>17</v>
      </c>
      <c r="M517" t="s">
        <v>17</v>
      </c>
      <c r="N517">
        <v>0.20250000000000001</v>
      </c>
      <c r="O517">
        <v>0.78300000000000003</v>
      </c>
      <c r="P517">
        <v>0</v>
      </c>
      <c r="Q517">
        <v>0</v>
      </c>
      <c r="R517">
        <v>0</v>
      </c>
    </row>
    <row r="518" spans="2:18" x14ac:dyDescent="0.25">
      <c r="B518" t="s">
        <v>703</v>
      </c>
      <c r="C518" t="s">
        <v>704</v>
      </c>
      <c r="D518" t="s">
        <v>1789</v>
      </c>
      <c r="E518">
        <v>212</v>
      </c>
      <c r="F518">
        <v>0</v>
      </c>
      <c r="G518">
        <v>0</v>
      </c>
      <c r="H518">
        <v>0</v>
      </c>
      <c r="I518">
        <v>0</v>
      </c>
      <c r="J518" t="s">
        <v>16</v>
      </c>
      <c r="K518" t="s">
        <v>61</v>
      </c>
      <c r="L518" t="s">
        <v>17</v>
      </c>
      <c r="M518" t="s">
        <v>17</v>
      </c>
      <c r="N518">
        <v>0.21</v>
      </c>
      <c r="O518">
        <v>0.81200000000000006</v>
      </c>
      <c r="P518">
        <v>0</v>
      </c>
      <c r="Q518">
        <v>0</v>
      </c>
      <c r="R518">
        <v>0</v>
      </c>
    </row>
    <row r="519" spans="2:18" x14ac:dyDescent="0.25">
      <c r="B519" t="s">
        <v>705</v>
      </c>
      <c r="C519" t="s">
        <v>477</v>
      </c>
      <c r="D519" t="s">
        <v>1789</v>
      </c>
      <c r="E519">
        <v>158</v>
      </c>
      <c r="F519">
        <v>0</v>
      </c>
      <c r="G519">
        <v>0</v>
      </c>
      <c r="H519">
        <v>0</v>
      </c>
      <c r="I519">
        <v>0</v>
      </c>
      <c r="J519" t="s">
        <v>16</v>
      </c>
      <c r="K519" t="s">
        <v>16</v>
      </c>
      <c r="L519" t="s">
        <v>17</v>
      </c>
      <c r="M519" t="s">
        <v>17</v>
      </c>
      <c r="N519">
        <v>0.25</v>
      </c>
      <c r="O519">
        <v>0.21</v>
      </c>
      <c r="P519">
        <v>0</v>
      </c>
      <c r="Q519">
        <v>0</v>
      </c>
      <c r="R519">
        <v>0</v>
      </c>
    </row>
    <row r="520" spans="2:18" x14ac:dyDescent="0.25">
      <c r="B520" t="s">
        <v>706</v>
      </c>
      <c r="C520" t="s">
        <v>477</v>
      </c>
      <c r="D520" t="s">
        <v>1789</v>
      </c>
      <c r="E520">
        <v>173</v>
      </c>
      <c r="F520">
        <v>0</v>
      </c>
      <c r="G520">
        <v>0</v>
      </c>
      <c r="H520">
        <v>0</v>
      </c>
      <c r="I520">
        <v>0</v>
      </c>
      <c r="J520" t="s">
        <v>16</v>
      </c>
      <c r="K520" t="s">
        <v>16</v>
      </c>
      <c r="L520" t="s">
        <v>17</v>
      </c>
      <c r="M520" t="s">
        <v>17</v>
      </c>
      <c r="N520">
        <v>0.26250000000000001</v>
      </c>
      <c r="O520">
        <v>0.2205</v>
      </c>
      <c r="P520">
        <v>0</v>
      </c>
      <c r="Q520">
        <v>0</v>
      </c>
      <c r="R520">
        <v>0</v>
      </c>
    </row>
    <row r="521" spans="2:18" x14ac:dyDescent="0.25">
      <c r="B521" t="s">
        <v>707</v>
      </c>
      <c r="C521" t="s">
        <v>477</v>
      </c>
      <c r="D521" t="s">
        <v>1789</v>
      </c>
      <c r="E521">
        <v>189</v>
      </c>
      <c r="F521">
        <v>0</v>
      </c>
      <c r="G521">
        <v>0</v>
      </c>
      <c r="H521">
        <v>0</v>
      </c>
      <c r="I521">
        <v>0</v>
      </c>
      <c r="J521" t="s">
        <v>16</v>
      </c>
      <c r="K521" t="s">
        <v>16</v>
      </c>
      <c r="L521" t="s">
        <v>17</v>
      </c>
      <c r="M521" t="s">
        <v>17</v>
      </c>
      <c r="N521">
        <v>0.27500000000000002</v>
      </c>
      <c r="O521">
        <v>0.23100000000000001</v>
      </c>
      <c r="P521">
        <v>0</v>
      </c>
      <c r="Q521">
        <v>0</v>
      </c>
      <c r="R521">
        <v>0</v>
      </c>
    </row>
    <row r="522" spans="2:18" x14ac:dyDescent="0.25">
      <c r="B522" t="s">
        <v>708</v>
      </c>
      <c r="C522" t="s">
        <v>477</v>
      </c>
      <c r="D522" t="s">
        <v>1789</v>
      </c>
      <c r="E522">
        <v>205</v>
      </c>
      <c r="F522">
        <v>0</v>
      </c>
      <c r="G522">
        <v>0</v>
      </c>
      <c r="H522">
        <v>0</v>
      </c>
      <c r="I522">
        <v>0</v>
      </c>
      <c r="J522" t="s">
        <v>16</v>
      </c>
      <c r="K522" t="s">
        <v>16</v>
      </c>
      <c r="L522" t="s">
        <v>17</v>
      </c>
      <c r="M522" t="s">
        <v>17</v>
      </c>
      <c r="N522">
        <v>0.28749999999999998</v>
      </c>
      <c r="O522">
        <v>0.24149999999999999</v>
      </c>
      <c r="P522">
        <v>0</v>
      </c>
      <c r="Q522">
        <v>0</v>
      </c>
      <c r="R522">
        <v>0</v>
      </c>
    </row>
    <row r="523" spans="2:18" x14ac:dyDescent="0.25">
      <c r="B523" t="s">
        <v>709</v>
      </c>
      <c r="C523" t="s">
        <v>477</v>
      </c>
      <c r="D523" t="s">
        <v>1789</v>
      </c>
      <c r="E523">
        <v>221</v>
      </c>
      <c r="F523">
        <v>0</v>
      </c>
      <c r="G523">
        <v>0</v>
      </c>
      <c r="H523">
        <v>0</v>
      </c>
      <c r="I523">
        <v>0</v>
      </c>
      <c r="J523" t="s">
        <v>16</v>
      </c>
      <c r="K523" t="s">
        <v>16</v>
      </c>
      <c r="L523" t="s">
        <v>17</v>
      </c>
      <c r="M523" t="s">
        <v>17</v>
      </c>
      <c r="N523">
        <v>0.3</v>
      </c>
      <c r="O523">
        <v>0.252</v>
      </c>
      <c r="P523">
        <v>0</v>
      </c>
      <c r="Q523">
        <v>0</v>
      </c>
      <c r="R523">
        <v>0</v>
      </c>
    </row>
    <row r="524" spans="2:18" x14ac:dyDescent="0.25">
      <c r="B524" t="s">
        <v>710</v>
      </c>
      <c r="C524" t="s">
        <v>477</v>
      </c>
      <c r="D524" t="s">
        <v>1789</v>
      </c>
      <c r="E524">
        <v>237</v>
      </c>
      <c r="F524">
        <v>0</v>
      </c>
      <c r="G524">
        <v>0</v>
      </c>
      <c r="H524">
        <v>0</v>
      </c>
      <c r="I524">
        <v>0</v>
      </c>
      <c r="J524" t="s">
        <v>16</v>
      </c>
      <c r="K524" t="s">
        <v>16</v>
      </c>
      <c r="L524" t="s">
        <v>17</v>
      </c>
      <c r="M524" t="s">
        <v>17</v>
      </c>
      <c r="N524">
        <v>0.3075</v>
      </c>
      <c r="O524">
        <v>0.25829999999999997</v>
      </c>
      <c r="P524">
        <v>0</v>
      </c>
      <c r="Q524">
        <v>0</v>
      </c>
      <c r="R524">
        <v>0</v>
      </c>
    </row>
    <row r="525" spans="2:18" x14ac:dyDescent="0.25">
      <c r="B525" t="s">
        <v>711</v>
      </c>
      <c r="C525" t="s">
        <v>477</v>
      </c>
      <c r="D525" t="s">
        <v>1789</v>
      </c>
      <c r="E525">
        <v>252</v>
      </c>
      <c r="F525">
        <v>0</v>
      </c>
      <c r="G525">
        <v>0</v>
      </c>
      <c r="H525">
        <v>0</v>
      </c>
      <c r="I525">
        <v>0</v>
      </c>
      <c r="J525" t="s">
        <v>16</v>
      </c>
      <c r="K525" t="s">
        <v>16</v>
      </c>
      <c r="L525" t="s">
        <v>17</v>
      </c>
      <c r="M525" t="s">
        <v>17</v>
      </c>
      <c r="N525">
        <v>0.315</v>
      </c>
      <c r="O525">
        <v>0.2646</v>
      </c>
      <c r="P525">
        <v>0</v>
      </c>
      <c r="Q525">
        <v>0</v>
      </c>
      <c r="R525">
        <v>0</v>
      </c>
    </row>
    <row r="526" spans="2:18" x14ac:dyDescent="0.25">
      <c r="B526" t="s">
        <v>712</v>
      </c>
      <c r="C526" t="s">
        <v>477</v>
      </c>
      <c r="D526" t="s">
        <v>1789</v>
      </c>
      <c r="E526">
        <v>268</v>
      </c>
      <c r="F526">
        <v>0</v>
      </c>
      <c r="G526">
        <v>0</v>
      </c>
      <c r="H526">
        <v>0</v>
      </c>
      <c r="I526">
        <v>0</v>
      </c>
      <c r="J526" t="s">
        <v>16</v>
      </c>
      <c r="K526" t="s">
        <v>16</v>
      </c>
      <c r="L526" t="s">
        <v>17</v>
      </c>
      <c r="M526" t="s">
        <v>17</v>
      </c>
      <c r="N526">
        <v>0.32250000000000001</v>
      </c>
      <c r="O526">
        <v>0.27089999999999997</v>
      </c>
      <c r="P526">
        <v>0</v>
      </c>
      <c r="Q526">
        <v>0</v>
      </c>
      <c r="R526">
        <v>0</v>
      </c>
    </row>
    <row r="527" spans="2:18" x14ac:dyDescent="0.25">
      <c r="B527" t="s">
        <v>713</v>
      </c>
      <c r="C527" t="s">
        <v>477</v>
      </c>
      <c r="D527" t="s">
        <v>1789</v>
      </c>
      <c r="E527">
        <v>284</v>
      </c>
      <c r="F527">
        <v>0</v>
      </c>
      <c r="G527">
        <v>0</v>
      </c>
      <c r="H527">
        <v>0</v>
      </c>
      <c r="I527">
        <v>0</v>
      </c>
      <c r="J527" t="s">
        <v>16</v>
      </c>
      <c r="K527" t="s">
        <v>16</v>
      </c>
      <c r="L527" t="s">
        <v>17</v>
      </c>
      <c r="M527" t="s">
        <v>17</v>
      </c>
      <c r="N527">
        <v>0.33</v>
      </c>
      <c r="O527">
        <v>0.2772</v>
      </c>
      <c r="P527">
        <v>0</v>
      </c>
      <c r="Q527">
        <v>0</v>
      </c>
      <c r="R527">
        <v>0</v>
      </c>
    </row>
    <row r="528" spans="2:18" x14ac:dyDescent="0.25">
      <c r="B528" t="s">
        <v>714</v>
      </c>
      <c r="C528" t="s">
        <v>477</v>
      </c>
      <c r="D528" t="s">
        <v>1789</v>
      </c>
      <c r="E528">
        <v>300</v>
      </c>
      <c r="F528">
        <v>0</v>
      </c>
      <c r="G528">
        <v>0</v>
      </c>
      <c r="H528">
        <v>0</v>
      </c>
      <c r="I528">
        <v>0</v>
      </c>
      <c r="J528" t="s">
        <v>16</v>
      </c>
      <c r="K528" t="s">
        <v>16</v>
      </c>
      <c r="L528" t="s">
        <v>17</v>
      </c>
      <c r="M528" t="s">
        <v>17</v>
      </c>
      <c r="N528">
        <v>0.33750000000000002</v>
      </c>
      <c r="O528">
        <v>0.28349999999999997</v>
      </c>
      <c r="P528">
        <v>0</v>
      </c>
      <c r="Q528">
        <v>0</v>
      </c>
      <c r="R528">
        <v>0</v>
      </c>
    </row>
    <row r="529" spans="2:18" x14ac:dyDescent="0.25">
      <c r="B529" t="s">
        <v>715</v>
      </c>
      <c r="C529" t="s">
        <v>477</v>
      </c>
      <c r="D529" t="s">
        <v>1789</v>
      </c>
      <c r="E529">
        <v>316</v>
      </c>
      <c r="F529">
        <v>0</v>
      </c>
      <c r="G529">
        <v>0</v>
      </c>
      <c r="H529">
        <v>0</v>
      </c>
      <c r="I529">
        <v>0</v>
      </c>
      <c r="J529" t="s">
        <v>16</v>
      </c>
      <c r="K529" t="s">
        <v>16</v>
      </c>
      <c r="L529" t="s">
        <v>17</v>
      </c>
      <c r="M529" t="s">
        <v>17</v>
      </c>
      <c r="N529">
        <v>0.35</v>
      </c>
      <c r="O529">
        <v>0.29399999999999998</v>
      </c>
      <c r="P529">
        <v>0</v>
      </c>
      <c r="Q529">
        <v>0</v>
      </c>
      <c r="R529">
        <v>0</v>
      </c>
    </row>
    <row r="530" spans="2:18" x14ac:dyDescent="0.25">
      <c r="B530" t="s">
        <v>716</v>
      </c>
      <c r="C530" t="s">
        <v>477</v>
      </c>
      <c r="D530" t="s">
        <v>324</v>
      </c>
      <c r="E530">
        <v>138</v>
      </c>
      <c r="F530">
        <v>0</v>
      </c>
      <c r="G530">
        <v>0</v>
      </c>
      <c r="H530">
        <v>0</v>
      </c>
      <c r="I530">
        <v>0</v>
      </c>
      <c r="J530" t="s">
        <v>16</v>
      </c>
      <c r="K530" t="s">
        <v>16</v>
      </c>
      <c r="L530" t="s">
        <v>17</v>
      </c>
      <c r="M530" t="s">
        <v>17</v>
      </c>
      <c r="N530">
        <v>0.45</v>
      </c>
      <c r="O530">
        <v>0.3</v>
      </c>
      <c r="P530">
        <v>0</v>
      </c>
      <c r="Q530">
        <v>0</v>
      </c>
      <c r="R530">
        <v>0</v>
      </c>
    </row>
    <row r="531" spans="2:18" x14ac:dyDescent="0.25">
      <c r="B531" t="s">
        <v>717</v>
      </c>
      <c r="C531" t="s">
        <v>477</v>
      </c>
      <c r="D531" t="s">
        <v>324</v>
      </c>
      <c r="E531">
        <v>151</v>
      </c>
      <c r="F531">
        <v>0</v>
      </c>
      <c r="G531">
        <v>0</v>
      </c>
      <c r="H531">
        <v>0</v>
      </c>
      <c r="I531">
        <v>0</v>
      </c>
      <c r="J531" t="s">
        <v>16</v>
      </c>
      <c r="K531" t="s">
        <v>16</v>
      </c>
      <c r="L531" t="s">
        <v>17</v>
      </c>
      <c r="M531" t="s">
        <v>17</v>
      </c>
      <c r="N531">
        <v>0.47249999999999998</v>
      </c>
      <c r="O531">
        <v>0.315</v>
      </c>
      <c r="P531">
        <v>0</v>
      </c>
      <c r="Q531">
        <v>0</v>
      </c>
      <c r="R531">
        <v>0</v>
      </c>
    </row>
    <row r="532" spans="2:18" x14ac:dyDescent="0.25">
      <c r="B532" t="s">
        <v>718</v>
      </c>
      <c r="C532" t="s">
        <v>477</v>
      </c>
      <c r="D532" t="s">
        <v>324</v>
      </c>
      <c r="E532">
        <v>165</v>
      </c>
      <c r="F532">
        <v>0</v>
      </c>
      <c r="G532">
        <v>0</v>
      </c>
      <c r="H532">
        <v>0</v>
      </c>
      <c r="I532">
        <v>0</v>
      </c>
      <c r="J532" t="s">
        <v>16</v>
      </c>
      <c r="K532" t="s">
        <v>16</v>
      </c>
      <c r="L532" t="s">
        <v>17</v>
      </c>
      <c r="M532" t="s">
        <v>17</v>
      </c>
      <c r="N532">
        <v>0.495</v>
      </c>
      <c r="O532">
        <v>0.33</v>
      </c>
      <c r="P532">
        <v>0</v>
      </c>
      <c r="Q532">
        <v>0</v>
      </c>
      <c r="R532">
        <v>0</v>
      </c>
    </row>
    <row r="533" spans="2:18" x14ac:dyDescent="0.25">
      <c r="B533" t="s">
        <v>719</v>
      </c>
      <c r="C533" t="s">
        <v>477</v>
      </c>
      <c r="D533" t="s">
        <v>324</v>
      </c>
      <c r="E533">
        <v>179</v>
      </c>
      <c r="F533">
        <v>0</v>
      </c>
      <c r="G533">
        <v>0</v>
      </c>
      <c r="H533">
        <v>0</v>
      </c>
      <c r="I533">
        <v>0</v>
      </c>
      <c r="J533" t="s">
        <v>20</v>
      </c>
      <c r="K533" t="s">
        <v>16</v>
      </c>
      <c r="L533" t="s">
        <v>17</v>
      </c>
      <c r="M533" t="s">
        <v>17</v>
      </c>
      <c r="N533">
        <v>0.51749999999999996</v>
      </c>
      <c r="O533">
        <v>0.34499999999999997</v>
      </c>
      <c r="P533">
        <v>0</v>
      </c>
      <c r="Q533">
        <v>0</v>
      </c>
      <c r="R533">
        <v>0</v>
      </c>
    </row>
    <row r="534" spans="2:18" x14ac:dyDescent="0.25">
      <c r="B534" t="s">
        <v>720</v>
      </c>
      <c r="C534" t="s">
        <v>477</v>
      </c>
      <c r="D534" t="s">
        <v>324</v>
      </c>
      <c r="E534">
        <v>193</v>
      </c>
      <c r="F534">
        <v>0</v>
      </c>
      <c r="G534">
        <v>0</v>
      </c>
      <c r="H534">
        <v>0</v>
      </c>
      <c r="I534">
        <v>0</v>
      </c>
      <c r="J534" t="s">
        <v>20</v>
      </c>
      <c r="K534" t="s">
        <v>16</v>
      </c>
      <c r="L534" t="s">
        <v>17</v>
      </c>
      <c r="M534" t="s">
        <v>17</v>
      </c>
      <c r="N534">
        <v>0.54</v>
      </c>
      <c r="O534">
        <v>0.36</v>
      </c>
      <c r="P534">
        <v>0</v>
      </c>
      <c r="Q534">
        <v>0</v>
      </c>
      <c r="R534">
        <v>0</v>
      </c>
    </row>
    <row r="535" spans="2:18" x14ac:dyDescent="0.25">
      <c r="B535" t="s">
        <v>721</v>
      </c>
      <c r="C535" t="s">
        <v>477</v>
      </c>
      <c r="D535" t="s">
        <v>324</v>
      </c>
      <c r="E535">
        <v>207</v>
      </c>
      <c r="F535">
        <v>0</v>
      </c>
      <c r="G535">
        <v>0</v>
      </c>
      <c r="H535">
        <v>0</v>
      </c>
      <c r="I535">
        <v>0</v>
      </c>
      <c r="J535" t="s">
        <v>20</v>
      </c>
      <c r="K535" t="s">
        <v>16</v>
      </c>
      <c r="L535" t="s">
        <v>17</v>
      </c>
      <c r="M535" t="s">
        <v>17</v>
      </c>
      <c r="N535">
        <v>0.55349999999999999</v>
      </c>
      <c r="O535">
        <v>0.36899999999999999</v>
      </c>
      <c r="P535">
        <v>0</v>
      </c>
      <c r="Q535">
        <v>0</v>
      </c>
      <c r="R535">
        <v>0</v>
      </c>
    </row>
    <row r="536" spans="2:18" x14ac:dyDescent="0.25">
      <c r="B536" t="s">
        <v>722</v>
      </c>
      <c r="C536" t="s">
        <v>477</v>
      </c>
      <c r="D536" t="s">
        <v>324</v>
      </c>
      <c r="E536">
        <v>220</v>
      </c>
      <c r="F536">
        <v>0</v>
      </c>
      <c r="G536">
        <v>0</v>
      </c>
      <c r="H536">
        <v>0</v>
      </c>
      <c r="I536">
        <v>0</v>
      </c>
      <c r="J536" t="s">
        <v>20</v>
      </c>
      <c r="K536" t="s">
        <v>16</v>
      </c>
      <c r="L536" t="s">
        <v>17</v>
      </c>
      <c r="M536" t="s">
        <v>17</v>
      </c>
      <c r="N536">
        <v>0.56699999999999995</v>
      </c>
      <c r="O536">
        <v>0.378</v>
      </c>
      <c r="P536">
        <v>0</v>
      </c>
      <c r="Q536">
        <v>0</v>
      </c>
      <c r="R536">
        <v>0</v>
      </c>
    </row>
    <row r="537" spans="2:18" x14ac:dyDescent="0.25">
      <c r="B537" t="s">
        <v>723</v>
      </c>
      <c r="C537" t="s">
        <v>477</v>
      </c>
      <c r="D537" t="s">
        <v>324</v>
      </c>
      <c r="E537">
        <v>234</v>
      </c>
      <c r="F537">
        <v>0</v>
      </c>
      <c r="G537">
        <v>0</v>
      </c>
      <c r="H537">
        <v>0</v>
      </c>
      <c r="I537">
        <v>0</v>
      </c>
      <c r="J537" t="s">
        <v>20</v>
      </c>
      <c r="K537" t="s">
        <v>16</v>
      </c>
      <c r="L537" t="s">
        <v>17</v>
      </c>
      <c r="M537" t="s">
        <v>17</v>
      </c>
      <c r="N537">
        <v>0.58050000000000002</v>
      </c>
      <c r="O537">
        <v>0.38700000000000001</v>
      </c>
      <c r="P537">
        <v>0</v>
      </c>
      <c r="Q537">
        <v>0</v>
      </c>
      <c r="R537">
        <v>0</v>
      </c>
    </row>
    <row r="538" spans="2:18" x14ac:dyDescent="0.25">
      <c r="B538" t="s">
        <v>724</v>
      </c>
      <c r="C538" t="s">
        <v>477</v>
      </c>
      <c r="D538" t="s">
        <v>324</v>
      </c>
      <c r="E538">
        <v>248</v>
      </c>
      <c r="F538">
        <v>0</v>
      </c>
      <c r="G538">
        <v>0</v>
      </c>
      <c r="H538">
        <v>0</v>
      </c>
      <c r="I538">
        <v>0</v>
      </c>
      <c r="J538" t="s">
        <v>20</v>
      </c>
      <c r="K538" t="s">
        <v>16</v>
      </c>
      <c r="L538" t="s">
        <v>17</v>
      </c>
      <c r="M538" t="s">
        <v>17</v>
      </c>
      <c r="N538">
        <v>0.59399999999999997</v>
      </c>
      <c r="O538">
        <v>0.39600000000000002</v>
      </c>
      <c r="P538">
        <v>0</v>
      </c>
      <c r="Q538">
        <v>0</v>
      </c>
      <c r="R538">
        <v>0</v>
      </c>
    </row>
    <row r="539" spans="2:18" x14ac:dyDescent="0.25">
      <c r="B539" t="s">
        <v>725</v>
      </c>
      <c r="C539" t="s">
        <v>477</v>
      </c>
      <c r="D539" t="s">
        <v>324</v>
      </c>
      <c r="E539">
        <v>262</v>
      </c>
      <c r="F539">
        <v>0</v>
      </c>
      <c r="G539">
        <v>0</v>
      </c>
      <c r="H539">
        <v>0</v>
      </c>
      <c r="I539">
        <v>0</v>
      </c>
      <c r="J539" t="s">
        <v>20</v>
      </c>
      <c r="K539" t="s">
        <v>16</v>
      </c>
      <c r="L539" t="s">
        <v>17</v>
      </c>
      <c r="M539" t="s">
        <v>17</v>
      </c>
      <c r="N539">
        <v>0.60750000000000004</v>
      </c>
      <c r="O539">
        <v>0.40500000000000003</v>
      </c>
      <c r="P539">
        <v>0</v>
      </c>
      <c r="Q539">
        <v>0</v>
      </c>
      <c r="R539">
        <v>0</v>
      </c>
    </row>
    <row r="540" spans="2:18" x14ac:dyDescent="0.25">
      <c r="B540" t="s">
        <v>726</v>
      </c>
      <c r="C540" t="s">
        <v>477</v>
      </c>
      <c r="D540" t="s">
        <v>324</v>
      </c>
      <c r="E540">
        <v>276</v>
      </c>
      <c r="F540">
        <v>0</v>
      </c>
      <c r="G540">
        <v>0</v>
      </c>
      <c r="H540">
        <v>0</v>
      </c>
      <c r="I540">
        <v>0</v>
      </c>
      <c r="J540" t="s">
        <v>20</v>
      </c>
      <c r="K540" t="s">
        <v>16</v>
      </c>
      <c r="L540" t="s">
        <v>17</v>
      </c>
      <c r="M540" t="s">
        <v>17</v>
      </c>
      <c r="N540">
        <v>0.63</v>
      </c>
      <c r="O540">
        <v>0.42</v>
      </c>
      <c r="P540">
        <v>0</v>
      </c>
      <c r="Q540">
        <v>0</v>
      </c>
      <c r="R540">
        <v>0</v>
      </c>
    </row>
    <row r="541" spans="2:18" x14ac:dyDescent="0.25">
      <c r="B541" t="s">
        <v>727</v>
      </c>
      <c r="C541" t="s">
        <v>477</v>
      </c>
      <c r="D541" t="s">
        <v>295</v>
      </c>
      <c r="E541">
        <v>173</v>
      </c>
      <c r="F541">
        <v>0</v>
      </c>
      <c r="G541">
        <v>0</v>
      </c>
      <c r="H541">
        <v>0</v>
      </c>
      <c r="I541">
        <v>0</v>
      </c>
      <c r="J541" t="s">
        <v>16</v>
      </c>
      <c r="K541" t="s">
        <v>16</v>
      </c>
      <c r="L541" t="s">
        <v>17</v>
      </c>
      <c r="M541" t="s">
        <v>17</v>
      </c>
      <c r="N541">
        <v>0.41</v>
      </c>
      <c r="O541">
        <v>0.35</v>
      </c>
      <c r="P541">
        <v>0</v>
      </c>
      <c r="Q541">
        <v>0</v>
      </c>
      <c r="R541">
        <v>0</v>
      </c>
    </row>
    <row r="542" spans="2:18" x14ac:dyDescent="0.25">
      <c r="B542" t="s">
        <v>728</v>
      </c>
      <c r="C542" t="s">
        <v>477</v>
      </c>
      <c r="D542" t="s">
        <v>295</v>
      </c>
      <c r="E542">
        <v>193</v>
      </c>
      <c r="F542">
        <v>0</v>
      </c>
      <c r="G542">
        <v>0</v>
      </c>
      <c r="H542">
        <v>0</v>
      </c>
      <c r="I542">
        <v>0</v>
      </c>
      <c r="J542" t="s">
        <v>16</v>
      </c>
      <c r="K542" t="s">
        <v>16</v>
      </c>
      <c r="L542" t="s">
        <v>17</v>
      </c>
      <c r="M542" t="s">
        <v>17</v>
      </c>
      <c r="N542">
        <v>0.44280000000000003</v>
      </c>
      <c r="O542">
        <v>0.378</v>
      </c>
      <c r="P542">
        <v>0</v>
      </c>
      <c r="Q542">
        <v>0</v>
      </c>
      <c r="R542">
        <v>0</v>
      </c>
    </row>
    <row r="543" spans="2:18" x14ac:dyDescent="0.25">
      <c r="B543" t="s">
        <v>729</v>
      </c>
      <c r="C543" t="s">
        <v>477</v>
      </c>
      <c r="D543" t="s">
        <v>295</v>
      </c>
      <c r="E543">
        <v>206</v>
      </c>
      <c r="F543">
        <v>0</v>
      </c>
      <c r="G543">
        <v>0</v>
      </c>
      <c r="H543">
        <v>0</v>
      </c>
      <c r="I543">
        <v>0</v>
      </c>
      <c r="J543" t="s">
        <v>16</v>
      </c>
      <c r="K543" t="s">
        <v>16</v>
      </c>
      <c r="L543" t="s">
        <v>17</v>
      </c>
      <c r="M543" t="s">
        <v>17</v>
      </c>
      <c r="N543">
        <v>0.47560000000000002</v>
      </c>
      <c r="O543">
        <v>0.40600000000000003</v>
      </c>
      <c r="P543">
        <v>0</v>
      </c>
      <c r="Q543">
        <v>0</v>
      </c>
      <c r="R543">
        <v>0</v>
      </c>
    </row>
    <row r="544" spans="2:18" x14ac:dyDescent="0.25">
      <c r="B544" t="s">
        <v>730</v>
      </c>
      <c r="C544" t="s">
        <v>477</v>
      </c>
      <c r="D544" t="s">
        <v>295</v>
      </c>
      <c r="E544">
        <v>241</v>
      </c>
      <c r="F544">
        <v>0</v>
      </c>
      <c r="G544">
        <v>0</v>
      </c>
      <c r="H544">
        <v>0</v>
      </c>
      <c r="I544">
        <v>0</v>
      </c>
      <c r="J544" t="s">
        <v>16</v>
      </c>
      <c r="K544" t="s">
        <v>16</v>
      </c>
      <c r="L544" t="s">
        <v>17</v>
      </c>
      <c r="M544" t="s">
        <v>17</v>
      </c>
      <c r="N544">
        <v>0.50839999999999996</v>
      </c>
      <c r="O544">
        <v>0.434</v>
      </c>
      <c r="P544">
        <v>0</v>
      </c>
      <c r="Q544">
        <v>0</v>
      </c>
      <c r="R544">
        <v>0</v>
      </c>
    </row>
    <row r="545" spans="2:18" x14ac:dyDescent="0.25">
      <c r="B545" t="s">
        <v>731</v>
      </c>
      <c r="C545" t="s">
        <v>477</v>
      </c>
      <c r="D545" t="s">
        <v>295</v>
      </c>
      <c r="E545">
        <v>271</v>
      </c>
      <c r="F545">
        <v>0</v>
      </c>
      <c r="G545">
        <v>0</v>
      </c>
      <c r="H545">
        <v>0</v>
      </c>
      <c r="I545">
        <v>0</v>
      </c>
      <c r="J545" t="s">
        <v>20</v>
      </c>
      <c r="K545" t="s">
        <v>16</v>
      </c>
      <c r="L545" t="s">
        <v>17</v>
      </c>
      <c r="M545" t="s">
        <v>17</v>
      </c>
      <c r="N545">
        <v>0.54120000000000001</v>
      </c>
      <c r="O545">
        <v>0.46200000000000002</v>
      </c>
      <c r="P545">
        <v>0</v>
      </c>
      <c r="Q545">
        <v>0</v>
      </c>
      <c r="R545">
        <v>0</v>
      </c>
    </row>
    <row r="546" spans="2:18" x14ac:dyDescent="0.25">
      <c r="B546" t="s">
        <v>732</v>
      </c>
      <c r="C546" t="s">
        <v>477</v>
      </c>
      <c r="D546" t="s">
        <v>295</v>
      </c>
      <c r="E546">
        <v>302</v>
      </c>
      <c r="F546">
        <v>0</v>
      </c>
      <c r="G546">
        <v>0</v>
      </c>
      <c r="H546">
        <v>0</v>
      </c>
      <c r="I546">
        <v>0</v>
      </c>
      <c r="J546" t="s">
        <v>20</v>
      </c>
      <c r="K546" t="s">
        <v>16</v>
      </c>
      <c r="L546" t="s">
        <v>17</v>
      </c>
      <c r="M546" t="s">
        <v>17</v>
      </c>
      <c r="N546">
        <v>0.57399999999999995</v>
      </c>
      <c r="O546">
        <v>0.49</v>
      </c>
      <c r="P546">
        <v>0</v>
      </c>
      <c r="Q546">
        <v>0</v>
      </c>
      <c r="R546">
        <v>0</v>
      </c>
    </row>
    <row r="547" spans="2:18" x14ac:dyDescent="0.25">
      <c r="B547" t="s">
        <v>733</v>
      </c>
      <c r="C547" t="s">
        <v>477</v>
      </c>
      <c r="D547" t="s">
        <v>295</v>
      </c>
      <c r="E547">
        <v>138</v>
      </c>
      <c r="F547">
        <v>0</v>
      </c>
      <c r="G547">
        <v>0</v>
      </c>
      <c r="H547">
        <v>0</v>
      </c>
      <c r="I547">
        <v>0</v>
      </c>
      <c r="J547" t="s">
        <v>16</v>
      </c>
      <c r="K547" t="s">
        <v>16</v>
      </c>
      <c r="L547" t="s">
        <v>17</v>
      </c>
      <c r="M547" t="s">
        <v>17</v>
      </c>
      <c r="N547">
        <v>0.4</v>
      </c>
      <c r="O547">
        <v>0.35</v>
      </c>
      <c r="P547">
        <v>0</v>
      </c>
      <c r="Q547">
        <v>0</v>
      </c>
      <c r="R547">
        <v>0</v>
      </c>
    </row>
    <row r="548" spans="2:18" x14ac:dyDescent="0.25">
      <c r="B548" t="s">
        <v>734</v>
      </c>
      <c r="C548" t="s">
        <v>477</v>
      </c>
      <c r="D548" t="s">
        <v>295</v>
      </c>
      <c r="E548">
        <v>151</v>
      </c>
      <c r="F548">
        <v>0</v>
      </c>
      <c r="G548">
        <v>0</v>
      </c>
      <c r="H548">
        <v>0</v>
      </c>
      <c r="I548">
        <v>0</v>
      </c>
      <c r="J548" t="s">
        <v>16</v>
      </c>
      <c r="K548" t="s">
        <v>16</v>
      </c>
      <c r="L548" t="s">
        <v>17</v>
      </c>
      <c r="M548" t="s">
        <v>17</v>
      </c>
      <c r="N548">
        <v>0.42</v>
      </c>
      <c r="O548">
        <v>0.36749999999999999</v>
      </c>
      <c r="P548">
        <v>0</v>
      </c>
      <c r="Q548">
        <v>0</v>
      </c>
      <c r="R548">
        <v>0</v>
      </c>
    </row>
    <row r="549" spans="2:18" x14ac:dyDescent="0.25">
      <c r="B549" t="s">
        <v>735</v>
      </c>
      <c r="C549" t="s">
        <v>477</v>
      </c>
      <c r="D549" t="s">
        <v>295</v>
      </c>
      <c r="E549">
        <v>165</v>
      </c>
      <c r="F549">
        <v>0</v>
      </c>
      <c r="G549">
        <v>0</v>
      </c>
      <c r="H549">
        <v>0</v>
      </c>
      <c r="I549">
        <v>0</v>
      </c>
      <c r="J549" t="s">
        <v>16</v>
      </c>
      <c r="K549" t="s">
        <v>16</v>
      </c>
      <c r="L549" t="s">
        <v>17</v>
      </c>
      <c r="M549" t="s">
        <v>17</v>
      </c>
      <c r="N549">
        <v>0.44</v>
      </c>
      <c r="O549">
        <v>0.38500000000000001</v>
      </c>
      <c r="P549">
        <v>0</v>
      </c>
      <c r="Q549">
        <v>0</v>
      </c>
      <c r="R549">
        <v>0</v>
      </c>
    </row>
    <row r="550" spans="2:18" x14ac:dyDescent="0.25">
      <c r="B550" t="s">
        <v>736</v>
      </c>
      <c r="C550" t="s">
        <v>477</v>
      </c>
      <c r="D550" t="s">
        <v>295</v>
      </c>
      <c r="E550">
        <v>179</v>
      </c>
      <c r="F550">
        <v>0</v>
      </c>
      <c r="G550">
        <v>0</v>
      </c>
      <c r="H550">
        <v>0</v>
      </c>
      <c r="I550">
        <v>0</v>
      </c>
      <c r="J550" t="s">
        <v>16</v>
      </c>
      <c r="K550" t="s">
        <v>16</v>
      </c>
      <c r="L550" t="s">
        <v>17</v>
      </c>
      <c r="M550" t="s">
        <v>17</v>
      </c>
      <c r="N550">
        <v>0.46</v>
      </c>
      <c r="O550">
        <v>0.40250000000000002</v>
      </c>
      <c r="P550">
        <v>0</v>
      </c>
      <c r="Q550">
        <v>0</v>
      </c>
      <c r="R550">
        <v>0</v>
      </c>
    </row>
    <row r="551" spans="2:18" x14ac:dyDescent="0.25">
      <c r="B551" t="s">
        <v>737</v>
      </c>
      <c r="C551" t="s">
        <v>477</v>
      </c>
      <c r="D551" t="s">
        <v>295</v>
      </c>
      <c r="E551">
        <v>193</v>
      </c>
      <c r="F551">
        <v>0</v>
      </c>
      <c r="G551">
        <v>0</v>
      </c>
      <c r="H551">
        <v>0</v>
      </c>
      <c r="I551">
        <v>0</v>
      </c>
      <c r="J551" t="s">
        <v>16</v>
      </c>
      <c r="K551" t="s">
        <v>16</v>
      </c>
      <c r="L551" t="s">
        <v>17</v>
      </c>
      <c r="M551" t="s">
        <v>17</v>
      </c>
      <c r="N551">
        <v>0.48</v>
      </c>
      <c r="O551">
        <v>0.42</v>
      </c>
      <c r="P551">
        <v>0</v>
      </c>
      <c r="Q551">
        <v>0</v>
      </c>
      <c r="R551">
        <v>0</v>
      </c>
    </row>
    <row r="552" spans="2:18" x14ac:dyDescent="0.25">
      <c r="B552" t="s">
        <v>738</v>
      </c>
      <c r="C552" t="s">
        <v>477</v>
      </c>
      <c r="D552" t="s">
        <v>295</v>
      </c>
      <c r="E552">
        <v>207</v>
      </c>
      <c r="F552">
        <v>0</v>
      </c>
      <c r="G552">
        <v>0</v>
      </c>
      <c r="H552">
        <v>0</v>
      </c>
      <c r="I552">
        <v>0</v>
      </c>
      <c r="J552" t="s">
        <v>16</v>
      </c>
      <c r="K552" t="s">
        <v>16</v>
      </c>
      <c r="L552" t="s">
        <v>17</v>
      </c>
      <c r="M552" t="s">
        <v>17</v>
      </c>
      <c r="N552">
        <v>0.49199999999999999</v>
      </c>
      <c r="O552">
        <v>0.43049999999999999</v>
      </c>
      <c r="P552">
        <v>0</v>
      </c>
      <c r="Q552">
        <v>0</v>
      </c>
      <c r="R552">
        <v>0</v>
      </c>
    </row>
    <row r="553" spans="2:18" x14ac:dyDescent="0.25">
      <c r="B553" t="s">
        <v>739</v>
      </c>
      <c r="C553" t="s">
        <v>477</v>
      </c>
      <c r="D553" t="s">
        <v>295</v>
      </c>
      <c r="E553">
        <v>220</v>
      </c>
      <c r="F553">
        <v>0</v>
      </c>
      <c r="G553">
        <v>0</v>
      </c>
      <c r="H553">
        <v>0</v>
      </c>
      <c r="I553">
        <v>0</v>
      </c>
      <c r="J553" t="s">
        <v>16</v>
      </c>
      <c r="K553" t="s">
        <v>16</v>
      </c>
      <c r="L553" t="s">
        <v>17</v>
      </c>
      <c r="M553" t="s">
        <v>17</v>
      </c>
      <c r="N553">
        <v>0.504</v>
      </c>
      <c r="O553">
        <v>0.441</v>
      </c>
      <c r="P553">
        <v>0</v>
      </c>
      <c r="Q553">
        <v>0</v>
      </c>
      <c r="R553">
        <v>0</v>
      </c>
    </row>
    <row r="554" spans="2:18" x14ac:dyDescent="0.25">
      <c r="B554" t="s">
        <v>740</v>
      </c>
      <c r="C554" t="s">
        <v>477</v>
      </c>
      <c r="D554" t="s">
        <v>295</v>
      </c>
      <c r="E554">
        <v>234</v>
      </c>
      <c r="F554">
        <v>0</v>
      </c>
      <c r="G554">
        <v>0</v>
      </c>
      <c r="H554">
        <v>0</v>
      </c>
      <c r="I554">
        <v>0</v>
      </c>
      <c r="J554" t="s">
        <v>20</v>
      </c>
      <c r="K554" t="s">
        <v>16</v>
      </c>
      <c r="L554" t="s">
        <v>17</v>
      </c>
      <c r="M554" t="s">
        <v>17</v>
      </c>
      <c r="N554">
        <v>0.51600000000000001</v>
      </c>
      <c r="O554">
        <v>0.45150000000000001</v>
      </c>
      <c r="P554">
        <v>0</v>
      </c>
      <c r="Q554">
        <v>0</v>
      </c>
      <c r="R554">
        <v>0</v>
      </c>
    </row>
    <row r="555" spans="2:18" x14ac:dyDescent="0.25">
      <c r="B555" t="s">
        <v>741</v>
      </c>
      <c r="C555" t="s">
        <v>477</v>
      </c>
      <c r="D555" t="s">
        <v>295</v>
      </c>
      <c r="E555">
        <v>248</v>
      </c>
      <c r="F555">
        <v>0</v>
      </c>
      <c r="G555">
        <v>0</v>
      </c>
      <c r="H555">
        <v>0</v>
      </c>
      <c r="I555">
        <v>0</v>
      </c>
      <c r="J555" t="s">
        <v>20</v>
      </c>
      <c r="K555" t="s">
        <v>16</v>
      </c>
      <c r="L555" t="s">
        <v>17</v>
      </c>
      <c r="M555" t="s">
        <v>17</v>
      </c>
      <c r="N555">
        <v>0.52800000000000002</v>
      </c>
      <c r="O555">
        <v>0.46200000000000002</v>
      </c>
      <c r="P555">
        <v>0</v>
      </c>
      <c r="Q555">
        <v>0</v>
      </c>
      <c r="R555">
        <v>0</v>
      </c>
    </row>
    <row r="556" spans="2:18" x14ac:dyDescent="0.25">
      <c r="B556" t="s">
        <v>742</v>
      </c>
      <c r="C556" t="s">
        <v>477</v>
      </c>
      <c r="D556" t="s">
        <v>295</v>
      </c>
      <c r="E556">
        <v>262</v>
      </c>
      <c r="F556">
        <v>0</v>
      </c>
      <c r="G556">
        <v>0</v>
      </c>
      <c r="H556">
        <v>0</v>
      </c>
      <c r="I556">
        <v>0</v>
      </c>
      <c r="J556" t="s">
        <v>20</v>
      </c>
      <c r="K556" t="s">
        <v>16</v>
      </c>
      <c r="L556" t="s">
        <v>17</v>
      </c>
      <c r="M556" t="s">
        <v>17</v>
      </c>
      <c r="N556">
        <v>0.54</v>
      </c>
      <c r="O556">
        <v>0.47249999999999998</v>
      </c>
      <c r="P556">
        <v>0</v>
      </c>
      <c r="Q556">
        <v>0</v>
      </c>
      <c r="R556">
        <v>0</v>
      </c>
    </row>
    <row r="557" spans="2:18" x14ac:dyDescent="0.25">
      <c r="B557" t="s">
        <v>743</v>
      </c>
      <c r="C557" t="s">
        <v>477</v>
      </c>
      <c r="D557" t="s">
        <v>295</v>
      </c>
      <c r="E557">
        <v>276</v>
      </c>
      <c r="F557">
        <v>0</v>
      </c>
      <c r="G557">
        <v>0</v>
      </c>
      <c r="H557">
        <v>0</v>
      </c>
      <c r="I557">
        <v>0</v>
      </c>
      <c r="J557" t="s">
        <v>20</v>
      </c>
      <c r="K557" t="s">
        <v>16</v>
      </c>
      <c r="L557" t="s">
        <v>17</v>
      </c>
      <c r="M557" t="s">
        <v>17</v>
      </c>
      <c r="N557">
        <v>0.56000000000000005</v>
      </c>
      <c r="O557">
        <v>0.49</v>
      </c>
      <c r="P557">
        <v>0</v>
      </c>
      <c r="Q557">
        <v>0</v>
      </c>
      <c r="R557">
        <v>0</v>
      </c>
    </row>
    <row r="558" spans="2:18" x14ac:dyDescent="0.25">
      <c r="B558" t="s">
        <v>744</v>
      </c>
      <c r="C558" t="s">
        <v>477</v>
      </c>
      <c r="D558" t="s">
        <v>295</v>
      </c>
      <c r="E558">
        <v>89</v>
      </c>
      <c r="F558">
        <v>71</v>
      </c>
      <c r="G558">
        <v>0</v>
      </c>
      <c r="H558">
        <v>71</v>
      </c>
      <c r="I558">
        <v>0</v>
      </c>
      <c r="J558" t="s">
        <v>16</v>
      </c>
      <c r="K558" t="s">
        <v>16</v>
      </c>
      <c r="L558" t="s">
        <v>17</v>
      </c>
      <c r="M558" t="s">
        <v>17</v>
      </c>
      <c r="N558">
        <v>0.3</v>
      </c>
      <c r="O558">
        <v>0.3</v>
      </c>
      <c r="P558">
        <v>0</v>
      </c>
      <c r="Q558">
        <v>0</v>
      </c>
      <c r="R558">
        <v>0</v>
      </c>
    </row>
    <row r="559" spans="2:18" x14ac:dyDescent="0.25">
      <c r="B559" t="s">
        <v>745</v>
      </c>
      <c r="C559" t="s">
        <v>477</v>
      </c>
      <c r="D559" t="s">
        <v>295</v>
      </c>
      <c r="E559">
        <v>97</v>
      </c>
      <c r="F559">
        <v>78</v>
      </c>
      <c r="G559">
        <v>0</v>
      </c>
      <c r="H559">
        <v>78</v>
      </c>
      <c r="I559">
        <v>0</v>
      </c>
      <c r="J559" t="s">
        <v>16</v>
      </c>
      <c r="K559" t="s">
        <v>16</v>
      </c>
      <c r="L559" t="s">
        <v>17</v>
      </c>
      <c r="M559" t="s">
        <v>17</v>
      </c>
      <c r="N559">
        <v>0.315</v>
      </c>
      <c r="O559">
        <v>0.315</v>
      </c>
      <c r="P559">
        <v>0</v>
      </c>
      <c r="Q559">
        <v>0</v>
      </c>
      <c r="R559">
        <v>0</v>
      </c>
    </row>
    <row r="560" spans="2:18" x14ac:dyDescent="0.25">
      <c r="B560" t="s">
        <v>746</v>
      </c>
      <c r="C560" t="s">
        <v>477</v>
      </c>
      <c r="D560" t="s">
        <v>295</v>
      </c>
      <c r="E560">
        <v>106</v>
      </c>
      <c r="F560">
        <v>85</v>
      </c>
      <c r="G560">
        <v>0</v>
      </c>
      <c r="H560">
        <v>85</v>
      </c>
      <c r="I560">
        <v>0</v>
      </c>
      <c r="J560" t="s">
        <v>16</v>
      </c>
      <c r="K560" t="s">
        <v>16</v>
      </c>
      <c r="L560" t="s">
        <v>17</v>
      </c>
      <c r="M560" t="s">
        <v>17</v>
      </c>
      <c r="N560">
        <v>0.33</v>
      </c>
      <c r="O560">
        <v>0.33</v>
      </c>
      <c r="P560">
        <v>0</v>
      </c>
      <c r="Q560">
        <v>0</v>
      </c>
      <c r="R560">
        <v>0</v>
      </c>
    </row>
    <row r="561" spans="2:18" x14ac:dyDescent="0.25">
      <c r="B561" t="s">
        <v>747</v>
      </c>
      <c r="C561" t="s">
        <v>477</v>
      </c>
      <c r="D561" t="s">
        <v>295</v>
      </c>
      <c r="E561">
        <v>115</v>
      </c>
      <c r="F561">
        <v>92</v>
      </c>
      <c r="G561">
        <v>0</v>
      </c>
      <c r="H561">
        <v>92</v>
      </c>
      <c r="I561">
        <v>0</v>
      </c>
      <c r="J561" t="s">
        <v>16</v>
      </c>
      <c r="K561" t="s">
        <v>16</v>
      </c>
      <c r="L561" t="s">
        <v>17</v>
      </c>
      <c r="M561" t="s">
        <v>17</v>
      </c>
      <c r="N561">
        <v>0.34499999999999997</v>
      </c>
      <c r="O561">
        <v>0.34499999999999997</v>
      </c>
      <c r="P561">
        <v>0</v>
      </c>
      <c r="Q561">
        <v>0</v>
      </c>
      <c r="R561">
        <v>0</v>
      </c>
    </row>
    <row r="562" spans="2:18" x14ac:dyDescent="0.25">
      <c r="B562" t="s">
        <v>748</v>
      </c>
      <c r="C562" t="s">
        <v>477</v>
      </c>
      <c r="D562" t="s">
        <v>295</v>
      </c>
      <c r="E562">
        <v>124</v>
      </c>
      <c r="F562">
        <v>99</v>
      </c>
      <c r="G562">
        <v>0</v>
      </c>
      <c r="H562">
        <v>99</v>
      </c>
      <c r="I562">
        <v>0</v>
      </c>
      <c r="J562" t="s">
        <v>16</v>
      </c>
      <c r="K562" t="s">
        <v>16</v>
      </c>
      <c r="L562" t="s">
        <v>17</v>
      </c>
      <c r="M562" t="s">
        <v>17</v>
      </c>
      <c r="N562">
        <v>0.36</v>
      </c>
      <c r="O562">
        <v>0.36</v>
      </c>
      <c r="P562">
        <v>0</v>
      </c>
      <c r="Q562">
        <v>0</v>
      </c>
      <c r="R562">
        <v>0</v>
      </c>
    </row>
    <row r="563" spans="2:18" x14ac:dyDescent="0.25">
      <c r="B563" t="s">
        <v>749</v>
      </c>
      <c r="C563" t="s">
        <v>477</v>
      </c>
      <c r="D563" t="s">
        <v>295</v>
      </c>
      <c r="E563">
        <v>133</v>
      </c>
      <c r="F563">
        <v>106</v>
      </c>
      <c r="G563">
        <v>0</v>
      </c>
      <c r="H563">
        <v>106</v>
      </c>
      <c r="I563">
        <v>0</v>
      </c>
      <c r="J563" t="s">
        <v>16</v>
      </c>
      <c r="K563" t="s">
        <v>16</v>
      </c>
      <c r="L563" t="s">
        <v>17</v>
      </c>
      <c r="M563" t="s">
        <v>17</v>
      </c>
      <c r="N563">
        <v>0.36899999999999999</v>
      </c>
      <c r="O563">
        <v>0.36899999999999999</v>
      </c>
      <c r="P563">
        <v>0</v>
      </c>
      <c r="Q563">
        <v>0</v>
      </c>
      <c r="R563">
        <v>0</v>
      </c>
    </row>
    <row r="564" spans="2:18" x14ac:dyDescent="0.25">
      <c r="B564" t="s">
        <v>750</v>
      </c>
      <c r="C564" t="s">
        <v>477</v>
      </c>
      <c r="D564" t="s">
        <v>295</v>
      </c>
      <c r="E564">
        <v>142</v>
      </c>
      <c r="F564">
        <v>113</v>
      </c>
      <c r="G564">
        <v>0</v>
      </c>
      <c r="H564">
        <v>113</v>
      </c>
      <c r="I564">
        <v>0</v>
      </c>
      <c r="J564" t="s">
        <v>16</v>
      </c>
      <c r="K564" t="s">
        <v>16</v>
      </c>
      <c r="L564" t="s">
        <v>17</v>
      </c>
      <c r="M564" t="s">
        <v>17</v>
      </c>
      <c r="N564">
        <v>0.378</v>
      </c>
      <c r="O564">
        <v>0.378</v>
      </c>
      <c r="P564">
        <v>0</v>
      </c>
      <c r="Q564">
        <v>0</v>
      </c>
      <c r="R564">
        <v>0</v>
      </c>
    </row>
    <row r="565" spans="2:18" x14ac:dyDescent="0.25">
      <c r="B565" t="s">
        <v>751</v>
      </c>
      <c r="C565" t="s">
        <v>477</v>
      </c>
      <c r="D565" t="s">
        <v>295</v>
      </c>
      <c r="E565">
        <v>151</v>
      </c>
      <c r="F565">
        <v>120</v>
      </c>
      <c r="G565">
        <v>0</v>
      </c>
      <c r="H565">
        <v>120</v>
      </c>
      <c r="I565">
        <v>0</v>
      </c>
      <c r="J565" t="s">
        <v>16</v>
      </c>
      <c r="K565" t="s">
        <v>16</v>
      </c>
      <c r="L565" t="s">
        <v>17</v>
      </c>
      <c r="M565" t="s">
        <v>17</v>
      </c>
      <c r="N565">
        <v>0.38700000000000001</v>
      </c>
      <c r="O565">
        <v>0.38700000000000001</v>
      </c>
      <c r="P565">
        <v>0</v>
      </c>
      <c r="Q565">
        <v>0</v>
      </c>
      <c r="R565">
        <v>0</v>
      </c>
    </row>
    <row r="566" spans="2:18" x14ac:dyDescent="0.25">
      <c r="B566" t="s">
        <v>752</v>
      </c>
      <c r="C566" t="s">
        <v>477</v>
      </c>
      <c r="D566" t="s">
        <v>295</v>
      </c>
      <c r="E566">
        <v>160</v>
      </c>
      <c r="F566">
        <v>127</v>
      </c>
      <c r="G566">
        <v>0</v>
      </c>
      <c r="H566">
        <v>127</v>
      </c>
      <c r="I566">
        <v>0</v>
      </c>
      <c r="J566" t="s">
        <v>16</v>
      </c>
      <c r="K566" t="s">
        <v>16</v>
      </c>
      <c r="L566" t="s">
        <v>17</v>
      </c>
      <c r="M566" t="s">
        <v>17</v>
      </c>
      <c r="N566">
        <v>0.39600000000000002</v>
      </c>
      <c r="O566">
        <v>0.39600000000000002</v>
      </c>
      <c r="P566">
        <v>0</v>
      </c>
      <c r="Q566">
        <v>0</v>
      </c>
      <c r="R566">
        <v>0</v>
      </c>
    </row>
    <row r="567" spans="2:18" x14ac:dyDescent="0.25">
      <c r="B567" t="s">
        <v>753</v>
      </c>
      <c r="C567" t="s">
        <v>477</v>
      </c>
      <c r="D567" t="s">
        <v>295</v>
      </c>
      <c r="E567">
        <v>169</v>
      </c>
      <c r="F567">
        <v>134</v>
      </c>
      <c r="G567">
        <v>0</v>
      </c>
      <c r="H567">
        <v>134</v>
      </c>
      <c r="I567">
        <v>0</v>
      </c>
      <c r="J567" t="s">
        <v>16</v>
      </c>
      <c r="K567" t="s">
        <v>16</v>
      </c>
      <c r="L567" t="s">
        <v>17</v>
      </c>
      <c r="M567" t="s">
        <v>17</v>
      </c>
      <c r="N567">
        <v>0.40500000000000003</v>
      </c>
      <c r="O567">
        <v>0.40500000000000003</v>
      </c>
      <c r="P567">
        <v>0</v>
      </c>
      <c r="Q567">
        <v>0</v>
      </c>
      <c r="R567">
        <v>0</v>
      </c>
    </row>
    <row r="568" spans="2:18" x14ac:dyDescent="0.25">
      <c r="B568" t="s">
        <v>754</v>
      </c>
      <c r="C568" t="s">
        <v>477</v>
      </c>
      <c r="D568" t="s">
        <v>295</v>
      </c>
      <c r="E568">
        <v>178</v>
      </c>
      <c r="F568">
        <v>142</v>
      </c>
      <c r="G568">
        <v>0</v>
      </c>
      <c r="H568">
        <v>142</v>
      </c>
      <c r="I568">
        <v>0</v>
      </c>
      <c r="J568" t="s">
        <v>16</v>
      </c>
      <c r="K568" t="s">
        <v>16</v>
      </c>
      <c r="L568" t="s">
        <v>17</v>
      </c>
      <c r="M568" t="s">
        <v>17</v>
      </c>
      <c r="N568">
        <v>0.42</v>
      </c>
      <c r="O568">
        <v>0.42</v>
      </c>
      <c r="P568">
        <v>0</v>
      </c>
      <c r="Q568">
        <v>0</v>
      </c>
      <c r="R568">
        <v>0</v>
      </c>
    </row>
    <row r="569" spans="2:18" x14ac:dyDescent="0.25">
      <c r="B569" t="s">
        <v>755</v>
      </c>
      <c r="C569" t="s">
        <v>477</v>
      </c>
      <c r="D569" t="s">
        <v>559</v>
      </c>
      <c r="E569">
        <v>134</v>
      </c>
      <c r="F569">
        <v>0</v>
      </c>
      <c r="G569">
        <v>0</v>
      </c>
      <c r="H569">
        <v>0</v>
      </c>
      <c r="I569">
        <v>0</v>
      </c>
      <c r="J569" t="s">
        <v>20</v>
      </c>
      <c r="K569" t="s">
        <v>15</v>
      </c>
      <c r="L569" t="s">
        <v>17</v>
      </c>
      <c r="M569" t="s">
        <v>17</v>
      </c>
      <c r="N569">
        <v>0.61</v>
      </c>
      <c r="O569">
        <v>0.2</v>
      </c>
      <c r="P569">
        <v>0</v>
      </c>
      <c r="Q569">
        <v>0</v>
      </c>
      <c r="R569">
        <v>0</v>
      </c>
    </row>
    <row r="570" spans="2:18" x14ac:dyDescent="0.25">
      <c r="B570" t="s">
        <v>756</v>
      </c>
      <c r="C570" t="s">
        <v>477</v>
      </c>
      <c r="D570" t="s">
        <v>559</v>
      </c>
      <c r="E570">
        <v>147</v>
      </c>
      <c r="F570">
        <v>0</v>
      </c>
      <c r="G570">
        <v>0</v>
      </c>
      <c r="H570">
        <v>0</v>
      </c>
      <c r="I570">
        <v>0</v>
      </c>
      <c r="J570" t="s">
        <v>20</v>
      </c>
      <c r="K570" t="s">
        <v>16</v>
      </c>
      <c r="L570" t="s">
        <v>17</v>
      </c>
      <c r="M570" t="s">
        <v>17</v>
      </c>
      <c r="N570">
        <v>0.64049999999999996</v>
      </c>
      <c r="O570">
        <v>0.21</v>
      </c>
      <c r="P570">
        <v>0</v>
      </c>
      <c r="Q570">
        <v>0</v>
      </c>
      <c r="R570">
        <v>0</v>
      </c>
    </row>
    <row r="571" spans="2:18" x14ac:dyDescent="0.25">
      <c r="B571" t="s">
        <v>757</v>
      </c>
      <c r="C571" t="s">
        <v>477</v>
      </c>
      <c r="D571" t="s">
        <v>559</v>
      </c>
      <c r="E571">
        <v>160</v>
      </c>
      <c r="F571">
        <v>0</v>
      </c>
      <c r="G571">
        <v>0</v>
      </c>
      <c r="H571">
        <v>0</v>
      </c>
      <c r="I571">
        <v>0</v>
      </c>
      <c r="J571" t="s">
        <v>20</v>
      </c>
      <c r="K571" t="s">
        <v>16</v>
      </c>
      <c r="L571" t="s">
        <v>17</v>
      </c>
      <c r="M571" t="s">
        <v>17</v>
      </c>
      <c r="N571">
        <v>0.67100000000000004</v>
      </c>
      <c r="O571">
        <v>0.22</v>
      </c>
      <c r="P571">
        <v>0</v>
      </c>
      <c r="Q571">
        <v>0</v>
      </c>
      <c r="R571">
        <v>0</v>
      </c>
    </row>
    <row r="572" spans="2:18" x14ac:dyDescent="0.25">
      <c r="B572" t="s">
        <v>758</v>
      </c>
      <c r="C572" t="s">
        <v>477</v>
      </c>
      <c r="D572" t="s">
        <v>559</v>
      </c>
      <c r="E572">
        <v>174</v>
      </c>
      <c r="F572">
        <v>0</v>
      </c>
      <c r="G572">
        <v>0</v>
      </c>
      <c r="H572">
        <v>0</v>
      </c>
      <c r="I572">
        <v>0</v>
      </c>
      <c r="J572" t="s">
        <v>20</v>
      </c>
      <c r="K572" t="s">
        <v>16</v>
      </c>
      <c r="L572" t="s">
        <v>17</v>
      </c>
      <c r="M572" t="s">
        <v>17</v>
      </c>
      <c r="N572">
        <v>0.70150000000000001</v>
      </c>
      <c r="O572">
        <v>0.23</v>
      </c>
      <c r="P572">
        <v>0</v>
      </c>
      <c r="Q572">
        <v>0</v>
      </c>
      <c r="R572">
        <v>0</v>
      </c>
    </row>
    <row r="573" spans="2:18" x14ac:dyDescent="0.25">
      <c r="B573" t="s">
        <v>759</v>
      </c>
      <c r="C573" t="s">
        <v>477</v>
      </c>
      <c r="D573" t="s">
        <v>559</v>
      </c>
      <c r="E573">
        <v>187</v>
      </c>
      <c r="F573">
        <v>0</v>
      </c>
      <c r="G573">
        <v>0</v>
      </c>
      <c r="H573">
        <v>0</v>
      </c>
      <c r="I573">
        <v>0</v>
      </c>
      <c r="J573" t="s">
        <v>20</v>
      </c>
      <c r="K573" t="s">
        <v>16</v>
      </c>
      <c r="L573" t="s">
        <v>17</v>
      </c>
      <c r="M573" t="s">
        <v>17</v>
      </c>
      <c r="N573">
        <v>0.73199999999999998</v>
      </c>
      <c r="O573">
        <v>0.24</v>
      </c>
      <c r="P573">
        <v>0</v>
      </c>
      <c r="Q573">
        <v>0</v>
      </c>
      <c r="R573">
        <v>0</v>
      </c>
    </row>
    <row r="574" spans="2:18" x14ac:dyDescent="0.25">
      <c r="B574" t="s">
        <v>760</v>
      </c>
      <c r="C574" t="s">
        <v>477</v>
      </c>
      <c r="D574" t="s">
        <v>559</v>
      </c>
      <c r="E574">
        <v>201</v>
      </c>
      <c r="F574">
        <v>0</v>
      </c>
      <c r="G574">
        <v>0</v>
      </c>
      <c r="H574">
        <v>0</v>
      </c>
      <c r="I574">
        <v>0</v>
      </c>
      <c r="J574" t="s">
        <v>20</v>
      </c>
      <c r="K574" t="s">
        <v>16</v>
      </c>
      <c r="L574" t="s">
        <v>17</v>
      </c>
      <c r="M574" t="s">
        <v>17</v>
      </c>
      <c r="N574">
        <v>0.75029999999999997</v>
      </c>
      <c r="O574">
        <v>0.246</v>
      </c>
      <c r="P574">
        <v>0</v>
      </c>
      <c r="Q574">
        <v>0</v>
      </c>
      <c r="R574">
        <v>0</v>
      </c>
    </row>
    <row r="575" spans="2:18" x14ac:dyDescent="0.25">
      <c r="B575" t="s">
        <v>761</v>
      </c>
      <c r="C575" t="s">
        <v>477</v>
      </c>
      <c r="D575" t="s">
        <v>559</v>
      </c>
      <c r="E575">
        <v>214</v>
      </c>
      <c r="F575">
        <v>0</v>
      </c>
      <c r="G575">
        <v>0</v>
      </c>
      <c r="H575">
        <v>0</v>
      </c>
      <c r="I575">
        <v>0</v>
      </c>
      <c r="J575" t="s">
        <v>20</v>
      </c>
      <c r="K575" t="s">
        <v>16</v>
      </c>
      <c r="L575" t="s">
        <v>17</v>
      </c>
      <c r="M575" t="s">
        <v>17</v>
      </c>
      <c r="N575">
        <v>0.76859999999999995</v>
      </c>
      <c r="O575">
        <v>0.252</v>
      </c>
      <c r="P575">
        <v>0</v>
      </c>
      <c r="Q575">
        <v>0</v>
      </c>
      <c r="R575">
        <v>0</v>
      </c>
    </row>
    <row r="576" spans="2:18" x14ac:dyDescent="0.25">
      <c r="B576" t="s">
        <v>762</v>
      </c>
      <c r="C576" t="s">
        <v>477</v>
      </c>
      <c r="D576" t="s">
        <v>559</v>
      </c>
      <c r="E576">
        <v>227</v>
      </c>
      <c r="F576">
        <v>0</v>
      </c>
      <c r="G576">
        <v>0</v>
      </c>
      <c r="H576">
        <v>0</v>
      </c>
      <c r="I576">
        <v>0</v>
      </c>
      <c r="J576" t="s">
        <v>20</v>
      </c>
      <c r="K576" t="s">
        <v>16</v>
      </c>
      <c r="L576" t="s">
        <v>17</v>
      </c>
      <c r="M576" t="s">
        <v>17</v>
      </c>
      <c r="N576">
        <v>0.78690000000000004</v>
      </c>
      <c r="O576">
        <v>0.25800000000000001</v>
      </c>
      <c r="P576">
        <v>0</v>
      </c>
      <c r="Q576">
        <v>0</v>
      </c>
      <c r="R576">
        <v>0</v>
      </c>
    </row>
    <row r="577" spans="2:18" x14ac:dyDescent="0.25">
      <c r="B577" t="s">
        <v>763</v>
      </c>
      <c r="C577" t="s">
        <v>477</v>
      </c>
      <c r="D577" t="s">
        <v>559</v>
      </c>
      <c r="E577">
        <v>241</v>
      </c>
      <c r="F577">
        <v>0</v>
      </c>
      <c r="G577">
        <v>0</v>
      </c>
      <c r="H577">
        <v>0</v>
      </c>
      <c r="I577">
        <v>0</v>
      </c>
      <c r="J577" t="s">
        <v>20</v>
      </c>
      <c r="K577" t="s">
        <v>16</v>
      </c>
      <c r="L577" t="s">
        <v>17</v>
      </c>
      <c r="M577" t="s">
        <v>17</v>
      </c>
      <c r="N577">
        <v>0.80520000000000003</v>
      </c>
      <c r="O577">
        <v>0.26400000000000001</v>
      </c>
      <c r="P577">
        <v>0</v>
      </c>
      <c r="Q577">
        <v>0</v>
      </c>
      <c r="R577">
        <v>0</v>
      </c>
    </row>
    <row r="578" spans="2:18" x14ac:dyDescent="0.25">
      <c r="B578" t="s">
        <v>764</v>
      </c>
      <c r="C578" t="s">
        <v>477</v>
      </c>
      <c r="D578" t="s">
        <v>559</v>
      </c>
      <c r="E578">
        <v>254</v>
      </c>
      <c r="F578">
        <v>0</v>
      </c>
      <c r="G578">
        <v>0</v>
      </c>
      <c r="H578">
        <v>0</v>
      </c>
      <c r="I578">
        <v>0</v>
      </c>
      <c r="J578" t="s">
        <v>61</v>
      </c>
      <c r="K578" t="s">
        <v>16</v>
      </c>
      <c r="L578" t="s">
        <v>17</v>
      </c>
      <c r="M578" t="s">
        <v>17</v>
      </c>
      <c r="N578">
        <v>0.82350000000000001</v>
      </c>
      <c r="O578">
        <v>0.27</v>
      </c>
      <c r="P578">
        <v>0</v>
      </c>
      <c r="Q578">
        <v>0</v>
      </c>
      <c r="R578">
        <v>0</v>
      </c>
    </row>
    <row r="579" spans="2:18" x14ac:dyDescent="0.25">
      <c r="B579" t="s">
        <v>765</v>
      </c>
      <c r="C579" t="s">
        <v>477</v>
      </c>
      <c r="D579" t="s">
        <v>559</v>
      </c>
      <c r="E579">
        <v>268</v>
      </c>
      <c r="F579">
        <v>0</v>
      </c>
      <c r="G579">
        <v>0</v>
      </c>
      <c r="H579">
        <v>0</v>
      </c>
      <c r="I579">
        <v>0</v>
      </c>
      <c r="J579" t="s">
        <v>61</v>
      </c>
      <c r="K579" t="s">
        <v>16</v>
      </c>
      <c r="L579" t="s">
        <v>17</v>
      </c>
      <c r="M579" t="s">
        <v>17</v>
      </c>
      <c r="N579">
        <v>0.85399999999999998</v>
      </c>
      <c r="O579">
        <v>0.28000000000000003</v>
      </c>
      <c r="P579">
        <v>0</v>
      </c>
      <c r="Q579">
        <v>0</v>
      </c>
      <c r="R579">
        <v>0</v>
      </c>
    </row>
    <row r="580" spans="2:18" x14ac:dyDescent="0.25">
      <c r="B580" t="s">
        <v>766</v>
      </c>
      <c r="C580" t="s">
        <v>477</v>
      </c>
      <c r="D580" t="s">
        <v>324</v>
      </c>
      <c r="E580">
        <v>128</v>
      </c>
      <c r="F580">
        <v>0</v>
      </c>
      <c r="G580">
        <v>89</v>
      </c>
      <c r="H580">
        <v>0</v>
      </c>
      <c r="I580">
        <v>0</v>
      </c>
      <c r="J580" t="s">
        <v>16</v>
      </c>
      <c r="K580" t="s">
        <v>16</v>
      </c>
      <c r="L580" t="s">
        <v>17</v>
      </c>
      <c r="M580" t="s">
        <v>17</v>
      </c>
      <c r="N580">
        <v>0.31</v>
      </c>
      <c r="O580">
        <v>0.28999999999999998</v>
      </c>
      <c r="P580">
        <v>0</v>
      </c>
      <c r="Q580">
        <v>0</v>
      </c>
      <c r="R580">
        <v>0</v>
      </c>
    </row>
    <row r="581" spans="2:18" x14ac:dyDescent="0.25">
      <c r="B581" t="s">
        <v>767</v>
      </c>
      <c r="C581" t="s">
        <v>477</v>
      </c>
      <c r="D581" t="s">
        <v>324</v>
      </c>
      <c r="E581">
        <v>149</v>
      </c>
      <c r="F581">
        <v>0</v>
      </c>
      <c r="G581">
        <v>103</v>
      </c>
      <c r="H581">
        <v>0</v>
      </c>
      <c r="I581">
        <v>0</v>
      </c>
      <c r="J581" t="s">
        <v>16</v>
      </c>
      <c r="K581" t="s">
        <v>16</v>
      </c>
      <c r="L581" t="s">
        <v>17</v>
      </c>
      <c r="M581" t="s">
        <v>17</v>
      </c>
      <c r="N581">
        <v>0.33479999999999999</v>
      </c>
      <c r="O581">
        <v>0.31319999999999998</v>
      </c>
      <c r="P581">
        <v>0</v>
      </c>
      <c r="Q581">
        <v>0</v>
      </c>
      <c r="R581">
        <v>0</v>
      </c>
    </row>
    <row r="582" spans="2:18" x14ac:dyDescent="0.25">
      <c r="B582" t="s">
        <v>768</v>
      </c>
      <c r="C582" t="s">
        <v>477</v>
      </c>
      <c r="D582" t="s">
        <v>324</v>
      </c>
      <c r="E582">
        <v>170</v>
      </c>
      <c r="F582">
        <v>0</v>
      </c>
      <c r="G582">
        <v>118</v>
      </c>
      <c r="H582">
        <v>0</v>
      </c>
      <c r="I582">
        <v>0</v>
      </c>
      <c r="J582" t="s">
        <v>16</v>
      </c>
      <c r="K582" t="s">
        <v>16</v>
      </c>
      <c r="L582" t="s">
        <v>17</v>
      </c>
      <c r="M582" t="s">
        <v>17</v>
      </c>
      <c r="N582">
        <v>0.35959999999999998</v>
      </c>
      <c r="O582">
        <v>0.33639999999999998</v>
      </c>
      <c r="P582">
        <v>0</v>
      </c>
      <c r="Q582">
        <v>0</v>
      </c>
      <c r="R582">
        <v>0</v>
      </c>
    </row>
    <row r="583" spans="2:18" x14ac:dyDescent="0.25">
      <c r="B583" t="s">
        <v>769</v>
      </c>
      <c r="C583" t="s">
        <v>477</v>
      </c>
      <c r="D583" t="s">
        <v>324</v>
      </c>
      <c r="E583">
        <v>191</v>
      </c>
      <c r="F583">
        <v>0</v>
      </c>
      <c r="G583">
        <v>132</v>
      </c>
      <c r="H583">
        <v>0</v>
      </c>
      <c r="I583">
        <v>0</v>
      </c>
      <c r="J583" t="s">
        <v>16</v>
      </c>
      <c r="K583" t="s">
        <v>16</v>
      </c>
      <c r="L583" t="s">
        <v>17</v>
      </c>
      <c r="M583" t="s">
        <v>17</v>
      </c>
      <c r="N583">
        <v>0.38440000000000002</v>
      </c>
      <c r="O583">
        <v>0.35959999999999998</v>
      </c>
      <c r="P583">
        <v>0</v>
      </c>
      <c r="Q583">
        <v>0</v>
      </c>
      <c r="R583">
        <v>0</v>
      </c>
    </row>
    <row r="584" spans="2:18" x14ac:dyDescent="0.25">
      <c r="B584" t="s">
        <v>770</v>
      </c>
      <c r="C584" t="s">
        <v>477</v>
      </c>
      <c r="D584" t="s">
        <v>324</v>
      </c>
      <c r="E584">
        <v>212</v>
      </c>
      <c r="F584">
        <v>0</v>
      </c>
      <c r="G584">
        <v>147</v>
      </c>
      <c r="H584">
        <v>0</v>
      </c>
      <c r="I584">
        <v>0</v>
      </c>
      <c r="J584" t="s">
        <v>16</v>
      </c>
      <c r="K584" t="s">
        <v>16</v>
      </c>
      <c r="L584" t="s">
        <v>17</v>
      </c>
      <c r="M584" t="s">
        <v>17</v>
      </c>
      <c r="N584">
        <v>0.40920000000000001</v>
      </c>
      <c r="O584">
        <v>0.38279999999999997</v>
      </c>
      <c r="P584">
        <v>0</v>
      </c>
      <c r="Q584">
        <v>0</v>
      </c>
      <c r="R584">
        <v>0</v>
      </c>
    </row>
    <row r="585" spans="2:18" x14ac:dyDescent="0.25">
      <c r="B585" t="s">
        <v>771</v>
      </c>
      <c r="C585" t="s">
        <v>477</v>
      </c>
      <c r="D585" t="s">
        <v>324</v>
      </c>
      <c r="E585">
        <v>234</v>
      </c>
      <c r="F585">
        <v>0</v>
      </c>
      <c r="G585">
        <v>162</v>
      </c>
      <c r="H585">
        <v>0</v>
      </c>
      <c r="I585">
        <v>0</v>
      </c>
      <c r="J585" t="s">
        <v>16</v>
      </c>
      <c r="K585" t="s">
        <v>16</v>
      </c>
      <c r="L585" t="s">
        <v>17</v>
      </c>
      <c r="M585" t="s">
        <v>17</v>
      </c>
      <c r="N585">
        <v>0.434</v>
      </c>
      <c r="O585">
        <v>0.40600000000000003</v>
      </c>
      <c r="P585">
        <v>0</v>
      </c>
      <c r="Q585">
        <v>0</v>
      </c>
      <c r="R585">
        <v>0</v>
      </c>
    </row>
    <row r="586" spans="2:18" x14ac:dyDescent="0.25">
      <c r="B586" t="s">
        <v>772</v>
      </c>
      <c r="C586" t="s">
        <v>477</v>
      </c>
      <c r="D586" t="s">
        <v>1790</v>
      </c>
      <c r="E586">
        <v>147</v>
      </c>
      <c r="F586">
        <v>0</v>
      </c>
      <c r="G586">
        <v>0</v>
      </c>
      <c r="H586">
        <v>0</v>
      </c>
      <c r="I586">
        <v>0</v>
      </c>
      <c r="J586" t="s">
        <v>20</v>
      </c>
      <c r="K586" t="s">
        <v>16</v>
      </c>
      <c r="L586" t="s">
        <v>17</v>
      </c>
      <c r="M586" t="s">
        <v>17</v>
      </c>
      <c r="N586">
        <v>0.56000000000000005</v>
      </c>
      <c r="O586">
        <v>0.28000000000000003</v>
      </c>
      <c r="P586">
        <v>0</v>
      </c>
      <c r="Q586">
        <v>0</v>
      </c>
      <c r="R586">
        <v>0</v>
      </c>
    </row>
    <row r="587" spans="2:18" x14ac:dyDescent="0.25">
      <c r="B587" t="s">
        <v>773</v>
      </c>
      <c r="C587" t="s">
        <v>477</v>
      </c>
      <c r="D587" t="s">
        <v>1790</v>
      </c>
      <c r="E587">
        <v>171</v>
      </c>
      <c r="F587">
        <v>0</v>
      </c>
      <c r="G587">
        <v>0</v>
      </c>
      <c r="H587">
        <v>0</v>
      </c>
      <c r="I587">
        <v>0</v>
      </c>
      <c r="J587" t="s">
        <v>20</v>
      </c>
      <c r="K587" t="s">
        <v>16</v>
      </c>
      <c r="L587" t="s">
        <v>17</v>
      </c>
      <c r="M587" t="s">
        <v>17</v>
      </c>
      <c r="N587">
        <v>0.6048</v>
      </c>
      <c r="O587">
        <v>0.3024</v>
      </c>
      <c r="P587">
        <v>0</v>
      </c>
      <c r="Q587">
        <v>0</v>
      </c>
      <c r="R587">
        <v>0</v>
      </c>
    </row>
    <row r="588" spans="2:18" x14ac:dyDescent="0.25">
      <c r="B588" t="s">
        <v>774</v>
      </c>
      <c r="C588" t="s">
        <v>477</v>
      </c>
      <c r="D588" t="s">
        <v>1790</v>
      </c>
      <c r="E588">
        <v>195</v>
      </c>
      <c r="F588">
        <v>0</v>
      </c>
      <c r="G588">
        <v>0</v>
      </c>
      <c r="H588">
        <v>0</v>
      </c>
      <c r="I588">
        <v>0</v>
      </c>
      <c r="J588" t="s">
        <v>20</v>
      </c>
      <c r="K588" t="s">
        <v>16</v>
      </c>
      <c r="L588" t="s">
        <v>17</v>
      </c>
      <c r="M588" t="s">
        <v>17</v>
      </c>
      <c r="N588">
        <v>0.64959999999999996</v>
      </c>
      <c r="O588">
        <v>0.32479999999999998</v>
      </c>
      <c r="P588">
        <v>0</v>
      </c>
      <c r="Q588">
        <v>0</v>
      </c>
      <c r="R588">
        <v>0</v>
      </c>
    </row>
    <row r="589" spans="2:18" x14ac:dyDescent="0.25">
      <c r="B589" t="s">
        <v>775</v>
      </c>
      <c r="C589" t="s">
        <v>477</v>
      </c>
      <c r="D589" t="s">
        <v>1790</v>
      </c>
      <c r="E589">
        <v>219</v>
      </c>
      <c r="F589">
        <v>0</v>
      </c>
      <c r="G589">
        <v>0</v>
      </c>
      <c r="H589">
        <v>0</v>
      </c>
      <c r="I589">
        <v>0</v>
      </c>
      <c r="J589" t="s">
        <v>20</v>
      </c>
      <c r="K589" t="s">
        <v>16</v>
      </c>
      <c r="L589" t="s">
        <v>17</v>
      </c>
      <c r="M589" t="s">
        <v>17</v>
      </c>
      <c r="N589">
        <v>0.69440000000000002</v>
      </c>
      <c r="O589">
        <v>0.34720000000000001</v>
      </c>
      <c r="P589">
        <v>0</v>
      </c>
      <c r="Q589">
        <v>0</v>
      </c>
      <c r="R589">
        <v>0</v>
      </c>
    </row>
    <row r="590" spans="2:18" x14ac:dyDescent="0.25">
      <c r="B590" t="s">
        <v>776</v>
      </c>
      <c r="C590" t="s">
        <v>477</v>
      </c>
      <c r="D590" t="s">
        <v>1790</v>
      </c>
      <c r="E590">
        <v>243</v>
      </c>
      <c r="F590">
        <v>0</v>
      </c>
      <c r="G590">
        <v>0</v>
      </c>
      <c r="H590">
        <v>0</v>
      </c>
      <c r="I590">
        <v>0</v>
      </c>
      <c r="J590" t="s">
        <v>20</v>
      </c>
      <c r="K590" t="s">
        <v>16</v>
      </c>
      <c r="L590" t="s">
        <v>17</v>
      </c>
      <c r="M590" t="s">
        <v>17</v>
      </c>
      <c r="N590">
        <v>0.73919999999999997</v>
      </c>
      <c r="O590">
        <v>0.36959999999999998</v>
      </c>
      <c r="P590">
        <v>0</v>
      </c>
      <c r="Q590">
        <v>0</v>
      </c>
      <c r="R590">
        <v>0</v>
      </c>
    </row>
    <row r="591" spans="2:18" x14ac:dyDescent="0.25">
      <c r="B591" t="s">
        <v>777</v>
      </c>
      <c r="C591" t="s">
        <v>477</v>
      </c>
      <c r="D591" t="s">
        <v>1790</v>
      </c>
      <c r="E591">
        <v>268</v>
      </c>
      <c r="F591">
        <v>0</v>
      </c>
      <c r="G591">
        <v>0</v>
      </c>
      <c r="H591">
        <v>0</v>
      </c>
      <c r="I591">
        <v>0</v>
      </c>
      <c r="J591" t="s">
        <v>20</v>
      </c>
      <c r="K591" t="s">
        <v>16</v>
      </c>
      <c r="L591" t="s">
        <v>17</v>
      </c>
      <c r="M591" t="s">
        <v>17</v>
      </c>
      <c r="N591">
        <v>0.78400000000000003</v>
      </c>
      <c r="O591">
        <v>0.39200000000000002</v>
      </c>
      <c r="P591">
        <v>0</v>
      </c>
      <c r="Q591">
        <v>0</v>
      </c>
      <c r="R591">
        <v>0</v>
      </c>
    </row>
    <row r="592" spans="2:18" x14ac:dyDescent="0.25">
      <c r="B592" t="s">
        <v>778</v>
      </c>
      <c r="C592" t="s">
        <v>477</v>
      </c>
      <c r="D592" t="s">
        <v>324</v>
      </c>
      <c r="E592">
        <v>110</v>
      </c>
      <c r="F592">
        <v>86</v>
      </c>
      <c r="G592">
        <v>0</v>
      </c>
      <c r="H592">
        <v>0</v>
      </c>
      <c r="I592">
        <v>0</v>
      </c>
      <c r="J592" t="s">
        <v>16</v>
      </c>
      <c r="K592" t="s">
        <v>16</v>
      </c>
      <c r="L592" t="s">
        <v>20</v>
      </c>
      <c r="M592" t="s">
        <v>17</v>
      </c>
      <c r="N592">
        <v>0.36</v>
      </c>
      <c r="O592">
        <v>0.35</v>
      </c>
      <c r="P592">
        <v>0.56000000000000005</v>
      </c>
      <c r="Q592">
        <v>0</v>
      </c>
      <c r="R592">
        <v>0</v>
      </c>
    </row>
    <row r="593" spans="2:18" x14ac:dyDescent="0.25">
      <c r="B593" t="s">
        <v>779</v>
      </c>
      <c r="C593" t="s">
        <v>477</v>
      </c>
      <c r="D593" t="s">
        <v>324</v>
      </c>
      <c r="E593">
        <v>128</v>
      </c>
      <c r="F593">
        <v>101</v>
      </c>
      <c r="G593">
        <v>0</v>
      </c>
      <c r="H593">
        <v>0</v>
      </c>
      <c r="I593">
        <v>0</v>
      </c>
      <c r="J593" t="s">
        <v>16</v>
      </c>
      <c r="K593" t="s">
        <v>16</v>
      </c>
      <c r="L593" t="s">
        <v>20</v>
      </c>
      <c r="M593" t="s">
        <v>17</v>
      </c>
      <c r="N593">
        <v>0.38879999999999998</v>
      </c>
      <c r="O593">
        <v>0.378</v>
      </c>
      <c r="P593">
        <v>0.6048</v>
      </c>
      <c r="Q593">
        <v>0</v>
      </c>
      <c r="R593">
        <v>0</v>
      </c>
    </row>
    <row r="594" spans="2:18" x14ac:dyDescent="0.25">
      <c r="B594" t="s">
        <v>780</v>
      </c>
      <c r="C594" t="s">
        <v>477</v>
      </c>
      <c r="D594" t="s">
        <v>324</v>
      </c>
      <c r="E594">
        <v>146</v>
      </c>
      <c r="F594">
        <v>115</v>
      </c>
      <c r="G594">
        <v>0</v>
      </c>
      <c r="H594">
        <v>0</v>
      </c>
      <c r="I594">
        <v>0</v>
      </c>
      <c r="J594" t="s">
        <v>16</v>
      </c>
      <c r="K594" t="s">
        <v>16</v>
      </c>
      <c r="L594" t="s">
        <v>20</v>
      </c>
      <c r="M594" t="s">
        <v>17</v>
      </c>
      <c r="N594">
        <v>0.41760000000000003</v>
      </c>
      <c r="O594">
        <v>0.40600000000000003</v>
      </c>
      <c r="P594">
        <v>0.64959999999999996</v>
      </c>
      <c r="Q594">
        <v>0</v>
      </c>
      <c r="R594">
        <v>0</v>
      </c>
    </row>
    <row r="595" spans="2:18" x14ac:dyDescent="0.25">
      <c r="B595" t="s">
        <v>781</v>
      </c>
      <c r="C595" t="s">
        <v>477</v>
      </c>
      <c r="D595" t="s">
        <v>324</v>
      </c>
      <c r="E595">
        <v>164</v>
      </c>
      <c r="F595">
        <v>129</v>
      </c>
      <c r="G595">
        <v>0</v>
      </c>
      <c r="H595">
        <v>0</v>
      </c>
      <c r="I595">
        <v>0</v>
      </c>
      <c r="J595" t="s">
        <v>16</v>
      </c>
      <c r="K595" t="s">
        <v>16</v>
      </c>
      <c r="L595" t="s">
        <v>20</v>
      </c>
      <c r="M595" t="s">
        <v>17</v>
      </c>
      <c r="N595">
        <v>0.44640000000000002</v>
      </c>
      <c r="O595">
        <v>0.434</v>
      </c>
      <c r="P595">
        <v>0.69440000000000002</v>
      </c>
      <c r="Q595">
        <v>0</v>
      </c>
      <c r="R595">
        <v>0</v>
      </c>
    </row>
    <row r="596" spans="2:18" x14ac:dyDescent="0.25">
      <c r="B596" t="s">
        <v>782</v>
      </c>
      <c r="C596" t="s">
        <v>477</v>
      </c>
      <c r="D596" t="s">
        <v>324</v>
      </c>
      <c r="E596">
        <v>182</v>
      </c>
      <c r="F596">
        <v>143</v>
      </c>
      <c r="G596">
        <v>0</v>
      </c>
      <c r="H596">
        <v>0</v>
      </c>
      <c r="I596">
        <v>0</v>
      </c>
      <c r="J596" t="s">
        <v>16</v>
      </c>
      <c r="K596" t="s">
        <v>16</v>
      </c>
      <c r="L596" t="s">
        <v>20</v>
      </c>
      <c r="M596" t="s">
        <v>17</v>
      </c>
      <c r="N596">
        <v>0.47520000000000001</v>
      </c>
      <c r="O596">
        <v>0.46200000000000002</v>
      </c>
      <c r="P596">
        <v>0.73919999999999997</v>
      </c>
      <c r="Q596">
        <v>0</v>
      </c>
      <c r="R596">
        <v>0</v>
      </c>
    </row>
    <row r="597" spans="2:18" x14ac:dyDescent="0.25">
      <c r="B597" t="s">
        <v>783</v>
      </c>
      <c r="C597" t="s">
        <v>477</v>
      </c>
      <c r="D597" t="s">
        <v>324</v>
      </c>
      <c r="E597">
        <v>200</v>
      </c>
      <c r="F597">
        <v>158</v>
      </c>
      <c r="G597">
        <v>0</v>
      </c>
      <c r="H597">
        <v>0</v>
      </c>
      <c r="I597">
        <v>0</v>
      </c>
      <c r="J597" t="s">
        <v>16</v>
      </c>
      <c r="K597" t="s">
        <v>16</v>
      </c>
      <c r="L597" t="s">
        <v>20</v>
      </c>
      <c r="M597" t="s">
        <v>17</v>
      </c>
      <c r="N597">
        <v>0.504</v>
      </c>
      <c r="O597">
        <v>0.49</v>
      </c>
      <c r="P597">
        <v>0.78400000000000003</v>
      </c>
      <c r="Q597">
        <v>0</v>
      </c>
      <c r="R597">
        <v>0</v>
      </c>
    </row>
    <row r="598" spans="2:18" x14ac:dyDescent="0.25">
      <c r="B598" t="s">
        <v>784</v>
      </c>
      <c r="C598" t="s">
        <v>477</v>
      </c>
      <c r="D598" t="s">
        <v>295</v>
      </c>
      <c r="E598">
        <v>145</v>
      </c>
      <c r="F598">
        <v>0</v>
      </c>
      <c r="G598">
        <v>0</v>
      </c>
      <c r="H598">
        <v>0</v>
      </c>
      <c r="I598">
        <v>0</v>
      </c>
      <c r="J598" t="s">
        <v>16</v>
      </c>
      <c r="K598" t="s">
        <v>20</v>
      </c>
      <c r="L598" t="s">
        <v>17</v>
      </c>
      <c r="M598" t="s">
        <v>17</v>
      </c>
      <c r="N598">
        <v>0.35</v>
      </c>
      <c r="O598">
        <v>0.56000000000000005</v>
      </c>
      <c r="P598">
        <v>0</v>
      </c>
      <c r="Q598">
        <v>0</v>
      </c>
      <c r="R598">
        <v>0</v>
      </c>
    </row>
    <row r="599" spans="2:18" x14ac:dyDescent="0.25">
      <c r="B599" t="s">
        <v>785</v>
      </c>
      <c r="C599" t="s">
        <v>477</v>
      </c>
      <c r="D599" t="s">
        <v>295</v>
      </c>
      <c r="E599">
        <v>168</v>
      </c>
      <c r="F599">
        <v>0</v>
      </c>
      <c r="G599">
        <v>0</v>
      </c>
      <c r="H599">
        <v>0</v>
      </c>
      <c r="I599">
        <v>0</v>
      </c>
      <c r="J599" t="s">
        <v>16</v>
      </c>
      <c r="K599" t="s">
        <v>20</v>
      </c>
      <c r="L599" t="s">
        <v>17</v>
      </c>
      <c r="M599" t="s">
        <v>17</v>
      </c>
      <c r="N599">
        <v>0.378</v>
      </c>
      <c r="O599">
        <v>0.6048</v>
      </c>
      <c r="P599">
        <v>0</v>
      </c>
      <c r="Q599">
        <v>0</v>
      </c>
      <c r="R599">
        <v>0</v>
      </c>
    </row>
    <row r="600" spans="2:18" x14ac:dyDescent="0.25">
      <c r="B600" t="s">
        <v>786</v>
      </c>
      <c r="C600" t="s">
        <v>477</v>
      </c>
      <c r="D600" t="s">
        <v>295</v>
      </c>
      <c r="E600">
        <v>192</v>
      </c>
      <c r="F600">
        <v>0</v>
      </c>
      <c r="G600">
        <v>0</v>
      </c>
      <c r="H600">
        <v>0</v>
      </c>
      <c r="I600">
        <v>0</v>
      </c>
      <c r="J600" t="s">
        <v>16</v>
      </c>
      <c r="K600" t="s">
        <v>20</v>
      </c>
      <c r="L600" t="s">
        <v>17</v>
      </c>
      <c r="M600" t="s">
        <v>17</v>
      </c>
      <c r="N600">
        <v>0.40600000000000003</v>
      </c>
      <c r="O600">
        <v>0.64959999999999996</v>
      </c>
      <c r="P600">
        <v>0</v>
      </c>
      <c r="Q600">
        <v>0</v>
      </c>
      <c r="R600">
        <v>0</v>
      </c>
    </row>
    <row r="601" spans="2:18" x14ac:dyDescent="0.25">
      <c r="B601" t="s">
        <v>787</v>
      </c>
      <c r="C601" t="s">
        <v>477</v>
      </c>
      <c r="D601" t="s">
        <v>295</v>
      </c>
      <c r="E601">
        <v>216</v>
      </c>
      <c r="F601">
        <v>0</v>
      </c>
      <c r="G601">
        <v>0</v>
      </c>
      <c r="H601">
        <v>0</v>
      </c>
      <c r="I601">
        <v>0</v>
      </c>
      <c r="J601" t="s">
        <v>16</v>
      </c>
      <c r="K601" t="s">
        <v>20</v>
      </c>
      <c r="L601" t="s">
        <v>17</v>
      </c>
      <c r="M601" t="s">
        <v>17</v>
      </c>
      <c r="N601">
        <v>0.434</v>
      </c>
      <c r="O601">
        <v>0.69440000000000002</v>
      </c>
      <c r="P601">
        <v>0</v>
      </c>
      <c r="Q601">
        <v>0</v>
      </c>
      <c r="R601">
        <v>0</v>
      </c>
    </row>
    <row r="602" spans="2:18" x14ac:dyDescent="0.25">
      <c r="B602" t="s">
        <v>788</v>
      </c>
      <c r="C602" t="s">
        <v>477</v>
      </c>
      <c r="D602" t="s">
        <v>295</v>
      </c>
      <c r="E602">
        <v>240</v>
      </c>
      <c r="F602">
        <v>0</v>
      </c>
      <c r="G602">
        <v>0</v>
      </c>
      <c r="H602">
        <v>0</v>
      </c>
      <c r="I602">
        <v>0</v>
      </c>
      <c r="J602" t="s">
        <v>16</v>
      </c>
      <c r="K602" t="s">
        <v>20</v>
      </c>
      <c r="L602" t="s">
        <v>17</v>
      </c>
      <c r="M602" t="s">
        <v>17</v>
      </c>
      <c r="N602">
        <v>0.46200000000000002</v>
      </c>
      <c r="O602">
        <v>0.73919999999999997</v>
      </c>
      <c r="P602">
        <v>0</v>
      </c>
      <c r="Q602">
        <v>0</v>
      </c>
      <c r="R602">
        <v>0</v>
      </c>
    </row>
    <row r="603" spans="2:18" x14ac:dyDescent="0.25">
      <c r="B603" t="s">
        <v>789</v>
      </c>
      <c r="C603" t="s">
        <v>477</v>
      </c>
      <c r="D603" t="s">
        <v>295</v>
      </c>
      <c r="E603">
        <v>264</v>
      </c>
      <c r="F603">
        <v>0</v>
      </c>
      <c r="G603">
        <v>0</v>
      </c>
      <c r="H603">
        <v>0</v>
      </c>
      <c r="I603">
        <v>0</v>
      </c>
      <c r="J603" t="s">
        <v>16</v>
      </c>
      <c r="K603" t="s">
        <v>20</v>
      </c>
      <c r="L603" t="s">
        <v>17</v>
      </c>
      <c r="M603" t="s">
        <v>17</v>
      </c>
      <c r="N603">
        <v>0.49</v>
      </c>
      <c r="O603">
        <v>0.78400000000000003</v>
      </c>
      <c r="P603">
        <v>0</v>
      </c>
      <c r="Q603">
        <v>0</v>
      </c>
      <c r="R603">
        <v>0</v>
      </c>
    </row>
    <row r="604" spans="2:18" x14ac:dyDescent="0.25">
      <c r="B604" t="s">
        <v>790</v>
      </c>
      <c r="C604" t="s">
        <v>477</v>
      </c>
      <c r="D604" t="s">
        <v>324</v>
      </c>
      <c r="E604">
        <v>69</v>
      </c>
      <c r="F604">
        <v>130</v>
      </c>
      <c r="G604">
        <v>0</v>
      </c>
      <c r="H604">
        <v>0</v>
      </c>
      <c r="I604">
        <v>0</v>
      </c>
      <c r="J604" t="s">
        <v>15</v>
      </c>
      <c r="K604" t="s">
        <v>17</v>
      </c>
      <c r="L604" t="s">
        <v>20</v>
      </c>
      <c r="M604" t="s">
        <v>17</v>
      </c>
      <c r="N604">
        <v>0.13</v>
      </c>
      <c r="O604">
        <v>0</v>
      </c>
      <c r="P604">
        <v>0.72</v>
      </c>
      <c r="Q604">
        <v>0</v>
      </c>
      <c r="R604">
        <v>0</v>
      </c>
    </row>
    <row r="605" spans="2:18" x14ac:dyDescent="0.25">
      <c r="B605" t="s">
        <v>791</v>
      </c>
      <c r="C605" t="s">
        <v>477</v>
      </c>
      <c r="D605" t="s">
        <v>324</v>
      </c>
      <c r="E605">
        <v>80</v>
      </c>
      <c r="F605">
        <v>152</v>
      </c>
      <c r="G605">
        <v>0</v>
      </c>
      <c r="H605">
        <v>0</v>
      </c>
      <c r="I605">
        <v>0</v>
      </c>
      <c r="J605" t="s">
        <v>15</v>
      </c>
      <c r="K605" t="s">
        <v>17</v>
      </c>
      <c r="L605" t="s">
        <v>20</v>
      </c>
      <c r="M605" t="s">
        <v>17</v>
      </c>
      <c r="N605">
        <v>0.1404</v>
      </c>
      <c r="O605">
        <v>0</v>
      </c>
      <c r="P605">
        <v>0.77759999999999996</v>
      </c>
      <c r="Q605">
        <v>0</v>
      </c>
      <c r="R605">
        <v>0</v>
      </c>
    </row>
    <row r="606" spans="2:18" x14ac:dyDescent="0.25">
      <c r="B606" t="s">
        <v>792</v>
      </c>
      <c r="C606" t="s">
        <v>477</v>
      </c>
      <c r="D606" t="s">
        <v>324</v>
      </c>
      <c r="E606">
        <v>91</v>
      </c>
      <c r="F606">
        <v>173</v>
      </c>
      <c r="G606">
        <v>0</v>
      </c>
      <c r="H606">
        <v>0</v>
      </c>
      <c r="I606">
        <v>0</v>
      </c>
      <c r="J606" t="s">
        <v>15</v>
      </c>
      <c r="K606" t="s">
        <v>17</v>
      </c>
      <c r="L606" t="s">
        <v>61</v>
      </c>
      <c r="M606" t="s">
        <v>17</v>
      </c>
      <c r="N606">
        <v>0.15079999999999999</v>
      </c>
      <c r="O606">
        <v>0</v>
      </c>
      <c r="P606">
        <v>0.83520000000000005</v>
      </c>
      <c r="Q606">
        <v>0</v>
      </c>
      <c r="R606">
        <v>0</v>
      </c>
    </row>
    <row r="607" spans="2:18" x14ac:dyDescent="0.25">
      <c r="B607" t="s">
        <v>793</v>
      </c>
      <c r="C607" t="s">
        <v>477</v>
      </c>
      <c r="D607" t="s">
        <v>324</v>
      </c>
      <c r="E607">
        <v>103</v>
      </c>
      <c r="F607">
        <v>195</v>
      </c>
      <c r="G607">
        <v>0</v>
      </c>
      <c r="H607">
        <v>0</v>
      </c>
      <c r="I607">
        <v>0</v>
      </c>
      <c r="J607" t="s">
        <v>15</v>
      </c>
      <c r="K607" t="s">
        <v>17</v>
      </c>
      <c r="L607" t="s">
        <v>61</v>
      </c>
      <c r="M607" t="s">
        <v>17</v>
      </c>
      <c r="N607">
        <v>0.16120000000000001</v>
      </c>
      <c r="O607">
        <v>0</v>
      </c>
      <c r="P607">
        <v>0.89280000000000004</v>
      </c>
      <c r="Q607">
        <v>0</v>
      </c>
      <c r="R607">
        <v>0</v>
      </c>
    </row>
    <row r="608" spans="2:18" x14ac:dyDescent="0.25">
      <c r="B608" t="s">
        <v>794</v>
      </c>
      <c r="C608" t="s">
        <v>477</v>
      </c>
      <c r="D608" t="s">
        <v>324</v>
      </c>
      <c r="E608">
        <v>114</v>
      </c>
      <c r="F608">
        <v>216</v>
      </c>
      <c r="G608">
        <v>0</v>
      </c>
      <c r="H608">
        <v>0</v>
      </c>
      <c r="I608">
        <v>0</v>
      </c>
      <c r="J608" t="s">
        <v>15</v>
      </c>
      <c r="K608" t="s">
        <v>17</v>
      </c>
      <c r="L608" t="s">
        <v>61</v>
      </c>
      <c r="M608" t="s">
        <v>17</v>
      </c>
      <c r="N608">
        <v>0.1716</v>
      </c>
      <c r="O608">
        <v>0</v>
      </c>
      <c r="P608">
        <v>0.95040000000000002</v>
      </c>
      <c r="Q608">
        <v>0</v>
      </c>
      <c r="R608">
        <v>0</v>
      </c>
    </row>
    <row r="609" spans="2:18" x14ac:dyDescent="0.25">
      <c r="B609" t="s">
        <v>795</v>
      </c>
      <c r="C609" t="s">
        <v>477</v>
      </c>
      <c r="D609" t="s">
        <v>324</v>
      </c>
      <c r="E609">
        <v>126</v>
      </c>
      <c r="F609">
        <v>238</v>
      </c>
      <c r="G609">
        <v>0</v>
      </c>
      <c r="H609">
        <v>0</v>
      </c>
      <c r="I609">
        <v>0</v>
      </c>
      <c r="J609" t="s">
        <v>15</v>
      </c>
      <c r="K609" t="s">
        <v>17</v>
      </c>
      <c r="L609" t="s">
        <v>61</v>
      </c>
      <c r="M609" t="s">
        <v>17</v>
      </c>
      <c r="N609">
        <v>0.182</v>
      </c>
      <c r="O609">
        <v>0</v>
      </c>
      <c r="P609">
        <v>1.008</v>
      </c>
      <c r="Q609">
        <v>0</v>
      </c>
      <c r="R609">
        <v>0</v>
      </c>
    </row>
    <row r="610" spans="2:18" x14ac:dyDescent="0.25">
      <c r="B610" t="s">
        <v>796</v>
      </c>
      <c r="C610" t="s">
        <v>477</v>
      </c>
      <c r="D610" t="s">
        <v>295</v>
      </c>
      <c r="E610">
        <v>80</v>
      </c>
      <c r="F610">
        <v>0</v>
      </c>
      <c r="G610">
        <v>0</v>
      </c>
      <c r="H610">
        <v>0</v>
      </c>
      <c r="I610">
        <v>115</v>
      </c>
      <c r="J610" t="s">
        <v>15</v>
      </c>
      <c r="K610" t="s">
        <v>15</v>
      </c>
      <c r="L610" t="s">
        <v>16</v>
      </c>
      <c r="M610" t="s">
        <v>16</v>
      </c>
      <c r="N610">
        <v>0.2</v>
      </c>
      <c r="O610">
        <v>0.2</v>
      </c>
      <c r="P610">
        <v>0.4</v>
      </c>
      <c r="Q610">
        <v>0.4</v>
      </c>
      <c r="R610">
        <v>0</v>
      </c>
    </row>
    <row r="611" spans="2:18" x14ac:dyDescent="0.25">
      <c r="B611" t="s">
        <v>797</v>
      </c>
      <c r="C611" t="s">
        <v>477</v>
      </c>
      <c r="D611" t="s">
        <v>295</v>
      </c>
      <c r="E611">
        <v>89</v>
      </c>
      <c r="F611">
        <v>0</v>
      </c>
      <c r="G611">
        <v>0</v>
      </c>
      <c r="H611">
        <v>0</v>
      </c>
      <c r="I611">
        <v>128</v>
      </c>
      <c r="J611" t="s">
        <v>16</v>
      </c>
      <c r="K611" t="s">
        <v>16</v>
      </c>
      <c r="L611" t="s">
        <v>16</v>
      </c>
      <c r="M611" t="s">
        <v>16</v>
      </c>
      <c r="N611">
        <v>0.216</v>
      </c>
      <c r="O611">
        <v>0.216</v>
      </c>
      <c r="P611">
        <v>0.432</v>
      </c>
      <c r="Q611">
        <v>0.432</v>
      </c>
      <c r="R611">
        <v>0</v>
      </c>
    </row>
    <row r="612" spans="2:18" x14ac:dyDescent="0.25">
      <c r="B612" t="s">
        <v>798</v>
      </c>
      <c r="C612" t="s">
        <v>477</v>
      </c>
      <c r="D612" t="s">
        <v>295</v>
      </c>
      <c r="E612">
        <v>95</v>
      </c>
      <c r="F612">
        <v>0</v>
      </c>
      <c r="G612">
        <v>0</v>
      </c>
      <c r="H612">
        <v>0</v>
      </c>
      <c r="I612">
        <v>137</v>
      </c>
      <c r="J612" t="s">
        <v>16</v>
      </c>
      <c r="K612" t="s">
        <v>16</v>
      </c>
      <c r="L612" t="s">
        <v>16</v>
      </c>
      <c r="M612" t="s">
        <v>16</v>
      </c>
      <c r="N612">
        <v>0.23200000000000001</v>
      </c>
      <c r="O612">
        <v>0.23200000000000001</v>
      </c>
      <c r="P612">
        <v>0.46400000000000002</v>
      </c>
      <c r="Q612">
        <v>0.46400000000000002</v>
      </c>
      <c r="R612">
        <v>0</v>
      </c>
    </row>
    <row r="613" spans="2:18" x14ac:dyDescent="0.25">
      <c r="B613" t="s">
        <v>799</v>
      </c>
      <c r="C613" t="s">
        <v>477</v>
      </c>
      <c r="D613" t="s">
        <v>295</v>
      </c>
      <c r="E613">
        <v>112</v>
      </c>
      <c r="F613">
        <v>0</v>
      </c>
      <c r="G613">
        <v>0</v>
      </c>
      <c r="H613">
        <v>0</v>
      </c>
      <c r="I613">
        <v>160</v>
      </c>
      <c r="J613" t="s">
        <v>16</v>
      </c>
      <c r="K613" t="s">
        <v>16</v>
      </c>
      <c r="L613" t="s">
        <v>16</v>
      </c>
      <c r="M613" t="s">
        <v>16</v>
      </c>
      <c r="N613">
        <v>0.248</v>
      </c>
      <c r="O613">
        <v>0.248</v>
      </c>
      <c r="P613">
        <v>0.496</v>
      </c>
      <c r="Q613">
        <v>0.496</v>
      </c>
      <c r="R613">
        <v>0</v>
      </c>
    </row>
    <row r="614" spans="2:18" x14ac:dyDescent="0.25">
      <c r="B614" t="s">
        <v>800</v>
      </c>
      <c r="C614" t="s">
        <v>477</v>
      </c>
      <c r="D614" t="s">
        <v>295</v>
      </c>
      <c r="E614">
        <v>126</v>
      </c>
      <c r="F614">
        <v>0</v>
      </c>
      <c r="G614">
        <v>0</v>
      </c>
      <c r="H614">
        <v>0</v>
      </c>
      <c r="I614">
        <v>180</v>
      </c>
      <c r="J614" t="s">
        <v>16</v>
      </c>
      <c r="K614" t="s">
        <v>16</v>
      </c>
      <c r="L614" t="s">
        <v>20</v>
      </c>
      <c r="M614" t="s">
        <v>20</v>
      </c>
      <c r="N614">
        <v>0.26400000000000001</v>
      </c>
      <c r="O614">
        <v>0.26400000000000001</v>
      </c>
      <c r="P614">
        <v>0.52800000000000002</v>
      </c>
      <c r="Q614">
        <v>0.52800000000000002</v>
      </c>
      <c r="R614">
        <v>0</v>
      </c>
    </row>
    <row r="615" spans="2:18" x14ac:dyDescent="0.25">
      <c r="B615" t="s">
        <v>801</v>
      </c>
      <c r="C615" t="s">
        <v>477</v>
      </c>
      <c r="D615" t="s">
        <v>295</v>
      </c>
      <c r="E615">
        <v>140</v>
      </c>
      <c r="F615">
        <v>0</v>
      </c>
      <c r="G615">
        <v>0</v>
      </c>
      <c r="H615">
        <v>0</v>
      </c>
      <c r="I615">
        <v>200</v>
      </c>
      <c r="J615" t="s">
        <v>16</v>
      </c>
      <c r="K615" t="s">
        <v>16</v>
      </c>
      <c r="L615" t="s">
        <v>20</v>
      </c>
      <c r="M615" t="s">
        <v>20</v>
      </c>
      <c r="N615">
        <v>0.28000000000000003</v>
      </c>
      <c r="O615">
        <v>0.28000000000000003</v>
      </c>
      <c r="P615">
        <v>0.56000000000000005</v>
      </c>
      <c r="Q615">
        <v>0.56000000000000005</v>
      </c>
      <c r="R615">
        <v>0</v>
      </c>
    </row>
    <row r="616" spans="2:18" x14ac:dyDescent="0.25">
      <c r="B616" t="s">
        <v>802</v>
      </c>
      <c r="C616" t="s">
        <v>477</v>
      </c>
      <c r="D616" t="s">
        <v>324</v>
      </c>
      <c r="E616">
        <v>154</v>
      </c>
      <c r="F616">
        <v>0</v>
      </c>
      <c r="G616">
        <v>0</v>
      </c>
      <c r="H616">
        <v>0</v>
      </c>
      <c r="I616">
        <v>0</v>
      </c>
      <c r="J616" t="s">
        <v>16</v>
      </c>
      <c r="K616" t="s">
        <v>16</v>
      </c>
      <c r="L616" t="s">
        <v>17</v>
      </c>
      <c r="M616" t="s">
        <v>17</v>
      </c>
      <c r="N616">
        <v>0.4</v>
      </c>
      <c r="O616">
        <v>0.3</v>
      </c>
      <c r="P616">
        <v>0</v>
      </c>
      <c r="Q616">
        <v>0</v>
      </c>
      <c r="R616">
        <v>0</v>
      </c>
    </row>
    <row r="617" spans="2:18" x14ac:dyDescent="0.25">
      <c r="B617" t="s">
        <v>803</v>
      </c>
      <c r="C617" t="s">
        <v>477</v>
      </c>
      <c r="D617" t="s">
        <v>324</v>
      </c>
      <c r="E617">
        <v>179</v>
      </c>
      <c r="F617">
        <v>0</v>
      </c>
      <c r="G617">
        <v>0</v>
      </c>
      <c r="H617">
        <v>0</v>
      </c>
      <c r="I617">
        <v>0</v>
      </c>
      <c r="J617" t="s">
        <v>16</v>
      </c>
      <c r="K617" t="s">
        <v>16</v>
      </c>
      <c r="L617" t="s">
        <v>17</v>
      </c>
      <c r="M617" t="s">
        <v>17</v>
      </c>
      <c r="N617">
        <v>0.432</v>
      </c>
      <c r="O617">
        <v>0.32400000000000001</v>
      </c>
      <c r="P617">
        <v>0</v>
      </c>
      <c r="Q617">
        <v>0</v>
      </c>
      <c r="R617">
        <v>0</v>
      </c>
    </row>
    <row r="618" spans="2:18" x14ac:dyDescent="0.25">
      <c r="B618" t="s">
        <v>804</v>
      </c>
      <c r="C618" t="s">
        <v>477</v>
      </c>
      <c r="D618" t="s">
        <v>324</v>
      </c>
      <c r="E618">
        <v>204</v>
      </c>
      <c r="F618">
        <v>0</v>
      </c>
      <c r="G618">
        <v>0</v>
      </c>
      <c r="H618">
        <v>0</v>
      </c>
      <c r="I618">
        <v>0</v>
      </c>
      <c r="J618" t="s">
        <v>16</v>
      </c>
      <c r="K618" t="s">
        <v>16</v>
      </c>
      <c r="L618" t="s">
        <v>17</v>
      </c>
      <c r="M618" t="s">
        <v>17</v>
      </c>
      <c r="N618">
        <v>0.46400000000000002</v>
      </c>
      <c r="O618">
        <v>0.34799999999999998</v>
      </c>
      <c r="P618">
        <v>0</v>
      </c>
      <c r="Q618">
        <v>0</v>
      </c>
      <c r="R618">
        <v>0</v>
      </c>
    </row>
    <row r="619" spans="2:18" x14ac:dyDescent="0.25">
      <c r="B619" t="s">
        <v>805</v>
      </c>
      <c r="C619" t="s">
        <v>477</v>
      </c>
      <c r="D619" t="s">
        <v>324</v>
      </c>
      <c r="E619">
        <v>229</v>
      </c>
      <c r="F619">
        <v>0</v>
      </c>
      <c r="G619">
        <v>0</v>
      </c>
      <c r="H619">
        <v>0</v>
      </c>
      <c r="I619">
        <v>0</v>
      </c>
      <c r="J619" t="s">
        <v>16</v>
      </c>
      <c r="K619" t="s">
        <v>16</v>
      </c>
      <c r="L619" t="s">
        <v>17</v>
      </c>
      <c r="M619" t="s">
        <v>17</v>
      </c>
      <c r="N619">
        <v>0.496</v>
      </c>
      <c r="O619">
        <v>0.372</v>
      </c>
      <c r="P619">
        <v>0</v>
      </c>
      <c r="Q619">
        <v>0</v>
      </c>
      <c r="R619">
        <v>0</v>
      </c>
    </row>
    <row r="620" spans="2:18" x14ac:dyDescent="0.25">
      <c r="B620" t="s">
        <v>806</v>
      </c>
      <c r="C620" t="s">
        <v>477</v>
      </c>
      <c r="D620" t="s">
        <v>324</v>
      </c>
      <c r="E620">
        <v>254</v>
      </c>
      <c r="F620">
        <v>0</v>
      </c>
      <c r="G620">
        <v>0</v>
      </c>
      <c r="H620">
        <v>0</v>
      </c>
      <c r="I620">
        <v>0</v>
      </c>
      <c r="J620" t="s">
        <v>20</v>
      </c>
      <c r="K620" t="s">
        <v>16</v>
      </c>
      <c r="L620" t="s">
        <v>17</v>
      </c>
      <c r="M620" t="s">
        <v>17</v>
      </c>
      <c r="N620">
        <v>0.52800000000000002</v>
      </c>
      <c r="O620">
        <v>0.39600000000000002</v>
      </c>
      <c r="P620">
        <v>0</v>
      </c>
      <c r="Q620">
        <v>0</v>
      </c>
      <c r="R620">
        <v>0</v>
      </c>
    </row>
    <row r="621" spans="2:18" x14ac:dyDescent="0.25">
      <c r="B621" t="s">
        <v>807</v>
      </c>
      <c r="C621" t="s">
        <v>477</v>
      </c>
      <c r="D621" t="s">
        <v>324</v>
      </c>
      <c r="E621">
        <v>280</v>
      </c>
      <c r="F621">
        <v>0</v>
      </c>
      <c r="G621">
        <v>0</v>
      </c>
      <c r="H621">
        <v>0</v>
      </c>
      <c r="I621">
        <v>0</v>
      </c>
      <c r="J621" t="s">
        <v>20</v>
      </c>
      <c r="K621" t="s">
        <v>16</v>
      </c>
      <c r="L621" t="s">
        <v>17</v>
      </c>
      <c r="M621" t="s">
        <v>17</v>
      </c>
      <c r="N621">
        <v>0.56000000000000005</v>
      </c>
      <c r="O621">
        <v>0.42</v>
      </c>
      <c r="P621">
        <v>0</v>
      </c>
      <c r="Q621">
        <v>0</v>
      </c>
      <c r="R621">
        <v>0</v>
      </c>
    </row>
    <row r="622" spans="2:18" x14ac:dyDescent="0.25">
      <c r="B622" t="s">
        <v>808</v>
      </c>
      <c r="C622" t="s">
        <v>477</v>
      </c>
      <c r="D622" t="s">
        <v>324</v>
      </c>
      <c r="E622">
        <v>126</v>
      </c>
      <c r="F622">
        <v>0</v>
      </c>
      <c r="G622">
        <v>83</v>
      </c>
      <c r="H622">
        <v>0</v>
      </c>
      <c r="I622">
        <v>0</v>
      </c>
      <c r="J622" t="s">
        <v>16</v>
      </c>
      <c r="K622" t="s">
        <v>16</v>
      </c>
      <c r="L622" t="s">
        <v>16</v>
      </c>
      <c r="M622" t="s">
        <v>16</v>
      </c>
      <c r="N622">
        <v>0.31</v>
      </c>
      <c r="O622">
        <v>0.3</v>
      </c>
      <c r="P622">
        <v>0.26</v>
      </c>
      <c r="Q622">
        <v>0.26</v>
      </c>
      <c r="R622">
        <v>0</v>
      </c>
    </row>
    <row r="623" spans="2:18" x14ac:dyDescent="0.25">
      <c r="B623" t="s">
        <v>809</v>
      </c>
      <c r="C623" t="s">
        <v>477</v>
      </c>
      <c r="D623" t="s">
        <v>324</v>
      </c>
      <c r="E623">
        <v>147</v>
      </c>
      <c r="F623">
        <v>0</v>
      </c>
      <c r="G623">
        <v>97</v>
      </c>
      <c r="H623">
        <v>0</v>
      </c>
      <c r="I623">
        <v>0</v>
      </c>
      <c r="J623" t="s">
        <v>16</v>
      </c>
      <c r="K623" t="s">
        <v>16</v>
      </c>
      <c r="L623" t="s">
        <v>16</v>
      </c>
      <c r="M623" t="s">
        <v>16</v>
      </c>
      <c r="N623">
        <v>0.33479999999999999</v>
      </c>
      <c r="O623">
        <v>0.32400000000000001</v>
      </c>
      <c r="P623">
        <v>0.28079999999999999</v>
      </c>
      <c r="Q623">
        <v>0.28079999999999999</v>
      </c>
      <c r="R623">
        <v>0</v>
      </c>
    </row>
    <row r="624" spans="2:18" x14ac:dyDescent="0.25">
      <c r="B624" t="s">
        <v>810</v>
      </c>
      <c r="C624" t="s">
        <v>477</v>
      </c>
      <c r="D624" t="s">
        <v>324</v>
      </c>
      <c r="E624">
        <v>167</v>
      </c>
      <c r="F624">
        <v>0</v>
      </c>
      <c r="G624">
        <v>110</v>
      </c>
      <c r="H624">
        <v>0</v>
      </c>
      <c r="I624">
        <v>0</v>
      </c>
      <c r="J624" t="s">
        <v>16</v>
      </c>
      <c r="K624" t="s">
        <v>16</v>
      </c>
      <c r="L624" t="s">
        <v>16</v>
      </c>
      <c r="M624" t="s">
        <v>16</v>
      </c>
      <c r="N624">
        <v>0.35959999999999998</v>
      </c>
      <c r="O624">
        <v>0.34799999999999998</v>
      </c>
      <c r="P624">
        <v>0.30159999999999998</v>
      </c>
      <c r="Q624">
        <v>0.30159999999999998</v>
      </c>
      <c r="R624">
        <v>0</v>
      </c>
    </row>
    <row r="625" spans="2:18" x14ac:dyDescent="0.25">
      <c r="B625" t="s">
        <v>811</v>
      </c>
      <c r="C625" t="s">
        <v>477</v>
      </c>
      <c r="D625" t="s">
        <v>324</v>
      </c>
      <c r="E625">
        <v>188</v>
      </c>
      <c r="F625">
        <v>0</v>
      </c>
      <c r="G625">
        <v>124</v>
      </c>
      <c r="H625">
        <v>0</v>
      </c>
      <c r="I625">
        <v>0</v>
      </c>
      <c r="J625" t="s">
        <v>16</v>
      </c>
      <c r="K625" t="s">
        <v>16</v>
      </c>
      <c r="L625" t="s">
        <v>16</v>
      </c>
      <c r="M625" t="s">
        <v>16</v>
      </c>
      <c r="N625">
        <v>0.38440000000000002</v>
      </c>
      <c r="O625">
        <v>0.372</v>
      </c>
      <c r="P625">
        <v>0.32240000000000002</v>
      </c>
      <c r="Q625">
        <v>0.32240000000000002</v>
      </c>
      <c r="R625">
        <v>0</v>
      </c>
    </row>
    <row r="626" spans="2:18" x14ac:dyDescent="0.25">
      <c r="B626" t="s">
        <v>812</v>
      </c>
      <c r="C626" t="s">
        <v>477</v>
      </c>
      <c r="D626" t="s">
        <v>324</v>
      </c>
      <c r="E626">
        <v>209</v>
      </c>
      <c r="F626">
        <v>0</v>
      </c>
      <c r="G626">
        <v>138</v>
      </c>
      <c r="H626">
        <v>0</v>
      </c>
      <c r="I626">
        <v>0</v>
      </c>
      <c r="J626" t="s">
        <v>16</v>
      </c>
      <c r="K626" t="s">
        <v>16</v>
      </c>
      <c r="L626" t="s">
        <v>16</v>
      </c>
      <c r="M626" t="s">
        <v>16</v>
      </c>
      <c r="N626">
        <v>0.40920000000000001</v>
      </c>
      <c r="O626">
        <v>0.39600000000000002</v>
      </c>
      <c r="P626">
        <v>0.34320000000000001</v>
      </c>
      <c r="Q626">
        <v>0.34320000000000001</v>
      </c>
      <c r="R626">
        <v>0</v>
      </c>
    </row>
    <row r="627" spans="2:18" x14ac:dyDescent="0.25">
      <c r="B627" t="s">
        <v>813</v>
      </c>
      <c r="C627" t="s">
        <v>477</v>
      </c>
      <c r="D627" t="s">
        <v>324</v>
      </c>
      <c r="E627">
        <v>230</v>
      </c>
      <c r="F627">
        <v>0</v>
      </c>
      <c r="G627">
        <v>152</v>
      </c>
      <c r="H627">
        <v>0</v>
      </c>
      <c r="I627">
        <v>0</v>
      </c>
      <c r="J627" t="s">
        <v>16</v>
      </c>
      <c r="K627" t="s">
        <v>16</v>
      </c>
      <c r="L627" t="s">
        <v>16</v>
      </c>
      <c r="M627" t="s">
        <v>16</v>
      </c>
      <c r="N627">
        <v>0.434</v>
      </c>
      <c r="O627">
        <v>0.42</v>
      </c>
      <c r="P627">
        <v>0.36399999999999999</v>
      </c>
      <c r="Q627">
        <v>0.36399999999999999</v>
      </c>
      <c r="R627">
        <v>0</v>
      </c>
    </row>
    <row r="628" spans="2:18" x14ac:dyDescent="0.25">
      <c r="B628" t="s">
        <v>814</v>
      </c>
      <c r="C628" t="s">
        <v>477</v>
      </c>
      <c r="D628" t="s">
        <v>295</v>
      </c>
      <c r="E628">
        <v>139</v>
      </c>
      <c r="F628">
        <v>0</v>
      </c>
      <c r="G628">
        <v>0</v>
      </c>
      <c r="H628">
        <v>0</v>
      </c>
      <c r="I628">
        <v>0</v>
      </c>
      <c r="J628" t="s">
        <v>20</v>
      </c>
      <c r="K628" t="s">
        <v>16</v>
      </c>
      <c r="L628" t="s">
        <v>17</v>
      </c>
      <c r="M628" t="s">
        <v>17</v>
      </c>
      <c r="N628">
        <v>0.56999999999999995</v>
      </c>
      <c r="O628">
        <v>0.44</v>
      </c>
      <c r="P628">
        <v>0</v>
      </c>
      <c r="Q628">
        <v>0</v>
      </c>
      <c r="R628">
        <v>0</v>
      </c>
    </row>
    <row r="629" spans="2:18" x14ac:dyDescent="0.25">
      <c r="B629" t="s">
        <v>815</v>
      </c>
      <c r="C629" t="s">
        <v>477</v>
      </c>
      <c r="D629" t="s">
        <v>295</v>
      </c>
      <c r="E629">
        <v>162</v>
      </c>
      <c r="F629">
        <v>0</v>
      </c>
      <c r="G629">
        <v>0</v>
      </c>
      <c r="H629">
        <v>0</v>
      </c>
      <c r="I629">
        <v>0</v>
      </c>
      <c r="J629" t="s">
        <v>20</v>
      </c>
      <c r="K629" t="s">
        <v>16</v>
      </c>
      <c r="L629" t="s">
        <v>17</v>
      </c>
      <c r="M629" t="s">
        <v>17</v>
      </c>
      <c r="N629">
        <v>0.61560000000000004</v>
      </c>
      <c r="O629">
        <v>0.47520000000000001</v>
      </c>
      <c r="P629">
        <v>0</v>
      </c>
      <c r="Q629">
        <v>0</v>
      </c>
      <c r="R629">
        <v>0</v>
      </c>
    </row>
    <row r="630" spans="2:18" x14ac:dyDescent="0.25">
      <c r="B630" t="s">
        <v>816</v>
      </c>
      <c r="C630" t="s">
        <v>477</v>
      </c>
      <c r="D630" t="s">
        <v>295</v>
      </c>
      <c r="E630">
        <v>185</v>
      </c>
      <c r="F630">
        <v>0</v>
      </c>
      <c r="G630">
        <v>0</v>
      </c>
      <c r="H630">
        <v>0</v>
      </c>
      <c r="I630">
        <v>0</v>
      </c>
      <c r="J630" t="s">
        <v>20</v>
      </c>
      <c r="K630" t="s">
        <v>20</v>
      </c>
      <c r="L630" t="s">
        <v>17</v>
      </c>
      <c r="M630" t="s">
        <v>17</v>
      </c>
      <c r="N630">
        <v>0.66120000000000001</v>
      </c>
      <c r="O630">
        <v>0.51039999999999996</v>
      </c>
      <c r="P630">
        <v>0</v>
      </c>
      <c r="Q630">
        <v>0</v>
      </c>
      <c r="R630">
        <v>0</v>
      </c>
    </row>
    <row r="631" spans="2:18" x14ac:dyDescent="0.25">
      <c r="B631" t="s">
        <v>817</v>
      </c>
      <c r="C631" t="s">
        <v>477</v>
      </c>
      <c r="D631" t="s">
        <v>295</v>
      </c>
      <c r="E631">
        <v>208</v>
      </c>
      <c r="F631">
        <v>0</v>
      </c>
      <c r="G631">
        <v>0</v>
      </c>
      <c r="H631">
        <v>0</v>
      </c>
      <c r="I631">
        <v>0</v>
      </c>
      <c r="J631" t="s">
        <v>20</v>
      </c>
      <c r="K631" t="s">
        <v>20</v>
      </c>
      <c r="L631" t="s">
        <v>17</v>
      </c>
      <c r="M631" t="s">
        <v>17</v>
      </c>
      <c r="N631">
        <v>0.70679999999999998</v>
      </c>
      <c r="O631">
        <v>0.54559999999999997</v>
      </c>
      <c r="P631">
        <v>0</v>
      </c>
      <c r="Q631">
        <v>0</v>
      </c>
      <c r="R631">
        <v>0</v>
      </c>
    </row>
    <row r="632" spans="2:18" x14ac:dyDescent="0.25">
      <c r="B632" t="s">
        <v>818</v>
      </c>
      <c r="C632" t="s">
        <v>477</v>
      </c>
      <c r="D632" t="s">
        <v>295</v>
      </c>
      <c r="E632">
        <v>231</v>
      </c>
      <c r="F632">
        <v>0</v>
      </c>
      <c r="G632">
        <v>0</v>
      </c>
      <c r="H632">
        <v>0</v>
      </c>
      <c r="I632">
        <v>0</v>
      </c>
      <c r="J632" t="s">
        <v>20</v>
      </c>
      <c r="K632" t="s">
        <v>20</v>
      </c>
      <c r="L632" t="s">
        <v>17</v>
      </c>
      <c r="M632" t="s">
        <v>17</v>
      </c>
      <c r="N632">
        <v>0.75239999999999996</v>
      </c>
      <c r="O632">
        <v>0.58079999999999998</v>
      </c>
      <c r="P632">
        <v>0</v>
      </c>
      <c r="Q632">
        <v>0</v>
      </c>
      <c r="R632">
        <v>0</v>
      </c>
    </row>
    <row r="633" spans="2:18" x14ac:dyDescent="0.25">
      <c r="B633" t="s">
        <v>819</v>
      </c>
      <c r="C633" t="s">
        <v>477</v>
      </c>
      <c r="D633" t="s">
        <v>295</v>
      </c>
      <c r="E633">
        <v>254</v>
      </c>
      <c r="F633">
        <v>0</v>
      </c>
      <c r="G633">
        <v>0</v>
      </c>
      <c r="H633">
        <v>0</v>
      </c>
      <c r="I633">
        <v>0</v>
      </c>
      <c r="J633" t="s">
        <v>20</v>
      </c>
      <c r="K633" t="s">
        <v>20</v>
      </c>
      <c r="L633" t="s">
        <v>17</v>
      </c>
      <c r="M633" t="s">
        <v>17</v>
      </c>
      <c r="N633">
        <v>0.79800000000000004</v>
      </c>
      <c r="O633">
        <v>0.61599999999999999</v>
      </c>
      <c r="P633">
        <v>0</v>
      </c>
      <c r="Q633">
        <v>0</v>
      </c>
      <c r="R633">
        <v>0</v>
      </c>
    </row>
    <row r="634" spans="2:18" x14ac:dyDescent="0.25">
      <c r="B634" t="s">
        <v>820</v>
      </c>
      <c r="C634" t="s">
        <v>477</v>
      </c>
      <c r="D634" t="s">
        <v>324</v>
      </c>
      <c r="E634">
        <v>151</v>
      </c>
      <c r="F634">
        <v>0</v>
      </c>
      <c r="G634">
        <v>0</v>
      </c>
      <c r="H634">
        <v>0</v>
      </c>
      <c r="I634">
        <v>0</v>
      </c>
      <c r="J634" t="s">
        <v>16</v>
      </c>
      <c r="K634" t="s">
        <v>15</v>
      </c>
      <c r="L634" t="s">
        <v>17</v>
      </c>
      <c r="M634" t="s">
        <v>16</v>
      </c>
      <c r="N634">
        <v>0.37</v>
      </c>
      <c r="O634">
        <v>0.1</v>
      </c>
      <c r="P634">
        <v>0</v>
      </c>
      <c r="Q634">
        <v>0.37</v>
      </c>
      <c r="R634">
        <v>0</v>
      </c>
    </row>
    <row r="635" spans="2:18" x14ac:dyDescent="0.25">
      <c r="B635" t="s">
        <v>821</v>
      </c>
      <c r="C635" t="s">
        <v>477</v>
      </c>
      <c r="D635" t="s">
        <v>324</v>
      </c>
      <c r="E635">
        <v>176</v>
      </c>
      <c r="F635">
        <v>0</v>
      </c>
      <c r="G635">
        <v>0</v>
      </c>
      <c r="H635">
        <v>0</v>
      </c>
      <c r="I635">
        <v>0</v>
      </c>
      <c r="J635" t="s">
        <v>16</v>
      </c>
      <c r="K635" t="s">
        <v>15</v>
      </c>
      <c r="L635" t="s">
        <v>17</v>
      </c>
      <c r="M635" t="s">
        <v>16</v>
      </c>
      <c r="N635">
        <v>0.39960000000000001</v>
      </c>
      <c r="O635">
        <v>0.108</v>
      </c>
      <c r="P635">
        <v>0</v>
      </c>
      <c r="Q635">
        <v>0.39960000000000001</v>
      </c>
      <c r="R635">
        <v>0</v>
      </c>
    </row>
    <row r="636" spans="2:18" x14ac:dyDescent="0.25">
      <c r="B636" t="s">
        <v>822</v>
      </c>
      <c r="C636" t="s">
        <v>477</v>
      </c>
      <c r="D636" t="s">
        <v>324</v>
      </c>
      <c r="E636">
        <v>201</v>
      </c>
      <c r="F636">
        <v>0</v>
      </c>
      <c r="G636">
        <v>0</v>
      </c>
      <c r="H636">
        <v>0</v>
      </c>
      <c r="I636">
        <v>0</v>
      </c>
      <c r="J636" t="s">
        <v>16</v>
      </c>
      <c r="K636" t="s">
        <v>15</v>
      </c>
      <c r="L636" t="s">
        <v>17</v>
      </c>
      <c r="M636" t="s">
        <v>16</v>
      </c>
      <c r="N636">
        <v>0.42920000000000003</v>
      </c>
      <c r="O636">
        <v>0.11600000000000001</v>
      </c>
      <c r="P636">
        <v>0</v>
      </c>
      <c r="Q636">
        <v>0.42920000000000003</v>
      </c>
      <c r="R636">
        <v>0</v>
      </c>
    </row>
    <row r="637" spans="2:18" x14ac:dyDescent="0.25">
      <c r="B637" t="s">
        <v>823</v>
      </c>
      <c r="C637" t="s">
        <v>477</v>
      </c>
      <c r="D637" t="s">
        <v>324</v>
      </c>
      <c r="E637">
        <v>226</v>
      </c>
      <c r="F637">
        <v>0</v>
      </c>
      <c r="G637">
        <v>0</v>
      </c>
      <c r="H637">
        <v>0</v>
      </c>
      <c r="I637">
        <v>0</v>
      </c>
      <c r="J637" t="s">
        <v>16</v>
      </c>
      <c r="K637" t="s">
        <v>15</v>
      </c>
      <c r="L637" t="s">
        <v>17</v>
      </c>
      <c r="M637" t="s">
        <v>16</v>
      </c>
      <c r="N637">
        <v>0.45879999999999999</v>
      </c>
      <c r="O637">
        <v>0.124</v>
      </c>
      <c r="P637">
        <v>0</v>
      </c>
      <c r="Q637">
        <v>0.45879999999999999</v>
      </c>
      <c r="R637">
        <v>0</v>
      </c>
    </row>
    <row r="638" spans="2:18" x14ac:dyDescent="0.25">
      <c r="B638" t="s">
        <v>824</v>
      </c>
      <c r="C638" t="s">
        <v>477</v>
      </c>
      <c r="D638" t="s">
        <v>324</v>
      </c>
      <c r="E638">
        <v>251</v>
      </c>
      <c r="F638">
        <v>0</v>
      </c>
      <c r="G638">
        <v>0</v>
      </c>
      <c r="H638">
        <v>0</v>
      </c>
      <c r="I638">
        <v>0</v>
      </c>
      <c r="J638" t="s">
        <v>16</v>
      </c>
      <c r="K638" t="s">
        <v>15</v>
      </c>
      <c r="L638" t="s">
        <v>17</v>
      </c>
      <c r="M638" t="s">
        <v>16</v>
      </c>
      <c r="N638">
        <v>0.4884</v>
      </c>
      <c r="O638">
        <v>0.13200000000000001</v>
      </c>
      <c r="P638">
        <v>0</v>
      </c>
      <c r="Q638">
        <v>0.4884</v>
      </c>
      <c r="R638">
        <v>0</v>
      </c>
    </row>
    <row r="639" spans="2:18" x14ac:dyDescent="0.25">
      <c r="B639" t="s">
        <v>825</v>
      </c>
      <c r="C639" t="s">
        <v>477</v>
      </c>
      <c r="D639" t="s">
        <v>324</v>
      </c>
      <c r="E639">
        <v>276</v>
      </c>
      <c r="F639">
        <v>0</v>
      </c>
      <c r="G639">
        <v>0</v>
      </c>
      <c r="H639">
        <v>0</v>
      </c>
      <c r="I639">
        <v>0</v>
      </c>
      <c r="J639" t="s">
        <v>20</v>
      </c>
      <c r="K639" t="s">
        <v>15</v>
      </c>
      <c r="L639" t="s">
        <v>17</v>
      </c>
      <c r="M639" t="s">
        <v>20</v>
      </c>
      <c r="N639">
        <v>0.51800000000000002</v>
      </c>
      <c r="O639">
        <v>0.14000000000000001</v>
      </c>
      <c r="P639">
        <v>0</v>
      </c>
      <c r="Q639">
        <v>0.51800000000000002</v>
      </c>
      <c r="R639">
        <v>0</v>
      </c>
    </row>
    <row r="640" spans="2:18" x14ac:dyDescent="0.25">
      <c r="B640" t="s">
        <v>826</v>
      </c>
      <c r="C640" t="s">
        <v>1792</v>
      </c>
      <c r="D640" t="s">
        <v>559</v>
      </c>
      <c r="E640">
        <v>188</v>
      </c>
      <c r="F640">
        <v>0</v>
      </c>
      <c r="G640">
        <v>0</v>
      </c>
      <c r="H640">
        <v>0</v>
      </c>
      <c r="I640">
        <v>0</v>
      </c>
      <c r="J640" t="s">
        <v>20</v>
      </c>
      <c r="K640" t="s">
        <v>17</v>
      </c>
      <c r="L640" t="s">
        <v>17</v>
      </c>
      <c r="M640" t="s">
        <v>17</v>
      </c>
      <c r="N640">
        <v>0.63</v>
      </c>
      <c r="O640">
        <v>0</v>
      </c>
      <c r="P640">
        <v>0</v>
      </c>
      <c r="Q640">
        <v>0</v>
      </c>
      <c r="R640">
        <v>0</v>
      </c>
    </row>
    <row r="641" spans="2:18" x14ac:dyDescent="0.25">
      <c r="B641" t="s">
        <v>827</v>
      </c>
      <c r="C641" t="s">
        <v>1792</v>
      </c>
      <c r="D641" t="s">
        <v>559</v>
      </c>
      <c r="E641">
        <v>218</v>
      </c>
      <c r="F641">
        <v>0</v>
      </c>
      <c r="G641">
        <v>0</v>
      </c>
      <c r="H641">
        <v>0</v>
      </c>
      <c r="I641">
        <v>0</v>
      </c>
      <c r="J641" t="s">
        <v>20</v>
      </c>
      <c r="K641" t="s">
        <v>17</v>
      </c>
      <c r="L641" t="s">
        <v>17</v>
      </c>
      <c r="M641" t="s">
        <v>17</v>
      </c>
      <c r="N641">
        <v>0.6804</v>
      </c>
      <c r="O641">
        <v>0</v>
      </c>
      <c r="P641">
        <v>0</v>
      </c>
      <c r="Q641">
        <v>0</v>
      </c>
      <c r="R641">
        <v>0</v>
      </c>
    </row>
    <row r="642" spans="2:18" x14ac:dyDescent="0.25">
      <c r="B642" t="s">
        <v>828</v>
      </c>
      <c r="C642" t="s">
        <v>1792</v>
      </c>
      <c r="D642" t="s">
        <v>559</v>
      </c>
      <c r="E642">
        <v>249</v>
      </c>
      <c r="F642">
        <v>0</v>
      </c>
      <c r="G642">
        <v>0</v>
      </c>
      <c r="H642">
        <v>0</v>
      </c>
      <c r="I642">
        <v>0</v>
      </c>
      <c r="J642" t="s">
        <v>20</v>
      </c>
      <c r="K642" t="s">
        <v>17</v>
      </c>
      <c r="L642" t="s">
        <v>17</v>
      </c>
      <c r="M642" t="s">
        <v>17</v>
      </c>
      <c r="N642">
        <v>0.73080000000000001</v>
      </c>
      <c r="O642">
        <v>0</v>
      </c>
      <c r="P642">
        <v>0</v>
      </c>
      <c r="Q642">
        <v>0</v>
      </c>
      <c r="R642">
        <v>0</v>
      </c>
    </row>
    <row r="643" spans="2:18" x14ac:dyDescent="0.25">
      <c r="B643" t="s">
        <v>829</v>
      </c>
      <c r="C643" t="s">
        <v>1792</v>
      </c>
      <c r="D643" t="s">
        <v>559</v>
      </c>
      <c r="E643">
        <v>280</v>
      </c>
      <c r="F643">
        <v>0</v>
      </c>
      <c r="G643">
        <v>0</v>
      </c>
      <c r="H643">
        <v>0</v>
      </c>
      <c r="I643">
        <v>0</v>
      </c>
      <c r="J643" t="s">
        <v>20</v>
      </c>
      <c r="K643" t="s">
        <v>17</v>
      </c>
      <c r="L643" t="s">
        <v>17</v>
      </c>
      <c r="M643" t="s">
        <v>17</v>
      </c>
      <c r="N643">
        <v>0.78120000000000001</v>
      </c>
      <c r="O643">
        <v>0</v>
      </c>
      <c r="P643">
        <v>0</v>
      </c>
      <c r="Q643">
        <v>0</v>
      </c>
      <c r="R643">
        <v>0</v>
      </c>
    </row>
    <row r="644" spans="2:18" x14ac:dyDescent="0.25">
      <c r="B644" t="s">
        <v>830</v>
      </c>
      <c r="C644" t="s">
        <v>1792</v>
      </c>
      <c r="D644" t="s">
        <v>559</v>
      </c>
      <c r="E644">
        <v>311</v>
      </c>
      <c r="F644">
        <v>0</v>
      </c>
      <c r="G644">
        <v>0</v>
      </c>
      <c r="H644">
        <v>0</v>
      </c>
      <c r="I644">
        <v>0</v>
      </c>
      <c r="J644" t="s">
        <v>61</v>
      </c>
      <c r="K644" t="s">
        <v>17</v>
      </c>
      <c r="L644" t="s">
        <v>17</v>
      </c>
      <c r="M644" t="s">
        <v>17</v>
      </c>
      <c r="N644">
        <v>0.83160000000000001</v>
      </c>
      <c r="O644">
        <v>0</v>
      </c>
      <c r="P644">
        <v>0</v>
      </c>
      <c r="Q644">
        <v>0</v>
      </c>
      <c r="R644">
        <v>0</v>
      </c>
    </row>
    <row r="645" spans="2:18" x14ac:dyDescent="0.25">
      <c r="B645" t="s">
        <v>831</v>
      </c>
      <c r="C645" t="s">
        <v>1792</v>
      </c>
      <c r="D645" t="s">
        <v>559</v>
      </c>
      <c r="E645">
        <v>342</v>
      </c>
      <c r="F645">
        <v>0</v>
      </c>
      <c r="G645">
        <v>0</v>
      </c>
      <c r="H645">
        <v>0</v>
      </c>
      <c r="I645">
        <v>0</v>
      </c>
      <c r="J645" t="s">
        <v>61</v>
      </c>
      <c r="K645" t="s">
        <v>17</v>
      </c>
      <c r="L645" t="s">
        <v>17</v>
      </c>
      <c r="M645" t="s">
        <v>17</v>
      </c>
      <c r="N645">
        <v>0.88200000000000001</v>
      </c>
      <c r="O645">
        <v>0</v>
      </c>
      <c r="P645">
        <v>0</v>
      </c>
      <c r="Q645">
        <v>0</v>
      </c>
      <c r="R645">
        <v>0</v>
      </c>
    </row>
    <row r="646" spans="2:18" x14ac:dyDescent="0.25">
      <c r="B646" t="s">
        <v>832</v>
      </c>
      <c r="C646" t="s">
        <v>1792</v>
      </c>
      <c r="D646" t="s">
        <v>559</v>
      </c>
      <c r="E646">
        <v>122</v>
      </c>
      <c r="F646">
        <v>0</v>
      </c>
      <c r="G646">
        <v>100</v>
      </c>
      <c r="H646">
        <v>0</v>
      </c>
      <c r="I646">
        <v>0</v>
      </c>
      <c r="J646" t="s">
        <v>16</v>
      </c>
      <c r="K646" t="s">
        <v>17</v>
      </c>
      <c r="L646" t="s">
        <v>15</v>
      </c>
      <c r="M646" t="s">
        <v>15</v>
      </c>
      <c r="N646">
        <v>0.5</v>
      </c>
      <c r="O646">
        <v>0</v>
      </c>
      <c r="P646">
        <v>0.2</v>
      </c>
      <c r="Q646">
        <v>0.2</v>
      </c>
      <c r="R646">
        <v>0</v>
      </c>
    </row>
    <row r="647" spans="2:18" x14ac:dyDescent="0.25">
      <c r="B647" t="s">
        <v>833</v>
      </c>
      <c r="C647" t="s">
        <v>1792</v>
      </c>
      <c r="D647" t="s">
        <v>559</v>
      </c>
      <c r="E647">
        <v>134</v>
      </c>
      <c r="F647">
        <v>0</v>
      </c>
      <c r="G647">
        <v>110</v>
      </c>
      <c r="H647">
        <v>0</v>
      </c>
      <c r="I647">
        <v>0</v>
      </c>
      <c r="J647" t="s">
        <v>20</v>
      </c>
      <c r="K647" t="s">
        <v>17</v>
      </c>
      <c r="L647" t="s">
        <v>16</v>
      </c>
      <c r="M647" t="s">
        <v>16</v>
      </c>
      <c r="N647">
        <v>0.52500000000000002</v>
      </c>
      <c r="O647">
        <v>0</v>
      </c>
      <c r="P647">
        <v>0.21</v>
      </c>
      <c r="Q647">
        <v>0.21</v>
      </c>
      <c r="R647">
        <v>0</v>
      </c>
    </row>
    <row r="648" spans="2:18" x14ac:dyDescent="0.25">
      <c r="B648" t="s">
        <v>834</v>
      </c>
      <c r="C648" t="s">
        <v>1792</v>
      </c>
      <c r="D648" t="s">
        <v>559</v>
      </c>
      <c r="E648">
        <v>146</v>
      </c>
      <c r="F648">
        <v>0</v>
      </c>
      <c r="G648">
        <v>120</v>
      </c>
      <c r="H648">
        <v>0</v>
      </c>
      <c r="I648">
        <v>0</v>
      </c>
      <c r="J648" t="s">
        <v>20</v>
      </c>
      <c r="K648" t="s">
        <v>17</v>
      </c>
      <c r="L648" t="s">
        <v>16</v>
      </c>
      <c r="M648" t="s">
        <v>16</v>
      </c>
      <c r="N648">
        <v>0.55000000000000004</v>
      </c>
      <c r="O648">
        <v>0</v>
      </c>
      <c r="P648">
        <v>0.22</v>
      </c>
      <c r="Q648">
        <v>0.22</v>
      </c>
      <c r="R648">
        <v>0</v>
      </c>
    </row>
    <row r="649" spans="2:18" x14ac:dyDescent="0.25">
      <c r="B649" t="s">
        <v>835</v>
      </c>
      <c r="C649" t="s">
        <v>1792</v>
      </c>
      <c r="D649" t="s">
        <v>559</v>
      </c>
      <c r="E649">
        <v>158</v>
      </c>
      <c r="F649">
        <v>0</v>
      </c>
      <c r="G649">
        <v>130</v>
      </c>
      <c r="H649">
        <v>0</v>
      </c>
      <c r="I649">
        <v>0</v>
      </c>
      <c r="J649" t="s">
        <v>20</v>
      </c>
      <c r="K649" t="s">
        <v>17</v>
      </c>
      <c r="L649" t="s">
        <v>16</v>
      </c>
      <c r="M649" t="s">
        <v>16</v>
      </c>
      <c r="N649">
        <v>0.57499999999999996</v>
      </c>
      <c r="O649">
        <v>0</v>
      </c>
      <c r="P649">
        <v>0.23</v>
      </c>
      <c r="Q649">
        <v>0.23</v>
      </c>
      <c r="R649">
        <v>0</v>
      </c>
    </row>
    <row r="650" spans="2:18" x14ac:dyDescent="0.25">
      <c r="B650" t="s">
        <v>836</v>
      </c>
      <c r="C650" t="s">
        <v>1792</v>
      </c>
      <c r="D650" t="s">
        <v>559</v>
      </c>
      <c r="E650">
        <v>170</v>
      </c>
      <c r="F650">
        <v>0</v>
      </c>
      <c r="G650">
        <v>140</v>
      </c>
      <c r="H650">
        <v>0</v>
      </c>
      <c r="I650">
        <v>0</v>
      </c>
      <c r="J650" t="s">
        <v>20</v>
      </c>
      <c r="K650" t="s">
        <v>17</v>
      </c>
      <c r="L650" t="s">
        <v>16</v>
      </c>
      <c r="M650" t="s">
        <v>16</v>
      </c>
      <c r="N650">
        <v>0.6</v>
      </c>
      <c r="O650">
        <v>0</v>
      </c>
      <c r="P650">
        <v>0.24</v>
      </c>
      <c r="Q650">
        <v>0.24</v>
      </c>
      <c r="R650">
        <v>0</v>
      </c>
    </row>
    <row r="651" spans="2:18" x14ac:dyDescent="0.25">
      <c r="B651" t="s">
        <v>837</v>
      </c>
      <c r="C651" t="s">
        <v>1792</v>
      </c>
      <c r="D651" t="s">
        <v>559</v>
      </c>
      <c r="E651">
        <v>183</v>
      </c>
      <c r="F651">
        <v>0</v>
      </c>
      <c r="G651">
        <v>150</v>
      </c>
      <c r="H651">
        <v>0</v>
      </c>
      <c r="I651">
        <v>0</v>
      </c>
      <c r="J651" t="s">
        <v>20</v>
      </c>
      <c r="K651" t="s">
        <v>17</v>
      </c>
      <c r="L651" t="s">
        <v>16</v>
      </c>
      <c r="M651" t="s">
        <v>16</v>
      </c>
      <c r="N651">
        <v>0.61499999999999999</v>
      </c>
      <c r="O651">
        <v>0</v>
      </c>
      <c r="P651">
        <v>0.246</v>
      </c>
      <c r="Q651">
        <v>0.246</v>
      </c>
      <c r="R651">
        <v>0</v>
      </c>
    </row>
    <row r="652" spans="2:18" x14ac:dyDescent="0.25">
      <c r="B652" t="s">
        <v>838</v>
      </c>
      <c r="C652" t="s">
        <v>1792</v>
      </c>
      <c r="D652" t="s">
        <v>559</v>
      </c>
      <c r="E652">
        <v>195</v>
      </c>
      <c r="F652">
        <v>0</v>
      </c>
      <c r="G652">
        <v>160</v>
      </c>
      <c r="H652">
        <v>0</v>
      </c>
      <c r="I652">
        <v>0</v>
      </c>
      <c r="J652" t="s">
        <v>20</v>
      </c>
      <c r="K652" t="s">
        <v>17</v>
      </c>
      <c r="L652" t="s">
        <v>16</v>
      </c>
      <c r="M652" t="s">
        <v>16</v>
      </c>
      <c r="N652">
        <v>0.63</v>
      </c>
      <c r="O652">
        <v>0</v>
      </c>
      <c r="P652">
        <v>0.252</v>
      </c>
      <c r="Q652">
        <v>0.252</v>
      </c>
      <c r="R652">
        <v>0</v>
      </c>
    </row>
    <row r="653" spans="2:18" x14ac:dyDescent="0.25">
      <c r="B653" t="s">
        <v>839</v>
      </c>
      <c r="C653" t="s">
        <v>1792</v>
      </c>
      <c r="D653" t="s">
        <v>559</v>
      </c>
      <c r="E653">
        <v>207</v>
      </c>
      <c r="F653">
        <v>0</v>
      </c>
      <c r="G653">
        <v>170</v>
      </c>
      <c r="H653">
        <v>0</v>
      </c>
      <c r="I653">
        <v>0</v>
      </c>
      <c r="J653" t="s">
        <v>20</v>
      </c>
      <c r="K653" t="s">
        <v>17</v>
      </c>
      <c r="L653" t="s">
        <v>16</v>
      </c>
      <c r="M653" t="s">
        <v>16</v>
      </c>
      <c r="N653">
        <v>0.64500000000000002</v>
      </c>
      <c r="O653">
        <v>0</v>
      </c>
      <c r="P653">
        <v>0.25800000000000001</v>
      </c>
      <c r="Q653">
        <v>0.25800000000000001</v>
      </c>
      <c r="R653">
        <v>0</v>
      </c>
    </row>
    <row r="654" spans="2:18" x14ac:dyDescent="0.25">
      <c r="B654" t="s">
        <v>840</v>
      </c>
      <c r="C654" t="s">
        <v>1792</v>
      </c>
      <c r="D654" t="s">
        <v>559</v>
      </c>
      <c r="E654">
        <v>219</v>
      </c>
      <c r="F654">
        <v>0</v>
      </c>
      <c r="G654">
        <v>180</v>
      </c>
      <c r="H654">
        <v>0</v>
      </c>
      <c r="I654">
        <v>0</v>
      </c>
      <c r="J654" t="s">
        <v>20</v>
      </c>
      <c r="K654" t="s">
        <v>17</v>
      </c>
      <c r="L654" t="s">
        <v>16</v>
      </c>
      <c r="M654" t="s">
        <v>16</v>
      </c>
      <c r="N654">
        <v>0.66</v>
      </c>
      <c r="O654">
        <v>0</v>
      </c>
      <c r="P654">
        <v>0.26400000000000001</v>
      </c>
      <c r="Q654">
        <v>0.26400000000000001</v>
      </c>
      <c r="R654">
        <v>0</v>
      </c>
    </row>
    <row r="655" spans="2:18" x14ac:dyDescent="0.25">
      <c r="B655" t="s">
        <v>841</v>
      </c>
      <c r="C655" t="s">
        <v>1792</v>
      </c>
      <c r="D655" t="s">
        <v>559</v>
      </c>
      <c r="E655">
        <v>231</v>
      </c>
      <c r="F655">
        <v>0</v>
      </c>
      <c r="G655">
        <v>190</v>
      </c>
      <c r="H655">
        <v>0</v>
      </c>
      <c r="I655">
        <v>0</v>
      </c>
      <c r="J655" t="s">
        <v>20</v>
      </c>
      <c r="K655" t="s">
        <v>17</v>
      </c>
      <c r="L655" t="s">
        <v>16</v>
      </c>
      <c r="M655" t="s">
        <v>16</v>
      </c>
      <c r="N655">
        <v>0.67500000000000004</v>
      </c>
      <c r="O655">
        <v>0</v>
      </c>
      <c r="P655">
        <v>0.27</v>
      </c>
      <c r="Q655">
        <v>0.27</v>
      </c>
      <c r="R655">
        <v>0</v>
      </c>
    </row>
    <row r="656" spans="2:18" x14ac:dyDescent="0.25">
      <c r="B656" t="s">
        <v>842</v>
      </c>
      <c r="C656" t="s">
        <v>1792</v>
      </c>
      <c r="D656" t="s">
        <v>559</v>
      </c>
      <c r="E656">
        <v>244</v>
      </c>
      <c r="F656">
        <v>0</v>
      </c>
      <c r="G656">
        <v>200</v>
      </c>
      <c r="H656">
        <v>0</v>
      </c>
      <c r="I656">
        <v>0</v>
      </c>
      <c r="J656" t="s">
        <v>20</v>
      </c>
      <c r="K656" t="s">
        <v>17</v>
      </c>
      <c r="L656" t="s">
        <v>16</v>
      </c>
      <c r="M656" t="s">
        <v>16</v>
      </c>
      <c r="N656">
        <v>0.7</v>
      </c>
      <c r="O656">
        <v>0</v>
      </c>
      <c r="P656">
        <v>0.28000000000000003</v>
      </c>
      <c r="Q656">
        <v>0.28000000000000003</v>
      </c>
      <c r="R656">
        <v>0</v>
      </c>
    </row>
    <row r="657" spans="2:18" x14ac:dyDescent="0.25">
      <c r="B657" t="s">
        <v>843</v>
      </c>
      <c r="C657" t="s">
        <v>1792</v>
      </c>
      <c r="D657" t="s">
        <v>559</v>
      </c>
      <c r="E657">
        <v>152</v>
      </c>
      <c r="F657">
        <v>0</v>
      </c>
      <c r="G657">
        <v>0</v>
      </c>
      <c r="H657">
        <v>0</v>
      </c>
      <c r="I657">
        <v>0</v>
      </c>
      <c r="J657" t="s">
        <v>20</v>
      </c>
      <c r="K657" t="s">
        <v>17</v>
      </c>
      <c r="L657" t="s">
        <v>17</v>
      </c>
      <c r="M657" t="s">
        <v>17</v>
      </c>
      <c r="N657">
        <v>0.67</v>
      </c>
      <c r="O657">
        <v>0</v>
      </c>
      <c r="P657">
        <v>0</v>
      </c>
      <c r="Q657">
        <v>0</v>
      </c>
      <c r="R657">
        <v>0</v>
      </c>
    </row>
    <row r="658" spans="2:18" x14ac:dyDescent="0.25">
      <c r="B658" t="s">
        <v>844</v>
      </c>
      <c r="C658" t="s">
        <v>1792</v>
      </c>
      <c r="D658" t="s">
        <v>559</v>
      </c>
      <c r="E658">
        <v>167</v>
      </c>
      <c r="F658">
        <v>0</v>
      </c>
      <c r="G658">
        <v>0</v>
      </c>
      <c r="H658">
        <v>0</v>
      </c>
      <c r="I658">
        <v>0</v>
      </c>
      <c r="J658" t="s">
        <v>20</v>
      </c>
      <c r="K658" t="s">
        <v>17</v>
      </c>
      <c r="L658" t="s">
        <v>17</v>
      </c>
      <c r="M658" t="s">
        <v>17</v>
      </c>
      <c r="N658">
        <v>0.70350000000000001</v>
      </c>
      <c r="O658">
        <v>0</v>
      </c>
      <c r="P658">
        <v>0</v>
      </c>
      <c r="Q658">
        <v>0</v>
      </c>
      <c r="R658">
        <v>0</v>
      </c>
    </row>
    <row r="659" spans="2:18" x14ac:dyDescent="0.25">
      <c r="B659" t="s">
        <v>845</v>
      </c>
      <c r="C659" t="s">
        <v>1792</v>
      </c>
      <c r="D659" t="s">
        <v>559</v>
      </c>
      <c r="E659">
        <v>182</v>
      </c>
      <c r="F659">
        <v>0</v>
      </c>
      <c r="G659">
        <v>0</v>
      </c>
      <c r="H659">
        <v>0</v>
      </c>
      <c r="I659">
        <v>0</v>
      </c>
      <c r="J659" t="s">
        <v>20</v>
      </c>
      <c r="K659" t="s">
        <v>17</v>
      </c>
      <c r="L659" t="s">
        <v>17</v>
      </c>
      <c r="M659" t="s">
        <v>17</v>
      </c>
      <c r="N659">
        <v>0.73699999999999999</v>
      </c>
      <c r="O659">
        <v>0</v>
      </c>
      <c r="P659">
        <v>0</v>
      </c>
      <c r="Q659">
        <v>0</v>
      </c>
      <c r="R659">
        <v>0</v>
      </c>
    </row>
    <row r="660" spans="2:18" x14ac:dyDescent="0.25">
      <c r="B660" t="s">
        <v>846</v>
      </c>
      <c r="C660" t="s">
        <v>1792</v>
      </c>
      <c r="D660" t="s">
        <v>559</v>
      </c>
      <c r="E660">
        <v>197</v>
      </c>
      <c r="F660">
        <v>0</v>
      </c>
      <c r="G660">
        <v>0</v>
      </c>
      <c r="H660">
        <v>0</v>
      </c>
      <c r="I660">
        <v>0</v>
      </c>
      <c r="J660" t="s">
        <v>20</v>
      </c>
      <c r="K660" t="s">
        <v>17</v>
      </c>
      <c r="L660" t="s">
        <v>17</v>
      </c>
      <c r="M660" t="s">
        <v>17</v>
      </c>
      <c r="N660">
        <v>0.77049999999999996</v>
      </c>
      <c r="O660">
        <v>0</v>
      </c>
      <c r="P660">
        <v>0</v>
      </c>
      <c r="Q660">
        <v>0</v>
      </c>
      <c r="R660">
        <v>0</v>
      </c>
    </row>
    <row r="661" spans="2:18" x14ac:dyDescent="0.25">
      <c r="B661" t="s">
        <v>847</v>
      </c>
      <c r="C661" t="s">
        <v>1792</v>
      </c>
      <c r="D661" t="s">
        <v>559</v>
      </c>
      <c r="E661">
        <v>212</v>
      </c>
      <c r="F661">
        <v>0</v>
      </c>
      <c r="G661">
        <v>0</v>
      </c>
      <c r="H661">
        <v>0</v>
      </c>
      <c r="I661">
        <v>0</v>
      </c>
      <c r="J661" t="s">
        <v>20</v>
      </c>
      <c r="K661" t="s">
        <v>17</v>
      </c>
      <c r="L661" t="s">
        <v>17</v>
      </c>
      <c r="M661" t="s">
        <v>17</v>
      </c>
      <c r="N661">
        <v>0.80400000000000005</v>
      </c>
      <c r="O661">
        <v>0</v>
      </c>
      <c r="P661">
        <v>0</v>
      </c>
      <c r="Q661">
        <v>0</v>
      </c>
      <c r="R661">
        <v>0</v>
      </c>
    </row>
    <row r="662" spans="2:18" x14ac:dyDescent="0.25">
      <c r="B662" t="s">
        <v>848</v>
      </c>
      <c r="C662" t="s">
        <v>1792</v>
      </c>
      <c r="D662" t="s">
        <v>559</v>
      </c>
      <c r="E662">
        <v>228</v>
      </c>
      <c r="F662">
        <v>0</v>
      </c>
      <c r="G662">
        <v>0</v>
      </c>
      <c r="H662">
        <v>0</v>
      </c>
      <c r="I662">
        <v>0</v>
      </c>
      <c r="J662" t="s">
        <v>61</v>
      </c>
      <c r="K662" t="s">
        <v>17</v>
      </c>
      <c r="L662" t="s">
        <v>17</v>
      </c>
      <c r="M662" t="s">
        <v>17</v>
      </c>
      <c r="N662">
        <v>0.82410000000000005</v>
      </c>
      <c r="O662">
        <v>0</v>
      </c>
      <c r="P662">
        <v>0</v>
      </c>
      <c r="Q662">
        <v>0</v>
      </c>
      <c r="R662">
        <v>0</v>
      </c>
    </row>
    <row r="663" spans="2:18" x14ac:dyDescent="0.25">
      <c r="B663" t="s">
        <v>849</v>
      </c>
      <c r="C663" t="s">
        <v>1792</v>
      </c>
      <c r="D663" t="s">
        <v>559</v>
      </c>
      <c r="E663">
        <v>243</v>
      </c>
      <c r="F663">
        <v>0</v>
      </c>
      <c r="G663">
        <v>0</v>
      </c>
      <c r="H663">
        <v>0</v>
      </c>
      <c r="I663">
        <v>0</v>
      </c>
      <c r="J663" t="s">
        <v>61</v>
      </c>
      <c r="K663" t="s">
        <v>17</v>
      </c>
      <c r="L663" t="s">
        <v>17</v>
      </c>
      <c r="M663" t="s">
        <v>17</v>
      </c>
      <c r="N663">
        <v>0.84419999999999995</v>
      </c>
      <c r="O663">
        <v>0</v>
      </c>
      <c r="P663">
        <v>0</v>
      </c>
      <c r="Q663">
        <v>0</v>
      </c>
      <c r="R663">
        <v>0</v>
      </c>
    </row>
    <row r="664" spans="2:18" x14ac:dyDescent="0.25">
      <c r="B664" t="s">
        <v>850</v>
      </c>
      <c r="C664" t="s">
        <v>1792</v>
      </c>
      <c r="D664" t="s">
        <v>559</v>
      </c>
      <c r="E664">
        <v>258</v>
      </c>
      <c r="F664">
        <v>0</v>
      </c>
      <c r="G664">
        <v>0</v>
      </c>
      <c r="H664">
        <v>0</v>
      </c>
      <c r="I664">
        <v>0</v>
      </c>
      <c r="J664" t="s">
        <v>61</v>
      </c>
      <c r="K664" t="s">
        <v>17</v>
      </c>
      <c r="L664" t="s">
        <v>17</v>
      </c>
      <c r="M664" t="s">
        <v>17</v>
      </c>
      <c r="N664">
        <v>0.86429999999999996</v>
      </c>
      <c r="O664">
        <v>0</v>
      </c>
      <c r="P664">
        <v>0</v>
      </c>
      <c r="Q664">
        <v>0</v>
      </c>
      <c r="R664">
        <v>0</v>
      </c>
    </row>
    <row r="665" spans="2:18" x14ac:dyDescent="0.25">
      <c r="B665" t="s">
        <v>851</v>
      </c>
      <c r="C665" t="s">
        <v>1792</v>
      </c>
      <c r="D665" t="s">
        <v>559</v>
      </c>
      <c r="E665">
        <v>273</v>
      </c>
      <c r="F665">
        <v>0</v>
      </c>
      <c r="G665">
        <v>0</v>
      </c>
      <c r="H665">
        <v>0</v>
      </c>
      <c r="I665">
        <v>0</v>
      </c>
      <c r="J665" t="s">
        <v>61</v>
      </c>
      <c r="K665" t="s">
        <v>17</v>
      </c>
      <c r="L665" t="s">
        <v>17</v>
      </c>
      <c r="M665" t="s">
        <v>17</v>
      </c>
      <c r="N665">
        <v>0.88439999999999996</v>
      </c>
      <c r="O665">
        <v>0</v>
      </c>
      <c r="P665">
        <v>0</v>
      </c>
      <c r="Q665">
        <v>0</v>
      </c>
      <c r="R665">
        <v>0</v>
      </c>
    </row>
    <row r="666" spans="2:18" x14ac:dyDescent="0.25">
      <c r="B666" t="s">
        <v>852</v>
      </c>
      <c r="C666" t="s">
        <v>1792</v>
      </c>
      <c r="D666" t="s">
        <v>559</v>
      </c>
      <c r="E666">
        <v>288</v>
      </c>
      <c r="F666">
        <v>0</v>
      </c>
      <c r="G666">
        <v>0</v>
      </c>
      <c r="H666">
        <v>0</v>
      </c>
      <c r="I666">
        <v>0</v>
      </c>
      <c r="J666" t="s">
        <v>61</v>
      </c>
      <c r="K666" t="s">
        <v>17</v>
      </c>
      <c r="L666" t="s">
        <v>17</v>
      </c>
      <c r="M666" t="s">
        <v>17</v>
      </c>
      <c r="N666">
        <v>0.90449999999999997</v>
      </c>
      <c r="O666">
        <v>0</v>
      </c>
      <c r="P666">
        <v>0</v>
      </c>
      <c r="Q666">
        <v>0</v>
      </c>
      <c r="R666">
        <v>0</v>
      </c>
    </row>
    <row r="667" spans="2:18" x14ac:dyDescent="0.25">
      <c r="B667" t="s">
        <v>853</v>
      </c>
      <c r="C667" t="s">
        <v>1792</v>
      </c>
      <c r="D667" t="s">
        <v>559</v>
      </c>
      <c r="E667">
        <v>304</v>
      </c>
      <c r="F667">
        <v>0</v>
      </c>
      <c r="G667">
        <v>0</v>
      </c>
      <c r="H667">
        <v>0</v>
      </c>
      <c r="I667">
        <v>0</v>
      </c>
      <c r="J667" t="s">
        <v>61</v>
      </c>
      <c r="K667" t="s">
        <v>17</v>
      </c>
      <c r="L667" t="s">
        <v>17</v>
      </c>
      <c r="M667" t="s">
        <v>17</v>
      </c>
      <c r="N667">
        <v>0.93799999999999994</v>
      </c>
      <c r="O667">
        <v>0</v>
      </c>
      <c r="P667">
        <v>0</v>
      </c>
      <c r="Q667">
        <v>0</v>
      </c>
      <c r="R667">
        <v>0</v>
      </c>
    </row>
    <row r="668" spans="2:18" x14ac:dyDescent="0.25">
      <c r="B668" t="s">
        <v>854</v>
      </c>
      <c r="C668" t="s">
        <v>1792</v>
      </c>
      <c r="D668" t="s">
        <v>559</v>
      </c>
      <c r="E668">
        <v>185</v>
      </c>
      <c r="F668">
        <v>0</v>
      </c>
      <c r="G668">
        <v>0</v>
      </c>
      <c r="H668">
        <v>0</v>
      </c>
      <c r="I668">
        <v>0</v>
      </c>
      <c r="J668" t="s">
        <v>16</v>
      </c>
      <c r="K668" t="s">
        <v>17</v>
      </c>
      <c r="L668" t="s">
        <v>17</v>
      </c>
      <c r="M668" t="s">
        <v>17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2:18" x14ac:dyDescent="0.25">
      <c r="B669" t="s">
        <v>855</v>
      </c>
      <c r="C669" t="s">
        <v>1792</v>
      </c>
      <c r="D669" t="s">
        <v>559</v>
      </c>
      <c r="E669">
        <v>203</v>
      </c>
      <c r="F669">
        <v>0</v>
      </c>
      <c r="G669">
        <v>0</v>
      </c>
      <c r="H669">
        <v>0</v>
      </c>
      <c r="I669">
        <v>0</v>
      </c>
      <c r="J669" t="s">
        <v>20</v>
      </c>
      <c r="K669" t="s">
        <v>17</v>
      </c>
      <c r="L669" t="s">
        <v>17</v>
      </c>
      <c r="M669" t="s">
        <v>17</v>
      </c>
      <c r="N669">
        <v>0.52500000000000002</v>
      </c>
      <c r="O669">
        <v>0</v>
      </c>
      <c r="P669">
        <v>0</v>
      </c>
      <c r="Q669">
        <v>0</v>
      </c>
      <c r="R669">
        <v>0</v>
      </c>
    </row>
    <row r="670" spans="2:18" x14ac:dyDescent="0.25">
      <c r="B670" t="s">
        <v>856</v>
      </c>
      <c r="C670" t="s">
        <v>1792</v>
      </c>
      <c r="D670" t="s">
        <v>559</v>
      </c>
      <c r="E670">
        <v>222</v>
      </c>
      <c r="F670">
        <v>0</v>
      </c>
      <c r="G670">
        <v>0</v>
      </c>
      <c r="H670">
        <v>0</v>
      </c>
      <c r="I670">
        <v>0</v>
      </c>
      <c r="J670" t="s">
        <v>20</v>
      </c>
      <c r="K670" t="s">
        <v>17</v>
      </c>
      <c r="L670" t="s">
        <v>17</v>
      </c>
      <c r="M670" t="s">
        <v>17</v>
      </c>
      <c r="N670">
        <v>0.55000000000000004</v>
      </c>
      <c r="O670">
        <v>0</v>
      </c>
      <c r="P670">
        <v>0</v>
      </c>
      <c r="Q670">
        <v>0</v>
      </c>
      <c r="R670">
        <v>0</v>
      </c>
    </row>
    <row r="671" spans="2:18" x14ac:dyDescent="0.25">
      <c r="B671" t="s">
        <v>857</v>
      </c>
      <c r="C671" t="s">
        <v>1792</v>
      </c>
      <c r="D671" t="s">
        <v>559</v>
      </c>
      <c r="E671">
        <v>240</v>
      </c>
      <c r="F671">
        <v>0</v>
      </c>
      <c r="G671">
        <v>0</v>
      </c>
      <c r="H671">
        <v>0</v>
      </c>
      <c r="I671">
        <v>0</v>
      </c>
      <c r="J671" t="s">
        <v>20</v>
      </c>
      <c r="K671" t="s">
        <v>17</v>
      </c>
      <c r="L671" t="s">
        <v>17</v>
      </c>
      <c r="M671" t="s">
        <v>17</v>
      </c>
      <c r="N671">
        <v>0.57499999999999996</v>
      </c>
      <c r="O671">
        <v>0</v>
      </c>
      <c r="P671">
        <v>0</v>
      </c>
      <c r="Q671">
        <v>0</v>
      </c>
      <c r="R671">
        <v>0</v>
      </c>
    </row>
    <row r="672" spans="2:18" x14ac:dyDescent="0.25">
      <c r="B672" t="s">
        <v>858</v>
      </c>
      <c r="C672" t="s">
        <v>1792</v>
      </c>
      <c r="D672" t="s">
        <v>559</v>
      </c>
      <c r="E672">
        <v>259</v>
      </c>
      <c r="F672">
        <v>0</v>
      </c>
      <c r="G672">
        <v>0</v>
      </c>
      <c r="H672">
        <v>0</v>
      </c>
      <c r="I672">
        <v>0</v>
      </c>
      <c r="J672" t="s">
        <v>20</v>
      </c>
      <c r="K672" t="s">
        <v>17</v>
      </c>
      <c r="L672" t="s">
        <v>17</v>
      </c>
      <c r="M672" t="s">
        <v>17</v>
      </c>
      <c r="N672">
        <v>0.6</v>
      </c>
      <c r="O672">
        <v>0</v>
      </c>
      <c r="P672">
        <v>0</v>
      </c>
      <c r="Q672">
        <v>0</v>
      </c>
      <c r="R672">
        <v>0</v>
      </c>
    </row>
    <row r="673" spans="2:18" x14ac:dyDescent="0.25">
      <c r="B673" t="s">
        <v>859</v>
      </c>
      <c r="C673" t="s">
        <v>1792</v>
      </c>
      <c r="D673" t="s">
        <v>559</v>
      </c>
      <c r="E673">
        <v>277</v>
      </c>
      <c r="F673">
        <v>0</v>
      </c>
      <c r="G673">
        <v>0</v>
      </c>
      <c r="H673">
        <v>0</v>
      </c>
      <c r="I673">
        <v>0</v>
      </c>
      <c r="J673" t="s">
        <v>20</v>
      </c>
      <c r="K673" t="s">
        <v>17</v>
      </c>
      <c r="L673" t="s">
        <v>17</v>
      </c>
      <c r="M673" t="s">
        <v>17</v>
      </c>
      <c r="N673">
        <v>0.61499999999999999</v>
      </c>
      <c r="O673">
        <v>0</v>
      </c>
      <c r="P673">
        <v>0</v>
      </c>
      <c r="Q673">
        <v>0</v>
      </c>
      <c r="R673">
        <v>0</v>
      </c>
    </row>
    <row r="674" spans="2:18" x14ac:dyDescent="0.25">
      <c r="B674" t="s">
        <v>860</v>
      </c>
      <c r="C674" t="s">
        <v>1792</v>
      </c>
      <c r="D674" t="s">
        <v>559</v>
      </c>
      <c r="E674">
        <v>296</v>
      </c>
      <c r="F674">
        <v>0</v>
      </c>
      <c r="G674">
        <v>0</v>
      </c>
      <c r="H674">
        <v>0</v>
      </c>
      <c r="I674">
        <v>0</v>
      </c>
      <c r="J674" t="s">
        <v>20</v>
      </c>
      <c r="K674" t="s">
        <v>17</v>
      </c>
      <c r="L674" t="s">
        <v>17</v>
      </c>
      <c r="M674" t="s">
        <v>17</v>
      </c>
      <c r="N674">
        <v>0.63</v>
      </c>
      <c r="O674">
        <v>0</v>
      </c>
      <c r="P674">
        <v>0</v>
      </c>
      <c r="Q674">
        <v>0</v>
      </c>
      <c r="R674">
        <v>0</v>
      </c>
    </row>
    <row r="675" spans="2:18" x14ac:dyDescent="0.25">
      <c r="B675" t="s">
        <v>861</v>
      </c>
      <c r="C675" t="s">
        <v>1792</v>
      </c>
      <c r="D675" t="s">
        <v>559</v>
      </c>
      <c r="E675">
        <v>314</v>
      </c>
      <c r="F675">
        <v>0</v>
      </c>
      <c r="G675">
        <v>0</v>
      </c>
      <c r="H675">
        <v>0</v>
      </c>
      <c r="I675">
        <v>0</v>
      </c>
      <c r="J675" t="s">
        <v>20</v>
      </c>
      <c r="K675" t="s">
        <v>17</v>
      </c>
      <c r="L675" t="s">
        <v>17</v>
      </c>
      <c r="M675" t="s">
        <v>17</v>
      </c>
      <c r="N675">
        <v>0.64500000000000002</v>
      </c>
      <c r="O675">
        <v>0</v>
      </c>
      <c r="P675">
        <v>0</v>
      </c>
      <c r="Q675">
        <v>0</v>
      </c>
      <c r="R675">
        <v>0</v>
      </c>
    </row>
    <row r="676" spans="2:18" x14ac:dyDescent="0.25">
      <c r="B676" t="s">
        <v>862</v>
      </c>
      <c r="C676" t="s">
        <v>1792</v>
      </c>
      <c r="D676" t="s">
        <v>559</v>
      </c>
      <c r="E676">
        <v>333</v>
      </c>
      <c r="F676">
        <v>0</v>
      </c>
      <c r="G676">
        <v>0</v>
      </c>
      <c r="H676">
        <v>0</v>
      </c>
      <c r="I676">
        <v>0</v>
      </c>
      <c r="J676" t="s">
        <v>20</v>
      </c>
      <c r="K676" t="s">
        <v>17</v>
      </c>
      <c r="L676" t="s">
        <v>17</v>
      </c>
      <c r="M676" t="s">
        <v>17</v>
      </c>
      <c r="N676">
        <v>0.66</v>
      </c>
      <c r="O676">
        <v>0</v>
      </c>
      <c r="P676">
        <v>0</v>
      </c>
      <c r="Q676">
        <v>0</v>
      </c>
      <c r="R676">
        <v>0</v>
      </c>
    </row>
    <row r="677" spans="2:18" x14ac:dyDescent="0.25">
      <c r="B677" t="s">
        <v>863</v>
      </c>
      <c r="C677" t="s">
        <v>1792</v>
      </c>
      <c r="D677" t="s">
        <v>559</v>
      </c>
      <c r="E677">
        <v>351</v>
      </c>
      <c r="F677">
        <v>0</v>
      </c>
      <c r="G677">
        <v>0</v>
      </c>
      <c r="H677">
        <v>0</v>
      </c>
      <c r="I677">
        <v>0</v>
      </c>
      <c r="J677" t="s">
        <v>20</v>
      </c>
      <c r="K677" t="s">
        <v>17</v>
      </c>
      <c r="L677" t="s">
        <v>17</v>
      </c>
      <c r="M677" t="s">
        <v>17</v>
      </c>
      <c r="N677">
        <v>0.67500000000000004</v>
      </c>
      <c r="O677">
        <v>0</v>
      </c>
      <c r="P677">
        <v>0</v>
      </c>
      <c r="Q677">
        <v>0</v>
      </c>
      <c r="R677">
        <v>0</v>
      </c>
    </row>
    <row r="678" spans="2:18" x14ac:dyDescent="0.25">
      <c r="B678" t="s">
        <v>864</v>
      </c>
      <c r="C678" t="s">
        <v>1792</v>
      </c>
      <c r="D678" t="s">
        <v>559</v>
      </c>
      <c r="E678">
        <v>370</v>
      </c>
      <c r="F678">
        <v>0</v>
      </c>
      <c r="G678">
        <v>0</v>
      </c>
      <c r="H678">
        <v>0</v>
      </c>
      <c r="I678">
        <v>0</v>
      </c>
      <c r="J678" t="s">
        <v>20</v>
      </c>
      <c r="K678" t="s">
        <v>17</v>
      </c>
      <c r="L678" t="s">
        <v>17</v>
      </c>
      <c r="M678" t="s">
        <v>17</v>
      </c>
      <c r="N678">
        <v>0.7</v>
      </c>
      <c r="O678">
        <v>0</v>
      </c>
      <c r="P678">
        <v>0</v>
      </c>
      <c r="Q678">
        <v>0</v>
      </c>
      <c r="R678">
        <v>0</v>
      </c>
    </row>
    <row r="679" spans="2:18" x14ac:dyDescent="0.25">
      <c r="B679" t="s">
        <v>865</v>
      </c>
      <c r="C679" t="s">
        <v>1792</v>
      </c>
      <c r="D679" t="s">
        <v>559</v>
      </c>
      <c r="E679">
        <v>125</v>
      </c>
      <c r="F679">
        <v>0</v>
      </c>
      <c r="G679">
        <v>0</v>
      </c>
      <c r="H679">
        <v>0</v>
      </c>
      <c r="I679">
        <v>0</v>
      </c>
      <c r="J679" t="s">
        <v>20</v>
      </c>
      <c r="K679" t="s">
        <v>17</v>
      </c>
      <c r="L679" t="s">
        <v>17</v>
      </c>
      <c r="M679" t="s">
        <v>17</v>
      </c>
      <c r="N679">
        <v>0.61</v>
      </c>
      <c r="O679">
        <v>0</v>
      </c>
      <c r="P679">
        <v>0</v>
      </c>
      <c r="Q679">
        <v>0</v>
      </c>
      <c r="R679">
        <v>0</v>
      </c>
    </row>
    <row r="680" spans="2:18" x14ac:dyDescent="0.25">
      <c r="B680" t="s">
        <v>866</v>
      </c>
      <c r="C680" t="s">
        <v>1792</v>
      </c>
      <c r="D680" t="s">
        <v>559</v>
      </c>
      <c r="E680">
        <v>137</v>
      </c>
      <c r="F680">
        <v>0</v>
      </c>
      <c r="G680">
        <v>0</v>
      </c>
      <c r="H680">
        <v>0</v>
      </c>
      <c r="I680">
        <v>0</v>
      </c>
      <c r="J680" t="s">
        <v>20</v>
      </c>
      <c r="K680" t="s">
        <v>17</v>
      </c>
      <c r="L680" t="s">
        <v>17</v>
      </c>
      <c r="M680" t="s">
        <v>17</v>
      </c>
      <c r="N680">
        <v>0.64049999999999996</v>
      </c>
      <c r="O680">
        <v>0</v>
      </c>
      <c r="P680">
        <v>0</v>
      </c>
      <c r="Q680">
        <v>0</v>
      </c>
      <c r="R680">
        <v>0</v>
      </c>
    </row>
    <row r="681" spans="2:18" x14ac:dyDescent="0.25">
      <c r="B681" t="s">
        <v>867</v>
      </c>
      <c r="C681" t="s">
        <v>1792</v>
      </c>
      <c r="D681" t="s">
        <v>559</v>
      </c>
      <c r="E681">
        <v>150</v>
      </c>
      <c r="F681">
        <v>0</v>
      </c>
      <c r="G681">
        <v>0</v>
      </c>
      <c r="H681">
        <v>0</v>
      </c>
      <c r="I681">
        <v>0</v>
      </c>
      <c r="J681" t="s">
        <v>20</v>
      </c>
      <c r="K681" t="s">
        <v>17</v>
      </c>
      <c r="L681" t="s">
        <v>17</v>
      </c>
      <c r="M681" t="s">
        <v>17</v>
      </c>
      <c r="N681">
        <v>0.67100000000000004</v>
      </c>
      <c r="O681">
        <v>0</v>
      </c>
      <c r="P681">
        <v>0</v>
      </c>
      <c r="Q681">
        <v>0</v>
      </c>
      <c r="R681">
        <v>0</v>
      </c>
    </row>
    <row r="682" spans="2:18" x14ac:dyDescent="0.25">
      <c r="B682" t="s">
        <v>868</v>
      </c>
      <c r="C682" t="s">
        <v>1792</v>
      </c>
      <c r="D682" t="s">
        <v>559</v>
      </c>
      <c r="E682">
        <v>162</v>
      </c>
      <c r="F682">
        <v>0</v>
      </c>
      <c r="G682">
        <v>0</v>
      </c>
      <c r="H682">
        <v>0</v>
      </c>
      <c r="I682">
        <v>0</v>
      </c>
      <c r="J682" t="s">
        <v>20</v>
      </c>
      <c r="K682" t="s">
        <v>17</v>
      </c>
      <c r="L682" t="s">
        <v>17</v>
      </c>
      <c r="M682" t="s">
        <v>17</v>
      </c>
      <c r="N682">
        <v>0.70150000000000001</v>
      </c>
      <c r="O682">
        <v>0</v>
      </c>
      <c r="P682">
        <v>0</v>
      </c>
      <c r="Q682">
        <v>0</v>
      </c>
      <c r="R682">
        <v>0</v>
      </c>
    </row>
    <row r="683" spans="2:18" x14ac:dyDescent="0.25">
      <c r="B683" t="s">
        <v>869</v>
      </c>
      <c r="C683" t="s">
        <v>1792</v>
      </c>
      <c r="D683" t="s">
        <v>559</v>
      </c>
      <c r="E683">
        <v>174</v>
      </c>
      <c r="F683">
        <v>0</v>
      </c>
      <c r="G683">
        <v>0</v>
      </c>
      <c r="H683">
        <v>0</v>
      </c>
      <c r="I683">
        <v>0</v>
      </c>
      <c r="J683" t="s">
        <v>20</v>
      </c>
      <c r="K683" t="s">
        <v>17</v>
      </c>
      <c r="L683" t="s">
        <v>17</v>
      </c>
      <c r="M683" t="s">
        <v>17</v>
      </c>
      <c r="N683">
        <v>0.73199999999999998</v>
      </c>
      <c r="O683">
        <v>0</v>
      </c>
      <c r="P683">
        <v>0</v>
      </c>
      <c r="Q683">
        <v>0</v>
      </c>
      <c r="R683">
        <v>0</v>
      </c>
    </row>
    <row r="684" spans="2:18" x14ac:dyDescent="0.25">
      <c r="B684" t="s">
        <v>870</v>
      </c>
      <c r="C684" t="s">
        <v>1792</v>
      </c>
      <c r="D684" t="s">
        <v>559</v>
      </c>
      <c r="E684">
        <v>187</v>
      </c>
      <c r="F684">
        <v>0</v>
      </c>
      <c r="G684">
        <v>0</v>
      </c>
      <c r="H684">
        <v>0</v>
      </c>
      <c r="I684">
        <v>0</v>
      </c>
      <c r="J684" t="s">
        <v>20</v>
      </c>
      <c r="K684" t="s">
        <v>17</v>
      </c>
      <c r="L684" t="s">
        <v>17</v>
      </c>
      <c r="M684" t="s">
        <v>17</v>
      </c>
      <c r="N684">
        <v>0.75029999999999997</v>
      </c>
      <c r="O684">
        <v>0</v>
      </c>
      <c r="P684">
        <v>0</v>
      </c>
      <c r="Q684">
        <v>0</v>
      </c>
      <c r="R684">
        <v>0</v>
      </c>
    </row>
    <row r="685" spans="2:18" x14ac:dyDescent="0.25">
      <c r="B685" t="s">
        <v>871</v>
      </c>
      <c r="C685" t="s">
        <v>1792</v>
      </c>
      <c r="D685" t="s">
        <v>559</v>
      </c>
      <c r="E685">
        <v>200</v>
      </c>
      <c r="F685">
        <v>0</v>
      </c>
      <c r="G685">
        <v>0</v>
      </c>
      <c r="H685">
        <v>0</v>
      </c>
      <c r="I685">
        <v>0</v>
      </c>
      <c r="J685" t="s">
        <v>20</v>
      </c>
      <c r="K685" t="s">
        <v>17</v>
      </c>
      <c r="L685" t="s">
        <v>17</v>
      </c>
      <c r="M685" t="s">
        <v>17</v>
      </c>
      <c r="N685">
        <v>0.76859999999999995</v>
      </c>
      <c r="O685">
        <v>0</v>
      </c>
      <c r="P685">
        <v>0</v>
      </c>
      <c r="Q685">
        <v>0</v>
      </c>
      <c r="R685">
        <v>0</v>
      </c>
    </row>
    <row r="686" spans="2:18" x14ac:dyDescent="0.25">
      <c r="B686" t="s">
        <v>872</v>
      </c>
      <c r="C686" t="s">
        <v>1792</v>
      </c>
      <c r="D686" t="s">
        <v>559</v>
      </c>
      <c r="E686">
        <v>212</v>
      </c>
      <c r="F686">
        <v>0</v>
      </c>
      <c r="G686">
        <v>0</v>
      </c>
      <c r="H686">
        <v>0</v>
      </c>
      <c r="I686">
        <v>0</v>
      </c>
      <c r="J686" t="s">
        <v>20</v>
      </c>
      <c r="K686" t="s">
        <v>17</v>
      </c>
      <c r="L686" t="s">
        <v>17</v>
      </c>
      <c r="M686" t="s">
        <v>17</v>
      </c>
      <c r="N686">
        <v>0.78690000000000004</v>
      </c>
      <c r="O686">
        <v>0</v>
      </c>
      <c r="P686">
        <v>0</v>
      </c>
      <c r="Q686">
        <v>0</v>
      </c>
      <c r="R686">
        <v>0</v>
      </c>
    </row>
    <row r="687" spans="2:18" x14ac:dyDescent="0.25">
      <c r="B687" t="s">
        <v>873</v>
      </c>
      <c r="C687" t="s">
        <v>1792</v>
      </c>
      <c r="D687" t="s">
        <v>559</v>
      </c>
      <c r="E687">
        <v>225</v>
      </c>
      <c r="F687">
        <v>0</v>
      </c>
      <c r="G687">
        <v>0</v>
      </c>
      <c r="H687">
        <v>0</v>
      </c>
      <c r="I687">
        <v>0</v>
      </c>
      <c r="J687" t="s">
        <v>20</v>
      </c>
      <c r="K687" t="s">
        <v>17</v>
      </c>
      <c r="L687" t="s">
        <v>17</v>
      </c>
      <c r="M687" t="s">
        <v>17</v>
      </c>
      <c r="N687">
        <v>0.80520000000000003</v>
      </c>
      <c r="O687">
        <v>0</v>
      </c>
      <c r="P687">
        <v>0</v>
      </c>
      <c r="Q687">
        <v>0</v>
      </c>
      <c r="R687">
        <v>0</v>
      </c>
    </row>
    <row r="688" spans="2:18" x14ac:dyDescent="0.25">
      <c r="B688" t="s">
        <v>874</v>
      </c>
      <c r="C688" t="s">
        <v>1792</v>
      </c>
      <c r="D688" t="s">
        <v>559</v>
      </c>
      <c r="E688">
        <v>237</v>
      </c>
      <c r="F688">
        <v>0</v>
      </c>
      <c r="G688">
        <v>0</v>
      </c>
      <c r="H688">
        <v>0</v>
      </c>
      <c r="I688">
        <v>0</v>
      </c>
      <c r="J688" t="s">
        <v>61</v>
      </c>
      <c r="K688" t="s">
        <v>17</v>
      </c>
      <c r="L688" t="s">
        <v>17</v>
      </c>
      <c r="M688" t="s">
        <v>17</v>
      </c>
      <c r="N688">
        <v>0.82350000000000001</v>
      </c>
      <c r="O688">
        <v>0</v>
      </c>
      <c r="P688">
        <v>0</v>
      </c>
      <c r="Q688">
        <v>0</v>
      </c>
      <c r="R688">
        <v>0</v>
      </c>
    </row>
    <row r="689" spans="2:18" x14ac:dyDescent="0.25">
      <c r="B689" t="s">
        <v>875</v>
      </c>
      <c r="C689" t="s">
        <v>1792</v>
      </c>
      <c r="D689" t="s">
        <v>559</v>
      </c>
      <c r="E689">
        <v>250</v>
      </c>
      <c r="F689">
        <v>0</v>
      </c>
      <c r="G689">
        <v>0</v>
      </c>
      <c r="H689">
        <v>0</v>
      </c>
      <c r="I689">
        <v>0</v>
      </c>
      <c r="J689" t="s">
        <v>61</v>
      </c>
      <c r="K689" t="s">
        <v>17</v>
      </c>
      <c r="L689" t="s">
        <v>17</v>
      </c>
      <c r="M689" t="s">
        <v>17</v>
      </c>
      <c r="N689">
        <v>0.85399999999999998</v>
      </c>
      <c r="O689">
        <v>0</v>
      </c>
      <c r="P689">
        <v>0</v>
      </c>
      <c r="Q689">
        <v>0</v>
      </c>
      <c r="R689">
        <v>0</v>
      </c>
    </row>
    <row r="690" spans="2:18" x14ac:dyDescent="0.25">
      <c r="B690" t="s">
        <v>876</v>
      </c>
      <c r="C690" t="s">
        <v>1792</v>
      </c>
      <c r="D690" t="s">
        <v>559</v>
      </c>
      <c r="E690">
        <v>148</v>
      </c>
      <c r="F690">
        <v>0</v>
      </c>
      <c r="G690">
        <v>0</v>
      </c>
      <c r="H690">
        <v>0</v>
      </c>
      <c r="I690">
        <v>0</v>
      </c>
      <c r="J690" t="s">
        <v>20</v>
      </c>
      <c r="K690" t="s">
        <v>17</v>
      </c>
      <c r="L690" t="s">
        <v>17</v>
      </c>
      <c r="M690" t="s">
        <v>17</v>
      </c>
      <c r="N690">
        <v>0.57999999999999996</v>
      </c>
      <c r="O690">
        <v>0</v>
      </c>
      <c r="P690">
        <v>0</v>
      </c>
      <c r="Q690">
        <v>0</v>
      </c>
      <c r="R690">
        <v>0</v>
      </c>
    </row>
    <row r="691" spans="2:18" x14ac:dyDescent="0.25">
      <c r="B691" t="s">
        <v>877</v>
      </c>
      <c r="C691" t="s">
        <v>1792</v>
      </c>
      <c r="D691" t="s">
        <v>559</v>
      </c>
      <c r="E691">
        <v>162</v>
      </c>
      <c r="F691">
        <v>0</v>
      </c>
      <c r="G691">
        <v>0</v>
      </c>
      <c r="H691">
        <v>0</v>
      </c>
      <c r="I691">
        <v>0</v>
      </c>
      <c r="J691" t="s">
        <v>20</v>
      </c>
      <c r="K691" t="s">
        <v>17</v>
      </c>
      <c r="L691" t="s">
        <v>17</v>
      </c>
      <c r="M691" t="s">
        <v>17</v>
      </c>
      <c r="N691">
        <v>0.60899999999999999</v>
      </c>
      <c r="O691">
        <v>0</v>
      </c>
      <c r="P691">
        <v>0</v>
      </c>
      <c r="Q691">
        <v>0</v>
      </c>
      <c r="R691">
        <v>0</v>
      </c>
    </row>
    <row r="692" spans="2:18" x14ac:dyDescent="0.25">
      <c r="B692" t="s">
        <v>878</v>
      </c>
      <c r="C692" t="s">
        <v>1792</v>
      </c>
      <c r="D692" t="s">
        <v>559</v>
      </c>
      <c r="E692">
        <v>177</v>
      </c>
      <c r="F692">
        <v>0</v>
      </c>
      <c r="G692">
        <v>0</v>
      </c>
      <c r="H692">
        <v>0</v>
      </c>
      <c r="I692">
        <v>0</v>
      </c>
      <c r="J692" t="s">
        <v>20</v>
      </c>
      <c r="K692" t="s">
        <v>17</v>
      </c>
      <c r="L692" t="s">
        <v>17</v>
      </c>
      <c r="M692" t="s">
        <v>17</v>
      </c>
      <c r="N692">
        <v>0.63800000000000001</v>
      </c>
      <c r="O692">
        <v>0</v>
      </c>
      <c r="P692">
        <v>0</v>
      </c>
      <c r="Q692">
        <v>0</v>
      </c>
      <c r="R692">
        <v>0</v>
      </c>
    </row>
    <row r="693" spans="2:18" x14ac:dyDescent="0.25">
      <c r="B693" t="s">
        <v>879</v>
      </c>
      <c r="C693" t="s">
        <v>1792</v>
      </c>
      <c r="D693" t="s">
        <v>559</v>
      </c>
      <c r="E693">
        <v>192</v>
      </c>
      <c r="F693">
        <v>0</v>
      </c>
      <c r="G693">
        <v>0</v>
      </c>
      <c r="H693">
        <v>0</v>
      </c>
      <c r="I693">
        <v>0</v>
      </c>
      <c r="J693" t="s">
        <v>20</v>
      </c>
      <c r="K693" t="s">
        <v>17</v>
      </c>
      <c r="L693" t="s">
        <v>17</v>
      </c>
      <c r="M693" t="s">
        <v>17</v>
      </c>
      <c r="N693">
        <v>0.66700000000000004</v>
      </c>
      <c r="O693">
        <v>0</v>
      </c>
      <c r="P693">
        <v>0</v>
      </c>
      <c r="Q693">
        <v>0</v>
      </c>
      <c r="R693">
        <v>0</v>
      </c>
    </row>
    <row r="694" spans="2:18" x14ac:dyDescent="0.25">
      <c r="B694" t="s">
        <v>880</v>
      </c>
      <c r="C694" t="s">
        <v>1792</v>
      </c>
      <c r="D694" t="s">
        <v>559</v>
      </c>
      <c r="E694">
        <v>207</v>
      </c>
      <c r="F694">
        <v>0</v>
      </c>
      <c r="G694">
        <v>0</v>
      </c>
      <c r="H694">
        <v>0</v>
      </c>
      <c r="I694">
        <v>0</v>
      </c>
      <c r="J694" t="s">
        <v>20</v>
      </c>
      <c r="K694" t="s">
        <v>17</v>
      </c>
      <c r="L694" t="s">
        <v>17</v>
      </c>
      <c r="M694" t="s">
        <v>17</v>
      </c>
      <c r="N694">
        <v>0.69599999999999995</v>
      </c>
      <c r="O694">
        <v>0</v>
      </c>
      <c r="P694">
        <v>0</v>
      </c>
      <c r="Q694">
        <v>0</v>
      </c>
      <c r="R694">
        <v>0</v>
      </c>
    </row>
    <row r="695" spans="2:18" x14ac:dyDescent="0.25">
      <c r="B695" t="s">
        <v>881</v>
      </c>
      <c r="C695" t="s">
        <v>1792</v>
      </c>
      <c r="D695" t="s">
        <v>559</v>
      </c>
      <c r="E695">
        <v>222</v>
      </c>
      <c r="F695">
        <v>0</v>
      </c>
      <c r="G695">
        <v>0</v>
      </c>
      <c r="H695">
        <v>0</v>
      </c>
      <c r="I695">
        <v>0</v>
      </c>
      <c r="J695" t="s">
        <v>20</v>
      </c>
      <c r="K695" t="s">
        <v>17</v>
      </c>
      <c r="L695" t="s">
        <v>17</v>
      </c>
      <c r="M695" t="s">
        <v>17</v>
      </c>
      <c r="N695">
        <v>0.71340000000000003</v>
      </c>
      <c r="O695">
        <v>0</v>
      </c>
      <c r="P695">
        <v>0</v>
      </c>
      <c r="Q695">
        <v>0</v>
      </c>
      <c r="R695">
        <v>0</v>
      </c>
    </row>
    <row r="696" spans="2:18" x14ac:dyDescent="0.25">
      <c r="B696" t="s">
        <v>882</v>
      </c>
      <c r="C696" t="s">
        <v>1792</v>
      </c>
      <c r="D696" t="s">
        <v>559</v>
      </c>
      <c r="E696">
        <v>236</v>
      </c>
      <c r="F696">
        <v>0</v>
      </c>
      <c r="G696">
        <v>0</v>
      </c>
      <c r="H696">
        <v>0</v>
      </c>
      <c r="I696">
        <v>0</v>
      </c>
      <c r="J696" t="s">
        <v>20</v>
      </c>
      <c r="K696" t="s">
        <v>17</v>
      </c>
      <c r="L696" t="s">
        <v>17</v>
      </c>
      <c r="M696" t="s">
        <v>17</v>
      </c>
      <c r="N696">
        <v>0.73080000000000001</v>
      </c>
      <c r="O696">
        <v>0</v>
      </c>
      <c r="P696">
        <v>0</v>
      </c>
      <c r="Q696">
        <v>0</v>
      </c>
      <c r="R696">
        <v>0</v>
      </c>
    </row>
    <row r="697" spans="2:18" x14ac:dyDescent="0.25">
      <c r="B697" t="s">
        <v>883</v>
      </c>
      <c r="C697" t="s">
        <v>1792</v>
      </c>
      <c r="D697" t="s">
        <v>559</v>
      </c>
      <c r="E697">
        <v>251</v>
      </c>
      <c r="F697">
        <v>0</v>
      </c>
      <c r="G697">
        <v>0</v>
      </c>
      <c r="H697">
        <v>0</v>
      </c>
      <c r="I697">
        <v>0</v>
      </c>
      <c r="J697" t="s">
        <v>20</v>
      </c>
      <c r="K697" t="s">
        <v>17</v>
      </c>
      <c r="L697" t="s">
        <v>17</v>
      </c>
      <c r="M697" t="s">
        <v>17</v>
      </c>
      <c r="N697">
        <v>0.74819999999999998</v>
      </c>
      <c r="O697">
        <v>0</v>
      </c>
      <c r="P697">
        <v>0</v>
      </c>
      <c r="Q697">
        <v>0</v>
      </c>
      <c r="R697">
        <v>0</v>
      </c>
    </row>
    <row r="698" spans="2:18" x14ac:dyDescent="0.25">
      <c r="B698" t="s">
        <v>884</v>
      </c>
      <c r="C698" t="s">
        <v>1792</v>
      </c>
      <c r="D698" t="s">
        <v>559</v>
      </c>
      <c r="E698">
        <v>266</v>
      </c>
      <c r="F698">
        <v>0</v>
      </c>
      <c r="G698">
        <v>0</v>
      </c>
      <c r="H698">
        <v>0</v>
      </c>
      <c r="I698">
        <v>0</v>
      </c>
      <c r="J698" t="s">
        <v>20</v>
      </c>
      <c r="K698" t="s">
        <v>17</v>
      </c>
      <c r="L698" t="s">
        <v>17</v>
      </c>
      <c r="M698" t="s">
        <v>17</v>
      </c>
      <c r="N698">
        <v>0.76559999999999995</v>
      </c>
      <c r="O698">
        <v>0</v>
      </c>
      <c r="P698">
        <v>0</v>
      </c>
      <c r="Q698">
        <v>0</v>
      </c>
      <c r="R698">
        <v>0</v>
      </c>
    </row>
    <row r="699" spans="2:18" x14ac:dyDescent="0.25">
      <c r="B699" t="s">
        <v>885</v>
      </c>
      <c r="C699" t="s">
        <v>1792</v>
      </c>
      <c r="D699" t="s">
        <v>559</v>
      </c>
      <c r="E699">
        <v>281</v>
      </c>
      <c r="F699">
        <v>0</v>
      </c>
      <c r="G699">
        <v>0</v>
      </c>
      <c r="H699">
        <v>0</v>
      </c>
      <c r="I699">
        <v>0</v>
      </c>
      <c r="J699" t="s">
        <v>20</v>
      </c>
      <c r="K699" t="s">
        <v>17</v>
      </c>
      <c r="L699" t="s">
        <v>17</v>
      </c>
      <c r="M699" t="s">
        <v>17</v>
      </c>
      <c r="N699">
        <v>0.78300000000000003</v>
      </c>
      <c r="O699">
        <v>0</v>
      </c>
      <c r="P699">
        <v>0</v>
      </c>
      <c r="Q699">
        <v>0</v>
      </c>
      <c r="R699">
        <v>0</v>
      </c>
    </row>
    <row r="700" spans="2:18" x14ac:dyDescent="0.25">
      <c r="B700" t="s">
        <v>886</v>
      </c>
      <c r="C700" t="s">
        <v>1792</v>
      </c>
      <c r="D700" t="s">
        <v>559</v>
      </c>
      <c r="E700">
        <v>296</v>
      </c>
      <c r="F700">
        <v>0</v>
      </c>
      <c r="G700">
        <v>0</v>
      </c>
      <c r="H700">
        <v>0</v>
      </c>
      <c r="I700">
        <v>0</v>
      </c>
      <c r="J700" t="s">
        <v>61</v>
      </c>
      <c r="K700" t="s">
        <v>17</v>
      </c>
      <c r="L700" t="s">
        <v>17</v>
      </c>
      <c r="M700" t="s">
        <v>17</v>
      </c>
      <c r="N700">
        <v>0.81200000000000006</v>
      </c>
      <c r="O700">
        <v>0</v>
      </c>
      <c r="P700">
        <v>0</v>
      </c>
      <c r="Q700">
        <v>0</v>
      </c>
      <c r="R700">
        <v>0</v>
      </c>
    </row>
    <row r="701" spans="2:18" x14ac:dyDescent="0.25">
      <c r="B701" t="s">
        <v>887</v>
      </c>
      <c r="C701" t="s">
        <v>1792</v>
      </c>
      <c r="D701" t="s">
        <v>559</v>
      </c>
      <c r="E701">
        <v>170</v>
      </c>
      <c r="F701">
        <v>0</v>
      </c>
      <c r="G701">
        <v>0</v>
      </c>
      <c r="H701">
        <v>0</v>
      </c>
      <c r="I701">
        <v>0</v>
      </c>
      <c r="J701" t="s">
        <v>61</v>
      </c>
      <c r="K701" t="s">
        <v>17</v>
      </c>
      <c r="L701" t="s">
        <v>17</v>
      </c>
      <c r="M701" t="s">
        <v>17</v>
      </c>
      <c r="N701">
        <v>0.93</v>
      </c>
      <c r="O701">
        <v>0</v>
      </c>
      <c r="P701">
        <v>0</v>
      </c>
      <c r="Q701">
        <v>0</v>
      </c>
      <c r="R701">
        <v>0</v>
      </c>
    </row>
    <row r="702" spans="2:18" x14ac:dyDescent="0.25">
      <c r="B702" t="s">
        <v>888</v>
      </c>
      <c r="C702" t="s">
        <v>1792</v>
      </c>
      <c r="D702" t="s">
        <v>559</v>
      </c>
      <c r="E702">
        <v>189</v>
      </c>
      <c r="F702">
        <v>0</v>
      </c>
      <c r="G702">
        <v>0</v>
      </c>
      <c r="H702">
        <v>0</v>
      </c>
      <c r="I702">
        <v>0</v>
      </c>
      <c r="J702" t="s">
        <v>61</v>
      </c>
      <c r="K702" t="s">
        <v>17</v>
      </c>
      <c r="L702" t="s">
        <v>17</v>
      </c>
      <c r="M702" t="s">
        <v>17</v>
      </c>
      <c r="N702">
        <v>1.0044</v>
      </c>
      <c r="O702">
        <v>0</v>
      </c>
      <c r="P702">
        <v>0</v>
      </c>
      <c r="Q702">
        <v>0</v>
      </c>
      <c r="R702">
        <v>0</v>
      </c>
    </row>
    <row r="703" spans="2:18" x14ac:dyDescent="0.25">
      <c r="B703" t="s">
        <v>889</v>
      </c>
      <c r="C703" t="s">
        <v>1792</v>
      </c>
      <c r="D703" t="s">
        <v>559</v>
      </c>
      <c r="E703">
        <v>202</v>
      </c>
      <c r="F703">
        <v>0</v>
      </c>
      <c r="G703">
        <v>0</v>
      </c>
      <c r="H703">
        <v>0</v>
      </c>
      <c r="I703">
        <v>0</v>
      </c>
      <c r="J703" t="s">
        <v>351</v>
      </c>
      <c r="K703" t="s">
        <v>17</v>
      </c>
      <c r="L703" t="s">
        <v>17</v>
      </c>
      <c r="M703" t="s">
        <v>17</v>
      </c>
      <c r="N703">
        <v>1.0788</v>
      </c>
      <c r="O703">
        <v>0</v>
      </c>
      <c r="P703">
        <v>0</v>
      </c>
      <c r="Q703">
        <v>0</v>
      </c>
      <c r="R703">
        <v>0</v>
      </c>
    </row>
    <row r="704" spans="2:18" x14ac:dyDescent="0.25">
      <c r="B704" t="s">
        <v>890</v>
      </c>
      <c r="C704" t="s">
        <v>1792</v>
      </c>
      <c r="D704" t="s">
        <v>559</v>
      </c>
      <c r="E704">
        <v>236</v>
      </c>
      <c r="F704">
        <v>0</v>
      </c>
      <c r="G704">
        <v>0</v>
      </c>
      <c r="H704">
        <v>0</v>
      </c>
      <c r="I704">
        <v>0</v>
      </c>
      <c r="J704" t="s">
        <v>351</v>
      </c>
      <c r="K704" t="s">
        <v>17</v>
      </c>
      <c r="L704" t="s">
        <v>17</v>
      </c>
      <c r="M704" t="s">
        <v>17</v>
      </c>
      <c r="N704">
        <v>1.1532</v>
      </c>
      <c r="O704">
        <v>0</v>
      </c>
      <c r="P704">
        <v>0</v>
      </c>
      <c r="Q704">
        <v>0</v>
      </c>
      <c r="R704">
        <v>0</v>
      </c>
    </row>
    <row r="705" spans="2:18" x14ac:dyDescent="0.25">
      <c r="B705" t="s">
        <v>891</v>
      </c>
      <c r="C705" t="s">
        <v>1792</v>
      </c>
      <c r="D705" t="s">
        <v>559</v>
      </c>
      <c r="E705">
        <v>266</v>
      </c>
      <c r="F705">
        <v>0</v>
      </c>
      <c r="G705">
        <v>0</v>
      </c>
      <c r="H705">
        <v>0</v>
      </c>
      <c r="I705">
        <v>0</v>
      </c>
      <c r="J705" t="s">
        <v>351</v>
      </c>
      <c r="K705" t="s">
        <v>17</v>
      </c>
      <c r="L705" t="s">
        <v>17</v>
      </c>
      <c r="M705" t="s">
        <v>17</v>
      </c>
      <c r="N705">
        <v>1.2276</v>
      </c>
      <c r="O705">
        <v>0</v>
      </c>
      <c r="P705">
        <v>0</v>
      </c>
      <c r="Q705">
        <v>0</v>
      </c>
      <c r="R705">
        <v>0</v>
      </c>
    </row>
    <row r="706" spans="2:18" x14ac:dyDescent="0.25">
      <c r="B706" t="s">
        <v>892</v>
      </c>
      <c r="C706" t="s">
        <v>1792</v>
      </c>
      <c r="D706" t="s">
        <v>559</v>
      </c>
      <c r="E706">
        <v>296</v>
      </c>
      <c r="F706">
        <v>0</v>
      </c>
      <c r="G706">
        <v>0</v>
      </c>
      <c r="H706">
        <v>0</v>
      </c>
      <c r="I706">
        <v>0</v>
      </c>
      <c r="J706" t="s">
        <v>351</v>
      </c>
      <c r="K706" t="s">
        <v>17</v>
      </c>
      <c r="L706" t="s">
        <v>17</v>
      </c>
      <c r="M706" t="s">
        <v>17</v>
      </c>
      <c r="N706">
        <v>1.302</v>
      </c>
      <c r="O706">
        <v>0</v>
      </c>
      <c r="P706">
        <v>0</v>
      </c>
      <c r="Q706">
        <v>0</v>
      </c>
      <c r="R706">
        <v>0</v>
      </c>
    </row>
    <row r="707" spans="2:18" x14ac:dyDescent="0.25">
      <c r="B707" t="s">
        <v>893</v>
      </c>
      <c r="C707" t="s">
        <v>1792</v>
      </c>
      <c r="D707" t="s">
        <v>559</v>
      </c>
      <c r="E707">
        <v>200</v>
      </c>
      <c r="F707">
        <v>0</v>
      </c>
      <c r="G707">
        <v>0</v>
      </c>
      <c r="H707">
        <v>0</v>
      </c>
      <c r="I707">
        <v>0</v>
      </c>
      <c r="J707" t="s">
        <v>16</v>
      </c>
      <c r="K707" t="s">
        <v>17</v>
      </c>
      <c r="L707" t="s">
        <v>17</v>
      </c>
      <c r="M707" t="s">
        <v>16</v>
      </c>
      <c r="N707">
        <v>0.47</v>
      </c>
      <c r="O707">
        <v>0</v>
      </c>
      <c r="P707">
        <v>0</v>
      </c>
      <c r="Q707">
        <v>0.22</v>
      </c>
      <c r="R707">
        <v>0</v>
      </c>
    </row>
    <row r="708" spans="2:18" x14ac:dyDescent="0.25">
      <c r="B708" t="s">
        <v>894</v>
      </c>
      <c r="C708" t="s">
        <v>1792</v>
      </c>
      <c r="D708" t="s">
        <v>559</v>
      </c>
      <c r="E708">
        <v>222</v>
      </c>
      <c r="F708">
        <v>0</v>
      </c>
      <c r="G708">
        <v>0</v>
      </c>
      <c r="H708">
        <v>0</v>
      </c>
      <c r="I708">
        <v>0</v>
      </c>
      <c r="J708" t="s">
        <v>16</v>
      </c>
      <c r="K708" t="s">
        <v>17</v>
      </c>
      <c r="L708" t="s">
        <v>17</v>
      </c>
      <c r="M708" t="s">
        <v>16</v>
      </c>
      <c r="N708">
        <v>0.50760000000000005</v>
      </c>
      <c r="O708">
        <v>0</v>
      </c>
      <c r="P708">
        <v>0</v>
      </c>
      <c r="Q708">
        <v>0.23760000000000001</v>
      </c>
      <c r="R708">
        <v>0</v>
      </c>
    </row>
    <row r="709" spans="2:18" x14ac:dyDescent="0.25">
      <c r="B709" t="s">
        <v>895</v>
      </c>
      <c r="C709" t="s">
        <v>1792</v>
      </c>
      <c r="D709" t="s">
        <v>559</v>
      </c>
      <c r="E709">
        <v>238</v>
      </c>
      <c r="F709">
        <v>0</v>
      </c>
      <c r="G709">
        <v>0</v>
      </c>
      <c r="H709">
        <v>0</v>
      </c>
      <c r="I709">
        <v>0</v>
      </c>
      <c r="J709" t="s">
        <v>20</v>
      </c>
      <c r="K709" t="s">
        <v>17</v>
      </c>
      <c r="L709" t="s">
        <v>17</v>
      </c>
      <c r="M709" t="s">
        <v>16</v>
      </c>
      <c r="N709">
        <v>0.54520000000000002</v>
      </c>
      <c r="O709">
        <v>0</v>
      </c>
      <c r="P709">
        <v>0</v>
      </c>
      <c r="Q709">
        <v>0.25519999999999998</v>
      </c>
      <c r="R709">
        <v>0</v>
      </c>
    </row>
    <row r="710" spans="2:18" x14ac:dyDescent="0.25">
      <c r="B710" t="s">
        <v>896</v>
      </c>
      <c r="C710" t="s">
        <v>1792</v>
      </c>
      <c r="D710" t="s">
        <v>559</v>
      </c>
      <c r="E710">
        <v>278</v>
      </c>
      <c r="F710">
        <v>0</v>
      </c>
      <c r="G710">
        <v>0</v>
      </c>
      <c r="H710">
        <v>0</v>
      </c>
      <c r="I710">
        <v>0</v>
      </c>
      <c r="J710" t="s">
        <v>20</v>
      </c>
      <c r="K710" t="s">
        <v>17</v>
      </c>
      <c r="L710" t="s">
        <v>17</v>
      </c>
      <c r="M710" t="s">
        <v>16</v>
      </c>
      <c r="N710">
        <v>0.58279999999999998</v>
      </c>
      <c r="O710">
        <v>0</v>
      </c>
      <c r="P710">
        <v>0</v>
      </c>
      <c r="Q710">
        <v>0.27279999999999999</v>
      </c>
      <c r="R710">
        <v>0</v>
      </c>
    </row>
    <row r="711" spans="2:18" x14ac:dyDescent="0.25">
      <c r="B711" t="s">
        <v>897</v>
      </c>
      <c r="C711" t="s">
        <v>1792</v>
      </c>
      <c r="D711" t="s">
        <v>559</v>
      </c>
      <c r="E711">
        <v>313</v>
      </c>
      <c r="F711">
        <v>0</v>
      </c>
      <c r="G711">
        <v>0</v>
      </c>
      <c r="H711">
        <v>0</v>
      </c>
      <c r="I711">
        <v>0</v>
      </c>
      <c r="J711" t="s">
        <v>20</v>
      </c>
      <c r="K711" t="s">
        <v>17</v>
      </c>
      <c r="L711" t="s">
        <v>17</v>
      </c>
      <c r="M711" t="s">
        <v>16</v>
      </c>
      <c r="N711">
        <v>0.62039999999999995</v>
      </c>
      <c r="O711">
        <v>0</v>
      </c>
      <c r="P711">
        <v>0</v>
      </c>
      <c r="Q711">
        <v>0.29039999999999999</v>
      </c>
      <c r="R711">
        <v>0</v>
      </c>
    </row>
    <row r="712" spans="2:18" x14ac:dyDescent="0.25">
      <c r="B712" t="s">
        <v>898</v>
      </c>
      <c r="C712" t="s">
        <v>1792</v>
      </c>
      <c r="D712" t="s">
        <v>559</v>
      </c>
      <c r="E712">
        <v>348</v>
      </c>
      <c r="F712">
        <v>0</v>
      </c>
      <c r="G712">
        <v>0</v>
      </c>
      <c r="H712">
        <v>0</v>
      </c>
      <c r="I712">
        <v>0</v>
      </c>
      <c r="J712" t="s">
        <v>20</v>
      </c>
      <c r="K712" t="s">
        <v>17</v>
      </c>
      <c r="L712" t="s">
        <v>17</v>
      </c>
      <c r="M712" t="s">
        <v>16</v>
      </c>
      <c r="N712">
        <v>0.65800000000000003</v>
      </c>
      <c r="O712">
        <v>0</v>
      </c>
      <c r="P712">
        <v>0</v>
      </c>
      <c r="Q712">
        <v>0.308</v>
      </c>
      <c r="R712">
        <v>0</v>
      </c>
    </row>
    <row r="713" spans="2:18" x14ac:dyDescent="0.25">
      <c r="B713" t="s">
        <v>899</v>
      </c>
      <c r="C713" t="s">
        <v>1792</v>
      </c>
      <c r="D713" t="s">
        <v>559</v>
      </c>
      <c r="E713">
        <v>180</v>
      </c>
      <c r="F713">
        <v>0</v>
      </c>
      <c r="G713">
        <v>69</v>
      </c>
      <c r="H713">
        <v>0</v>
      </c>
      <c r="I713">
        <v>0</v>
      </c>
      <c r="J713" t="s">
        <v>16</v>
      </c>
      <c r="K713" t="s">
        <v>17</v>
      </c>
      <c r="L713" t="s">
        <v>16</v>
      </c>
      <c r="M713" t="s">
        <v>16</v>
      </c>
      <c r="N713">
        <v>0.42</v>
      </c>
      <c r="O713">
        <v>0</v>
      </c>
      <c r="P713">
        <v>0.36</v>
      </c>
      <c r="Q713">
        <v>0.36</v>
      </c>
      <c r="R713">
        <v>0</v>
      </c>
    </row>
    <row r="714" spans="2:18" x14ac:dyDescent="0.25">
      <c r="B714" t="s">
        <v>900</v>
      </c>
      <c r="C714" t="s">
        <v>1792</v>
      </c>
      <c r="D714" t="s">
        <v>559</v>
      </c>
      <c r="E714">
        <v>209</v>
      </c>
      <c r="F714">
        <v>0</v>
      </c>
      <c r="G714">
        <v>80</v>
      </c>
      <c r="H714">
        <v>0</v>
      </c>
      <c r="I714">
        <v>0</v>
      </c>
      <c r="J714" t="s">
        <v>16</v>
      </c>
      <c r="K714" t="s">
        <v>17</v>
      </c>
      <c r="L714" t="s">
        <v>16</v>
      </c>
      <c r="M714" t="s">
        <v>16</v>
      </c>
      <c r="N714">
        <v>0.4536</v>
      </c>
      <c r="O714">
        <v>0</v>
      </c>
      <c r="P714">
        <v>0.38879999999999998</v>
      </c>
      <c r="Q714">
        <v>0.38879999999999998</v>
      </c>
      <c r="R714">
        <v>0</v>
      </c>
    </row>
    <row r="715" spans="2:18" x14ac:dyDescent="0.25">
      <c r="B715" t="s">
        <v>901</v>
      </c>
      <c r="C715" t="s">
        <v>1792</v>
      </c>
      <c r="D715" t="s">
        <v>559</v>
      </c>
      <c r="E715">
        <v>239</v>
      </c>
      <c r="F715">
        <v>0</v>
      </c>
      <c r="G715">
        <v>91</v>
      </c>
      <c r="H715">
        <v>0</v>
      </c>
      <c r="I715">
        <v>0</v>
      </c>
      <c r="J715" t="s">
        <v>16</v>
      </c>
      <c r="K715" t="s">
        <v>17</v>
      </c>
      <c r="L715" t="s">
        <v>16</v>
      </c>
      <c r="M715" t="s">
        <v>16</v>
      </c>
      <c r="N715">
        <v>0.48720000000000002</v>
      </c>
      <c r="O715">
        <v>0</v>
      </c>
      <c r="P715">
        <v>0.41760000000000003</v>
      </c>
      <c r="Q715">
        <v>0.41760000000000003</v>
      </c>
      <c r="R715">
        <v>0</v>
      </c>
    </row>
    <row r="716" spans="2:18" x14ac:dyDescent="0.25">
      <c r="B716" t="s">
        <v>902</v>
      </c>
      <c r="C716" t="s">
        <v>1792</v>
      </c>
      <c r="D716" t="s">
        <v>559</v>
      </c>
      <c r="E716">
        <v>268</v>
      </c>
      <c r="F716">
        <v>0</v>
      </c>
      <c r="G716">
        <v>103</v>
      </c>
      <c r="H716">
        <v>0</v>
      </c>
      <c r="I716">
        <v>0</v>
      </c>
      <c r="J716" t="s">
        <v>20</v>
      </c>
      <c r="K716" t="s">
        <v>17</v>
      </c>
      <c r="L716" t="s">
        <v>16</v>
      </c>
      <c r="M716" t="s">
        <v>16</v>
      </c>
      <c r="N716">
        <v>0.52080000000000004</v>
      </c>
      <c r="O716">
        <v>0</v>
      </c>
      <c r="P716">
        <v>0.44640000000000002</v>
      </c>
      <c r="Q716">
        <v>0.44640000000000002</v>
      </c>
      <c r="R716">
        <v>0</v>
      </c>
    </row>
    <row r="717" spans="2:18" x14ac:dyDescent="0.25">
      <c r="B717" t="s">
        <v>903</v>
      </c>
      <c r="C717" t="s">
        <v>1792</v>
      </c>
      <c r="D717" t="s">
        <v>559</v>
      </c>
      <c r="E717">
        <v>298</v>
      </c>
      <c r="F717">
        <v>0</v>
      </c>
      <c r="G717">
        <v>114</v>
      </c>
      <c r="H717">
        <v>0</v>
      </c>
      <c r="I717">
        <v>0</v>
      </c>
      <c r="J717" t="s">
        <v>20</v>
      </c>
      <c r="K717" t="s">
        <v>17</v>
      </c>
      <c r="L717" t="s">
        <v>16</v>
      </c>
      <c r="M717" t="s">
        <v>16</v>
      </c>
      <c r="N717">
        <v>0.5544</v>
      </c>
      <c r="O717">
        <v>0</v>
      </c>
      <c r="P717">
        <v>0.47520000000000001</v>
      </c>
      <c r="Q717">
        <v>0.47520000000000001</v>
      </c>
      <c r="R717">
        <v>0</v>
      </c>
    </row>
    <row r="718" spans="2:18" x14ac:dyDescent="0.25">
      <c r="B718" t="s">
        <v>904</v>
      </c>
      <c r="C718" t="s">
        <v>1792</v>
      </c>
      <c r="D718" t="s">
        <v>559</v>
      </c>
      <c r="E718">
        <v>328</v>
      </c>
      <c r="F718">
        <v>0</v>
      </c>
      <c r="G718">
        <v>126</v>
      </c>
      <c r="H718">
        <v>0</v>
      </c>
      <c r="I718">
        <v>0</v>
      </c>
      <c r="J718" t="s">
        <v>20</v>
      </c>
      <c r="K718" t="s">
        <v>17</v>
      </c>
      <c r="L718" t="s">
        <v>16</v>
      </c>
      <c r="M718" t="s">
        <v>16</v>
      </c>
      <c r="N718">
        <v>0.58799999999999997</v>
      </c>
      <c r="O718">
        <v>0</v>
      </c>
      <c r="P718">
        <v>0.504</v>
      </c>
      <c r="Q718">
        <v>0.504</v>
      </c>
      <c r="R718">
        <v>0</v>
      </c>
    </row>
    <row r="719" spans="2:18" x14ac:dyDescent="0.25">
      <c r="B719" t="s">
        <v>905</v>
      </c>
      <c r="C719" t="s">
        <v>1792</v>
      </c>
      <c r="D719" t="s">
        <v>1791</v>
      </c>
      <c r="E719">
        <v>140</v>
      </c>
      <c r="F719">
        <v>0</v>
      </c>
      <c r="G719">
        <v>0</v>
      </c>
      <c r="H719">
        <v>0</v>
      </c>
      <c r="I719">
        <v>0</v>
      </c>
      <c r="J719" t="s">
        <v>20</v>
      </c>
      <c r="K719" t="s">
        <v>17</v>
      </c>
      <c r="L719" t="s">
        <v>17</v>
      </c>
      <c r="M719" t="s">
        <v>17</v>
      </c>
      <c r="N719">
        <v>0.59</v>
      </c>
      <c r="O719">
        <v>0</v>
      </c>
      <c r="P719">
        <v>0</v>
      </c>
      <c r="Q719">
        <v>0</v>
      </c>
      <c r="R719">
        <v>0</v>
      </c>
    </row>
    <row r="720" spans="2:18" x14ac:dyDescent="0.25">
      <c r="B720" t="s">
        <v>906</v>
      </c>
      <c r="C720" t="s">
        <v>1792</v>
      </c>
      <c r="D720" t="s">
        <v>1791</v>
      </c>
      <c r="E720">
        <v>154</v>
      </c>
      <c r="F720">
        <v>0</v>
      </c>
      <c r="G720">
        <v>0</v>
      </c>
      <c r="H720">
        <v>0</v>
      </c>
      <c r="I720">
        <v>0</v>
      </c>
      <c r="J720" t="s">
        <v>20</v>
      </c>
      <c r="K720" t="s">
        <v>17</v>
      </c>
      <c r="L720" t="s">
        <v>17</v>
      </c>
      <c r="M720" t="s">
        <v>17</v>
      </c>
      <c r="N720">
        <v>0.61950000000000005</v>
      </c>
      <c r="O720">
        <v>0</v>
      </c>
      <c r="P720">
        <v>0</v>
      </c>
      <c r="Q720">
        <v>0</v>
      </c>
      <c r="R720">
        <v>0</v>
      </c>
    </row>
    <row r="721" spans="2:18" x14ac:dyDescent="0.25">
      <c r="B721" t="s">
        <v>907</v>
      </c>
      <c r="C721" t="s">
        <v>1792</v>
      </c>
      <c r="D721" t="s">
        <v>1791</v>
      </c>
      <c r="E721">
        <v>168</v>
      </c>
      <c r="F721">
        <v>0</v>
      </c>
      <c r="G721">
        <v>0</v>
      </c>
      <c r="H721">
        <v>0</v>
      </c>
      <c r="I721">
        <v>0</v>
      </c>
      <c r="J721" t="s">
        <v>20</v>
      </c>
      <c r="K721" t="s">
        <v>17</v>
      </c>
      <c r="L721" t="s">
        <v>17</v>
      </c>
      <c r="M721" t="s">
        <v>17</v>
      </c>
      <c r="N721">
        <v>0.64900000000000002</v>
      </c>
      <c r="O721">
        <v>0</v>
      </c>
      <c r="P721">
        <v>0</v>
      </c>
      <c r="Q721">
        <v>0</v>
      </c>
      <c r="R721">
        <v>0</v>
      </c>
    </row>
    <row r="722" spans="2:18" x14ac:dyDescent="0.25">
      <c r="B722" t="s">
        <v>908</v>
      </c>
      <c r="C722" t="s">
        <v>1792</v>
      </c>
      <c r="D722" t="s">
        <v>1791</v>
      </c>
      <c r="E722">
        <v>182</v>
      </c>
      <c r="F722">
        <v>0</v>
      </c>
      <c r="G722">
        <v>0</v>
      </c>
      <c r="H722">
        <v>0</v>
      </c>
      <c r="I722">
        <v>0</v>
      </c>
      <c r="J722" t="s">
        <v>20</v>
      </c>
      <c r="K722" t="s">
        <v>17</v>
      </c>
      <c r="L722" t="s">
        <v>17</v>
      </c>
      <c r="M722" t="s">
        <v>17</v>
      </c>
      <c r="N722">
        <v>0.67849999999999999</v>
      </c>
      <c r="O722">
        <v>0</v>
      </c>
      <c r="P722">
        <v>0</v>
      </c>
      <c r="Q722">
        <v>0</v>
      </c>
      <c r="R722">
        <v>0</v>
      </c>
    </row>
    <row r="723" spans="2:18" x14ac:dyDescent="0.25">
      <c r="B723" t="s">
        <v>909</v>
      </c>
      <c r="C723" t="s">
        <v>1792</v>
      </c>
      <c r="D723" t="s">
        <v>1791</v>
      </c>
      <c r="E723">
        <v>196</v>
      </c>
      <c r="F723">
        <v>0</v>
      </c>
      <c r="G723">
        <v>0</v>
      </c>
      <c r="H723">
        <v>0</v>
      </c>
      <c r="I723">
        <v>0</v>
      </c>
      <c r="J723" t="s">
        <v>20</v>
      </c>
      <c r="K723" t="s">
        <v>17</v>
      </c>
      <c r="L723" t="s">
        <v>17</v>
      </c>
      <c r="M723" t="s">
        <v>17</v>
      </c>
      <c r="N723">
        <v>0.70799999999999996</v>
      </c>
      <c r="O723">
        <v>0</v>
      </c>
      <c r="P723">
        <v>0</v>
      </c>
      <c r="Q723">
        <v>0</v>
      </c>
      <c r="R723">
        <v>0</v>
      </c>
    </row>
    <row r="724" spans="2:18" x14ac:dyDescent="0.25">
      <c r="B724" t="s">
        <v>910</v>
      </c>
      <c r="C724" t="s">
        <v>1792</v>
      </c>
      <c r="D724" t="s">
        <v>1791</v>
      </c>
      <c r="E724">
        <v>210</v>
      </c>
      <c r="F724">
        <v>0</v>
      </c>
      <c r="G724">
        <v>0</v>
      </c>
      <c r="H724">
        <v>0</v>
      </c>
      <c r="I724">
        <v>0</v>
      </c>
      <c r="J724" t="s">
        <v>20</v>
      </c>
      <c r="K724" t="s">
        <v>17</v>
      </c>
      <c r="L724" t="s">
        <v>17</v>
      </c>
      <c r="M724" t="s">
        <v>17</v>
      </c>
      <c r="N724">
        <v>0.72570000000000001</v>
      </c>
      <c r="O724">
        <v>0</v>
      </c>
      <c r="P724">
        <v>0</v>
      </c>
      <c r="Q724">
        <v>0</v>
      </c>
      <c r="R724">
        <v>0</v>
      </c>
    </row>
    <row r="725" spans="2:18" x14ac:dyDescent="0.25">
      <c r="B725" t="s">
        <v>911</v>
      </c>
      <c r="C725" t="s">
        <v>1792</v>
      </c>
      <c r="D725" t="s">
        <v>1791</v>
      </c>
      <c r="E725">
        <v>224</v>
      </c>
      <c r="F725">
        <v>0</v>
      </c>
      <c r="G725">
        <v>0</v>
      </c>
      <c r="H725">
        <v>0</v>
      </c>
      <c r="I725">
        <v>0</v>
      </c>
      <c r="J725" t="s">
        <v>20</v>
      </c>
      <c r="K725" t="s">
        <v>17</v>
      </c>
      <c r="L725" t="s">
        <v>17</v>
      </c>
      <c r="M725" t="s">
        <v>17</v>
      </c>
      <c r="N725">
        <v>0.74339999999999995</v>
      </c>
      <c r="O725">
        <v>0</v>
      </c>
      <c r="P725">
        <v>0</v>
      </c>
      <c r="Q725">
        <v>0</v>
      </c>
      <c r="R725">
        <v>0</v>
      </c>
    </row>
    <row r="726" spans="2:18" x14ac:dyDescent="0.25">
      <c r="B726" t="s">
        <v>912</v>
      </c>
      <c r="C726" t="s">
        <v>1792</v>
      </c>
      <c r="D726" t="s">
        <v>1791</v>
      </c>
      <c r="E726">
        <v>238</v>
      </c>
      <c r="F726">
        <v>0</v>
      </c>
      <c r="G726">
        <v>0</v>
      </c>
      <c r="H726">
        <v>0</v>
      </c>
      <c r="I726">
        <v>0</v>
      </c>
      <c r="J726" t="s">
        <v>20</v>
      </c>
      <c r="K726" t="s">
        <v>17</v>
      </c>
      <c r="L726" t="s">
        <v>17</v>
      </c>
      <c r="M726" t="s">
        <v>17</v>
      </c>
      <c r="N726">
        <v>0.7611</v>
      </c>
      <c r="O726">
        <v>0</v>
      </c>
      <c r="P726">
        <v>0</v>
      </c>
      <c r="Q726">
        <v>0</v>
      </c>
      <c r="R726">
        <v>0</v>
      </c>
    </row>
    <row r="727" spans="2:18" x14ac:dyDescent="0.25">
      <c r="B727" t="s">
        <v>913</v>
      </c>
      <c r="C727" t="s">
        <v>1792</v>
      </c>
      <c r="D727" t="s">
        <v>1791</v>
      </c>
      <c r="E727">
        <v>252</v>
      </c>
      <c r="F727">
        <v>0</v>
      </c>
      <c r="G727">
        <v>0</v>
      </c>
      <c r="H727">
        <v>0</v>
      </c>
      <c r="I727">
        <v>0</v>
      </c>
      <c r="J727" t="s">
        <v>20</v>
      </c>
      <c r="K727" t="s">
        <v>17</v>
      </c>
      <c r="L727" t="s">
        <v>17</v>
      </c>
      <c r="M727" t="s">
        <v>17</v>
      </c>
      <c r="N727">
        <v>0.77880000000000005</v>
      </c>
      <c r="O727">
        <v>0</v>
      </c>
      <c r="P727">
        <v>0</v>
      </c>
      <c r="Q727">
        <v>0</v>
      </c>
      <c r="R727">
        <v>0</v>
      </c>
    </row>
    <row r="728" spans="2:18" x14ac:dyDescent="0.25">
      <c r="B728" t="s">
        <v>914</v>
      </c>
      <c r="C728" t="s">
        <v>1792</v>
      </c>
      <c r="D728" t="s">
        <v>1791</v>
      </c>
      <c r="E728">
        <v>266</v>
      </c>
      <c r="F728">
        <v>0</v>
      </c>
      <c r="G728">
        <v>0</v>
      </c>
      <c r="H728">
        <v>0</v>
      </c>
      <c r="I728">
        <v>0</v>
      </c>
      <c r="J728" t="s">
        <v>20</v>
      </c>
      <c r="K728" t="s">
        <v>17</v>
      </c>
      <c r="L728" t="s">
        <v>17</v>
      </c>
      <c r="M728" t="s">
        <v>17</v>
      </c>
      <c r="N728">
        <v>0.79649999999999999</v>
      </c>
      <c r="O728">
        <v>0</v>
      </c>
      <c r="P728">
        <v>0</v>
      </c>
      <c r="Q728">
        <v>0</v>
      </c>
      <c r="R728">
        <v>0</v>
      </c>
    </row>
    <row r="729" spans="2:18" x14ac:dyDescent="0.25">
      <c r="B729" t="s">
        <v>915</v>
      </c>
      <c r="C729" t="s">
        <v>1792</v>
      </c>
      <c r="D729" t="s">
        <v>1791</v>
      </c>
      <c r="E729">
        <v>280</v>
      </c>
      <c r="F729">
        <v>0</v>
      </c>
      <c r="G729">
        <v>0</v>
      </c>
      <c r="H729">
        <v>0</v>
      </c>
      <c r="I729">
        <v>0</v>
      </c>
      <c r="J729" t="s">
        <v>61</v>
      </c>
      <c r="K729" t="s">
        <v>17</v>
      </c>
      <c r="L729" t="s">
        <v>17</v>
      </c>
      <c r="M729" t="s">
        <v>17</v>
      </c>
      <c r="N729">
        <v>0.82599999999999996</v>
      </c>
      <c r="O729">
        <v>0</v>
      </c>
      <c r="P729">
        <v>0</v>
      </c>
      <c r="Q729">
        <v>0</v>
      </c>
      <c r="R729">
        <v>0</v>
      </c>
    </row>
    <row r="730" spans="2:18" x14ac:dyDescent="0.25">
      <c r="B730" t="s">
        <v>916</v>
      </c>
      <c r="C730" t="s">
        <v>1792</v>
      </c>
      <c r="D730" t="s">
        <v>559</v>
      </c>
      <c r="E730">
        <v>205</v>
      </c>
      <c r="F730">
        <v>0</v>
      </c>
      <c r="G730">
        <v>0</v>
      </c>
      <c r="H730">
        <v>0</v>
      </c>
      <c r="I730">
        <v>0</v>
      </c>
      <c r="J730" t="s">
        <v>20</v>
      </c>
      <c r="K730" t="s">
        <v>17</v>
      </c>
      <c r="L730" t="s">
        <v>17</v>
      </c>
      <c r="M730" t="s">
        <v>17</v>
      </c>
      <c r="N730">
        <v>0.62</v>
      </c>
      <c r="O730">
        <v>0</v>
      </c>
      <c r="P730">
        <v>0</v>
      </c>
      <c r="Q730">
        <v>0</v>
      </c>
      <c r="R730">
        <v>0</v>
      </c>
    </row>
    <row r="731" spans="2:18" x14ac:dyDescent="0.25">
      <c r="B731" t="s">
        <v>917</v>
      </c>
      <c r="C731" t="s">
        <v>1792</v>
      </c>
      <c r="D731" t="s">
        <v>559</v>
      </c>
      <c r="E731">
        <v>229</v>
      </c>
      <c r="F731">
        <v>0</v>
      </c>
      <c r="G731">
        <v>0</v>
      </c>
      <c r="H731">
        <v>0</v>
      </c>
      <c r="I731">
        <v>0</v>
      </c>
      <c r="J731" t="s">
        <v>20</v>
      </c>
      <c r="K731" t="s">
        <v>17</v>
      </c>
      <c r="L731" t="s">
        <v>17</v>
      </c>
      <c r="M731" t="s">
        <v>17</v>
      </c>
      <c r="N731">
        <v>0.66959999999999997</v>
      </c>
      <c r="O731">
        <v>0</v>
      </c>
      <c r="P731">
        <v>0</v>
      </c>
      <c r="Q731">
        <v>0</v>
      </c>
      <c r="R731">
        <v>0</v>
      </c>
    </row>
    <row r="732" spans="2:18" x14ac:dyDescent="0.25">
      <c r="B732" t="s">
        <v>918</v>
      </c>
      <c r="C732" t="s">
        <v>1792</v>
      </c>
      <c r="D732" t="s">
        <v>559</v>
      </c>
      <c r="E732">
        <v>245</v>
      </c>
      <c r="F732">
        <v>0</v>
      </c>
      <c r="G732">
        <v>0</v>
      </c>
      <c r="H732">
        <v>0</v>
      </c>
      <c r="I732">
        <v>0</v>
      </c>
      <c r="J732" t="s">
        <v>20</v>
      </c>
      <c r="K732" t="s">
        <v>17</v>
      </c>
      <c r="L732" t="s">
        <v>17</v>
      </c>
      <c r="M732" t="s">
        <v>17</v>
      </c>
      <c r="N732">
        <v>0.71919999999999995</v>
      </c>
      <c r="O732">
        <v>0</v>
      </c>
      <c r="P732">
        <v>0</v>
      </c>
      <c r="Q732">
        <v>0</v>
      </c>
      <c r="R732">
        <v>0</v>
      </c>
    </row>
    <row r="733" spans="2:18" x14ac:dyDescent="0.25">
      <c r="B733" t="s">
        <v>919</v>
      </c>
      <c r="C733" t="s">
        <v>1792</v>
      </c>
      <c r="D733" t="s">
        <v>559</v>
      </c>
      <c r="E733">
        <v>286</v>
      </c>
      <c r="F733">
        <v>0</v>
      </c>
      <c r="G733">
        <v>0</v>
      </c>
      <c r="H733">
        <v>0</v>
      </c>
      <c r="I733">
        <v>0</v>
      </c>
      <c r="J733" t="s">
        <v>20</v>
      </c>
      <c r="K733" t="s">
        <v>17</v>
      </c>
      <c r="L733" t="s">
        <v>17</v>
      </c>
      <c r="M733" t="s">
        <v>17</v>
      </c>
      <c r="N733">
        <v>0.76880000000000004</v>
      </c>
      <c r="O733">
        <v>0</v>
      </c>
      <c r="P733">
        <v>0</v>
      </c>
      <c r="Q733">
        <v>0</v>
      </c>
      <c r="R733">
        <v>0</v>
      </c>
    </row>
    <row r="734" spans="2:18" x14ac:dyDescent="0.25">
      <c r="B734" t="s">
        <v>920</v>
      </c>
      <c r="C734" t="s">
        <v>1792</v>
      </c>
      <c r="D734" t="s">
        <v>559</v>
      </c>
      <c r="E734">
        <v>322</v>
      </c>
      <c r="F734">
        <v>0</v>
      </c>
      <c r="G734">
        <v>0</v>
      </c>
      <c r="H734">
        <v>0</v>
      </c>
      <c r="I734">
        <v>0</v>
      </c>
      <c r="J734" t="s">
        <v>61</v>
      </c>
      <c r="K734" t="s">
        <v>17</v>
      </c>
      <c r="L734" t="s">
        <v>17</v>
      </c>
      <c r="M734" t="s">
        <v>17</v>
      </c>
      <c r="N734">
        <v>0.81840000000000002</v>
      </c>
      <c r="O734">
        <v>0</v>
      </c>
      <c r="P734">
        <v>0</v>
      </c>
      <c r="Q734">
        <v>0</v>
      </c>
      <c r="R734">
        <v>0</v>
      </c>
    </row>
    <row r="735" spans="2:18" x14ac:dyDescent="0.25">
      <c r="B735" t="s">
        <v>921</v>
      </c>
      <c r="C735" t="s">
        <v>1792</v>
      </c>
      <c r="D735" t="s">
        <v>559</v>
      </c>
      <c r="E735">
        <v>358</v>
      </c>
      <c r="F735">
        <v>0</v>
      </c>
      <c r="G735">
        <v>0</v>
      </c>
      <c r="H735">
        <v>0</v>
      </c>
      <c r="I735">
        <v>0</v>
      </c>
      <c r="J735" t="s">
        <v>61</v>
      </c>
      <c r="K735" t="s">
        <v>17</v>
      </c>
      <c r="L735" t="s">
        <v>17</v>
      </c>
      <c r="M735" t="s">
        <v>17</v>
      </c>
      <c r="N735">
        <v>0.86799999999999999</v>
      </c>
      <c r="O735">
        <v>0</v>
      </c>
      <c r="P735">
        <v>0</v>
      </c>
      <c r="Q735">
        <v>0</v>
      </c>
      <c r="R735">
        <v>0</v>
      </c>
    </row>
    <row r="736" spans="2:18" x14ac:dyDescent="0.25">
      <c r="B736" t="s">
        <v>922</v>
      </c>
      <c r="C736" t="s">
        <v>1792</v>
      </c>
      <c r="D736" t="s">
        <v>559</v>
      </c>
      <c r="E736">
        <v>149</v>
      </c>
      <c r="F736">
        <v>0</v>
      </c>
      <c r="G736">
        <v>0</v>
      </c>
      <c r="H736">
        <v>0</v>
      </c>
      <c r="I736">
        <v>0</v>
      </c>
      <c r="J736" t="s">
        <v>20</v>
      </c>
      <c r="K736" t="s">
        <v>17</v>
      </c>
      <c r="L736" t="s">
        <v>17</v>
      </c>
      <c r="M736" t="s">
        <v>17</v>
      </c>
      <c r="N736">
        <v>0.6</v>
      </c>
      <c r="O736">
        <v>0</v>
      </c>
      <c r="P736">
        <v>0</v>
      </c>
      <c r="Q736">
        <v>0</v>
      </c>
      <c r="R736">
        <v>0</v>
      </c>
    </row>
    <row r="737" spans="2:18" x14ac:dyDescent="0.25">
      <c r="B737" t="s">
        <v>923</v>
      </c>
      <c r="C737" t="s">
        <v>1792</v>
      </c>
      <c r="D737" t="s">
        <v>559</v>
      </c>
      <c r="E737">
        <v>163</v>
      </c>
      <c r="F737">
        <v>0</v>
      </c>
      <c r="G737">
        <v>0</v>
      </c>
      <c r="H737">
        <v>0</v>
      </c>
      <c r="I737">
        <v>0</v>
      </c>
      <c r="J737" t="s">
        <v>20</v>
      </c>
      <c r="K737" t="s">
        <v>17</v>
      </c>
      <c r="L737" t="s">
        <v>17</v>
      </c>
      <c r="M737" t="s">
        <v>17</v>
      </c>
      <c r="N737">
        <v>0.63</v>
      </c>
      <c r="O737">
        <v>0</v>
      </c>
      <c r="P737">
        <v>0</v>
      </c>
      <c r="Q737">
        <v>0</v>
      </c>
      <c r="R737">
        <v>0</v>
      </c>
    </row>
    <row r="738" spans="2:18" x14ac:dyDescent="0.25">
      <c r="B738" t="s">
        <v>924</v>
      </c>
      <c r="C738" t="s">
        <v>1792</v>
      </c>
      <c r="D738" t="s">
        <v>559</v>
      </c>
      <c r="E738">
        <v>178</v>
      </c>
      <c r="F738">
        <v>0</v>
      </c>
      <c r="G738">
        <v>0</v>
      </c>
      <c r="H738">
        <v>0</v>
      </c>
      <c r="I738">
        <v>0</v>
      </c>
      <c r="J738" t="s">
        <v>20</v>
      </c>
      <c r="K738" t="s">
        <v>17</v>
      </c>
      <c r="L738" t="s">
        <v>17</v>
      </c>
      <c r="M738" t="s">
        <v>17</v>
      </c>
      <c r="N738">
        <v>0.66</v>
      </c>
      <c r="O738">
        <v>0</v>
      </c>
      <c r="P738">
        <v>0</v>
      </c>
      <c r="Q738">
        <v>0</v>
      </c>
      <c r="R738">
        <v>0</v>
      </c>
    </row>
    <row r="739" spans="2:18" x14ac:dyDescent="0.25">
      <c r="B739" t="s">
        <v>925</v>
      </c>
      <c r="C739" t="s">
        <v>1792</v>
      </c>
      <c r="D739" t="s">
        <v>559</v>
      </c>
      <c r="E739">
        <v>193</v>
      </c>
      <c r="F739">
        <v>0</v>
      </c>
      <c r="G739">
        <v>0</v>
      </c>
      <c r="H739">
        <v>0</v>
      </c>
      <c r="I739">
        <v>0</v>
      </c>
      <c r="J739" t="s">
        <v>20</v>
      </c>
      <c r="K739" t="s">
        <v>17</v>
      </c>
      <c r="L739" t="s">
        <v>17</v>
      </c>
      <c r="M739" t="s">
        <v>17</v>
      </c>
      <c r="N739">
        <v>0.69</v>
      </c>
      <c r="O739">
        <v>0</v>
      </c>
      <c r="P739">
        <v>0</v>
      </c>
      <c r="Q739">
        <v>0</v>
      </c>
      <c r="R739">
        <v>0</v>
      </c>
    </row>
    <row r="740" spans="2:18" x14ac:dyDescent="0.25">
      <c r="B740" t="s">
        <v>926</v>
      </c>
      <c r="C740" t="s">
        <v>1792</v>
      </c>
      <c r="D740" t="s">
        <v>559</v>
      </c>
      <c r="E740">
        <v>208</v>
      </c>
      <c r="F740">
        <v>0</v>
      </c>
      <c r="G740">
        <v>0</v>
      </c>
      <c r="H740">
        <v>0</v>
      </c>
      <c r="I740">
        <v>0</v>
      </c>
      <c r="J740" t="s">
        <v>20</v>
      </c>
      <c r="K740" t="s">
        <v>17</v>
      </c>
      <c r="L740" t="s">
        <v>17</v>
      </c>
      <c r="M740" t="s">
        <v>17</v>
      </c>
      <c r="N740">
        <v>0.72</v>
      </c>
      <c r="O740">
        <v>0</v>
      </c>
      <c r="P740">
        <v>0</v>
      </c>
      <c r="Q740">
        <v>0</v>
      </c>
      <c r="R740">
        <v>0</v>
      </c>
    </row>
    <row r="741" spans="2:18" x14ac:dyDescent="0.25">
      <c r="B741" t="s">
        <v>927</v>
      </c>
      <c r="C741" t="s">
        <v>1792</v>
      </c>
      <c r="D741" t="s">
        <v>559</v>
      </c>
      <c r="E741">
        <v>223</v>
      </c>
      <c r="F741">
        <v>0</v>
      </c>
      <c r="G741">
        <v>0</v>
      </c>
      <c r="H741">
        <v>0</v>
      </c>
      <c r="I741">
        <v>0</v>
      </c>
      <c r="J741" t="s">
        <v>20</v>
      </c>
      <c r="K741" t="s">
        <v>17</v>
      </c>
      <c r="L741" t="s">
        <v>17</v>
      </c>
      <c r="M741" t="s">
        <v>17</v>
      </c>
      <c r="N741">
        <v>0.73799999999999999</v>
      </c>
      <c r="O741">
        <v>0</v>
      </c>
      <c r="P741">
        <v>0</v>
      </c>
      <c r="Q741">
        <v>0</v>
      </c>
      <c r="R741">
        <v>0</v>
      </c>
    </row>
    <row r="742" spans="2:18" x14ac:dyDescent="0.25">
      <c r="B742" t="s">
        <v>928</v>
      </c>
      <c r="C742" t="s">
        <v>1792</v>
      </c>
      <c r="D742" t="s">
        <v>559</v>
      </c>
      <c r="E742">
        <v>238</v>
      </c>
      <c r="F742">
        <v>0</v>
      </c>
      <c r="G742">
        <v>0</v>
      </c>
      <c r="H742">
        <v>0</v>
      </c>
      <c r="I742">
        <v>0</v>
      </c>
      <c r="J742" t="s">
        <v>20</v>
      </c>
      <c r="K742" t="s">
        <v>17</v>
      </c>
      <c r="L742" t="s">
        <v>17</v>
      </c>
      <c r="M742" t="s">
        <v>17</v>
      </c>
      <c r="N742">
        <v>0.75600000000000001</v>
      </c>
      <c r="O742">
        <v>0</v>
      </c>
      <c r="P742">
        <v>0</v>
      </c>
      <c r="Q742">
        <v>0</v>
      </c>
      <c r="R742">
        <v>0</v>
      </c>
    </row>
    <row r="743" spans="2:18" x14ac:dyDescent="0.25">
      <c r="B743" t="s">
        <v>929</v>
      </c>
      <c r="C743" t="s">
        <v>1792</v>
      </c>
      <c r="D743" t="s">
        <v>559</v>
      </c>
      <c r="E743">
        <v>253</v>
      </c>
      <c r="F743">
        <v>0</v>
      </c>
      <c r="G743">
        <v>0</v>
      </c>
      <c r="H743">
        <v>0</v>
      </c>
      <c r="I743">
        <v>0</v>
      </c>
      <c r="J743" t="s">
        <v>20</v>
      </c>
      <c r="K743" t="s">
        <v>17</v>
      </c>
      <c r="L743" t="s">
        <v>17</v>
      </c>
      <c r="M743" t="s">
        <v>17</v>
      </c>
      <c r="N743">
        <v>0.77400000000000002</v>
      </c>
      <c r="O743">
        <v>0</v>
      </c>
      <c r="P743">
        <v>0</v>
      </c>
      <c r="Q743">
        <v>0</v>
      </c>
      <c r="R743">
        <v>0</v>
      </c>
    </row>
    <row r="744" spans="2:18" x14ac:dyDescent="0.25">
      <c r="B744" t="s">
        <v>930</v>
      </c>
      <c r="C744" t="s">
        <v>1792</v>
      </c>
      <c r="D744" t="s">
        <v>559</v>
      </c>
      <c r="E744">
        <v>268</v>
      </c>
      <c r="F744">
        <v>0</v>
      </c>
      <c r="G744">
        <v>0</v>
      </c>
      <c r="H744">
        <v>0</v>
      </c>
      <c r="I744">
        <v>0</v>
      </c>
      <c r="J744" t="s">
        <v>20</v>
      </c>
      <c r="K744" t="s">
        <v>17</v>
      </c>
      <c r="L744" t="s">
        <v>17</v>
      </c>
      <c r="M744" t="s">
        <v>17</v>
      </c>
      <c r="N744">
        <v>0.79200000000000004</v>
      </c>
      <c r="O744">
        <v>0</v>
      </c>
      <c r="P744">
        <v>0</v>
      </c>
      <c r="Q744">
        <v>0</v>
      </c>
      <c r="R744">
        <v>0</v>
      </c>
    </row>
    <row r="745" spans="2:18" x14ac:dyDescent="0.25">
      <c r="B745" t="s">
        <v>931</v>
      </c>
      <c r="C745" t="s">
        <v>1792</v>
      </c>
      <c r="D745" t="s">
        <v>559</v>
      </c>
      <c r="E745">
        <v>283</v>
      </c>
      <c r="F745">
        <v>0</v>
      </c>
      <c r="G745">
        <v>0</v>
      </c>
      <c r="H745">
        <v>0</v>
      </c>
      <c r="I745">
        <v>0</v>
      </c>
      <c r="J745" t="s">
        <v>61</v>
      </c>
      <c r="K745" t="s">
        <v>17</v>
      </c>
      <c r="L745" t="s">
        <v>17</v>
      </c>
      <c r="M745" t="s">
        <v>17</v>
      </c>
      <c r="N745">
        <v>0.81</v>
      </c>
      <c r="O745">
        <v>0</v>
      </c>
      <c r="P745">
        <v>0</v>
      </c>
      <c r="Q745">
        <v>0</v>
      </c>
      <c r="R745">
        <v>0</v>
      </c>
    </row>
    <row r="746" spans="2:18" x14ac:dyDescent="0.25">
      <c r="B746" t="s">
        <v>932</v>
      </c>
      <c r="C746" t="s">
        <v>1792</v>
      </c>
      <c r="D746" t="s">
        <v>559</v>
      </c>
      <c r="E746">
        <v>298</v>
      </c>
      <c r="F746">
        <v>0</v>
      </c>
      <c r="G746">
        <v>0</v>
      </c>
      <c r="H746">
        <v>0</v>
      </c>
      <c r="I746">
        <v>0</v>
      </c>
      <c r="J746" t="s">
        <v>61</v>
      </c>
      <c r="K746" t="s">
        <v>17</v>
      </c>
      <c r="L746" t="s">
        <v>17</v>
      </c>
      <c r="M746" t="s">
        <v>17</v>
      </c>
      <c r="N746">
        <v>0.84</v>
      </c>
      <c r="O746">
        <v>0</v>
      </c>
      <c r="P746">
        <v>0</v>
      </c>
      <c r="Q746">
        <v>0</v>
      </c>
      <c r="R746">
        <v>0</v>
      </c>
    </row>
    <row r="747" spans="2:18" x14ac:dyDescent="0.25">
      <c r="B747" t="s">
        <v>933</v>
      </c>
      <c r="C747" t="s">
        <v>1792</v>
      </c>
      <c r="D747" t="s">
        <v>559</v>
      </c>
      <c r="E747">
        <v>176</v>
      </c>
      <c r="F747">
        <v>0</v>
      </c>
      <c r="G747">
        <v>0</v>
      </c>
      <c r="H747">
        <v>0</v>
      </c>
      <c r="I747">
        <v>0</v>
      </c>
      <c r="J747" t="s">
        <v>20</v>
      </c>
      <c r="K747" t="s">
        <v>17</v>
      </c>
      <c r="L747" t="s">
        <v>17</v>
      </c>
      <c r="M747" t="s">
        <v>17</v>
      </c>
      <c r="N747">
        <v>0.61</v>
      </c>
      <c r="O747">
        <v>0</v>
      </c>
      <c r="P747">
        <v>0</v>
      </c>
      <c r="Q747">
        <v>0</v>
      </c>
      <c r="R747">
        <v>0</v>
      </c>
    </row>
    <row r="748" spans="2:18" x14ac:dyDescent="0.25">
      <c r="B748" t="s">
        <v>934</v>
      </c>
      <c r="C748" t="s">
        <v>1792</v>
      </c>
      <c r="D748" t="s">
        <v>559</v>
      </c>
      <c r="E748">
        <v>204</v>
      </c>
      <c r="F748">
        <v>0</v>
      </c>
      <c r="G748">
        <v>0</v>
      </c>
      <c r="H748">
        <v>0</v>
      </c>
      <c r="I748">
        <v>0</v>
      </c>
      <c r="J748" t="s">
        <v>20</v>
      </c>
      <c r="K748" t="s">
        <v>17</v>
      </c>
      <c r="L748" t="s">
        <v>17</v>
      </c>
      <c r="M748" t="s">
        <v>17</v>
      </c>
      <c r="N748">
        <v>0.65880000000000005</v>
      </c>
      <c r="O748">
        <v>0</v>
      </c>
      <c r="P748">
        <v>0</v>
      </c>
      <c r="Q748">
        <v>0</v>
      </c>
      <c r="R748">
        <v>0</v>
      </c>
    </row>
    <row r="749" spans="2:18" x14ac:dyDescent="0.25">
      <c r="B749" t="s">
        <v>935</v>
      </c>
      <c r="C749" t="s">
        <v>1792</v>
      </c>
      <c r="D749" t="s">
        <v>559</v>
      </c>
      <c r="E749">
        <v>233</v>
      </c>
      <c r="F749">
        <v>0</v>
      </c>
      <c r="G749">
        <v>0</v>
      </c>
      <c r="H749">
        <v>0</v>
      </c>
      <c r="I749">
        <v>0</v>
      </c>
      <c r="J749" t="s">
        <v>20</v>
      </c>
      <c r="K749" t="s">
        <v>17</v>
      </c>
      <c r="L749" t="s">
        <v>17</v>
      </c>
      <c r="M749" t="s">
        <v>17</v>
      </c>
      <c r="N749">
        <v>0.70760000000000001</v>
      </c>
      <c r="O749">
        <v>0</v>
      </c>
      <c r="P749">
        <v>0</v>
      </c>
      <c r="Q749">
        <v>0</v>
      </c>
      <c r="R749">
        <v>0</v>
      </c>
    </row>
    <row r="750" spans="2:18" x14ac:dyDescent="0.25">
      <c r="B750" t="s">
        <v>936</v>
      </c>
      <c r="C750" t="s">
        <v>1792</v>
      </c>
      <c r="D750" t="s">
        <v>559</v>
      </c>
      <c r="E750">
        <v>262</v>
      </c>
      <c r="F750">
        <v>0</v>
      </c>
      <c r="G750">
        <v>0</v>
      </c>
      <c r="H750">
        <v>0</v>
      </c>
      <c r="I750">
        <v>0</v>
      </c>
      <c r="J750" t="s">
        <v>20</v>
      </c>
      <c r="K750" t="s">
        <v>17</v>
      </c>
      <c r="L750" t="s">
        <v>17</v>
      </c>
      <c r="M750" t="s">
        <v>17</v>
      </c>
      <c r="N750">
        <v>0.75639999999999996</v>
      </c>
      <c r="O750">
        <v>0</v>
      </c>
      <c r="P750">
        <v>0</v>
      </c>
      <c r="Q750">
        <v>0</v>
      </c>
      <c r="R750">
        <v>0</v>
      </c>
    </row>
    <row r="751" spans="2:18" x14ac:dyDescent="0.25">
      <c r="B751" t="s">
        <v>937</v>
      </c>
      <c r="C751" t="s">
        <v>1792</v>
      </c>
      <c r="D751" t="s">
        <v>559</v>
      </c>
      <c r="E751">
        <v>291</v>
      </c>
      <c r="F751">
        <v>0</v>
      </c>
      <c r="G751">
        <v>0</v>
      </c>
      <c r="H751">
        <v>0</v>
      </c>
      <c r="I751">
        <v>0</v>
      </c>
      <c r="J751" t="s">
        <v>20</v>
      </c>
      <c r="K751" t="s">
        <v>17</v>
      </c>
      <c r="L751" t="s">
        <v>17</v>
      </c>
      <c r="M751" t="s">
        <v>17</v>
      </c>
      <c r="N751">
        <v>0.80520000000000003</v>
      </c>
      <c r="O751">
        <v>0</v>
      </c>
      <c r="P751">
        <v>0</v>
      </c>
      <c r="Q751">
        <v>0</v>
      </c>
      <c r="R751">
        <v>0</v>
      </c>
    </row>
    <row r="752" spans="2:18" x14ac:dyDescent="0.25">
      <c r="B752" t="s">
        <v>938</v>
      </c>
      <c r="C752" t="s">
        <v>1792</v>
      </c>
      <c r="D752" t="s">
        <v>559</v>
      </c>
      <c r="E752">
        <v>320</v>
      </c>
      <c r="F752">
        <v>0</v>
      </c>
      <c r="G752">
        <v>0</v>
      </c>
      <c r="H752">
        <v>0</v>
      </c>
      <c r="I752">
        <v>0</v>
      </c>
      <c r="J752" t="s">
        <v>61</v>
      </c>
      <c r="K752" t="s">
        <v>17</v>
      </c>
      <c r="L752" t="s">
        <v>17</v>
      </c>
      <c r="M752" t="s">
        <v>17</v>
      </c>
      <c r="N752">
        <v>0.85399999999999998</v>
      </c>
      <c r="O752">
        <v>0</v>
      </c>
      <c r="P752">
        <v>0</v>
      </c>
      <c r="Q752">
        <v>0</v>
      </c>
      <c r="R752">
        <v>0</v>
      </c>
    </row>
    <row r="753" spans="2:18" x14ac:dyDescent="0.25">
      <c r="B753" t="s">
        <v>939</v>
      </c>
      <c r="C753" t="s">
        <v>1051</v>
      </c>
      <c r="D753" t="s">
        <v>1791</v>
      </c>
      <c r="E753">
        <v>118</v>
      </c>
      <c r="F753">
        <v>0</v>
      </c>
      <c r="G753">
        <v>0</v>
      </c>
      <c r="H753">
        <v>0</v>
      </c>
      <c r="I753">
        <v>0</v>
      </c>
      <c r="J753" t="s">
        <v>16</v>
      </c>
      <c r="K753" t="s">
        <v>20</v>
      </c>
      <c r="L753" t="s">
        <v>17</v>
      </c>
      <c r="M753" t="s">
        <v>17</v>
      </c>
      <c r="N753">
        <v>0.21</v>
      </c>
      <c r="O753">
        <v>0.59</v>
      </c>
      <c r="P753">
        <v>0</v>
      </c>
      <c r="Q753">
        <v>0</v>
      </c>
      <c r="R753">
        <v>0</v>
      </c>
    </row>
    <row r="754" spans="2:18" x14ac:dyDescent="0.25">
      <c r="B754" t="s">
        <v>940</v>
      </c>
      <c r="C754" t="s">
        <v>1051</v>
      </c>
      <c r="D754" t="s">
        <v>1791</v>
      </c>
      <c r="E754">
        <v>138</v>
      </c>
      <c r="F754">
        <v>0</v>
      </c>
      <c r="G754">
        <v>0</v>
      </c>
      <c r="H754">
        <v>0</v>
      </c>
      <c r="I754">
        <v>0</v>
      </c>
      <c r="J754" t="s">
        <v>16</v>
      </c>
      <c r="K754" t="s">
        <v>20</v>
      </c>
      <c r="L754" t="s">
        <v>17</v>
      </c>
      <c r="M754" t="s">
        <v>17</v>
      </c>
      <c r="N754">
        <v>0.2268</v>
      </c>
      <c r="O754">
        <v>0.63719999999999999</v>
      </c>
      <c r="P754">
        <v>0</v>
      </c>
      <c r="Q754">
        <v>0</v>
      </c>
      <c r="R754">
        <v>0</v>
      </c>
    </row>
    <row r="755" spans="2:18" x14ac:dyDescent="0.25">
      <c r="B755" t="s">
        <v>941</v>
      </c>
      <c r="C755" t="s">
        <v>1051</v>
      </c>
      <c r="D755" t="s">
        <v>1791</v>
      </c>
      <c r="E755">
        <v>157</v>
      </c>
      <c r="F755">
        <v>0</v>
      </c>
      <c r="G755">
        <v>0</v>
      </c>
      <c r="H755">
        <v>0</v>
      </c>
      <c r="I755">
        <v>0</v>
      </c>
      <c r="J755" t="s">
        <v>16</v>
      </c>
      <c r="K755" t="s">
        <v>20</v>
      </c>
      <c r="L755" t="s">
        <v>17</v>
      </c>
      <c r="M755" t="s">
        <v>17</v>
      </c>
      <c r="N755">
        <v>0.24360000000000001</v>
      </c>
      <c r="O755">
        <v>0.68440000000000001</v>
      </c>
      <c r="P755">
        <v>0</v>
      </c>
      <c r="Q755">
        <v>0</v>
      </c>
      <c r="R755">
        <v>0</v>
      </c>
    </row>
    <row r="756" spans="2:18" x14ac:dyDescent="0.25">
      <c r="B756" t="s">
        <v>942</v>
      </c>
      <c r="C756" t="s">
        <v>1051</v>
      </c>
      <c r="D756" t="s">
        <v>1791</v>
      </c>
      <c r="E756">
        <v>177</v>
      </c>
      <c r="F756">
        <v>0</v>
      </c>
      <c r="G756">
        <v>0</v>
      </c>
      <c r="H756">
        <v>0</v>
      </c>
      <c r="I756">
        <v>0</v>
      </c>
      <c r="J756" t="s">
        <v>16</v>
      </c>
      <c r="K756" t="s">
        <v>20</v>
      </c>
      <c r="L756" t="s">
        <v>17</v>
      </c>
      <c r="M756" t="s">
        <v>17</v>
      </c>
      <c r="N756">
        <v>0.26040000000000002</v>
      </c>
      <c r="O756">
        <v>0.73160000000000003</v>
      </c>
      <c r="P756">
        <v>0</v>
      </c>
      <c r="Q756">
        <v>0</v>
      </c>
      <c r="R756">
        <v>0</v>
      </c>
    </row>
    <row r="757" spans="2:18" x14ac:dyDescent="0.25">
      <c r="B757" t="s">
        <v>943</v>
      </c>
      <c r="C757" t="s">
        <v>1051</v>
      </c>
      <c r="D757" t="s">
        <v>1791</v>
      </c>
      <c r="E757">
        <v>196</v>
      </c>
      <c r="F757">
        <v>0</v>
      </c>
      <c r="G757">
        <v>0</v>
      </c>
      <c r="H757">
        <v>0</v>
      </c>
      <c r="I757">
        <v>0</v>
      </c>
      <c r="J757" t="s">
        <v>16</v>
      </c>
      <c r="K757" t="s">
        <v>20</v>
      </c>
      <c r="L757" t="s">
        <v>17</v>
      </c>
      <c r="M757" t="s">
        <v>17</v>
      </c>
      <c r="N757">
        <v>0.2772</v>
      </c>
      <c r="O757">
        <v>0.77880000000000005</v>
      </c>
      <c r="P757">
        <v>0</v>
      </c>
      <c r="Q757">
        <v>0</v>
      </c>
      <c r="R757">
        <v>0</v>
      </c>
    </row>
    <row r="758" spans="2:18" x14ac:dyDescent="0.25">
      <c r="B758" t="s">
        <v>944</v>
      </c>
      <c r="C758" t="s">
        <v>1051</v>
      </c>
      <c r="D758" t="s">
        <v>1791</v>
      </c>
      <c r="E758">
        <v>216</v>
      </c>
      <c r="F758">
        <v>0</v>
      </c>
      <c r="G758">
        <v>0</v>
      </c>
      <c r="H758">
        <v>0</v>
      </c>
      <c r="I758">
        <v>0</v>
      </c>
      <c r="J758" t="s">
        <v>16</v>
      </c>
      <c r="K758" t="s">
        <v>61</v>
      </c>
      <c r="L758" t="s">
        <v>17</v>
      </c>
      <c r="M758" t="s">
        <v>17</v>
      </c>
      <c r="N758">
        <v>0.29399999999999998</v>
      </c>
      <c r="O758">
        <v>0.82599999999999996</v>
      </c>
      <c r="P758">
        <v>0</v>
      </c>
      <c r="Q758">
        <v>0</v>
      </c>
      <c r="R758">
        <v>0</v>
      </c>
    </row>
    <row r="759" spans="2:18" x14ac:dyDescent="0.25">
      <c r="B759" t="s">
        <v>945</v>
      </c>
      <c r="C759" t="s">
        <v>1051</v>
      </c>
      <c r="D759" t="s">
        <v>1791</v>
      </c>
      <c r="E759">
        <v>97</v>
      </c>
      <c r="F759">
        <v>0</v>
      </c>
      <c r="G759">
        <v>0</v>
      </c>
      <c r="H759">
        <v>70</v>
      </c>
      <c r="I759">
        <v>0</v>
      </c>
      <c r="J759" t="s">
        <v>16</v>
      </c>
      <c r="K759" t="s">
        <v>20</v>
      </c>
      <c r="L759" t="s">
        <v>17</v>
      </c>
      <c r="M759" t="s">
        <v>16</v>
      </c>
      <c r="N759">
        <v>0.31</v>
      </c>
      <c r="O759">
        <v>0.6</v>
      </c>
      <c r="P759">
        <v>0</v>
      </c>
      <c r="Q759">
        <v>0.26</v>
      </c>
      <c r="R759">
        <v>0</v>
      </c>
    </row>
    <row r="760" spans="2:18" x14ac:dyDescent="0.25">
      <c r="B760" t="s">
        <v>946</v>
      </c>
      <c r="C760" t="s">
        <v>1051</v>
      </c>
      <c r="D760" t="s">
        <v>1791</v>
      </c>
      <c r="E760">
        <v>108</v>
      </c>
      <c r="F760">
        <v>0</v>
      </c>
      <c r="G760">
        <v>0</v>
      </c>
      <c r="H760">
        <v>78</v>
      </c>
      <c r="I760">
        <v>0</v>
      </c>
      <c r="J760" t="s">
        <v>16</v>
      </c>
      <c r="K760" t="s">
        <v>20</v>
      </c>
      <c r="L760" t="s">
        <v>17</v>
      </c>
      <c r="M760" t="s">
        <v>16</v>
      </c>
      <c r="N760">
        <v>0.33479999999999999</v>
      </c>
      <c r="O760">
        <v>0.64800000000000002</v>
      </c>
      <c r="P760">
        <v>0</v>
      </c>
      <c r="Q760">
        <v>0.28079999999999999</v>
      </c>
      <c r="R760">
        <v>0</v>
      </c>
    </row>
    <row r="761" spans="2:18" x14ac:dyDescent="0.25">
      <c r="B761" t="s">
        <v>947</v>
      </c>
      <c r="C761" t="s">
        <v>1051</v>
      </c>
      <c r="D761" t="s">
        <v>1791</v>
      </c>
      <c r="E761">
        <v>116</v>
      </c>
      <c r="F761">
        <v>0</v>
      </c>
      <c r="G761">
        <v>0</v>
      </c>
      <c r="H761">
        <v>83</v>
      </c>
      <c r="I761">
        <v>0</v>
      </c>
      <c r="J761" t="s">
        <v>16</v>
      </c>
      <c r="K761" t="s">
        <v>20</v>
      </c>
      <c r="L761" t="s">
        <v>17</v>
      </c>
      <c r="M761" t="s">
        <v>16</v>
      </c>
      <c r="N761">
        <v>0.35959999999999998</v>
      </c>
      <c r="O761">
        <v>0.69599999999999995</v>
      </c>
      <c r="P761">
        <v>0</v>
      </c>
      <c r="Q761">
        <v>0.30159999999999998</v>
      </c>
      <c r="R761">
        <v>0</v>
      </c>
    </row>
    <row r="762" spans="2:18" x14ac:dyDescent="0.25">
      <c r="B762" t="s">
        <v>948</v>
      </c>
      <c r="C762" t="s">
        <v>1051</v>
      </c>
      <c r="D762" t="s">
        <v>1791</v>
      </c>
      <c r="E762">
        <v>136</v>
      </c>
      <c r="F762">
        <v>0</v>
      </c>
      <c r="G762">
        <v>0</v>
      </c>
      <c r="H762">
        <v>97</v>
      </c>
      <c r="I762">
        <v>0</v>
      </c>
      <c r="J762" t="s">
        <v>16</v>
      </c>
      <c r="K762" t="s">
        <v>20</v>
      </c>
      <c r="L762" t="s">
        <v>17</v>
      </c>
      <c r="M762" t="s">
        <v>16</v>
      </c>
      <c r="N762">
        <v>0.38440000000000002</v>
      </c>
      <c r="O762">
        <v>0.74399999999999999</v>
      </c>
      <c r="P762">
        <v>0</v>
      </c>
      <c r="Q762">
        <v>0.32240000000000002</v>
      </c>
      <c r="R762">
        <v>0</v>
      </c>
    </row>
    <row r="763" spans="2:18" x14ac:dyDescent="0.25">
      <c r="B763" t="s">
        <v>949</v>
      </c>
      <c r="C763" t="s">
        <v>1051</v>
      </c>
      <c r="D763" t="s">
        <v>1791</v>
      </c>
      <c r="E763">
        <v>153</v>
      </c>
      <c r="F763">
        <v>0</v>
      </c>
      <c r="G763">
        <v>0</v>
      </c>
      <c r="H763">
        <v>109</v>
      </c>
      <c r="I763">
        <v>0</v>
      </c>
      <c r="J763" t="s">
        <v>16</v>
      </c>
      <c r="K763" t="s">
        <v>20</v>
      </c>
      <c r="L763" t="s">
        <v>17</v>
      </c>
      <c r="M763" t="s">
        <v>16</v>
      </c>
      <c r="N763">
        <v>0.40920000000000001</v>
      </c>
      <c r="O763">
        <v>0.79200000000000004</v>
      </c>
      <c r="P763">
        <v>0</v>
      </c>
      <c r="Q763">
        <v>0.34320000000000001</v>
      </c>
      <c r="R763">
        <v>0</v>
      </c>
    </row>
    <row r="764" spans="2:18" x14ac:dyDescent="0.25">
      <c r="B764" t="s">
        <v>950</v>
      </c>
      <c r="C764" t="s">
        <v>1051</v>
      </c>
      <c r="D764" t="s">
        <v>1791</v>
      </c>
      <c r="E764">
        <v>170</v>
      </c>
      <c r="F764">
        <v>0</v>
      </c>
      <c r="G764">
        <v>0</v>
      </c>
      <c r="H764">
        <v>122</v>
      </c>
      <c r="I764">
        <v>0</v>
      </c>
      <c r="J764" t="s">
        <v>16</v>
      </c>
      <c r="K764" t="s">
        <v>61</v>
      </c>
      <c r="L764" t="s">
        <v>17</v>
      </c>
      <c r="M764" t="s">
        <v>16</v>
      </c>
      <c r="N764">
        <v>0.434</v>
      </c>
      <c r="O764">
        <v>0.84</v>
      </c>
      <c r="P764">
        <v>0</v>
      </c>
      <c r="Q764">
        <v>0.36399999999999999</v>
      </c>
      <c r="R764">
        <v>0</v>
      </c>
    </row>
    <row r="765" spans="2:18" x14ac:dyDescent="0.25">
      <c r="B765" t="s">
        <v>951</v>
      </c>
      <c r="C765" t="s">
        <v>1051</v>
      </c>
      <c r="D765" t="s">
        <v>295</v>
      </c>
      <c r="E765">
        <v>100</v>
      </c>
      <c r="F765">
        <v>0</v>
      </c>
      <c r="G765">
        <v>0</v>
      </c>
      <c r="H765">
        <v>0</v>
      </c>
      <c r="I765">
        <v>0</v>
      </c>
      <c r="J765" t="s">
        <v>16</v>
      </c>
      <c r="K765" t="s">
        <v>16</v>
      </c>
      <c r="L765" t="s">
        <v>17</v>
      </c>
      <c r="M765" t="s">
        <v>17</v>
      </c>
      <c r="N765" s="13">
        <v>0.36510233281231919</v>
      </c>
      <c r="O765" s="13">
        <v>0.50201570761693892</v>
      </c>
      <c r="P765">
        <v>0</v>
      </c>
      <c r="Q765">
        <v>0</v>
      </c>
      <c r="R765">
        <v>0</v>
      </c>
    </row>
    <row r="766" spans="2:18" x14ac:dyDescent="0.25">
      <c r="B766" t="s">
        <v>952</v>
      </c>
      <c r="C766" t="s">
        <v>1051</v>
      </c>
      <c r="D766" t="s">
        <v>295</v>
      </c>
      <c r="E766">
        <v>110</v>
      </c>
      <c r="F766">
        <v>0</v>
      </c>
      <c r="G766">
        <v>0</v>
      </c>
      <c r="H766">
        <v>0</v>
      </c>
      <c r="I766">
        <v>0</v>
      </c>
      <c r="J766" t="s">
        <v>16</v>
      </c>
      <c r="K766" t="s">
        <v>20</v>
      </c>
      <c r="L766" t="s">
        <v>17</v>
      </c>
      <c r="M766" t="s">
        <v>17</v>
      </c>
      <c r="N766" s="13">
        <v>0.37340011310350824</v>
      </c>
      <c r="O766" s="13">
        <v>0.58084462038323503</v>
      </c>
      <c r="P766">
        <v>0</v>
      </c>
      <c r="Q766">
        <v>0</v>
      </c>
      <c r="R766">
        <v>0</v>
      </c>
    </row>
    <row r="767" spans="2:18" x14ac:dyDescent="0.25">
      <c r="B767" t="s">
        <v>953</v>
      </c>
      <c r="C767" t="s">
        <v>1051</v>
      </c>
      <c r="D767" t="s">
        <v>295</v>
      </c>
      <c r="E767">
        <v>120</v>
      </c>
      <c r="F767">
        <v>0</v>
      </c>
      <c r="G767">
        <v>0</v>
      </c>
      <c r="H767">
        <v>0</v>
      </c>
      <c r="I767">
        <v>0</v>
      </c>
      <c r="J767" t="s">
        <v>16</v>
      </c>
      <c r="K767" t="s">
        <v>20</v>
      </c>
      <c r="L767" t="s">
        <v>17</v>
      </c>
      <c r="M767" t="s">
        <v>17</v>
      </c>
      <c r="N767" s="13">
        <v>0.38031493001283251</v>
      </c>
      <c r="O767" s="13">
        <v>0.57047239501924873</v>
      </c>
      <c r="P767">
        <v>0</v>
      </c>
      <c r="Q767">
        <v>0</v>
      </c>
      <c r="R767">
        <v>0</v>
      </c>
    </row>
    <row r="768" spans="2:18" x14ac:dyDescent="0.25">
      <c r="B768" t="s">
        <v>954</v>
      </c>
      <c r="C768" t="s">
        <v>1051</v>
      </c>
      <c r="D768" t="s">
        <v>295</v>
      </c>
      <c r="E768">
        <v>130</v>
      </c>
      <c r="F768">
        <v>0</v>
      </c>
      <c r="G768">
        <v>0</v>
      </c>
      <c r="H768">
        <v>0</v>
      </c>
      <c r="I768">
        <v>0</v>
      </c>
      <c r="J768" t="s">
        <v>16</v>
      </c>
      <c r="K768" t="s">
        <v>20</v>
      </c>
      <c r="L768" t="s">
        <v>17</v>
      </c>
      <c r="M768" t="s">
        <v>17</v>
      </c>
      <c r="N768" s="13">
        <v>0.38616592893610685</v>
      </c>
      <c r="O768" s="13">
        <v>0.59680189017398333</v>
      </c>
      <c r="P768">
        <v>0</v>
      </c>
      <c r="Q768">
        <v>0</v>
      </c>
      <c r="R768">
        <v>0</v>
      </c>
    </row>
    <row r="769" spans="2:18" x14ac:dyDescent="0.25">
      <c r="B769" t="s">
        <v>955</v>
      </c>
      <c r="C769" t="s">
        <v>1051</v>
      </c>
      <c r="D769" t="s">
        <v>295</v>
      </c>
      <c r="E769">
        <v>140</v>
      </c>
      <c r="F769">
        <v>0</v>
      </c>
      <c r="G769">
        <v>0</v>
      </c>
      <c r="H769">
        <v>0</v>
      </c>
      <c r="I769">
        <v>0</v>
      </c>
      <c r="J769" t="s">
        <v>16</v>
      </c>
      <c r="K769" t="s">
        <v>20</v>
      </c>
      <c r="L769" t="s">
        <v>17</v>
      </c>
      <c r="M769" t="s">
        <v>17</v>
      </c>
      <c r="N769" s="13">
        <v>0.42377949344287047</v>
      </c>
      <c r="O769" s="13">
        <v>0.61937002887804149</v>
      </c>
      <c r="P769">
        <v>0</v>
      </c>
      <c r="Q769">
        <v>0</v>
      </c>
      <c r="R769">
        <v>0</v>
      </c>
    </row>
    <row r="770" spans="2:18" x14ac:dyDescent="0.25">
      <c r="B770" t="s">
        <v>956</v>
      </c>
      <c r="C770" t="s">
        <v>1051</v>
      </c>
      <c r="D770" t="s">
        <v>295</v>
      </c>
      <c r="E770">
        <v>150</v>
      </c>
      <c r="F770">
        <v>0</v>
      </c>
      <c r="G770">
        <v>0</v>
      </c>
      <c r="H770">
        <v>0</v>
      </c>
      <c r="I770">
        <v>0</v>
      </c>
      <c r="J770" t="s">
        <v>16</v>
      </c>
      <c r="K770" t="s">
        <v>20</v>
      </c>
      <c r="L770" t="s">
        <v>17</v>
      </c>
      <c r="M770" t="s">
        <v>17</v>
      </c>
      <c r="N770" s="13">
        <v>0.42595272161437236</v>
      </c>
      <c r="O770" s="13">
        <v>0.63892908242155855</v>
      </c>
      <c r="P770">
        <v>0</v>
      </c>
      <c r="Q770">
        <v>0</v>
      </c>
      <c r="R770">
        <v>0</v>
      </c>
    </row>
    <row r="771" spans="2:18" x14ac:dyDescent="0.25">
      <c r="B771" t="s">
        <v>957</v>
      </c>
      <c r="C771" t="s">
        <v>1051</v>
      </c>
      <c r="D771" t="s">
        <v>295</v>
      </c>
      <c r="E771">
        <v>160</v>
      </c>
      <c r="F771">
        <v>0</v>
      </c>
      <c r="G771">
        <v>0</v>
      </c>
      <c r="H771">
        <v>0</v>
      </c>
      <c r="I771">
        <v>0</v>
      </c>
      <c r="J771" t="s">
        <v>16</v>
      </c>
      <c r="K771" t="s">
        <v>20</v>
      </c>
      <c r="L771" t="s">
        <v>17</v>
      </c>
      <c r="M771" t="s">
        <v>17</v>
      </c>
      <c r="N771" s="13">
        <v>0.42785429626443655</v>
      </c>
      <c r="O771" s="13">
        <v>0.65604325427213606</v>
      </c>
      <c r="P771">
        <v>0</v>
      </c>
      <c r="Q771">
        <v>0</v>
      </c>
      <c r="R771">
        <v>0</v>
      </c>
    </row>
    <row r="772" spans="2:18" x14ac:dyDescent="0.25">
      <c r="B772" t="s">
        <v>958</v>
      </c>
      <c r="C772" t="s">
        <v>1051</v>
      </c>
      <c r="D772" t="s">
        <v>295</v>
      </c>
      <c r="E772">
        <v>170</v>
      </c>
      <c r="F772">
        <v>0</v>
      </c>
      <c r="G772">
        <v>0</v>
      </c>
      <c r="H772">
        <v>0</v>
      </c>
      <c r="I772">
        <v>0</v>
      </c>
      <c r="J772" t="s">
        <v>16</v>
      </c>
      <c r="K772" t="s">
        <v>20</v>
      </c>
      <c r="L772" t="s">
        <v>17</v>
      </c>
      <c r="M772" t="s">
        <v>17</v>
      </c>
      <c r="N772" s="13">
        <v>0.42953215624978736</v>
      </c>
      <c r="O772" s="13">
        <v>0.67114399414029269</v>
      </c>
      <c r="P772">
        <v>0</v>
      </c>
      <c r="Q772">
        <v>0</v>
      </c>
      <c r="R772">
        <v>0</v>
      </c>
    </row>
    <row r="773" spans="2:18" x14ac:dyDescent="0.25">
      <c r="B773" t="s">
        <v>959</v>
      </c>
      <c r="C773" t="s">
        <v>1051</v>
      </c>
      <c r="D773" t="s">
        <v>295</v>
      </c>
      <c r="E773">
        <v>180</v>
      </c>
      <c r="F773">
        <v>0</v>
      </c>
      <c r="G773">
        <v>0</v>
      </c>
      <c r="H773">
        <v>0</v>
      </c>
      <c r="I773">
        <v>0</v>
      </c>
      <c r="J773" t="s">
        <v>16</v>
      </c>
      <c r="K773" t="s">
        <v>20</v>
      </c>
      <c r="L773" t="s">
        <v>17</v>
      </c>
      <c r="M773" t="s">
        <v>17</v>
      </c>
      <c r="N773" s="13">
        <v>0.4817322446829212</v>
      </c>
      <c r="O773" s="13">
        <v>0.68456687402309857</v>
      </c>
      <c r="P773">
        <v>0</v>
      </c>
      <c r="Q773">
        <v>0</v>
      </c>
      <c r="R773">
        <v>0</v>
      </c>
    </row>
    <row r="774" spans="2:18" x14ac:dyDescent="0.25">
      <c r="B774" t="s">
        <v>960</v>
      </c>
      <c r="C774" t="s">
        <v>1051</v>
      </c>
      <c r="D774" t="s">
        <v>295</v>
      </c>
      <c r="E774">
        <v>190</v>
      </c>
      <c r="F774">
        <v>0</v>
      </c>
      <c r="G774">
        <v>0</v>
      </c>
      <c r="H774">
        <v>0</v>
      </c>
      <c r="I774">
        <v>0</v>
      </c>
      <c r="J774" t="s">
        <v>16</v>
      </c>
      <c r="K774" t="s">
        <v>20</v>
      </c>
      <c r="L774" t="s">
        <v>17</v>
      </c>
      <c r="M774" t="s">
        <v>17</v>
      </c>
      <c r="N774" s="13">
        <v>0.45637791601539901</v>
      </c>
      <c r="O774" s="13">
        <v>0.69657681918139847</v>
      </c>
      <c r="P774">
        <v>0</v>
      </c>
      <c r="Q774">
        <v>0</v>
      </c>
      <c r="R774">
        <v>0</v>
      </c>
    </row>
    <row r="775" spans="2:18" x14ac:dyDescent="0.25">
      <c r="B775" t="s">
        <v>961</v>
      </c>
      <c r="C775" t="s">
        <v>1051</v>
      </c>
      <c r="D775" t="s">
        <v>295</v>
      </c>
      <c r="E775">
        <v>200</v>
      </c>
      <c r="F775">
        <v>0</v>
      </c>
      <c r="G775">
        <v>0</v>
      </c>
      <c r="H775">
        <v>0</v>
      </c>
      <c r="I775">
        <v>0</v>
      </c>
      <c r="J775" t="s">
        <v>16</v>
      </c>
      <c r="K775" t="s">
        <v>20</v>
      </c>
      <c r="L775" t="s">
        <v>17</v>
      </c>
      <c r="M775" t="s">
        <v>17</v>
      </c>
      <c r="N775" s="13">
        <v>0.47919681181616897</v>
      </c>
      <c r="O775" s="13">
        <v>0.73020466562463837</v>
      </c>
      <c r="P775">
        <v>0</v>
      </c>
      <c r="Q775">
        <v>0</v>
      </c>
      <c r="R775">
        <v>0</v>
      </c>
    </row>
    <row r="776" spans="2:18" x14ac:dyDescent="0.25">
      <c r="B776" t="s">
        <v>962</v>
      </c>
      <c r="C776" t="s">
        <v>1051</v>
      </c>
      <c r="D776" t="s">
        <v>1791</v>
      </c>
      <c r="E776">
        <v>106</v>
      </c>
      <c r="F776">
        <v>0</v>
      </c>
      <c r="G776">
        <v>0</v>
      </c>
      <c r="H776">
        <v>0</v>
      </c>
      <c r="I776">
        <v>0</v>
      </c>
      <c r="J776" t="s">
        <v>20</v>
      </c>
      <c r="K776" t="s">
        <v>15</v>
      </c>
      <c r="L776" t="s">
        <v>17</v>
      </c>
      <c r="M776" t="s">
        <v>17</v>
      </c>
      <c r="N776">
        <v>0.60276328530335721</v>
      </c>
      <c r="O776">
        <v>0.1722180815152449</v>
      </c>
      <c r="P776">
        <v>0</v>
      </c>
      <c r="Q776">
        <v>0</v>
      </c>
      <c r="R776">
        <v>0</v>
      </c>
    </row>
    <row r="777" spans="2:18" x14ac:dyDescent="0.25">
      <c r="B777" t="s">
        <v>963</v>
      </c>
      <c r="C777" t="s">
        <v>1051</v>
      </c>
      <c r="D777" t="s">
        <v>1791</v>
      </c>
      <c r="E777">
        <v>116</v>
      </c>
      <c r="F777">
        <v>0</v>
      </c>
      <c r="G777">
        <v>0</v>
      </c>
      <c r="H777">
        <v>0</v>
      </c>
      <c r="I777">
        <v>0</v>
      </c>
      <c r="J777" t="s">
        <v>20</v>
      </c>
      <c r="K777" t="s">
        <v>16</v>
      </c>
      <c r="L777" t="s">
        <v>17</v>
      </c>
      <c r="M777" t="s">
        <v>17</v>
      </c>
      <c r="N777">
        <v>0.62948678071089526</v>
      </c>
      <c r="O777">
        <v>0.19671461897215475</v>
      </c>
      <c r="P777">
        <v>0</v>
      </c>
      <c r="Q777">
        <v>0</v>
      </c>
      <c r="R777">
        <v>0</v>
      </c>
    </row>
    <row r="778" spans="2:18" x14ac:dyDescent="0.25">
      <c r="B778" t="s">
        <v>964</v>
      </c>
      <c r="C778" t="s">
        <v>1051</v>
      </c>
      <c r="D778" t="s">
        <v>1791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</v>
      </c>
      <c r="K778" t="s">
        <v>16</v>
      </c>
      <c r="L778" t="s">
        <v>17</v>
      </c>
      <c r="M778" t="s">
        <v>17</v>
      </c>
      <c r="P778">
        <v>0</v>
      </c>
      <c r="Q778">
        <v>0</v>
      </c>
      <c r="R778">
        <v>0</v>
      </c>
    </row>
    <row r="779" spans="2:18" x14ac:dyDescent="0.25">
      <c r="B779" t="s">
        <v>965</v>
      </c>
      <c r="C779" t="s">
        <v>1051</v>
      </c>
      <c r="D779" t="s">
        <v>1791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</v>
      </c>
      <c r="K779" t="s">
        <v>16</v>
      </c>
      <c r="L779" t="s">
        <v>17</v>
      </c>
      <c r="M779" t="s">
        <v>17</v>
      </c>
      <c r="P779">
        <v>0</v>
      </c>
      <c r="Q779">
        <v>0</v>
      </c>
      <c r="R779">
        <v>0</v>
      </c>
    </row>
    <row r="780" spans="2:18" x14ac:dyDescent="0.25">
      <c r="B780" t="s">
        <v>966</v>
      </c>
      <c r="C780" t="s">
        <v>1051</v>
      </c>
      <c r="D780" t="s">
        <v>1791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</v>
      </c>
      <c r="K780" t="s">
        <v>16</v>
      </c>
      <c r="L780" t="s">
        <v>17</v>
      </c>
      <c r="M780" t="s">
        <v>17</v>
      </c>
      <c r="P780">
        <v>0</v>
      </c>
      <c r="Q780">
        <v>0</v>
      </c>
      <c r="R780">
        <v>0</v>
      </c>
    </row>
    <row r="781" spans="2:18" x14ac:dyDescent="0.25">
      <c r="B781" t="s">
        <v>967</v>
      </c>
      <c r="C781" t="s">
        <v>1051</v>
      </c>
      <c r="D781" t="s">
        <v>1791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</v>
      </c>
      <c r="K781" t="s">
        <v>16</v>
      </c>
      <c r="L781" t="s">
        <v>17</v>
      </c>
      <c r="M781" t="s">
        <v>17</v>
      </c>
      <c r="P781">
        <v>0</v>
      </c>
      <c r="Q781">
        <v>0</v>
      </c>
      <c r="R781">
        <v>0</v>
      </c>
    </row>
    <row r="782" spans="2:18" x14ac:dyDescent="0.25">
      <c r="B782" t="s">
        <v>968</v>
      </c>
      <c r="C782" t="s">
        <v>1051</v>
      </c>
      <c r="D782" t="s">
        <v>1791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</v>
      </c>
      <c r="K782" t="s">
        <v>16</v>
      </c>
      <c r="L782" t="s">
        <v>17</v>
      </c>
      <c r="M782" t="s">
        <v>17</v>
      </c>
      <c r="P782">
        <v>0</v>
      </c>
      <c r="Q782">
        <v>0</v>
      </c>
      <c r="R782">
        <v>0</v>
      </c>
    </row>
    <row r="783" spans="2:18" x14ac:dyDescent="0.25">
      <c r="B783" t="s">
        <v>969</v>
      </c>
      <c r="C783" t="s">
        <v>1051</v>
      </c>
      <c r="D783" t="s">
        <v>1791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20</v>
      </c>
      <c r="K783" t="s">
        <v>16</v>
      </c>
      <c r="L783" t="s">
        <v>17</v>
      </c>
      <c r="M783" t="s">
        <v>17</v>
      </c>
      <c r="P783">
        <v>0</v>
      </c>
      <c r="Q783">
        <v>0</v>
      </c>
      <c r="R783">
        <v>0</v>
      </c>
    </row>
    <row r="784" spans="2:18" x14ac:dyDescent="0.25">
      <c r="B784" t="s">
        <v>970</v>
      </c>
      <c r="C784" t="s">
        <v>1051</v>
      </c>
      <c r="D784" t="s">
        <v>1791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20</v>
      </c>
      <c r="K784" t="s">
        <v>16</v>
      </c>
      <c r="L784" t="s">
        <v>17</v>
      </c>
      <c r="M784" t="s">
        <v>17</v>
      </c>
      <c r="P784">
        <v>0</v>
      </c>
      <c r="Q784">
        <v>0</v>
      </c>
      <c r="R784">
        <v>0</v>
      </c>
    </row>
    <row r="785" spans="2:18" x14ac:dyDescent="0.25">
      <c r="B785" t="s">
        <v>971</v>
      </c>
      <c r="C785" t="s">
        <v>1051</v>
      </c>
      <c r="D785" t="s">
        <v>1791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61</v>
      </c>
      <c r="K785" t="s">
        <v>16</v>
      </c>
      <c r="L785" t="s">
        <v>17</v>
      </c>
      <c r="M785" t="s">
        <v>17</v>
      </c>
      <c r="P785">
        <v>0</v>
      </c>
      <c r="Q785">
        <v>0</v>
      </c>
      <c r="R785">
        <v>0</v>
      </c>
    </row>
    <row r="786" spans="2:18" x14ac:dyDescent="0.25">
      <c r="B786" t="s">
        <v>972</v>
      </c>
      <c r="C786" t="s">
        <v>1051</v>
      </c>
      <c r="D786" t="s">
        <v>1791</v>
      </c>
      <c r="E786">
        <v>212</v>
      </c>
      <c r="F786">
        <v>0</v>
      </c>
      <c r="G786">
        <v>0</v>
      </c>
      <c r="H786">
        <v>0</v>
      </c>
      <c r="I786">
        <v>0</v>
      </c>
      <c r="J786" t="s">
        <v>61</v>
      </c>
      <c r="K786" t="s">
        <v>16</v>
      </c>
      <c r="L786" t="s">
        <v>17</v>
      </c>
      <c r="M786" t="s">
        <v>17</v>
      </c>
      <c r="P786">
        <v>0</v>
      </c>
      <c r="Q786">
        <v>0</v>
      </c>
      <c r="R786">
        <v>0</v>
      </c>
    </row>
    <row r="787" spans="2:18" x14ac:dyDescent="0.25">
      <c r="B787" t="s">
        <v>973</v>
      </c>
      <c r="C787" t="s">
        <v>1051</v>
      </c>
      <c r="D787" t="s">
        <v>295</v>
      </c>
      <c r="E787">
        <v>128</v>
      </c>
      <c r="F787">
        <v>0</v>
      </c>
      <c r="G787">
        <v>0</v>
      </c>
      <c r="H787">
        <v>34</v>
      </c>
      <c r="I787">
        <v>0</v>
      </c>
      <c r="J787" t="s">
        <v>16</v>
      </c>
      <c r="K787" t="s">
        <v>16</v>
      </c>
      <c r="L787" t="s">
        <v>17</v>
      </c>
      <c r="M787" t="s">
        <v>16</v>
      </c>
      <c r="N787" s="13">
        <v>0.32089072219832743</v>
      </c>
      <c r="O787" s="13">
        <v>0.49916334564184267</v>
      </c>
      <c r="P787">
        <v>0</v>
      </c>
      <c r="Q787" s="13">
        <v>0.39552170032715922</v>
      </c>
      <c r="R787">
        <v>0</v>
      </c>
    </row>
    <row r="788" spans="2:18" x14ac:dyDescent="0.25">
      <c r="B788" t="s">
        <v>974</v>
      </c>
      <c r="C788" t="s">
        <v>1051</v>
      </c>
      <c r="D788" t="s">
        <v>295</v>
      </c>
      <c r="E788">
        <v>149</v>
      </c>
      <c r="F788">
        <v>0</v>
      </c>
      <c r="G788">
        <v>0</v>
      </c>
      <c r="H788">
        <v>39</v>
      </c>
      <c r="I788">
        <v>0</v>
      </c>
      <c r="J788" t="s">
        <v>16</v>
      </c>
      <c r="K788" t="s">
        <v>20</v>
      </c>
      <c r="L788" t="s">
        <v>17</v>
      </c>
      <c r="M788" t="s">
        <v>16</v>
      </c>
      <c r="N788" s="13">
        <v>0.33692329370264357</v>
      </c>
      <c r="O788" s="13">
        <v>0.55132902605887124</v>
      </c>
      <c r="P788">
        <v>0</v>
      </c>
      <c r="Q788" s="13">
        <v>0.43101723753600685</v>
      </c>
      <c r="R788">
        <v>0</v>
      </c>
    </row>
    <row r="789" spans="2:18" x14ac:dyDescent="0.25">
      <c r="B789" t="s">
        <v>975</v>
      </c>
      <c r="C789" t="s">
        <v>1051</v>
      </c>
      <c r="D789" t="s">
        <v>295</v>
      </c>
      <c r="E789">
        <v>170</v>
      </c>
      <c r="F789">
        <v>0</v>
      </c>
      <c r="G789">
        <v>0</v>
      </c>
      <c r="H789">
        <v>45</v>
      </c>
      <c r="I789">
        <v>0</v>
      </c>
      <c r="J789" t="s">
        <v>16</v>
      </c>
      <c r="K789" t="s">
        <v>20</v>
      </c>
      <c r="L789" t="s">
        <v>17</v>
      </c>
      <c r="M789" t="s">
        <v>16</v>
      </c>
      <c r="N789" s="13">
        <v>0.37584063671856394</v>
      </c>
      <c r="O789" s="13">
        <v>0.59060671484345761</v>
      </c>
      <c r="P789">
        <v>0</v>
      </c>
      <c r="Q789" s="13">
        <v>0.52296758154368828</v>
      </c>
      <c r="R789">
        <v>0</v>
      </c>
    </row>
    <row r="790" spans="2:18" x14ac:dyDescent="0.25">
      <c r="B790" t="s">
        <v>976</v>
      </c>
      <c r="C790" t="s">
        <v>1051</v>
      </c>
      <c r="D790" t="s">
        <v>295</v>
      </c>
      <c r="E790">
        <v>191</v>
      </c>
      <c r="F790">
        <v>0</v>
      </c>
      <c r="G790">
        <v>0</v>
      </c>
      <c r="H790">
        <v>50</v>
      </c>
      <c r="I790">
        <v>0</v>
      </c>
      <c r="J790" t="s">
        <v>16</v>
      </c>
      <c r="K790" t="s">
        <v>20</v>
      </c>
      <c r="L790" t="s">
        <v>17</v>
      </c>
      <c r="M790" t="s">
        <v>16</v>
      </c>
      <c r="N790" s="13">
        <v>0.38230610765687878</v>
      </c>
      <c r="O790" s="13">
        <v>0.62124742494242802</v>
      </c>
      <c r="P790">
        <v>0</v>
      </c>
      <c r="Q790" s="13">
        <v>0.53790951244493657</v>
      </c>
      <c r="R790">
        <v>0</v>
      </c>
    </row>
    <row r="791" spans="2:18" x14ac:dyDescent="0.25">
      <c r="B791" t="s">
        <v>977</v>
      </c>
      <c r="C791" t="s">
        <v>1051</v>
      </c>
      <c r="D791" t="s">
        <v>295</v>
      </c>
      <c r="E791">
        <v>212</v>
      </c>
      <c r="F791">
        <v>0</v>
      </c>
      <c r="G791">
        <v>0</v>
      </c>
      <c r="H791">
        <v>56</v>
      </c>
      <c r="I791">
        <v>0</v>
      </c>
      <c r="J791" t="s">
        <v>16</v>
      </c>
      <c r="K791" t="s">
        <v>20</v>
      </c>
      <c r="L791" t="s">
        <v>17</v>
      </c>
      <c r="M791" t="s">
        <v>20</v>
      </c>
      <c r="N791" s="13">
        <v>0.43054520378811223</v>
      </c>
      <c r="O791" s="13">
        <v>0.66734506587157394</v>
      </c>
      <c r="P791">
        <v>0</v>
      </c>
      <c r="Q791" s="13">
        <v>0.5403108941969228</v>
      </c>
      <c r="R791">
        <v>0</v>
      </c>
    </row>
    <row r="792" spans="2:18" x14ac:dyDescent="0.25">
      <c r="B792" t="s">
        <v>978</v>
      </c>
      <c r="C792" t="s">
        <v>1051</v>
      </c>
      <c r="D792" t="s">
        <v>295</v>
      </c>
      <c r="E792">
        <v>234</v>
      </c>
      <c r="F792">
        <v>0</v>
      </c>
      <c r="G792">
        <v>0</v>
      </c>
      <c r="H792">
        <v>62</v>
      </c>
      <c r="I792">
        <v>0</v>
      </c>
      <c r="J792" t="s">
        <v>16</v>
      </c>
      <c r="K792" t="s">
        <v>20</v>
      </c>
      <c r="L792" t="s">
        <v>17</v>
      </c>
      <c r="M792" t="s">
        <v>20</v>
      </c>
      <c r="N792" s="13">
        <v>0.42907325437345206</v>
      </c>
      <c r="O792" s="13">
        <v>0.68261654104867375</v>
      </c>
      <c r="P792">
        <v>0</v>
      </c>
      <c r="Q792" s="13">
        <v>0.59647224162240953</v>
      </c>
      <c r="R792">
        <v>0</v>
      </c>
    </row>
    <row r="793" spans="2:18" x14ac:dyDescent="0.25">
      <c r="B793" t="s">
        <v>979</v>
      </c>
      <c r="C793" t="s">
        <v>1051</v>
      </c>
      <c r="D793" t="s">
        <v>1791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</v>
      </c>
      <c r="K793" t="s">
        <v>17</v>
      </c>
      <c r="L793" t="s">
        <v>17</v>
      </c>
      <c r="M793" t="s">
        <v>17</v>
      </c>
      <c r="P793">
        <v>0</v>
      </c>
      <c r="Q793">
        <v>0</v>
      </c>
      <c r="R793">
        <v>0</v>
      </c>
    </row>
    <row r="794" spans="2:18" x14ac:dyDescent="0.25">
      <c r="B794" t="s">
        <v>980</v>
      </c>
      <c r="C794" t="s">
        <v>1051</v>
      </c>
      <c r="D794" t="s">
        <v>1791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</v>
      </c>
      <c r="K794" t="s">
        <v>17</v>
      </c>
      <c r="L794" t="s">
        <v>17</v>
      </c>
      <c r="M794" t="s">
        <v>17</v>
      </c>
      <c r="P794">
        <v>0</v>
      </c>
      <c r="Q794">
        <v>0</v>
      </c>
      <c r="R794">
        <v>0</v>
      </c>
    </row>
    <row r="795" spans="2:18" x14ac:dyDescent="0.25">
      <c r="B795" t="s">
        <v>981</v>
      </c>
      <c r="C795" t="s">
        <v>1051</v>
      </c>
      <c r="D795" t="s">
        <v>1791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</v>
      </c>
      <c r="K795" t="s">
        <v>17</v>
      </c>
      <c r="L795" t="s">
        <v>17</v>
      </c>
      <c r="M795" t="s">
        <v>17</v>
      </c>
      <c r="P795">
        <v>0</v>
      </c>
      <c r="Q795">
        <v>0</v>
      </c>
      <c r="R795">
        <v>0</v>
      </c>
    </row>
    <row r="796" spans="2:18" x14ac:dyDescent="0.25">
      <c r="B796" t="s">
        <v>982</v>
      </c>
      <c r="C796" t="s">
        <v>1051</v>
      </c>
      <c r="D796" t="s">
        <v>1791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</v>
      </c>
      <c r="K796" t="s">
        <v>17</v>
      </c>
      <c r="L796" t="s">
        <v>17</v>
      </c>
      <c r="M796" t="s">
        <v>17</v>
      </c>
      <c r="P796">
        <v>0</v>
      </c>
      <c r="Q796">
        <v>0</v>
      </c>
      <c r="R796">
        <v>0</v>
      </c>
    </row>
    <row r="797" spans="2:18" x14ac:dyDescent="0.25">
      <c r="B797" t="s">
        <v>983</v>
      </c>
      <c r="C797" t="s">
        <v>1051</v>
      </c>
      <c r="D797" t="s">
        <v>1791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</v>
      </c>
      <c r="K797" t="s">
        <v>17</v>
      </c>
      <c r="L797" t="s">
        <v>17</v>
      </c>
      <c r="M797" t="s">
        <v>17</v>
      </c>
      <c r="P797">
        <v>0</v>
      </c>
      <c r="Q797">
        <v>0</v>
      </c>
      <c r="R797">
        <v>0</v>
      </c>
    </row>
    <row r="798" spans="2:18" x14ac:dyDescent="0.25">
      <c r="B798" t="s">
        <v>984</v>
      </c>
      <c r="C798" t="s">
        <v>1051</v>
      </c>
      <c r="D798" t="s">
        <v>1791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</v>
      </c>
      <c r="K798" t="s">
        <v>17</v>
      </c>
      <c r="L798" t="s">
        <v>17</v>
      </c>
      <c r="M798" t="s">
        <v>17</v>
      </c>
      <c r="P798">
        <v>0</v>
      </c>
      <c r="Q798">
        <v>0</v>
      </c>
      <c r="R798">
        <v>0</v>
      </c>
    </row>
    <row r="799" spans="2:18" x14ac:dyDescent="0.25">
      <c r="B799" t="s">
        <v>985</v>
      </c>
      <c r="C799" t="s">
        <v>1051</v>
      </c>
      <c r="D799" t="s">
        <v>1791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</v>
      </c>
      <c r="K799" t="s">
        <v>17</v>
      </c>
      <c r="L799" t="s">
        <v>17</v>
      </c>
      <c r="M799" t="s">
        <v>17</v>
      </c>
      <c r="P799">
        <v>0</v>
      </c>
      <c r="Q799">
        <v>0</v>
      </c>
      <c r="R799">
        <v>0</v>
      </c>
    </row>
    <row r="800" spans="2:18" x14ac:dyDescent="0.25">
      <c r="B800" t="s">
        <v>986</v>
      </c>
      <c r="C800" t="s">
        <v>1051</v>
      </c>
      <c r="D800" t="s">
        <v>1791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</v>
      </c>
      <c r="K800" t="s">
        <v>17</v>
      </c>
      <c r="L800" t="s">
        <v>17</v>
      </c>
      <c r="M800" t="s">
        <v>17</v>
      </c>
      <c r="P800">
        <v>0</v>
      </c>
      <c r="Q800">
        <v>0</v>
      </c>
      <c r="R800">
        <v>0</v>
      </c>
    </row>
    <row r="801" spans="2:18" x14ac:dyDescent="0.25">
      <c r="B801" t="s">
        <v>987</v>
      </c>
      <c r="C801" t="s">
        <v>1051</v>
      </c>
      <c r="D801" t="s">
        <v>1791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</v>
      </c>
      <c r="K801" t="s">
        <v>17</v>
      </c>
      <c r="L801" t="s">
        <v>17</v>
      </c>
      <c r="M801" t="s">
        <v>17</v>
      </c>
      <c r="P801">
        <v>0</v>
      </c>
      <c r="Q801">
        <v>0</v>
      </c>
      <c r="R801">
        <v>0</v>
      </c>
    </row>
    <row r="802" spans="2:18" x14ac:dyDescent="0.25">
      <c r="B802" t="s">
        <v>988</v>
      </c>
      <c r="C802" t="s">
        <v>1051</v>
      </c>
      <c r="D802" t="s">
        <v>1791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</v>
      </c>
      <c r="K802" t="s">
        <v>17</v>
      </c>
      <c r="L802" t="s">
        <v>17</v>
      </c>
      <c r="M802" t="s">
        <v>17</v>
      </c>
      <c r="P802">
        <v>0</v>
      </c>
      <c r="Q802">
        <v>0</v>
      </c>
      <c r="R802">
        <v>0</v>
      </c>
    </row>
    <row r="803" spans="2:18" x14ac:dyDescent="0.25">
      <c r="B803" t="s">
        <v>989</v>
      </c>
      <c r="C803" t="s">
        <v>1051</v>
      </c>
      <c r="D803" t="s">
        <v>1791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</v>
      </c>
      <c r="K803" t="s">
        <v>17</v>
      </c>
      <c r="L803" t="s">
        <v>17</v>
      </c>
      <c r="M803" t="s">
        <v>17</v>
      </c>
      <c r="P803">
        <v>0</v>
      </c>
      <c r="Q803">
        <v>0</v>
      </c>
      <c r="R803">
        <v>0</v>
      </c>
    </row>
    <row r="804" spans="2:18" x14ac:dyDescent="0.25">
      <c r="B804" t="s">
        <v>990</v>
      </c>
      <c r="C804" t="s">
        <v>1051</v>
      </c>
      <c r="D804" t="s">
        <v>1791</v>
      </c>
      <c r="E804">
        <v>73</v>
      </c>
      <c r="F804">
        <v>77</v>
      </c>
      <c r="G804">
        <v>0</v>
      </c>
      <c r="H804">
        <v>0</v>
      </c>
      <c r="I804">
        <v>0</v>
      </c>
      <c r="J804" t="s">
        <v>15</v>
      </c>
      <c r="K804" t="s">
        <v>16</v>
      </c>
      <c r="L804" t="s">
        <v>17</v>
      </c>
      <c r="M804" t="s">
        <v>61</v>
      </c>
      <c r="N804">
        <v>0.15</v>
      </c>
      <c r="O804">
        <v>0.37</v>
      </c>
      <c r="P804">
        <v>0</v>
      </c>
      <c r="Q804">
        <v>0.96</v>
      </c>
      <c r="R804">
        <v>0</v>
      </c>
    </row>
    <row r="805" spans="2:18" x14ac:dyDescent="0.25">
      <c r="B805" t="s">
        <v>991</v>
      </c>
      <c r="C805" t="s">
        <v>1051</v>
      </c>
      <c r="D805" t="s">
        <v>1791</v>
      </c>
      <c r="E805">
        <v>81</v>
      </c>
      <c r="F805">
        <v>85</v>
      </c>
      <c r="G805">
        <v>0</v>
      </c>
      <c r="H805">
        <v>0</v>
      </c>
      <c r="I805">
        <v>0</v>
      </c>
      <c r="J805" t="s">
        <v>15</v>
      </c>
      <c r="K805" t="s">
        <v>16</v>
      </c>
      <c r="L805" t="s">
        <v>17</v>
      </c>
      <c r="M805" t="s">
        <v>351</v>
      </c>
      <c r="N805">
        <v>0.16200000000000001</v>
      </c>
      <c r="O805">
        <v>0.39960000000000001</v>
      </c>
      <c r="P805">
        <v>0</v>
      </c>
      <c r="Q805">
        <v>1.0367999999999999</v>
      </c>
      <c r="R805">
        <v>0</v>
      </c>
    </row>
    <row r="806" spans="2:18" x14ac:dyDescent="0.25">
      <c r="B806" t="s">
        <v>992</v>
      </c>
      <c r="C806" t="s">
        <v>1051</v>
      </c>
      <c r="D806" t="s">
        <v>1791</v>
      </c>
      <c r="E806">
        <v>87</v>
      </c>
      <c r="F806">
        <v>91</v>
      </c>
      <c r="G806">
        <v>0</v>
      </c>
      <c r="H806">
        <v>0</v>
      </c>
      <c r="I806">
        <v>0</v>
      </c>
      <c r="J806" t="s">
        <v>15</v>
      </c>
      <c r="K806" t="s">
        <v>16</v>
      </c>
      <c r="L806" t="s">
        <v>17</v>
      </c>
      <c r="M806" t="s">
        <v>351</v>
      </c>
      <c r="N806">
        <v>0.17399999999999999</v>
      </c>
      <c r="O806">
        <v>0.42920000000000003</v>
      </c>
      <c r="P806">
        <v>0</v>
      </c>
      <c r="Q806">
        <v>1.1135999999999999</v>
      </c>
      <c r="R806">
        <v>0</v>
      </c>
    </row>
    <row r="807" spans="2:18" x14ac:dyDescent="0.25">
      <c r="B807" t="s">
        <v>993</v>
      </c>
      <c r="C807" t="s">
        <v>1051</v>
      </c>
      <c r="D807" t="s">
        <v>1791</v>
      </c>
      <c r="E807">
        <v>102</v>
      </c>
      <c r="F807">
        <v>107</v>
      </c>
      <c r="G807">
        <v>0</v>
      </c>
      <c r="H807">
        <v>0</v>
      </c>
      <c r="I807">
        <v>0</v>
      </c>
      <c r="J807" t="s">
        <v>15</v>
      </c>
      <c r="K807" t="s">
        <v>16</v>
      </c>
      <c r="L807" t="s">
        <v>17</v>
      </c>
      <c r="M807" t="s">
        <v>351</v>
      </c>
      <c r="N807">
        <v>0.186</v>
      </c>
      <c r="O807">
        <v>0.45879999999999999</v>
      </c>
      <c r="P807">
        <v>0</v>
      </c>
      <c r="Q807">
        <v>1.1903999999999999</v>
      </c>
      <c r="R807">
        <v>0</v>
      </c>
    </row>
    <row r="808" spans="2:18" x14ac:dyDescent="0.25">
      <c r="B808" t="s">
        <v>994</v>
      </c>
      <c r="C808" t="s">
        <v>1051</v>
      </c>
      <c r="D808" t="s">
        <v>1791</v>
      </c>
      <c r="E808">
        <v>115</v>
      </c>
      <c r="F808">
        <v>120</v>
      </c>
      <c r="G808">
        <v>0</v>
      </c>
      <c r="H808">
        <v>0</v>
      </c>
      <c r="I808">
        <v>0</v>
      </c>
      <c r="J808" t="s">
        <v>15</v>
      </c>
      <c r="K808" t="s">
        <v>16</v>
      </c>
      <c r="L808" t="s">
        <v>17</v>
      </c>
      <c r="M808" t="s">
        <v>351</v>
      </c>
      <c r="N808">
        <v>0.19800000000000001</v>
      </c>
      <c r="O808">
        <v>0.4884</v>
      </c>
      <c r="P808">
        <v>0</v>
      </c>
      <c r="Q808">
        <v>1.2672000000000001</v>
      </c>
      <c r="R808">
        <v>0</v>
      </c>
    </row>
    <row r="809" spans="2:18" x14ac:dyDescent="0.25">
      <c r="B809" t="s">
        <v>995</v>
      </c>
      <c r="C809" t="s">
        <v>1051</v>
      </c>
      <c r="D809" t="s">
        <v>1791</v>
      </c>
      <c r="E809">
        <v>128</v>
      </c>
      <c r="F809">
        <v>134</v>
      </c>
      <c r="G809">
        <v>0</v>
      </c>
      <c r="H809">
        <v>0</v>
      </c>
      <c r="I809">
        <v>0</v>
      </c>
      <c r="J809" t="s">
        <v>16</v>
      </c>
      <c r="K809" t="s">
        <v>20</v>
      </c>
      <c r="L809" t="s">
        <v>17</v>
      </c>
      <c r="M809" t="s">
        <v>351</v>
      </c>
      <c r="N809">
        <v>0.21</v>
      </c>
      <c r="O809">
        <v>0.51800000000000002</v>
      </c>
      <c r="P809">
        <v>0</v>
      </c>
      <c r="Q809">
        <v>1.3440000000000001</v>
      </c>
      <c r="R809">
        <v>0</v>
      </c>
    </row>
    <row r="810" spans="2:18" x14ac:dyDescent="0.25">
      <c r="B810" t="s">
        <v>996</v>
      </c>
      <c r="C810" t="s">
        <v>1051</v>
      </c>
      <c r="D810" t="s">
        <v>1791</v>
      </c>
      <c r="E810">
        <v>90</v>
      </c>
      <c r="F810">
        <v>0</v>
      </c>
      <c r="G810">
        <v>83</v>
      </c>
      <c r="H810">
        <v>0</v>
      </c>
      <c r="I810">
        <v>0</v>
      </c>
      <c r="J810" t="s">
        <v>15</v>
      </c>
      <c r="K810" t="s">
        <v>16</v>
      </c>
      <c r="L810" t="s">
        <v>15</v>
      </c>
      <c r="M810" t="s">
        <v>15</v>
      </c>
      <c r="N810" s="5">
        <v>0.20283462934017735</v>
      </c>
      <c r="O810" s="5">
        <v>0.35496060134531038</v>
      </c>
      <c r="P810" s="5">
        <v>0.20252617185426827</v>
      </c>
      <c r="Q810" s="5">
        <v>0.20252617185426827</v>
      </c>
      <c r="R810">
        <v>0</v>
      </c>
    </row>
    <row r="811" spans="2:18" x14ac:dyDescent="0.25">
      <c r="B811" t="s">
        <v>997</v>
      </c>
      <c r="C811" t="s">
        <v>1051</v>
      </c>
      <c r="D811" t="s">
        <v>1791</v>
      </c>
      <c r="E811">
        <v>99</v>
      </c>
      <c r="F811">
        <v>0</v>
      </c>
      <c r="G811">
        <v>91</v>
      </c>
      <c r="H811">
        <v>0</v>
      </c>
      <c r="I811">
        <v>0</v>
      </c>
      <c r="J811" t="s">
        <v>16</v>
      </c>
      <c r="K811" t="s">
        <v>16</v>
      </c>
      <c r="L811" t="s">
        <v>16</v>
      </c>
      <c r="M811" t="s">
        <v>16</v>
      </c>
      <c r="N811" s="5">
        <v>0.23049389697747424</v>
      </c>
      <c r="O811" s="5">
        <v>0.36879023516395881</v>
      </c>
      <c r="P811" s="5">
        <v>0.22166600787566068</v>
      </c>
      <c r="Q811" s="5">
        <v>0.22166600787566068</v>
      </c>
      <c r="R811">
        <v>0</v>
      </c>
    </row>
    <row r="812" spans="2:18" x14ac:dyDescent="0.25">
      <c r="B812" t="s">
        <v>998</v>
      </c>
      <c r="C812" t="s">
        <v>1051</v>
      </c>
      <c r="D812" t="s">
        <v>1791</v>
      </c>
      <c r="E812">
        <v>108</v>
      </c>
      <c r="F812">
        <v>0</v>
      </c>
      <c r="G812">
        <v>99</v>
      </c>
      <c r="H812">
        <v>0</v>
      </c>
      <c r="I812">
        <v>0</v>
      </c>
      <c r="J812" t="s">
        <v>16</v>
      </c>
      <c r="K812" t="s">
        <v>16</v>
      </c>
      <c r="L812" t="s">
        <v>16</v>
      </c>
      <c r="M812" t="s">
        <v>16</v>
      </c>
      <c r="N812" s="5">
        <v>0.21128607222935139</v>
      </c>
      <c r="O812" s="5">
        <v>0.38031493001283251</v>
      </c>
      <c r="P812" s="5">
        <v>0.2377125370653129</v>
      </c>
      <c r="Q812" s="5">
        <v>0.2377125370653129</v>
      </c>
      <c r="R812">
        <v>0</v>
      </c>
    </row>
    <row r="813" spans="2:18" x14ac:dyDescent="0.25">
      <c r="B813" t="s">
        <v>999</v>
      </c>
      <c r="C813" t="s">
        <v>1051</v>
      </c>
      <c r="D813" t="s">
        <v>1791</v>
      </c>
      <c r="E813">
        <v>116</v>
      </c>
      <c r="F813">
        <v>0</v>
      </c>
      <c r="G813">
        <v>107</v>
      </c>
      <c r="H813">
        <v>0</v>
      </c>
      <c r="I813">
        <v>0</v>
      </c>
      <c r="J813" t="s">
        <v>16</v>
      </c>
      <c r="K813" t="s">
        <v>16</v>
      </c>
      <c r="L813" t="s">
        <v>16</v>
      </c>
      <c r="M813" t="s">
        <v>16</v>
      </c>
      <c r="N813" s="5">
        <v>0.23605754276658572</v>
      </c>
      <c r="O813" s="5">
        <v>0.39342923794430951</v>
      </c>
      <c r="P813" s="5">
        <v>0.25135958525464325</v>
      </c>
      <c r="Q813" s="5">
        <v>0.25135958525464325</v>
      </c>
      <c r="R813">
        <v>0</v>
      </c>
    </row>
    <row r="814" spans="2:18" x14ac:dyDescent="0.25">
      <c r="B814" t="s">
        <v>1000</v>
      </c>
      <c r="C814" t="s">
        <v>1051</v>
      </c>
      <c r="D814" t="s">
        <v>1791</v>
      </c>
      <c r="E814">
        <v>126</v>
      </c>
      <c r="F814">
        <v>0</v>
      </c>
      <c r="G814">
        <v>116</v>
      </c>
      <c r="H814">
        <v>0</v>
      </c>
      <c r="I814">
        <v>0</v>
      </c>
      <c r="J814" t="s">
        <v>16</v>
      </c>
      <c r="K814" t="s">
        <v>16</v>
      </c>
      <c r="L814" t="s">
        <v>16</v>
      </c>
      <c r="M814" t="s">
        <v>16</v>
      </c>
      <c r="N814" s="5">
        <v>0.21732281715019</v>
      </c>
      <c r="O814" s="5">
        <v>0.39842516477534834</v>
      </c>
      <c r="P814" s="5">
        <v>0.23185754846764509</v>
      </c>
      <c r="Q814" s="5">
        <v>0.23185754846764509</v>
      </c>
      <c r="R814">
        <v>0</v>
      </c>
    </row>
    <row r="815" spans="2:18" x14ac:dyDescent="0.25">
      <c r="B815" t="s">
        <v>1001</v>
      </c>
      <c r="C815" t="s">
        <v>1051</v>
      </c>
      <c r="D815" t="s">
        <v>1791</v>
      </c>
      <c r="E815">
        <v>135</v>
      </c>
      <c r="F815">
        <v>0</v>
      </c>
      <c r="G815">
        <v>124</v>
      </c>
      <c r="H815">
        <v>0</v>
      </c>
      <c r="I815">
        <v>0</v>
      </c>
      <c r="J815" t="s">
        <v>16</v>
      </c>
      <c r="K815" t="s">
        <v>16</v>
      </c>
      <c r="L815" t="s">
        <v>16</v>
      </c>
      <c r="M815" t="s">
        <v>16</v>
      </c>
      <c r="N815" s="5">
        <v>0.27044617245356978</v>
      </c>
      <c r="O815" s="5">
        <v>0.43947503023705087</v>
      </c>
      <c r="P815" s="5">
        <v>0.2711237461920043</v>
      </c>
      <c r="Q815" s="5">
        <v>0.2711237461920043</v>
      </c>
      <c r="R815">
        <v>0</v>
      </c>
    </row>
    <row r="816" spans="2:18" x14ac:dyDescent="0.25">
      <c r="B816" t="s">
        <v>1002</v>
      </c>
      <c r="C816" t="s">
        <v>1051</v>
      </c>
      <c r="D816" t="s">
        <v>1791</v>
      </c>
      <c r="E816">
        <v>144</v>
      </c>
      <c r="F816">
        <v>0</v>
      </c>
      <c r="G816">
        <v>132</v>
      </c>
      <c r="H816">
        <v>0</v>
      </c>
      <c r="I816">
        <v>0</v>
      </c>
      <c r="J816" t="s">
        <v>16</v>
      </c>
      <c r="K816" t="s">
        <v>16</v>
      </c>
      <c r="L816" t="s">
        <v>16</v>
      </c>
      <c r="M816" t="s">
        <v>16</v>
      </c>
      <c r="N816" s="5">
        <v>0.25354328667522164</v>
      </c>
      <c r="O816" s="5">
        <v>0.44370075168163792</v>
      </c>
      <c r="P816" s="5">
        <v>0.25469200399854952</v>
      </c>
      <c r="Q816" s="5">
        <v>0.25469200399854952</v>
      </c>
      <c r="R816">
        <v>0</v>
      </c>
    </row>
    <row r="817" spans="2:18" x14ac:dyDescent="0.25">
      <c r="B817" t="s">
        <v>1003</v>
      </c>
      <c r="C817" t="s">
        <v>1051</v>
      </c>
      <c r="D817" t="s">
        <v>1791</v>
      </c>
      <c r="E817">
        <v>153</v>
      </c>
      <c r="F817">
        <v>0</v>
      </c>
      <c r="G817">
        <v>141</v>
      </c>
      <c r="H817">
        <v>0</v>
      </c>
      <c r="I817">
        <v>0</v>
      </c>
      <c r="J817" t="s">
        <v>16</v>
      </c>
      <c r="K817" t="s">
        <v>16</v>
      </c>
      <c r="L817" t="s">
        <v>16</v>
      </c>
      <c r="M817" t="s">
        <v>16</v>
      </c>
      <c r="N817" s="5">
        <v>0.23862897569432626</v>
      </c>
      <c r="O817" s="5">
        <v>0.44742932942686175</v>
      </c>
      <c r="P817" s="5">
        <v>0.26227857433042123</v>
      </c>
      <c r="Q817" s="5">
        <v>0.26227857433042123</v>
      </c>
      <c r="R817">
        <v>0</v>
      </c>
    </row>
    <row r="818" spans="2:18" x14ac:dyDescent="0.25">
      <c r="B818" t="s">
        <v>1004</v>
      </c>
      <c r="C818" t="s">
        <v>1051</v>
      </c>
      <c r="D818" t="s">
        <v>1791</v>
      </c>
      <c r="E818">
        <v>162</v>
      </c>
      <c r="F818">
        <v>0</v>
      </c>
      <c r="G818">
        <v>149</v>
      </c>
      <c r="H818">
        <v>0</v>
      </c>
      <c r="I818">
        <v>0</v>
      </c>
      <c r="J818" t="s">
        <v>16</v>
      </c>
      <c r="K818" t="s">
        <v>16</v>
      </c>
      <c r="L818" t="s">
        <v>16</v>
      </c>
      <c r="M818" t="s">
        <v>16</v>
      </c>
      <c r="N818" s="5">
        <v>0.25354328667522169</v>
      </c>
      <c r="O818" s="5">
        <v>0.4507436207559497</v>
      </c>
      <c r="P818" s="5">
        <v>0.27075982170047141</v>
      </c>
      <c r="Q818" s="5">
        <v>0.27075982170047141</v>
      </c>
      <c r="R818">
        <v>0</v>
      </c>
    </row>
    <row r="819" spans="2:18" x14ac:dyDescent="0.25">
      <c r="B819" t="s">
        <v>1005</v>
      </c>
      <c r="C819" t="s">
        <v>1051</v>
      </c>
      <c r="D819" t="s">
        <v>1791</v>
      </c>
      <c r="E819">
        <v>171</v>
      </c>
      <c r="F819">
        <v>0</v>
      </c>
      <c r="G819">
        <v>157</v>
      </c>
      <c r="H819">
        <v>0</v>
      </c>
      <c r="I819">
        <v>0</v>
      </c>
      <c r="J819" t="s">
        <v>16</v>
      </c>
      <c r="K819" t="s">
        <v>16</v>
      </c>
      <c r="L819" t="s">
        <v>16</v>
      </c>
      <c r="M819" t="s">
        <v>16</v>
      </c>
      <c r="N819" s="5">
        <v>0.26688767018444387</v>
      </c>
      <c r="O819" s="5">
        <v>0.48039780633199897</v>
      </c>
      <c r="P819" s="5">
        <v>0.2783767381283509</v>
      </c>
      <c r="Q819" s="5">
        <v>0.2783767381283509</v>
      </c>
      <c r="R819">
        <v>0</v>
      </c>
    </row>
    <row r="820" spans="2:18" x14ac:dyDescent="0.25">
      <c r="B820" t="s">
        <v>1006</v>
      </c>
      <c r="C820" t="s">
        <v>1051</v>
      </c>
      <c r="D820" t="s">
        <v>1791</v>
      </c>
      <c r="E820">
        <v>180</v>
      </c>
      <c r="F820">
        <v>0</v>
      </c>
      <c r="G820">
        <v>166</v>
      </c>
      <c r="H820">
        <v>0</v>
      </c>
      <c r="I820">
        <v>0</v>
      </c>
      <c r="J820" t="s">
        <v>16</v>
      </c>
      <c r="K820" t="s">
        <v>16</v>
      </c>
      <c r="L820" t="s">
        <v>16</v>
      </c>
      <c r="M820" t="s">
        <v>16</v>
      </c>
      <c r="N820" s="5">
        <v>0.27889761534274388</v>
      </c>
      <c r="O820" s="5">
        <v>0.4817322446829212</v>
      </c>
      <c r="P820" s="5">
        <v>0.28353664059597555</v>
      </c>
      <c r="Q820" s="5">
        <v>0.28353664059597555</v>
      </c>
      <c r="R820">
        <v>0</v>
      </c>
    </row>
    <row r="821" spans="2:18" x14ac:dyDescent="0.25">
      <c r="B821" t="s">
        <v>1007</v>
      </c>
      <c r="C821" t="s">
        <v>1051</v>
      </c>
      <c r="D821" t="s">
        <v>295</v>
      </c>
      <c r="E821">
        <v>108</v>
      </c>
      <c r="F821">
        <v>0</v>
      </c>
      <c r="G821">
        <v>0</v>
      </c>
      <c r="H821">
        <v>0</v>
      </c>
      <c r="I821">
        <v>0</v>
      </c>
      <c r="J821" t="s">
        <v>16</v>
      </c>
      <c r="K821" t="s">
        <v>16</v>
      </c>
      <c r="L821" t="s">
        <v>17</v>
      </c>
      <c r="M821" t="s">
        <v>17</v>
      </c>
      <c r="N821" s="13">
        <v>0.33805771556696224</v>
      </c>
      <c r="O821" s="13">
        <v>0.46482935890457305</v>
      </c>
      <c r="P821">
        <v>0</v>
      </c>
      <c r="Q821">
        <v>0</v>
      </c>
      <c r="R821">
        <v>0</v>
      </c>
    </row>
    <row r="822" spans="2:18" x14ac:dyDescent="0.25">
      <c r="B822" t="s">
        <v>1008</v>
      </c>
      <c r="C822" t="s">
        <v>1051</v>
      </c>
      <c r="D822" t="s">
        <v>295</v>
      </c>
      <c r="E822">
        <v>118</v>
      </c>
      <c r="F822">
        <v>0</v>
      </c>
      <c r="G822">
        <v>0</v>
      </c>
      <c r="H822">
        <v>0</v>
      </c>
      <c r="I822">
        <v>0</v>
      </c>
      <c r="J822" t="s">
        <v>16</v>
      </c>
      <c r="K822" t="s">
        <v>16</v>
      </c>
      <c r="L822" t="s">
        <v>17</v>
      </c>
      <c r="M822" t="s">
        <v>17</v>
      </c>
      <c r="N822" s="13">
        <v>0.38676094577576187</v>
      </c>
      <c r="O822" s="13">
        <v>0.50278922950849048</v>
      </c>
      <c r="P822">
        <v>0</v>
      </c>
      <c r="Q822">
        <v>0</v>
      </c>
      <c r="R822">
        <v>0</v>
      </c>
    </row>
    <row r="823" spans="2:18" x14ac:dyDescent="0.25">
      <c r="B823" t="s">
        <v>1009</v>
      </c>
      <c r="C823" t="s">
        <v>1051</v>
      </c>
      <c r="D823" t="s">
        <v>295</v>
      </c>
      <c r="E823">
        <v>129</v>
      </c>
      <c r="F823">
        <v>0</v>
      </c>
      <c r="G823">
        <v>0</v>
      </c>
      <c r="H823">
        <v>0</v>
      </c>
      <c r="I823">
        <v>0</v>
      </c>
      <c r="J823" t="s">
        <v>16</v>
      </c>
      <c r="K823" t="s">
        <v>16</v>
      </c>
      <c r="L823" t="s">
        <v>17</v>
      </c>
      <c r="M823" t="s">
        <v>17</v>
      </c>
      <c r="N823" s="13">
        <v>0.38915946326894491</v>
      </c>
      <c r="O823" s="13">
        <v>0.53067199536674303</v>
      </c>
      <c r="P823">
        <v>0</v>
      </c>
      <c r="Q823">
        <v>0</v>
      </c>
      <c r="R823">
        <v>0</v>
      </c>
    </row>
    <row r="824" spans="2:18" x14ac:dyDescent="0.25">
      <c r="B824" t="s">
        <v>1010</v>
      </c>
      <c r="C824" t="s">
        <v>1051</v>
      </c>
      <c r="D824" t="s">
        <v>295</v>
      </c>
      <c r="E824">
        <v>140</v>
      </c>
      <c r="F824">
        <v>0</v>
      </c>
      <c r="G824">
        <v>0</v>
      </c>
      <c r="H824">
        <v>0</v>
      </c>
      <c r="I824">
        <v>0</v>
      </c>
      <c r="J824" t="s">
        <v>16</v>
      </c>
      <c r="K824" t="s">
        <v>20</v>
      </c>
      <c r="L824" t="s">
        <v>17</v>
      </c>
      <c r="M824" t="s">
        <v>17</v>
      </c>
      <c r="N824" s="13">
        <v>0.39118107087034198</v>
      </c>
      <c r="O824" s="13">
        <v>0.52157476116045598</v>
      </c>
      <c r="P824">
        <v>0</v>
      </c>
      <c r="Q824">
        <v>0</v>
      </c>
      <c r="R824">
        <v>0</v>
      </c>
    </row>
    <row r="825" spans="2:18" x14ac:dyDescent="0.25">
      <c r="B825" t="s">
        <v>1011</v>
      </c>
      <c r="C825" t="s">
        <v>1051</v>
      </c>
      <c r="D825" t="s">
        <v>295</v>
      </c>
      <c r="E825">
        <v>151</v>
      </c>
      <c r="F825">
        <v>0</v>
      </c>
      <c r="G825">
        <v>0</v>
      </c>
      <c r="H825">
        <v>0</v>
      </c>
      <c r="I825">
        <v>0</v>
      </c>
      <c r="J825" t="s">
        <v>16</v>
      </c>
      <c r="K825" t="s">
        <v>20</v>
      </c>
      <c r="L825" t="s">
        <v>17</v>
      </c>
      <c r="M825" t="s">
        <v>17</v>
      </c>
      <c r="N825" s="13">
        <v>0.4231318426632838</v>
      </c>
      <c r="O825" s="13">
        <v>0.57425035790017087</v>
      </c>
      <c r="P825">
        <v>0</v>
      </c>
      <c r="Q825">
        <v>0</v>
      </c>
      <c r="R825">
        <v>0</v>
      </c>
    </row>
    <row r="826" spans="2:18" x14ac:dyDescent="0.25">
      <c r="B826" t="s">
        <v>1012</v>
      </c>
      <c r="C826" t="s">
        <v>1051</v>
      </c>
      <c r="D826" t="s">
        <v>295</v>
      </c>
      <c r="E826">
        <v>162</v>
      </c>
      <c r="F826">
        <v>0</v>
      </c>
      <c r="G826">
        <v>0</v>
      </c>
      <c r="H826">
        <v>0</v>
      </c>
      <c r="I826">
        <v>0</v>
      </c>
      <c r="J826" t="s">
        <v>16</v>
      </c>
      <c r="K826" t="s">
        <v>20</v>
      </c>
      <c r="L826" t="s">
        <v>17</v>
      </c>
      <c r="M826" t="s">
        <v>17</v>
      </c>
      <c r="N826" s="13">
        <v>0.4507436207559497</v>
      </c>
      <c r="O826" s="13">
        <v>0.56342952594493712</v>
      </c>
      <c r="P826">
        <v>0</v>
      </c>
      <c r="Q826">
        <v>0</v>
      </c>
      <c r="R826">
        <v>0</v>
      </c>
    </row>
    <row r="827" spans="2:18" x14ac:dyDescent="0.25">
      <c r="B827" t="s">
        <v>1013</v>
      </c>
      <c r="C827" t="s">
        <v>1051</v>
      </c>
      <c r="D827" t="s">
        <v>295</v>
      </c>
      <c r="E827">
        <v>172</v>
      </c>
      <c r="F827">
        <v>0</v>
      </c>
      <c r="G827">
        <v>0</v>
      </c>
      <c r="H827">
        <v>0</v>
      </c>
      <c r="I827">
        <v>0</v>
      </c>
      <c r="J827" t="s">
        <v>16</v>
      </c>
      <c r="K827" t="s">
        <v>20</v>
      </c>
      <c r="L827" t="s">
        <v>17</v>
      </c>
      <c r="M827" t="s">
        <v>17</v>
      </c>
      <c r="N827" s="13">
        <v>0.45107119606173163</v>
      </c>
      <c r="O827" s="13">
        <v>0.58373919490341741</v>
      </c>
      <c r="P827">
        <v>0</v>
      </c>
      <c r="Q827">
        <v>0</v>
      </c>
      <c r="R827">
        <v>0</v>
      </c>
    </row>
    <row r="828" spans="2:18" x14ac:dyDescent="0.25">
      <c r="B828" t="s">
        <v>1014</v>
      </c>
      <c r="C828" t="s">
        <v>1051</v>
      </c>
      <c r="D828" t="s">
        <v>295</v>
      </c>
      <c r="E828">
        <v>183</v>
      </c>
      <c r="F828">
        <v>0</v>
      </c>
      <c r="G828">
        <v>0</v>
      </c>
      <c r="H828">
        <v>0</v>
      </c>
      <c r="I828">
        <v>0</v>
      </c>
      <c r="J828" t="s">
        <v>16</v>
      </c>
      <c r="K828" t="s">
        <v>20</v>
      </c>
      <c r="L828" t="s">
        <v>17</v>
      </c>
      <c r="M828" t="s">
        <v>17</v>
      </c>
      <c r="N828" s="13">
        <v>0.44889631083481873</v>
      </c>
      <c r="O828" s="13">
        <v>0.59852841444642491</v>
      </c>
      <c r="P828">
        <v>0</v>
      </c>
      <c r="Q828">
        <v>0</v>
      </c>
      <c r="R828">
        <v>0</v>
      </c>
    </row>
    <row r="829" spans="2:18" x14ac:dyDescent="0.25">
      <c r="B829" t="s">
        <v>1015</v>
      </c>
      <c r="C829" t="s">
        <v>1051</v>
      </c>
      <c r="D829" t="s">
        <v>295</v>
      </c>
      <c r="E829">
        <v>194</v>
      </c>
      <c r="F829">
        <v>0</v>
      </c>
      <c r="G829">
        <v>0</v>
      </c>
      <c r="H829">
        <v>0</v>
      </c>
      <c r="I829">
        <v>0</v>
      </c>
      <c r="J829" t="s">
        <v>16</v>
      </c>
      <c r="K829" t="s">
        <v>20</v>
      </c>
      <c r="L829" t="s">
        <v>17</v>
      </c>
      <c r="M829" t="s">
        <v>17</v>
      </c>
      <c r="N829" s="13">
        <v>0.47049269692309176</v>
      </c>
      <c r="O829" s="13">
        <v>0.61164050600001929</v>
      </c>
      <c r="P829">
        <v>0</v>
      </c>
      <c r="Q829">
        <v>0</v>
      </c>
      <c r="R829">
        <v>0</v>
      </c>
    </row>
    <row r="830" spans="2:18" x14ac:dyDescent="0.25">
      <c r="B830" t="s">
        <v>1016</v>
      </c>
      <c r="C830" t="s">
        <v>1051</v>
      </c>
      <c r="D830" t="s">
        <v>295</v>
      </c>
      <c r="E830">
        <v>205</v>
      </c>
      <c r="F830">
        <v>0</v>
      </c>
      <c r="G830">
        <v>0</v>
      </c>
      <c r="H830">
        <v>0</v>
      </c>
      <c r="I830">
        <v>0</v>
      </c>
      <c r="J830" t="s">
        <v>16</v>
      </c>
      <c r="K830" t="s">
        <v>20</v>
      </c>
      <c r="L830" t="s">
        <v>17</v>
      </c>
      <c r="M830" t="s">
        <v>17</v>
      </c>
      <c r="N830" s="13">
        <v>0.48977142206530622</v>
      </c>
      <c r="O830" s="13">
        <v>0.62334544626493527</v>
      </c>
      <c r="P830">
        <v>0</v>
      </c>
      <c r="Q830">
        <v>0</v>
      </c>
      <c r="R830">
        <v>0</v>
      </c>
    </row>
    <row r="831" spans="2:18" x14ac:dyDescent="0.25">
      <c r="B831" t="s">
        <v>1017</v>
      </c>
      <c r="C831" t="s">
        <v>1051</v>
      </c>
      <c r="D831" t="s">
        <v>295</v>
      </c>
      <c r="E831">
        <v>216</v>
      </c>
      <c r="F831">
        <v>0</v>
      </c>
      <c r="G831">
        <v>0</v>
      </c>
      <c r="H831">
        <v>0</v>
      </c>
      <c r="I831">
        <v>0</v>
      </c>
      <c r="J831" t="s">
        <v>16</v>
      </c>
      <c r="K831" t="s">
        <v>20</v>
      </c>
      <c r="L831" t="s">
        <v>17</v>
      </c>
      <c r="M831" t="s">
        <v>17</v>
      </c>
      <c r="N831" s="13">
        <v>0.48595796612750819</v>
      </c>
      <c r="O831" s="13">
        <v>0.6338582166880542</v>
      </c>
      <c r="P831">
        <v>0</v>
      </c>
      <c r="Q831">
        <v>0</v>
      </c>
      <c r="R831">
        <v>0</v>
      </c>
    </row>
    <row r="832" spans="2:18" x14ac:dyDescent="0.25">
      <c r="B832" t="s">
        <v>1018</v>
      </c>
      <c r="C832" t="s">
        <v>1051</v>
      </c>
      <c r="D832" t="s">
        <v>1791</v>
      </c>
      <c r="E832">
        <v>104</v>
      </c>
      <c r="F832">
        <v>0</v>
      </c>
      <c r="G832">
        <v>0</v>
      </c>
      <c r="H832">
        <v>0</v>
      </c>
      <c r="I832">
        <v>0</v>
      </c>
      <c r="J832" t="s">
        <v>16</v>
      </c>
      <c r="K832" t="s">
        <v>16</v>
      </c>
      <c r="L832" t="s">
        <v>17</v>
      </c>
      <c r="M832" t="s">
        <v>17</v>
      </c>
      <c r="N832" s="13">
        <v>0.35105993539646074</v>
      </c>
      <c r="O832" s="13">
        <v>0.48270741117013355</v>
      </c>
      <c r="P832">
        <v>0</v>
      </c>
      <c r="Q832">
        <v>0</v>
      </c>
      <c r="R832">
        <v>0</v>
      </c>
    </row>
    <row r="833" spans="2:18" x14ac:dyDescent="0.25">
      <c r="B833" t="s">
        <v>1019</v>
      </c>
      <c r="C833" t="s">
        <v>1051</v>
      </c>
      <c r="D833" t="s">
        <v>1791</v>
      </c>
      <c r="E833">
        <v>114</v>
      </c>
      <c r="F833">
        <v>0</v>
      </c>
      <c r="G833">
        <v>0</v>
      </c>
      <c r="H833">
        <v>0</v>
      </c>
      <c r="I833">
        <v>0</v>
      </c>
      <c r="J833" t="s">
        <v>16</v>
      </c>
      <c r="K833" t="s">
        <v>16</v>
      </c>
      <c r="L833" t="s">
        <v>17</v>
      </c>
      <c r="M833" t="s">
        <v>17</v>
      </c>
      <c r="N833" s="13">
        <v>0.36029835474899924</v>
      </c>
      <c r="O833" s="13">
        <v>0.48039780633199897</v>
      </c>
      <c r="P833">
        <v>0</v>
      </c>
      <c r="Q833">
        <v>0</v>
      </c>
      <c r="R833">
        <v>0</v>
      </c>
    </row>
    <row r="834" spans="2:18" x14ac:dyDescent="0.25">
      <c r="B834" t="s">
        <v>1020</v>
      </c>
      <c r="C834" t="s">
        <v>1051</v>
      </c>
      <c r="D834" t="s">
        <v>1791</v>
      </c>
      <c r="E834">
        <v>124</v>
      </c>
      <c r="F834">
        <v>0</v>
      </c>
      <c r="G834">
        <v>0</v>
      </c>
      <c r="H834">
        <v>0</v>
      </c>
      <c r="I834">
        <v>0</v>
      </c>
      <c r="J834" t="s">
        <v>16</v>
      </c>
      <c r="K834" t="s">
        <v>20</v>
      </c>
      <c r="L834" t="s">
        <v>17</v>
      </c>
      <c r="M834" t="s">
        <v>17</v>
      </c>
      <c r="N834" s="13">
        <v>0.36804670646403148</v>
      </c>
      <c r="O834" s="13">
        <v>0.51526538904964403</v>
      </c>
      <c r="P834">
        <v>0</v>
      </c>
      <c r="Q834">
        <v>0</v>
      </c>
      <c r="R834">
        <v>0</v>
      </c>
    </row>
    <row r="835" spans="2:18" x14ac:dyDescent="0.25">
      <c r="B835" t="s">
        <v>1021</v>
      </c>
      <c r="C835" t="s">
        <v>1051</v>
      </c>
      <c r="D835" t="s">
        <v>1791</v>
      </c>
      <c r="E835">
        <v>135</v>
      </c>
      <c r="F835">
        <v>0</v>
      </c>
      <c r="G835">
        <v>0</v>
      </c>
      <c r="H835">
        <v>0</v>
      </c>
      <c r="I835">
        <v>0</v>
      </c>
      <c r="J835" t="s">
        <v>16</v>
      </c>
      <c r="K835" t="s">
        <v>20</v>
      </c>
      <c r="L835" t="s">
        <v>17</v>
      </c>
      <c r="M835" t="s">
        <v>17</v>
      </c>
      <c r="N835" s="13">
        <v>0.37186348712365846</v>
      </c>
      <c r="O835" s="13">
        <v>0.54089234490713956</v>
      </c>
      <c r="P835">
        <v>0</v>
      </c>
      <c r="Q835">
        <v>0</v>
      </c>
      <c r="R835">
        <v>0</v>
      </c>
    </row>
    <row r="836" spans="2:18" x14ac:dyDescent="0.25">
      <c r="B836" t="s">
        <v>1022</v>
      </c>
      <c r="C836" t="s">
        <v>1051</v>
      </c>
      <c r="D836" t="s">
        <v>1791</v>
      </c>
      <c r="E836">
        <v>145</v>
      </c>
      <c r="F836">
        <v>0</v>
      </c>
      <c r="G836">
        <v>0</v>
      </c>
      <c r="H836">
        <v>0</v>
      </c>
      <c r="I836">
        <v>0</v>
      </c>
      <c r="J836" t="s">
        <v>16</v>
      </c>
      <c r="K836" t="s">
        <v>20</v>
      </c>
      <c r="L836" t="s">
        <v>17</v>
      </c>
      <c r="M836" t="s">
        <v>17</v>
      </c>
      <c r="N836" s="13">
        <v>0.40916640746208188</v>
      </c>
      <c r="O836" s="13">
        <v>0.56653810263980575</v>
      </c>
      <c r="P836">
        <v>0</v>
      </c>
      <c r="Q836">
        <v>0</v>
      </c>
      <c r="R836">
        <v>0</v>
      </c>
    </row>
    <row r="837" spans="2:18" x14ac:dyDescent="0.25">
      <c r="B837" t="s">
        <v>1023</v>
      </c>
      <c r="C837" t="s">
        <v>1051</v>
      </c>
      <c r="D837" t="s">
        <v>1791</v>
      </c>
      <c r="E837">
        <v>156</v>
      </c>
      <c r="F837">
        <v>0</v>
      </c>
      <c r="G837">
        <v>0</v>
      </c>
      <c r="H837">
        <v>0</v>
      </c>
      <c r="I837">
        <v>0</v>
      </c>
      <c r="J837" t="s">
        <v>16</v>
      </c>
      <c r="K837" t="s">
        <v>20</v>
      </c>
      <c r="L837" t="s">
        <v>17</v>
      </c>
      <c r="M837" t="s">
        <v>17</v>
      </c>
      <c r="N837" s="13">
        <v>0.40956992462920422</v>
      </c>
      <c r="O837" s="13">
        <v>0.58509989232743453</v>
      </c>
      <c r="P837">
        <v>0</v>
      </c>
      <c r="Q837">
        <v>0</v>
      </c>
      <c r="R837">
        <v>0</v>
      </c>
    </row>
    <row r="838" spans="2:18" x14ac:dyDescent="0.25">
      <c r="B838" t="s">
        <v>1024</v>
      </c>
      <c r="C838" t="s">
        <v>1051</v>
      </c>
      <c r="D838" t="s">
        <v>1791</v>
      </c>
      <c r="E838">
        <v>166</v>
      </c>
      <c r="F838">
        <v>0</v>
      </c>
      <c r="G838">
        <v>0</v>
      </c>
      <c r="H838">
        <v>0</v>
      </c>
      <c r="I838">
        <v>0</v>
      </c>
      <c r="J838" t="s">
        <v>16</v>
      </c>
      <c r="K838" t="s">
        <v>20</v>
      </c>
      <c r="L838" t="s">
        <v>17</v>
      </c>
      <c r="M838" t="s">
        <v>17</v>
      </c>
      <c r="N838" s="13">
        <v>0.43988232868954125</v>
      </c>
      <c r="O838" s="13">
        <v>0.60483820194811921</v>
      </c>
      <c r="P838">
        <v>0</v>
      </c>
      <c r="Q838">
        <v>0</v>
      </c>
      <c r="R838">
        <v>0</v>
      </c>
    </row>
    <row r="839" spans="2:18" x14ac:dyDescent="0.25">
      <c r="B839" t="s">
        <v>1025</v>
      </c>
      <c r="C839" t="s">
        <v>1051</v>
      </c>
      <c r="D839" t="s">
        <v>1791</v>
      </c>
      <c r="E839">
        <v>176</v>
      </c>
      <c r="F839">
        <v>0</v>
      </c>
      <c r="G839">
        <v>0</v>
      </c>
      <c r="H839">
        <v>0</v>
      </c>
      <c r="I839">
        <v>0</v>
      </c>
      <c r="J839" t="s">
        <v>16</v>
      </c>
      <c r="K839" t="s">
        <v>20</v>
      </c>
      <c r="L839" t="s">
        <v>17</v>
      </c>
      <c r="M839" t="s">
        <v>17</v>
      </c>
      <c r="N839" s="13">
        <v>0.44081957796941951</v>
      </c>
      <c r="O839" s="13">
        <v>0.59640295842921465</v>
      </c>
      <c r="P839">
        <v>0</v>
      </c>
      <c r="Q839">
        <v>0</v>
      </c>
      <c r="R839">
        <v>0</v>
      </c>
    </row>
    <row r="840" spans="2:18" x14ac:dyDescent="0.25">
      <c r="B840" t="s">
        <v>1026</v>
      </c>
      <c r="C840" t="s">
        <v>1051</v>
      </c>
      <c r="D840" t="s">
        <v>1791</v>
      </c>
      <c r="E840">
        <v>186</v>
      </c>
      <c r="F840">
        <v>0</v>
      </c>
      <c r="G840">
        <v>0</v>
      </c>
      <c r="H840">
        <v>0</v>
      </c>
      <c r="I840">
        <v>0</v>
      </c>
      <c r="J840" t="s">
        <v>16</v>
      </c>
      <c r="K840" t="s">
        <v>20</v>
      </c>
      <c r="L840" t="s">
        <v>17</v>
      </c>
      <c r="M840" t="s">
        <v>17</v>
      </c>
      <c r="N840" s="13">
        <v>0.44165604775683776</v>
      </c>
      <c r="O840" s="13">
        <v>0.61341117744005247</v>
      </c>
      <c r="P840">
        <v>0</v>
      </c>
      <c r="Q840">
        <v>0</v>
      </c>
      <c r="R840">
        <v>0</v>
      </c>
    </row>
    <row r="841" spans="2:18" x14ac:dyDescent="0.25">
      <c r="B841" t="s">
        <v>1027</v>
      </c>
      <c r="C841" t="s">
        <v>1051</v>
      </c>
      <c r="D841" t="s">
        <v>1791</v>
      </c>
      <c r="E841">
        <v>196</v>
      </c>
      <c r="F841">
        <v>0</v>
      </c>
      <c r="G841">
        <v>0</v>
      </c>
      <c r="H841">
        <v>0</v>
      </c>
      <c r="I841">
        <v>0</v>
      </c>
      <c r="J841" t="s">
        <v>16</v>
      </c>
      <c r="K841" t="s">
        <v>20</v>
      </c>
      <c r="L841" t="s">
        <v>17</v>
      </c>
      <c r="M841" t="s">
        <v>17</v>
      </c>
      <c r="N841" s="13">
        <v>0.46569175103612143</v>
      </c>
      <c r="O841" s="13">
        <v>0.65196845145057003</v>
      </c>
      <c r="P841">
        <v>0</v>
      </c>
      <c r="Q841">
        <v>0</v>
      </c>
      <c r="R841">
        <v>0</v>
      </c>
    </row>
    <row r="842" spans="2:18" x14ac:dyDescent="0.25">
      <c r="B842" t="s">
        <v>1028</v>
      </c>
      <c r="C842" t="s">
        <v>1051</v>
      </c>
      <c r="D842" t="s">
        <v>1791</v>
      </c>
      <c r="E842">
        <v>206</v>
      </c>
      <c r="F842">
        <v>0</v>
      </c>
      <c r="G842">
        <v>0</v>
      </c>
      <c r="H842">
        <v>0</v>
      </c>
      <c r="I842">
        <v>0</v>
      </c>
      <c r="J842" t="s">
        <v>16</v>
      </c>
      <c r="K842" t="s">
        <v>20</v>
      </c>
      <c r="L842" t="s">
        <v>17</v>
      </c>
      <c r="M842" t="s">
        <v>17</v>
      </c>
      <c r="N842" s="13">
        <v>0.46523962312249412</v>
      </c>
      <c r="O842" s="13">
        <v>0.66462803303213447</v>
      </c>
      <c r="P842">
        <v>0</v>
      </c>
      <c r="Q842">
        <v>0</v>
      </c>
      <c r="R842">
        <v>0</v>
      </c>
    </row>
    <row r="843" spans="2:18" x14ac:dyDescent="0.25">
      <c r="B843" t="s">
        <v>1029</v>
      </c>
      <c r="C843" t="s">
        <v>1051</v>
      </c>
      <c r="D843" t="s">
        <v>1791</v>
      </c>
      <c r="E843">
        <v>98</v>
      </c>
      <c r="F843">
        <v>0</v>
      </c>
      <c r="G843">
        <v>0</v>
      </c>
      <c r="H843">
        <v>0</v>
      </c>
      <c r="I843">
        <v>0</v>
      </c>
      <c r="J843" t="s">
        <v>15</v>
      </c>
      <c r="K843" t="s">
        <v>15</v>
      </c>
      <c r="L843" t="s">
        <v>17</v>
      </c>
      <c r="M843" t="s">
        <v>20</v>
      </c>
      <c r="N843" s="13">
        <v>0.23284587551806071</v>
      </c>
      <c r="O843" s="13">
        <v>0.13970752531083644</v>
      </c>
      <c r="P843">
        <v>0</v>
      </c>
      <c r="Q843" s="13">
        <v>0.54888725759687407</v>
      </c>
      <c r="R843">
        <v>0</v>
      </c>
    </row>
    <row r="844" spans="2:18" x14ac:dyDescent="0.25">
      <c r="B844" t="s">
        <v>1030</v>
      </c>
      <c r="C844" t="s">
        <v>1051</v>
      </c>
      <c r="D844" t="s">
        <v>1791</v>
      </c>
      <c r="E844">
        <v>107</v>
      </c>
      <c r="F844">
        <v>0</v>
      </c>
      <c r="G844">
        <v>0</v>
      </c>
      <c r="H844">
        <v>0</v>
      </c>
      <c r="I844">
        <v>0</v>
      </c>
      <c r="J844" t="s">
        <v>15</v>
      </c>
      <c r="K844" t="s">
        <v>16</v>
      </c>
      <c r="L844" t="s">
        <v>17</v>
      </c>
      <c r="M844" t="s">
        <v>20</v>
      </c>
      <c r="N844" s="13">
        <v>0.29856499178577506</v>
      </c>
      <c r="O844" s="13">
        <v>0.1706085667347286</v>
      </c>
      <c r="P844">
        <v>0</v>
      </c>
      <c r="Q844" s="13">
        <v>0.59697901497977768</v>
      </c>
      <c r="R844">
        <v>0</v>
      </c>
    </row>
    <row r="845" spans="2:18" x14ac:dyDescent="0.25">
      <c r="B845" t="s">
        <v>1031</v>
      </c>
      <c r="C845" t="s">
        <v>1051</v>
      </c>
      <c r="D845" t="s">
        <v>1791</v>
      </c>
      <c r="E845">
        <v>117</v>
      </c>
      <c r="F845">
        <v>0</v>
      </c>
      <c r="G845">
        <v>0</v>
      </c>
      <c r="H845">
        <v>0</v>
      </c>
      <c r="I845">
        <v>0</v>
      </c>
      <c r="J845" t="s">
        <v>15</v>
      </c>
      <c r="K845" t="s">
        <v>16</v>
      </c>
      <c r="L845" t="s">
        <v>17</v>
      </c>
      <c r="M845" t="s">
        <v>20</v>
      </c>
      <c r="N845" s="13">
        <v>0.31205327590796517</v>
      </c>
      <c r="O845" s="13">
        <v>0.19503329744247822</v>
      </c>
      <c r="P845">
        <v>0</v>
      </c>
      <c r="Q845" s="13">
        <v>0.63215861505281012</v>
      </c>
      <c r="R845">
        <v>0</v>
      </c>
    </row>
    <row r="846" spans="2:18" x14ac:dyDescent="0.25">
      <c r="B846" t="s">
        <v>1032</v>
      </c>
      <c r="C846" t="s">
        <v>1051</v>
      </c>
      <c r="D846" t="s">
        <v>1791</v>
      </c>
      <c r="E846">
        <v>127</v>
      </c>
      <c r="F846">
        <v>0</v>
      </c>
      <c r="G846">
        <v>0</v>
      </c>
      <c r="H846">
        <v>0</v>
      </c>
      <c r="I846">
        <v>0</v>
      </c>
      <c r="J846" t="s">
        <v>15</v>
      </c>
      <c r="K846" t="s">
        <v>16</v>
      </c>
      <c r="L846" t="s">
        <v>17</v>
      </c>
      <c r="M846" t="s">
        <v>20</v>
      </c>
      <c r="N846" s="13">
        <v>0.28748215182072379</v>
      </c>
      <c r="O846" s="13">
        <v>0.17967634488795237</v>
      </c>
      <c r="P846">
        <v>0</v>
      </c>
      <c r="Q846" s="13">
        <v>0.63532619580110616</v>
      </c>
      <c r="R846">
        <v>0</v>
      </c>
    </row>
    <row r="847" spans="2:18" x14ac:dyDescent="0.25">
      <c r="B847" t="s">
        <v>1033</v>
      </c>
      <c r="C847" t="s">
        <v>1051</v>
      </c>
      <c r="D847" t="s">
        <v>1791</v>
      </c>
      <c r="E847">
        <v>137</v>
      </c>
      <c r="F847">
        <v>0</v>
      </c>
      <c r="G847">
        <v>0</v>
      </c>
      <c r="H847">
        <v>0</v>
      </c>
      <c r="I847">
        <v>0</v>
      </c>
      <c r="J847" t="s">
        <v>15</v>
      </c>
      <c r="K847" t="s">
        <v>16</v>
      </c>
      <c r="L847" t="s">
        <v>17</v>
      </c>
      <c r="M847" t="s">
        <v>20</v>
      </c>
      <c r="N847" s="13">
        <v>0.29981030979113804</v>
      </c>
      <c r="O847" s="13">
        <v>0.16656128321729891</v>
      </c>
      <c r="P847">
        <v>0</v>
      </c>
      <c r="Q847" s="13">
        <v>0.66257102354075215</v>
      </c>
      <c r="R847">
        <v>0</v>
      </c>
    </row>
    <row r="848" spans="2:18" x14ac:dyDescent="0.25">
      <c r="B848" t="s">
        <v>1034</v>
      </c>
      <c r="C848" t="s">
        <v>1051</v>
      </c>
      <c r="D848" t="s">
        <v>1791</v>
      </c>
      <c r="E848">
        <v>147</v>
      </c>
      <c r="F848">
        <v>0</v>
      </c>
      <c r="G848">
        <v>0</v>
      </c>
      <c r="H848">
        <v>0</v>
      </c>
      <c r="I848">
        <v>0</v>
      </c>
      <c r="J848" t="s">
        <v>15</v>
      </c>
      <c r="K848" t="s">
        <v>16</v>
      </c>
      <c r="L848" t="s">
        <v>17</v>
      </c>
      <c r="M848" t="s">
        <v>20</v>
      </c>
      <c r="N848" s="13">
        <v>0.31046116735741425</v>
      </c>
      <c r="O848" s="13">
        <v>0.18627670041444858</v>
      </c>
      <c r="P848">
        <v>0</v>
      </c>
      <c r="Q848" s="13">
        <v>0.68610907199609261</v>
      </c>
      <c r="R848">
        <v>0</v>
      </c>
    </row>
    <row r="849" spans="2:18" x14ac:dyDescent="0.25">
      <c r="B849" t="s">
        <v>1035</v>
      </c>
      <c r="C849" t="s">
        <v>1051</v>
      </c>
      <c r="D849" t="s">
        <v>1791</v>
      </c>
      <c r="E849">
        <v>156</v>
      </c>
      <c r="F849">
        <v>0</v>
      </c>
      <c r="G849">
        <v>0</v>
      </c>
      <c r="H849">
        <v>0</v>
      </c>
      <c r="I849">
        <v>0</v>
      </c>
      <c r="J849" t="s">
        <v>15</v>
      </c>
      <c r="K849" t="s">
        <v>16</v>
      </c>
      <c r="L849" t="s">
        <v>17</v>
      </c>
      <c r="M849" t="s">
        <v>20</v>
      </c>
      <c r="N849" s="13">
        <v>0.32180494078008903</v>
      </c>
      <c r="O849" s="13">
        <v>0.20478496231460211</v>
      </c>
      <c r="P849">
        <v>0</v>
      </c>
      <c r="Q849" s="13">
        <v>0.71117844193441127</v>
      </c>
      <c r="R849">
        <v>0</v>
      </c>
    </row>
    <row r="850" spans="2:18" x14ac:dyDescent="0.25">
      <c r="B850" t="s">
        <v>1036</v>
      </c>
      <c r="C850" t="s">
        <v>1051</v>
      </c>
      <c r="D850" t="s">
        <v>1791</v>
      </c>
      <c r="E850">
        <v>155</v>
      </c>
      <c r="F850">
        <v>0</v>
      </c>
      <c r="G850">
        <v>0</v>
      </c>
      <c r="H850">
        <v>0</v>
      </c>
      <c r="I850">
        <v>0</v>
      </c>
      <c r="J850" t="s">
        <v>15</v>
      </c>
      <c r="K850" t="s">
        <v>16</v>
      </c>
      <c r="L850" t="s">
        <v>17</v>
      </c>
      <c r="M850" t="s">
        <v>20</v>
      </c>
      <c r="N850" s="13">
        <v>0.35332483820547017</v>
      </c>
      <c r="O850" s="13">
        <v>0.2061061556198576</v>
      </c>
      <c r="P850">
        <v>0</v>
      </c>
      <c r="Q850" s="13">
        <v>0.75914648933761208</v>
      </c>
      <c r="R850">
        <v>0</v>
      </c>
    </row>
    <row r="851" spans="2:18" x14ac:dyDescent="0.25">
      <c r="B851" t="s">
        <v>1037</v>
      </c>
      <c r="C851" t="s">
        <v>1051</v>
      </c>
      <c r="D851" t="s">
        <v>1791</v>
      </c>
      <c r="E851">
        <v>176</v>
      </c>
      <c r="F851">
        <v>0</v>
      </c>
      <c r="G851">
        <v>0</v>
      </c>
      <c r="H851">
        <v>0</v>
      </c>
      <c r="I851">
        <v>0</v>
      </c>
      <c r="J851" t="s">
        <v>15</v>
      </c>
      <c r="K851" t="s">
        <v>16</v>
      </c>
      <c r="L851" t="s">
        <v>17</v>
      </c>
      <c r="M851" t="s">
        <v>20</v>
      </c>
      <c r="N851" s="13">
        <v>0.31116676091959022</v>
      </c>
      <c r="O851" s="13">
        <v>0.18151394386976097</v>
      </c>
      <c r="P851">
        <v>0</v>
      </c>
      <c r="Q851" s="13">
        <v>0.72587221139586611</v>
      </c>
      <c r="R851">
        <v>0</v>
      </c>
    </row>
    <row r="852" spans="2:18" x14ac:dyDescent="0.25">
      <c r="B852" t="s">
        <v>1038</v>
      </c>
      <c r="C852" t="s">
        <v>1051</v>
      </c>
      <c r="D852" t="s">
        <v>1791</v>
      </c>
      <c r="E852">
        <v>186</v>
      </c>
      <c r="F852">
        <v>0</v>
      </c>
      <c r="G852">
        <v>0</v>
      </c>
      <c r="H852">
        <v>0</v>
      </c>
      <c r="I852">
        <v>0</v>
      </c>
      <c r="J852" t="s">
        <v>15</v>
      </c>
      <c r="K852" t="s">
        <v>16</v>
      </c>
      <c r="L852" t="s">
        <v>17</v>
      </c>
      <c r="M852" t="s">
        <v>20</v>
      </c>
      <c r="N852" s="13">
        <v>0.31897381226882726</v>
      </c>
      <c r="O852" s="13">
        <v>0.1962915767808168</v>
      </c>
      <c r="P852">
        <v>0</v>
      </c>
      <c r="Q852" s="13">
        <v>0.74107157292481174</v>
      </c>
      <c r="R852">
        <v>0</v>
      </c>
    </row>
    <row r="853" spans="2:18" x14ac:dyDescent="0.25">
      <c r="B853" t="s">
        <v>1039</v>
      </c>
      <c r="C853" t="s">
        <v>1051</v>
      </c>
      <c r="D853" t="s">
        <v>1791</v>
      </c>
      <c r="E853">
        <v>196</v>
      </c>
      <c r="F853">
        <v>0</v>
      </c>
      <c r="G853">
        <v>0</v>
      </c>
      <c r="H853">
        <v>0</v>
      </c>
      <c r="I853">
        <v>0</v>
      </c>
      <c r="J853" t="s">
        <v>16</v>
      </c>
      <c r="K853" t="s">
        <v>16</v>
      </c>
      <c r="L853" t="s">
        <v>17</v>
      </c>
      <c r="M853" t="s">
        <v>20</v>
      </c>
      <c r="N853" s="13">
        <v>0.34926881327709108</v>
      </c>
      <c r="O853" s="13">
        <v>0.20956128796625464</v>
      </c>
      <c r="P853">
        <v>0</v>
      </c>
      <c r="Q853" s="13">
        <v>0.7718727059956042</v>
      </c>
      <c r="R853">
        <v>0</v>
      </c>
    </row>
    <row r="854" spans="2:18" x14ac:dyDescent="0.25">
      <c r="B854" t="s">
        <v>1040</v>
      </c>
      <c r="C854" t="s">
        <v>1051</v>
      </c>
      <c r="D854" t="s">
        <v>324</v>
      </c>
      <c r="E854">
        <v>39</v>
      </c>
      <c r="F854">
        <v>0</v>
      </c>
      <c r="G854">
        <v>96</v>
      </c>
      <c r="H854">
        <v>0</v>
      </c>
      <c r="I854">
        <v>0</v>
      </c>
      <c r="J854" t="s">
        <v>16</v>
      </c>
      <c r="K854" t="s">
        <v>16</v>
      </c>
      <c r="L854" t="s">
        <v>17</v>
      </c>
      <c r="M854" t="s">
        <v>17</v>
      </c>
      <c r="N854" s="13">
        <v>0.23403995693097382</v>
      </c>
      <c r="O854" s="13">
        <v>0.35105993539646074</v>
      </c>
      <c r="P854">
        <v>0</v>
      </c>
      <c r="Q854">
        <v>0</v>
      </c>
      <c r="R854">
        <v>0</v>
      </c>
    </row>
    <row r="855" spans="2:18" x14ac:dyDescent="0.25">
      <c r="B855" t="s">
        <v>1041</v>
      </c>
      <c r="C855" t="s">
        <v>1051</v>
      </c>
      <c r="D855" t="s">
        <v>324</v>
      </c>
      <c r="E855">
        <v>42</v>
      </c>
      <c r="F855">
        <v>0</v>
      </c>
      <c r="G855">
        <v>105</v>
      </c>
      <c r="H855">
        <v>0</v>
      </c>
      <c r="I855">
        <v>0</v>
      </c>
      <c r="J855" t="s">
        <v>16</v>
      </c>
      <c r="K855" t="s">
        <v>16</v>
      </c>
      <c r="L855" t="s">
        <v>17</v>
      </c>
      <c r="M855" t="s">
        <v>17</v>
      </c>
      <c r="N855" s="13">
        <v>0.21732281715019003</v>
      </c>
      <c r="O855" s="13">
        <v>0.43464563430038006</v>
      </c>
      <c r="P855">
        <v>0</v>
      </c>
      <c r="Q855">
        <v>0</v>
      </c>
      <c r="R855">
        <v>0</v>
      </c>
    </row>
    <row r="856" spans="2:18" x14ac:dyDescent="0.25">
      <c r="B856" t="s">
        <v>1042</v>
      </c>
      <c r="C856" t="s">
        <v>1051</v>
      </c>
      <c r="D856" t="s">
        <v>324</v>
      </c>
      <c r="E856">
        <v>46</v>
      </c>
      <c r="F856">
        <v>0</v>
      </c>
      <c r="G856">
        <v>115</v>
      </c>
      <c r="H856">
        <v>0</v>
      </c>
      <c r="I856">
        <v>0</v>
      </c>
      <c r="J856" t="s">
        <v>16</v>
      </c>
      <c r="K856" t="s">
        <v>16</v>
      </c>
      <c r="L856" t="s">
        <v>17</v>
      </c>
      <c r="M856" t="s">
        <v>17</v>
      </c>
      <c r="N856" s="13">
        <v>0.29763777131439068</v>
      </c>
      <c r="O856" s="13">
        <v>0.49606295219065111</v>
      </c>
      <c r="P856">
        <v>0</v>
      </c>
      <c r="Q856">
        <v>0</v>
      </c>
      <c r="R856">
        <v>0</v>
      </c>
    </row>
    <row r="857" spans="2:18" x14ac:dyDescent="0.25">
      <c r="B857" t="s">
        <v>1043</v>
      </c>
      <c r="C857" t="s">
        <v>1051</v>
      </c>
      <c r="D857" t="s">
        <v>324</v>
      </c>
      <c r="E857">
        <v>50</v>
      </c>
      <c r="F857">
        <v>0</v>
      </c>
      <c r="G857">
        <v>124</v>
      </c>
      <c r="H857">
        <v>0</v>
      </c>
      <c r="I857">
        <v>0</v>
      </c>
      <c r="J857" t="s">
        <v>16</v>
      </c>
      <c r="K857" t="s">
        <v>16</v>
      </c>
      <c r="L857" t="s">
        <v>17</v>
      </c>
      <c r="M857" t="s">
        <v>17</v>
      </c>
      <c r="N857" s="13">
        <v>0.27382674960923942</v>
      </c>
      <c r="O857" s="13">
        <v>0.45637791601539901</v>
      </c>
      <c r="P857">
        <v>0</v>
      </c>
      <c r="Q857">
        <v>0</v>
      </c>
      <c r="R857">
        <v>0</v>
      </c>
    </row>
    <row r="858" spans="2:18" x14ac:dyDescent="0.25">
      <c r="B858" t="s">
        <v>1044</v>
      </c>
      <c r="C858" t="s">
        <v>1051</v>
      </c>
      <c r="D858" t="s">
        <v>324</v>
      </c>
      <c r="E858">
        <v>54</v>
      </c>
      <c r="F858">
        <v>0</v>
      </c>
      <c r="G858">
        <v>134</v>
      </c>
      <c r="H858">
        <v>0</v>
      </c>
      <c r="I858">
        <v>0</v>
      </c>
      <c r="J858" t="s">
        <v>16</v>
      </c>
      <c r="K858" t="s">
        <v>16</v>
      </c>
      <c r="L858" t="s">
        <v>17</v>
      </c>
      <c r="M858" t="s">
        <v>17</v>
      </c>
      <c r="N858" s="13">
        <v>0.33805771556696224</v>
      </c>
      <c r="O858" s="13">
        <v>0.50708657335044327</v>
      </c>
      <c r="P858">
        <v>0</v>
      </c>
      <c r="Q858">
        <v>0</v>
      </c>
      <c r="R858">
        <v>0</v>
      </c>
    </row>
    <row r="859" spans="2:18" x14ac:dyDescent="0.25">
      <c r="B859" t="s">
        <v>1045</v>
      </c>
      <c r="C859" t="s">
        <v>1051</v>
      </c>
      <c r="D859" t="s">
        <v>324</v>
      </c>
      <c r="E859">
        <v>58</v>
      </c>
      <c r="F859">
        <v>0</v>
      </c>
      <c r="G859">
        <v>144</v>
      </c>
      <c r="H859">
        <v>0</v>
      </c>
      <c r="I859">
        <v>0</v>
      </c>
      <c r="J859" t="s">
        <v>16</v>
      </c>
      <c r="K859" t="s">
        <v>20</v>
      </c>
      <c r="L859" t="s">
        <v>17</v>
      </c>
      <c r="M859" t="s">
        <v>17</v>
      </c>
      <c r="N859" s="13">
        <v>0.31474339035544763</v>
      </c>
      <c r="O859" s="13">
        <v>0.55080093312203326</v>
      </c>
      <c r="P859">
        <v>0</v>
      </c>
      <c r="Q859">
        <v>0</v>
      </c>
      <c r="R859">
        <v>0</v>
      </c>
    </row>
    <row r="860" spans="2:18" x14ac:dyDescent="0.25">
      <c r="B860" t="s">
        <v>1046</v>
      </c>
      <c r="C860" t="s">
        <v>1051</v>
      </c>
      <c r="D860" t="s">
        <v>324</v>
      </c>
      <c r="E860">
        <v>62</v>
      </c>
      <c r="F860">
        <v>0</v>
      </c>
      <c r="G860">
        <v>153</v>
      </c>
      <c r="H860">
        <v>0</v>
      </c>
      <c r="I860">
        <v>0</v>
      </c>
      <c r="J860" t="s">
        <v>16</v>
      </c>
      <c r="K860" t="s">
        <v>20</v>
      </c>
      <c r="L860" t="s">
        <v>17</v>
      </c>
      <c r="M860" t="s">
        <v>17</v>
      </c>
      <c r="N860" s="13">
        <v>0.29443736517122515</v>
      </c>
      <c r="O860" s="13">
        <v>0.51526538904964403</v>
      </c>
      <c r="P860">
        <v>0</v>
      </c>
      <c r="Q860">
        <v>0</v>
      </c>
      <c r="R860">
        <v>0</v>
      </c>
    </row>
    <row r="861" spans="2:18" x14ac:dyDescent="0.25">
      <c r="B861" t="s">
        <v>1047</v>
      </c>
      <c r="C861" t="s">
        <v>1051</v>
      </c>
      <c r="D861" t="s">
        <v>324</v>
      </c>
      <c r="E861">
        <v>66</v>
      </c>
      <c r="F861">
        <v>0</v>
      </c>
      <c r="G861">
        <v>163</v>
      </c>
      <c r="H861">
        <v>0</v>
      </c>
      <c r="I861">
        <v>0</v>
      </c>
      <c r="J861" t="s">
        <v>16</v>
      </c>
      <c r="K861" t="s">
        <v>20</v>
      </c>
      <c r="L861" t="s">
        <v>17</v>
      </c>
      <c r="M861" t="s">
        <v>17</v>
      </c>
      <c r="N861" s="13">
        <v>0.34574084546621137</v>
      </c>
      <c r="O861" s="13">
        <v>0.55318535274593816</v>
      </c>
      <c r="P861">
        <v>0</v>
      </c>
      <c r="Q861">
        <v>0</v>
      </c>
      <c r="R861">
        <v>0</v>
      </c>
    </row>
    <row r="862" spans="2:18" x14ac:dyDescent="0.25">
      <c r="B862" t="s">
        <v>1048</v>
      </c>
      <c r="C862" t="s">
        <v>1051</v>
      </c>
      <c r="D862" t="s">
        <v>324</v>
      </c>
      <c r="E862">
        <v>70</v>
      </c>
      <c r="F862">
        <v>0</v>
      </c>
      <c r="G862">
        <v>172</v>
      </c>
      <c r="H862">
        <v>0</v>
      </c>
      <c r="I862">
        <v>0</v>
      </c>
      <c r="J862" t="s">
        <v>16</v>
      </c>
      <c r="K862" t="s">
        <v>20</v>
      </c>
      <c r="L862" t="s">
        <v>17</v>
      </c>
      <c r="M862" t="s">
        <v>17</v>
      </c>
      <c r="N862" s="13">
        <v>0.32598422572528502</v>
      </c>
      <c r="O862" s="13">
        <v>0.52157476116045598</v>
      </c>
      <c r="P862">
        <v>0</v>
      </c>
      <c r="Q862">
        <v>0</v>
      </c>
      <c r="R862">
        <v>0</v>
      </c>
    </row>
    <row r="863" spans="2:18" x14ac:dyDescent="0.25">
      <c r="B863" t="s">
        <v>1049</v>
      </c>
      <c r="C863" t="s">
        <v>1051</v>
      </c>
      <c r="D863" t="s">
        <v>324</v>
      </c>
      <c r="E863">
        <v>74</v>
      </c>
      <c r="F863">
        <v>0</v>
      </c>
      <c r="G863">
        <v>182</v>
      </c>
      <c r="H863">
        <v>0</v>
      </c>
      <c r="I863">
        <v>0</v>
      </c>
      <c r="J863" t="s">
        <v>16</v>
      </c>
      <c r="K863" t="s">
        <v>20</v>
      </c>
      <c r="L863" t="s">
        <v>17</v>
      </c>
      <c r="M863" t="s">
        <v>17</v>
      </c>
      <c r="N863" s="13">
        <v>0.37003614812059377</v>
      </c>
      <c r="O863" s="13">
        <v>0.61672691353432296</v>
      </c>
      <c r="P863">
        <v>0</v>
      </c>
      <c r="Q863">
        <v>0</v>
      </c>
      <c r="R863">
        <v>0</v>
      </c>
    </row>
    <row r="864" spans="2:18" x14ac:dyDescent="0.25">
      <c r="B864" t="s">
        <v>1050</v>
      </c>
      <c r="C864" t="s">
        <v>1051</v>
      </c>
      <c r="D864" t="s">
        <v>324</v>
      </c>
      <c r="E864">
        <v>78</v>
      </c>
      <c r="F864">
        <v>0</v>
      </c>
      <c r="G864">
        <v>192</v>
      </c>
      <c r="H864">
        <v>0</v>
      </c>
      <c r="I864">
        <v>0</v>
      </c>
      <c r="J864" t="s">
        <v>16</v>
      </c>
      <c r="K864" t="s">
        <v>20</v>
      </c>
      <c r="L864" t="s">
        <v>17</v>
      </c>
      <c r="M864" t="s">
        <v>17</v>
      </c>
      <c r="N864" s="13">
        <v>0.29254994616371727</v>
      </c>
      <c r="O864" s="13">
        <v>0.58509989232743453</v>
      </c>
      <c r="P864">
        <v>0</v>
      </c>
      <c r="Q864">
        <v>0</v>
      </c>
      <c r="R864">
        <v>0</v>
      </c>
    </row>
    <row r="865" spans="2:18" x14ac:dyDescent="0.25">
      <c r="B865" t="s">
        <v>1051</v>
      </c>
      <c r="C865" t="s">
        <v>1051</v>
      </c>
      <c r="D865" t="s">
        <v>1791</v>
      </c>
      <c r="E865">
        <v>104</v>
      </c>
      <c r="F865">
        <v>0</v>
      </c>
      <c r="G865">
        <v>0</v>
      </c>
      <c r="H865">
        <v>0</v>
      </c>
      <c r="I865">
        <v>0</v>
      </c>
      <c r="J865" t="s">
        <v>16</v>
      </c>
      <c r="K865" t="s">
        <v>20</v>
      </c>
      <c r="L865" t="s">
        <v>17</v>
      </c>
      <c r="M865" t="s">
        <v>17</v>
      </c>
      <c r="N865" s="13">
        <v>0.30717744347190318</v>
      </c>
      <c r="O865" s="13">
        <v>0.52658990309469111</v>
      </c>
      <c r="P865">
        <v>0</v>
      </c>
      <c r="Q865">
        <v>0</v>
      </c>
      <c r="R865">
        <v>0</v>
      </c>
    </row>
    <row r="866" spans="2:18" x14ac:dyDescent="0.25">
      <c r="B866" t="s">
        <v>1052</v>
      </c>
      <c r="C866" t="s">
        <v>1051</v>
      </c>
      <c r="D866" t="s">
        <v>1791</v>
      </c>
      <c r="E866">
        <v>114</v>
      </c>
      <c r="F866">
        <v>0</v>
      </c>
      <c r="G866">
        <v>0</v>
      </c>
      <c r="H866">
        <v>0</v>
      </c>
      <c r="I866">
        <v>0</v>
      </c>
      <c r="J866" t="s">
        <v>16</v>
      </c>
      <c r="K866" t="s">
        <v>20</v>
      </c>
      <c r="L866" t="s">
        <v>17</v>
      </c>
      <c r="M866" t="s">
        <v>17</v>
      </c>
      <c r="N866" s="13">
        <v>0.32026520422133264</v>
      </c>
      <c r="O866" s="13">
        <v>0.52043095685966556</v>
      </c>
      <c r="P866">
        <v>0</v>
      </c>
      <c r="Q866">
        <v>0</v>
      </c>
      <c r="R866">
        <v>0</v>
      </c>
    </row>
    <row r="867" spans="2:18" x14ac:dyDescent="0.25">
      <c r="B867" t="s">
        <v>1053</v>
      </c>
      <c r="C867" t="s">
        <v>1051</v>
      </c>
      <c r="D867" t="s">
        <v>1791</v>
      </c>
      <c r="E867">
        <v>124</v>
      </c>
      <c r="F867">
        <v>0</v>
      </c>
      <c r="G867">
        <v>0</v>
      </c>
      <c r="H867">
        <v>0</v>
      </c>
      <c r="I867">
        <v>0</v>
      </c>
      <c r="J867" t="s">
        <v>16</v>
      </c>
      <c r="K867" t="s">
        <v>20</v>
      </c>
      <c r="L867" t="s">
        <v>17</v>
      </c>
      <c r="M867" t="s">
        <v>17</v>
      </c>
      <c r="N867" s="13">
        <v>0.33124203581762834</v>
      </c>
      <c r="O867" s="13">
        <v>0.55207005969604717</v>
      </c>
      <c r="P867">
        <v>0</v>
      </c>
      <c r="Q867">
        <v>0</v>
      </c>
      <c r="R867">
        <v>0</v>
      </c>
    </row>
    <row r="868" spans="2:18" x14ac:dyDescent="0.25">
      <c r="B868" t="s">
        <v>1054</v>
      </c>
      <c r="C868" t="s">
        <v>1051</v>
      </c>
      <c r="D868" t="s">
        <v>1791</v>
      </c>
      <c r="E868">
        <v>135</v>
      </c>
      <c r="F868">
        <v>0</v>
      </c>
      <c r="G868">
        <v>0</v>
      </c>
      <c r="H868">
        <v>0</v>
      </c>
      <c r="I868">
        <v>0</v>
      </c>
      <c r="J868" t="s">
        <v>16</v>
      </c>
      <c r="K868" t="s">
        <v>20</v>
      </c>
      <c r="L868" t="s">
        <v>17</v>
      </c>
      <c r="M868" t="s">
        <v>17</v>
      </c>
      <c r="N868" s="13">
        <v>0.33805771556696224</v>
      </c>
      <c r="O868" s="13">
        <v>0.57469811646383573</v>
      </c>
      <c r="P868">
        <v>0</v>
      </c>
      <c r="Q868">
        <v>0</v>
      </c>
      <c r="R868">
        <v>0</v>
      </c>
    </row>
    <row r="869" spans="2:18" x14ac:dyDescent="0.25">
      <c r="B869" t="s">
        <v>1055</v>
      </c>
      <c r="C869" t="s">
        <v>1051</v>
      </c>
      <c r="D869" t="s">
        <v>1791</v>
      </c>
      <c r="E869">
        <v>145</v>
      </c>
      <c r="F869">
        <v>0</v>
      </c>
      <c r="G869">
        <v>0</v>
      </c>
      <c r="H869">
        <v>0</v>
      </c>
      <c r="I869">
        <v>0</v>
      </c>
      <c r="J869" t="s">
        <v>16</v>
      </c>
      <c r="K869" t="s">
        <v>20</v>
      </c>
      <c r="L869" t="s">
        <v>17</v>
      </c>
      <c r="M869" t="s">
        <v>17</v>
      </c>
      <c r="N869" s="13">
        <v>0.34621772939099238</v>
      </c>
      <c r="O869" s="13">
        <v>0.5980124416753505</v>
      </c>
      <c r="P869">
        <v>0</v>
      </c>
      <c r="Q869">
        <v>0</v>
      </c>
      <c r="R869">
        <v>0</v>
      </c>
    </row>
    <row r="870" spans="2:18" x14ac:dyDescent="0.25">
      <c r="B870" t="s">
        <v>1056</v>
      </c>
      <c r="C870" t="s">
        <v>1051</v>
      </c>
      <c r="D870" t="s">
        <v>1791</v>
      </c>
      <c r="E870">
        <v>156</v>
      </c>
      <c r="F870">
        <v>0</v>
      </c>
      <c r="G870">
        <v>0</v>
      </c>
      <c r="H870">
        <v>0</v>
      </c>
      <c r="I870">
        <v>0</v>
      </c>
      <c r="J870" t="s">
        <v>16</v>
      </c>
      <c r="K870" t="s">
        <v>20</v>
      </c>
      <c r="L870" t="s">
        <v>17</v>
      </c>
      <c r="M870" t="s">
        <v>17</v>
      </c>
      <c r="N870" s="13">
        <v>0.38031493001283245</v>
      </c>
      <c r="O870" s="13">
        <v>0.61435488694380636</v>
      </c>
      <c r="P870">
        <v>0</v>
      </c>
      <c r="Q870">
        <v>0</v>
      </c>
      <c r="R870">
        <v>0</v>
      </c>
    </row>
    <row r="871" spans="2:18" x14ac:dyDescent="0.25">
      <c r="B871" t="s">
        <v>1057</v>
      </c>
      <c r="C871" t="s">
        <v>1051</v>
      </c>
      <c r="D871" t="s">
        <v>1791</v>
      </c>
      <c r="E871">
        <v>166</v>
      </c>
      <c r="F871">
        <v>0</v>
      </c>
      <c r="G871">
        <v>0</v>
      </c>
      <c r="H871">
        <v>0</v>
      </c>
      <c r="I871">
        <v>0</v>
      </c>
      <c r="J871" t="s">
        <v>16</v>
      </c>
      <c r="K871" t="s">
        <v>20</v>
      </c>
      <c r="L871" t="s">
        <v>17</v>
      </c>
      <c r="M871" t="s">
        <v>17</v>
      </c>
      <c r="N871" s="13">
        <v>0.38489703760334859</v>
      </c>
      <c r="O871" s="13">
        <v>0.65982349303431187</v>
      </c>
      <c r="P871">
        <v>0</v>
      </c>
      <c r="Q871">
        <v>0</v>
      </c>
      <c r="R871">
        <v>0</v>
      </c>
    </row>
    <row r="872" spans="2:18" x14ac:dyDescent="0.25">
      <c r="B872" t="s">
        <v>1058</v>
      </c>
      <c r="C872" t="s">
        <v>1051</v>
      </c>
      <c r="D872" t="s">
        <v>1791</v>
      </c>
      <c r="E872">
        <v>176</v>
      </c>
      <c r="F872">
        <v>0</v>
      </c>
      <c r="G872">
        <v>0</v>
      </c>
      <c r="H872">
        <v>0</v>
      </c>
      <c r="I872">
        <v>0</v>
      </c>
      <c r="J872" t="s">
        <v>16</v>
      </c>
      <c r="K872" t="s">
        <v>20</v>
      </c>
      <c r="L872" t="s">
        <v>17</v>
      </c>
      <c r="M872" t="s">
        <v>17</v>
      </c>
      <c r="N872" s="13">
        <v>0.38895845114948779</v>
      </c>
      <c r="O872" s="13">
        <v>0.64826408524914636</v>
      </c>
      <c r="P872">
        <v>0</v>
      </c>
      <c r="Q872">
        <v>0</v>
      </c>
      <c r="R872">
        <v>0</v>
      </c>
    </row>
    <row r="873" spans="2:18" x14ac:dyDescent="0.25">
      <c r="B873" t="s">
        <v>1059</v>
      </c>
      <c r="C873" t="s">
        <v>1051</v>
      </c>
      <c r="D873" t="s">
        <v>1791</v>
      </c>
      <c r="E873">
        <v>187</v>
      </c>
      <c r="F873">
        <v>0</v>
      </c>
      <c r="G873">
        <v>0</v>
      </c>
      <c r="H873">
        <v>0</v>
      </c>
      <c r="I873">
        <v>0</v>
      </c>
      <c r="J873" t="s">
        <v>16</v>
      </c>
      <c r="K873" t="s">
        <v>20</v>
      </c>
      <c r="L873" t="s">
        <v>17</v>
      </c>
      <c r="M873" t="s">
        <v>17</v>
      </c>
      <c r="N873" s="13">
        <v>0.39048377840889753</v>
      </c>
      <c r="O873" s="13">
        <v>0.68334661221557069</v>
      </c>
      <c r="P873">
        <v>0</v>
      </c>
      <c r="Q873">
        <v>0</v>
      </c>
      <c r="R873">
        <v>0</v>
      </c>
    </row>
    <row r="874" spans="2:18" x14ac:dyDescent="0.25">
      <c r="B874" t="s">
        <v>1060</v>
      </c>
      <c r="C874" t="s">
        <v>1051</v>
      </c>
      <c r="D874" t="s">
        <v>1791</v>
      </c>
      <c r="E874">
        <v>197</v>
      </c>
      <c r="F874">
        <v>0</v>
      </c>
      <c r="G874">
        <v>0</v>
      </c>
      <c r="H874">
        <v>0</v>
      </c>
      <c r="I874">
        <v>0</v>
      </c>
      <c r="J874" t="s">
        <v>16</v>
      </c>
      <c r="K874" t="s">
        <v>20</v>
      </c>
      <c r="L874" t="s">
        <v>17</v>
      </c>
      <c r="M874" t="s">
        <v>17</v>
      </c>
      <c r="N874" s="13">
        <v>0.41699505016635441</v>
      </c>
      <c r="O874" s="13">
        <v>0.69499175027725735</v>
      </c>
      <c r="P874">
        <v>0</v>
      </c>
      <c r="Q874">
        <v>0</v>
      </c>
      <c r="R874">
        <v>0</v>
      </c>
    </row>
    <row r="875" spans="2:18" x14ac:dyDescent="0.25">
      <c r="B875" t="s">
        <v>1061</v>
      </c>
      <c r="C875" t="s">
        <v>1051</v>
      </c>
      <c r="D875" t="s">
        <v>1791</v>
      </c>
      <c r="E875">
        <v>208</v>
      </c>
      <c r="F875">
        <v>0</v>
      </c>
      <c r="G875">
        <v>0</v>
      </c>
      <c r="H875">
        <v>0</v>
      </c>
      <c r="I875">
        <v>0</v>
      </c>
      <c r="J875" t="s">
        <v>16</v>
      </c>
      <c r="K875" t="s">
        <v>20</v>
      </c>
      <c r="L875" t="s">
        <v>17</v>
      </c>
      <c r="M875" t="s">
        <v>17</v>
      </c>
      <c r="N875" s="13">
        <v>0.41688367328329717</v>
      </c>
      <c r="O875" s="13">
        <v>0.70211987079292149</v>
      </c>
      <c r="P875">
        <v>0</v>
      </c>
      <c r="Q875">
        <v>0</v>
      </c>
      <c r="R875">
        <v>0</v>
      </c>
    </row>
    <row r="876" spans="2:18" x14ac:dyDescent="0.25">
      <c r="B876" t="s">
        <v>1062</v>
      </c>
      <c r="C876" t="s">
        <v>1051</v>
      </c>
      <c r="D876" t="s">
        <v>1791</v>
      </c>
      <c r="E876">
        <v>118</v>
      </c>
      <c r="F876">
        <v>0</v>
      </c>
      <c r="G876">
        <v>0</v>
      </c>
      <c r="H876">
        <v>0</v>
      </c>
      <c r="I876">
        <v>0</v>
      </c>
      <c r="J876" t="s">
        <v>15</v>
      </c>
      <c r="K876" t="s">
        <v>16</v>
      </c>
      <c r="L876" t="s">
        <v>17</v>
      </c>
      <c r="M876" t="s">
        <v>17</v>
      </c>
      <c r="N876">
        <v>0.2</v>
      </c>
      <c r="O876">
        <v>0.41</v>
      </c>
      <c r="P876">
        <v>0</v>
      </c>
      <c r="Q876">
        <v>0</v>
      </c>
      <c r="R876">
        <v>0</v>
      </c>
    </row>
    <row r="877" spans="2:18" x14ac:dyDescent="0.25">
      <c r="B877" t="s">
        <v>1063</v>
      </c>
      <c r="C877" t="s">
        <v>1051</v>
      </c>
      <c r="D877" t="s">
        <v>1791</v>
      </c>
      <c r="E877">
        <v>138</v>
      </c>
      <c r="F877">
        <v>0</v>
      </c>
      <c r="G877">
        <v>0</v>
      </c>
      <c r="H877">
        <v>0</v>
      </c>
      <c r="I877">
        <v>0</v>
      </c>
      <c r="J877" t="s">
        <v>16</v>
      </c>
      <c r="K877" t="s">
        <v>16</v>
      </c>
      <c r="L877" t="s">
        <v>17</v>
      </c>
      <c r="M877" t="s">
        <v>17</v>
      </c>
      <c r="N877">
        <v>0.216</v>
      </c>
      <c r="O877">
        <v>0.44280000000000003</v>
      </c>
      <c r="P877">
        <v>0</v>
      </c>
      <c r="Q877">
        <v>0</v>
      </c>
      <c r="R877">
        <v>0</v>
      </c>
    </row>
    <row r="878" spans="2:18" x14ac:dyDescent="0.25">
      <c r="B878" t="s">
        <v>1064</v>
      </c>
      <c r="C878" t="s">
        <v>1051</v>
      </c>
      <c r="D878" t="s">
        <v>1791</v>
      </c>
      <c r="E878">
        <v>157</v>
      </c>
      <c r="F878">
        <v>0</v>
      </c>
      <c r="G878">
        <v>0</v>
      </c>
      <c r="H878">
        <v>0</v>
      </c>
      <c r="I878">
        <v>0</v>
      </c>
      <c r="J878" t="s">
        <v>16</v>
      </c>
      <c r="K878" t="s">
        <v>16</v>
      </c>
      <c r="L878" t="s">
        <v>17</v>
      </c>
      <c r="M878" t="s">
        <v>17</v>
      </c>
      <c r="N878">
        <v>0.23200000000000001</v>
      </c>
      <c r="O878">
        <v>0.47560000000000002</v>
      </c>
      <c r="P878">
        <v>0</v>
      </c>
      <c r="Q878">
        <v>0</v>
      </c>
      <c r="R878">
        <v>0</v>
      </c>
    </row>
    <row r="879" spans="2:18" x14ac:dyDescent="0.25">
      <c r="B879" t="s">
        <v>1065</v>
      </c>
      <c r="C879" t="s">
        <v>1051</v>
      </c>
      <c r="D879" t="s">
        <v>1791</v>
      </c>
      <c r="E879">
        <v>177</v>
      </c>
      <c r="F879">
        <v>0</v>
      </c>
      <c r="G879">
        <v>0</v>
      </c>
      <c r="H879">
        <v>0</v>
      </c>
      <c r="I879">
        <v>0</v>
      </c>
      <c r="J879" t="s">
        <v>16</v>
      </c>
      <c r="K879" t="s">
        <v>16</v>
      </c>
      <c r="L879" t="s">
        <v>17</v>
      </c>
      <c r="M879" t="s">
        <v>17</v>
      </c>
      <c r="N879">
        <v>0.248</v>
      </c>
      <c r="O879">
        <v>0.50839999999999996</v>
      </c>
      <c r="P879">
        <v>0</v>
      </c>
      <c r="Q879">
        <v>0</v>
      </c>
      <c r="R879">
        <v>0</v>
      </c>
    </row>
    <row r="880" spans="2:18" x14ac:dyDescent="0.25">
      <c r="B880" t="s">
        <v>1066</v>
      </c>
      <c r="C880" t="s">
        <v>1051</v>
      </c>
      <c r="D880" t="s">
        <v>1791</v>
      </c>
      <c r="E880">
        <v>196</v>
      </c>
      <c r="F880">
        <v>0</v>
      </c>
      <c r="G880">
        <v>0</v>
      </c>
      <c r="H880">
        <v>0</v>
      </c>
      <c r="I880">
        <v>0</v>
      </c>
      <c r="J880" t="s">
        <v>16</v>
      </c>
      <c r="K880" t="s">
        <v>20</v>
      </c>
      <c r="L880" t="s">
        <v>17</v>
      </c>
      <c r="M880" t="s">
        <v>17</v>
      </c>
      <c r="N880">
        <v>0.26400000000000001</v>
      </c>
      <c r="O880">
        <v>0.54120000000000001</v>
      </c>
      <c r="P880">
        <v>0</v>
      </c>
      <c r="Q880">
        <v>0</v>
      </c>
      <c r="R880">
        <v>0</v>
      </c>
    </row>
    <row r="881" spans="2:18" x14ac:dyDescent="0.25">
      <c r="B881" t="s">
        <v>1067</v>
      </c>
      <c r="C881" t="s">
        <v>1051</v>
      </c>
      <c r="D881" t="s">
        <v>1791</v>
      </c>
      <c r="E881">
        <v>216</v>
      </c>
      <c r="F881">
        <v>0</v>
      </c>
      <c r="G881">
        <v>0</v>
      </c>
      <c r="H881">
        <v>0</v>
      </c>
      <c r="I881">
        <v>0</v>
      </c>
      <c r="J881" t="s">
        <v>16</v>
      </c>
      <c r="K881" t="s">
        <v>20</v>
      </c>
      <c r="L881" t="s">
        <v>17</v>
      </c>
      <c r="M881" t="s">
        <v>17</v>
      </c>
      <c r="N881">
        <v>0.28000000000000003</v>
      </c>
      <c r="O881">
        <v>0.57399999999999995</v>
      </c>
      <c r="P881">
        <v>0</v>
      </c>
      <c r="Q881">
        <v>0</v>
      </c>
      <c r="R881">
        <v>0</v>
      </c>
    </row>
    <row r="882" spans="2:18" x14ac:dyDescent="0.25">
      <c r="B882" t="s">
        <v>1068</v>
      </c>
      <c r="C882" t="s">
        <v>1051</v>
      </c>
      <c r="D882" t="s">
        <v>1791</v>
      </c>
      <c r="E882">
        <v>95</v>
      </c>
      <c r="F882">
        <v>0</v>
      </c>
      <c r="G882">
        <v>0</v>
      </c>
      <c r="H882">
        <v>0</v>
      </c>
      <c r="I882">
        <v>0</v>
      </c>
      <c r="J882" t="s">
        <v>16</v>
      </c>
      <c r="K882" t="s">
        <v>20</v>
      </c>
      <c r="L882" t="s">
        <v>17</v>
      </c>
      <c r="M882" t="s">
        <v>17</v>
      </c>
      <c r="N882" s="13">
        <v>0.43235802569879905</v>
      </c>
      <c r="O882" s="13">
        <v>0.62451714823159865</v>
      </c>
      <c r="P882">
        <v>0</v>
      </c>
      <c r="Q882">
        <v>0</v>
      </c>
      <c r="R882">
        <v>0</v>
      </c>
    </row>
    <row r="883" spans="2:18" x14ac:dyDescent="0.25">
      <c r="B883" t="s">
        <v>1069</v>
      </c>
      <c r="C883" t="s">
        <v>1051</v>
      </c>
      <c r="D883" t="s">
        <v>1791</v>
      </c>
      <c r="E883">
        <v>104</v>
      </c>
      <c r="F883">
        <v>0</v>
      </c>
      <c r="G883">
        <v>0</v>
      </c>
      <c r="H883">
        <v>0</v>
      </c>
      <c r="I883">
        <v>0</v>
      </c>
      <c r="J883" t="s">
        <v>16</v>
      </c>
      <c r="K883" t="s">
        <v>20</v>
      </c>
      <c r="L883" t="s">
        <v>17</v>
      </c>
      <c r="M883" t="s">
        <v>17</v>
      </c>
      <c r="N883" s="13">
        <v>0.43882491924557593</v>
      </c>
      <c r="O883" s="13">
        <v>0.61435488694380636</v>
      </c>
      <c r="P883">
        <v>0</v>
      </c>
      <c r="Q883">
        <v>0</v>
      </c>
      <c r="R883">
        <v>0</v>
      </c>
    </row>
    <row r="884" spans="2:18" x14ac:dyDescent="0.25">
      <c r="B884" t="s">
        <v>1070</v>
      </c>
      <c r="C884" t="s">
        <v>1051</v>
      </c>
      <c r="D884" t="s">
        <v>1791</v>
      </c>
      <c r="E884">
        <v>114</v>
      </c>
      <c r="F884">
        <v>0</v>
      </c>
      <c r="G884">
        <v>0</v>
      </c>
      <c r="H884">
        <v>0</v>
      </c>
      <c r="I884">
        <v>0</v>
      </c>
      <c r="J884" t="s">
        <v>16</v>
      </c>
      <c r="K884" t="s">
        <v>20</v>
      </c>
      <c r="L884" t="s">
        <v>17</v>
      </c>
      <c r="M884" t="s">
        <v>17</v>
      </c>
      <c r="N884" s="13">
        <v>0.44036465580433243</v>
      </c>
      <c r="O884" s="13">
        <v>0.68056355897033194</v>
      </c>
      <c r="P884">
        <v>0</v>
      </c>
      <c r="Q884">
        <v>0</v>
      </c>
      <c r="R884">
        <v>0</v>
      </c>
    </row>
    <row r="885" spans="2:18" x14ac:dyDescent="0.25">
      <c r="B885" t="s">
        <v>1071</v>
      </c>
      <c r="C885" t="s">
        <v>1051</v>
      </c>
      <c r="D885" t="s">
        <v>1791</v>
      </c>
      <c r="E885">
        <v>123</v>
      </c>
      <c r="F885">
        <v>0</v>
      </c>
      <c r="G885">
        <v>0</v>
      </c>
      <c r="H885">
        <v>0</v>
      </c>
      <c r="I885">
        <v>0</v>
      </c>
      <c r="J885" t="s">
        <v>16</v>
      </c>
      <c r="K885" t="s">
        <v>20</v>
      </c>
      <c r="L885" t="s">
        <v>17</v>
      </c>
      <c r="M885" t="s">
        <v>17</v>
      </c>
      <c r="N885" s="13">
        <v>0.44524674733209663</v>
      </c>
      <c r="O885" s="13">
        <v>0.70497401660915293</v>
      </c>
      <c r="P885">
        <v>0</v>
      </c>
      <c r="Q885">
        <v>0</v>
      </c>
      <c r="R885">
        <v>0</v>
      </c>
    </row>
    <row r="886" spans="2:18" x14ac:dyDescent="0.25">
      <c r="B886" t="s">
        <v>1072</v>
      </c>
      <c r="C886" t="s">
        <v>1051</v>
      </c>
      <c r="D886" t="s">
        <v>1791</v>
      </c>
      <c r="E886">
        <v>133</v>
      </c>
      <c r="F886">
        <v>0</v>
      </c>
      <c r="G886">
        <v>0</v>
      </c>
      <c r="H886">
        <v>0</v>
      </c>
      <c r="I886">
        <v>0</v>
      </c>
      <c r="J886" t="s">
        <v>16</v>
      </c>
      <c r="K886" t="s">
        <v>20</v>
      </c>
      <c r="L886" t="s">
        <v>17</v>
      </c>
      <c r="M886" t="s">
        <v>17</v>
      </c>
      <c r="N886" s="13">
        <v>0.48039780633199897</v>
      </c>
      <c r="O886" s="13">
        <v>0.72059670949799848</v>
      </c>
      <c r="P886">
        <v>0</v>
      </c>
      <c r="Q886">
        <v>0</v>
      </c>
      <c r="R886">
        <v>0</v>
      </c>
    </row>
    <row r="887" spans="2:18" x14ac:dyDescent="0.25">
      <c r="B887" t="s">
        <v>1073</v>
      </c>
      <c r="C887" t="s">
        <v>1051</v>
      </c>
      <c r="D887" t="s">
        <v>1791</v>
      </c>
      <c r="E887">
        <v>142</v>
      </c>
      <c r="F887">
        <v>0</v>
      </c>
      <c r="G887">
        <v>0</v>
      </c>
      <c r="H887">
        <v>0</v>
      </c>
      <c r="I887">
        <v>0</v>
      </c>
      <c r="J887" t="s">
        <v>16</v>
      </c>
      <c r="K887" t="s">
        <v>20</v>
      </c>
      <c r="L887" t="s">
        <v>17</v>
      </c>
      <c r="M887" t="s">
        <v>17</v>
      </c>
      <c r="N887" s="13">
        <v>0.51422863776382988</v>
      </c>
      <c r="O887" s="13">
        <v>0.73920366678550542</v>
      </c>
      <c r="P887">
        <v>0</v>
      </c>
      <c r="Q887">
        <v>0</v>
      </c>
      <c r="R887">
        <v>0</v>
      </c>
    </row>
    <row r="888" spans="2:18" x14ac:dyDescent="0.25">
      <c r="B888" t="s">
        <v>1074</v>
      </c>
      <c r="C888" t="s">
        <v>1051</v>
      </c>
      <c r="D888" t="s">
        <v>1791</v>
      </c>
      <c r="E888">
        <v>152</v>
      </c>
      <c r="F888">
        <v>0</v>
      </c>
      <c r="G888">
        <v>0</v>
      </c>
      <c r="H888">
        <v>0</v>
      </c>
      <c r="I888">
        <v>0</v>
      </c>
      <c r="J888" t="s">
        <v>16</v>
      </c>
      <c r="K888" t="s">
        <v>20</v>
      </c>
      <c r="L888" t="s">
        <v>17</v>
      </c>
      <c r="M888" t="s">
        <v>17</v>
      </c>
      <c r="N888" s="13">
        <v>0.51042266922774882</v>
      </c>
      <c r="O888" s="13">
        <v>0.75062157239374827</v>
      </c>
      <c r="P888">
        <v>0</v>
      </c>
      <c r="Q888">
        <v>0</v>
      </c>
      <c r="R888">
        <v>0</v>
      </c>
    </row>
    <row r="889" spans="2:18" x14ac:dyDescent="0.25">
      <c r="B889" t="s">
        <v>1075</v>
      </c>
      <c r="C889" t="s">
        <v>1051</v>
      </c>
      <c r="D889" t="s">
        <v>1791</v>
      </c>
      <c r="E889">
        <v>161</v>
      </c>
      <c r="F889">
        <v>0</v>
      </c>
      <c r="G889">
        <v>0</v>
      </c>
      <c r="H889">
        <v>0</v>
      </c>
      <c r="I889">
        <v>0</v>
      </c>
      <c r="J889" t="s">
        <v>20</v>
      </c>
      <c r="K889" t="s">
        <v>20</v>
      </c>
      <c r="L889" t="s">
        <v>17</v>
      </c>
      <c r="M889" t="s">
        <v>17</v>
      </c>
      <c r="N889" s="13">
        <v>0.51023617939609833</v>
      </c>
      <c r="O889" s="13">
        <v>0.7653542690941475</v>
      </c>
      <c r="P889">
        <v>0</v>
      </c>
      <c r="Q889">
        <v>0</v>
      </c>
      <c r="R889">
        <v>0</v>
      </c>
    </row>
    <row r="890" spans="2:18" x14ac:dyDescent="0.25">
      <c r="B890" t="s">
        <v>1076</v>
      </c>
      <c r="C890" t="s">
        <v>1051</v>
      </c>
      <c r="D890" t="s">
        <v>1791</v>
      </c>
      <c r="E890">
        <v>171</v>
      </c>
      <c r="F890">
        <v>0</v>
      </c>
      <c r="G890">
        <v>0</v>
      </c>
      <c r="H890">
        <v>0</v>
      </c>
      <c r="I890">
        <v>0</v>
      </c>
      <c r="J890" t="s">
        <v>20</v>
      </c>
      <c r="K890" t="s">
        <v>20</v>
      </c>
      <c r="L890" t="s">
        <v>17</v>
      </c>
      <c r="M890" t="s">
        <v>17</v>
      </c>
      <c r="N890" s="13">
        <v>0.53377534036888774</v>
      </c>
      <c r="O890" s="13">
        <v>0.80066301055333167</v>
      </c>
      <c r="P890">
        <v>0</v>
      </c>
      <c r="Q890">
        <v>0</v>
      </c>
      <c r="R890">
        <v>0</v>
      </c>
    </row>
    <row r="891" spans="2:18" x14ac:dyDescent="0.25">
      <c r="B891" t="s">
        <v>1077</v>
      </c>
      <c r="C891" t="s">
        <v>1051</v>
      </c>
      <c r="D891" t="s">
        <v>1791</v>
      </c>
      <c r="E891">
        <v>180</v>
      </c>
      <c r="F891">
        <v>0</v>
      </c>
      <c r="G891">
        <v>0</v>
      </c>
      <c r="H891">
        <v>0</v>
      </c>
      <c r="I891">
        <v>0</v>
      </c>
      <c r="J891" t="s">
        <v>20</v>
      </c>
      <c r="K891" t="s">
        <v>61</v>
      </c>
      <c r="L891" t="s">
        <v>17</v>
      </c>
      <c r="M891" t="s">
        <v>17</v>
      </c>
      <c r="N891" s="13">
        <v>0.55779523068548775</v>
      </c>
      <c r="O891" s="13">
        <v>0.81133851736070939</v>
      </c>
      <c r="P891">
        <v>0</v>
      </c>
      <c r="Q891">
        <v>0</v>
      </c>
      <c r="R891">
        <v>0</v>
      </c>
    </row>
    <row r="892" spans="2:18" x14ac:dyDescent="0.25">
      <c r="B892" t="s">
        <v>1078</v>
      </c>
      <c r="C892" t="s">
        <v>1051</v>
      </c>
      <c r="D892" t="s">
        <v>1791</v>
      </c>
      <c r="E892">
        <v>190</v>
      </c>
      <c r="F892">
        <v>0</v>
      </c>
      <c r="G892">
        <v>0</v>
      </c>
      <c r="H892">
        <v>0</v>
      </c>
      <c r="I892">
        <v>0</v>
      </c>
      <c r="J892" t="s">
        <v>20</v>
      </c>
      <c r="K892" t="s">
        <v>61</v>
      </c>
      <c r="L892" t="s">
        <v>17</v>
      </c>
      <c r="M892" t="s">
        <v>17</v>
      </c>
      <c r="N892" s="13">
        <v>0.57647736759839874</v>
      </c>
      <c r="O892" s="13">
        <v>0.84069616108099821</v>
      </c>
      <c r="P892">
        <v>0</v>
      </c>
      <c r="Q892">
        <v>0</v>
      </c>
      <c r="R892">
        <v>0</v>
      </c>
    </row>
    <row r="893" spans="2:18" x14ac:dyDescent="0.25">
      <c r="B893" t="s">
        <v>1079</v>
      </c>
      <c r="C893" t="s">
        <v>1085</v>
      </c>
      <c r="D893" t="s">
        <v>295</v>
      </c>
      <c r="E893">
        <v>126</v>
      </c>
      <c r="F893">
        <v>0</v>
      </c>
      <c r="G893">
        <v>12</v>
      </c>
      <c r="H893">
        <v>0</v>
      </c>
      <c r="I893">
        <v>0</v>
      </c>
      <c r="J893" t="s">
        <v>16</v>
      </c>
      <c r="K893" t="s">
        <v>16</v>
      </c>
      <c r="L893" t="s">
        <v>15</v>
      </c>
      <c r="M893" t="s">
        <v>15</v>
      </c>
      <c r="N893">
        <v>0.48</v>
      </c>
      <c r="O893">
        <v>0.27</v>
      </c>
      <c r="P893">
        <v>0.11</v>
      </c>
      <c r="Q893">
        <v>0.11</v>
      </c>
      <c r="R893">
        <v>0</v>
      </c>
    </row>
    <row r="894" spans="2:18" x14ac:dyDescent="0.25">
      <c r="B894" t="s">
        <v>1080</v>
      </c>
      <c r="C894" t="s">
        <v>1085</v>
      </c>
      <c r="D894" t="s">
        <v>295</v>
      </c>
      <c r="E894">
        <v>140</v>
      </c>
      <c r="F894">
        <v>0</v>
      </c>
      <c r="G894">
        <v>14</v>
      </c>
      <c r="H894">
        <v>0</v>
      </c>
      <c r="I894">
        <v>0</v>
      </c>
      <c r="J894" t="s">
        <v>20</v>
      </c>
      <c r="K894" t="s">
        <v>16</v>
      </c>
      <c r="L894" t="s">
        <v>15</v>
      </c>
      <c r="M894" t="s">
        <v>15</v>
      </c>
      <c r="N894">
        <v>0.51839999999999997</v>
      </c>
      <c r="O894">
        <v>0.29160000000000003</v>
      </c>
      <c r="P894">
        <v>0.1188</v>
      </c>
      <c r="Q894">
        <v>0.1188</v>
      </c>
      <c r="R894">
        <v>0</v>
      </c>
    </row>
    <row r="895" spans="2:18" x14ac:dyDescent="0.25">
      <c r="B895" t="s">
        <v>1081</v>
      </c>
      <c r="C895" t="s">
        <v>1085</v>
      </c>
      <c r="D895" t="s">
        <v>295</v>
      </c>
      <c r="E895">
        <v>150</v>
      </c>
      <c r="F895">
        <v>0</v>
      </c>
      <c r="G895">
        <v>15</v>
      </c>
      <c r="H895">
        <v>0</v>
      </c>
      <c r="I895">
        <v>0</v>
      </c>
      <c r="J895" t="s">
        <v>20</v>
      </c>
      <c r="K895" t="s">
        <v>16</v>
      </c>
      <c r="L895" t="s">
        <v>15</v>
      </c>
      <c r="M895" t="s">
        <v>15</v>
      </c>
      <c r="N895">
        <v>0.55679999999999996</v>
      </c>
      <c r="O895">
        <v>0.31319999999999998</v>
      </c>
      <c r="P895">
        <v>0.12759999999999999</v>
      </c>
      <c r="Q895">
        <v>0.12759999999999999</v>
      </c>
      <c r="R895">
        <v>0</v>
      </c>
    </row>
    <row r="896" spans="2:18" x14ac:dyDescent="0.25">
      <c r="B896" t="s">
        <v>1082</v>
      </c>
      <c r="C896" t="s">
        <v>1085</v>
      </c>
      <c r="D896" t="s">
        <v>295</v>
      </c>
      <c r="E896">
        <v>176</v>
      </c>
      <c r="F896">
        <v>0</v>
      </c>
      <c r="G896">
        <v>17</v>
      </c>
      <c r="H896">
        <v>0</v>
      </c>
      <c r="I896">
        <v>0</v>
      </c>
      <c r="J896" t="s">
        <v>20</v>
      </c>
      <c r="K896" t="s">
        <v>16</v>
      </c>
      <c r="L896" t="s">
        <v>15</v>
      </c>
      <c r="M896" t="s">
        <v>15</v>
      </c>
      <c r="N896">
        <v>0.59519999999999995</v>
      </c>
      <c r="O896">
        <v>0.33479999999999999</v>
      </c>
      <c r="P896">
        <v>0.13639999999999999</v>
      </c>
      <c r="Q896">
        <v>0.13639999999999999</v>
      </c>
      <c r="R896">
        <v>0</v>
      </c>
    </row>
    <row r="897" spans="2:18" x14ac:dyDescent="0.25">
      <c r="B897" t="s">
        <v>1083</v>
      </c>
      <c r="C897" t="s">
        <v>1085</v>
      </c>
      <c r="D897" t="s">
        <v>295</v>
      </c>
      <c r="E897">
        <v>198</v>
      </c>
      <c r="F897">
        <v>0</v>
      </c>
      <c r="G897">
        <v>19</v>
      </c>
      <c r="H897">
        <v>0</v>
      </c>
      <c r="I897">
        <v>0</v>
      </c>
      <c r="J897" t="s">
        <v>20</v>
      </c>
      <c r="K897" t="s">
        <v>16</v>
      </c>
      <c r="L897" t="s">
        <v>15</v>
      </c>
      <c r="M897" t="s">
        <v>15</v>
      </c>
      <c r="N897">
        <v>0.63360000000000005</v>
      </c>
      <c r="O897">
        <v>0.35639999999999999</v>
      </c>
      <c r="P897">
        <v>0.1452</v>
      </c>
      <c r="Q897">
        <v>0.1452</v>
      </c>
      <c r="R897">
        <v>0</v>
      </c>
    </row>
    <row r="898" spans="2:18" x14ac:dyDescent="0.25">
      <c r="B898" t="s">
        <v>1084</v>
      </c>
      <c r="C898" t="s">
        <v>1085</v>
      </c>
      <c r="D898" t="s">
        <v>295</v>
      </c>
      <c r="E898">
        <v>220</v>
      </c>
      <c r="F898">
        <v>0</v>
      </c>
      <c r="G898">
        <v>22</v>
      </c>
      <c r="H898">
        <v>0</v>
      </c>
      <c r="I898">
        <v>0</v>
      </c>
      <c r="J898" t="s">
        <v>20</v>
      </c>
      <c r="K898" t="s">
        <v>16</v>
      </c>
      <c r="L898" t="s">
        <v>15</v>
      </c>
      <c r="M898" t="s">
        <v>15</v>
      </c>
      <c r="N898">
        <v>0.67200000000000004</v>
      </c>
      <c r="O898">
        <v>0.378</v>
      </c>
      <c r="P898">
        <v>0.154</v>
      </c>
      <c r="Q898">
        <v>0.154</v>
      </c>
      <c r="R898">
        <v>0</v>
      </c>
    </row>
    <row r="899" spans="2:18" x14ac:dyDescent="0.25">
      <c r="B899" t="s">
        <v>1085</v>
      </c>
      <c r="C899" t="s">
        <v>1085</v>
      </c>
      <c r="D899" t="s">
        <v>1791</v>
      </c>
      <c r="E899">
        <v>105</v>
      </c>
      <c r="F899">
        <v>0</v>
      </c>
      <c r="G899">
        <v>0</v>
      </c>
      <c r="H899">
        <v>0</v>
      </c>
      <c r="I899">
        <v>0</v>
      </c>
      <c r="J899" t="s">
        <v>16</v>
      </c>
      <c r="K899" t="s">
        <v>20</v>
      </c>
      <c r="L899" t="s">
        <v>17</v>
      </c>
      <c r="M899" t="s">
        <v>17</v>
      </c>
      <c r="N899" s="13">
        <v>0.26078738058022799</v>
      </c>
      <c r="O899" s="13">
        <v>0.52157476116045598</v>
      </c>
      <c r="P899">
        <v>0</v>
      </c>
      <c r="Q899">
        <v>0</v>
      </c>
      <c r="R899">
        <v>0</v>
      </c>
    </row>
    <row r="900" spans="2:18" x14ac:dyDescent="0.25">
      <c r="B900" t="s">
        <v>1086</v>
      </c>
      <c r="C900" t="s">
        <v>1085</v>
      </c>
      <c r="D900" t="s">
        <v>1791</v>
      </c>
      <c r="E900">
        <v>115</v>
      </c>
      <c r="F900">
        <v>0</v>
      </c>
      <c r="G900">
        <v>0</v>
      </c>
      <c r="H900">
        <v>0</v>
      </c>
      <c r="I900">
        <v>0</v>
      </c>
      <c r="J900" t="s">
        <v>16</v>
      </c>
      <c r="K900" t="s">
        <v>20</v>
      </c>
      <c r="L900" t="s">
        <v>17</v>
      </c>
      <c r="M900" t="s">
        <v>17</v>
      </c>
      <c r="N900" s="13">
        <v>0.27779525322676463</v>
      </c>
      <c r="O900" s="13">
        <v>0.51590547027827716</v>
      </c>
      <c r="P900">
        <v>0</v>
      </c>
      <c r="Q900">
        <v>0</v>
      </c>
      <c r="R900">
        <v>0</v>
      </c>
    </row>
    <row r="901" spans="2:18" x14ac:dyDescent="0.25">
      <c r="B901" t="s">
        <v>1087</v>
      </c>
      <c r="C901" t="s">
        <v>1085</v>
      </c>
      <c r="D901" t="s">
        <v>1791</v>
      </c>
      <c r="E901">
        <v>126</v>
      </c>
      <c r="F901">
        <v>0</v>
      </c>
      <c r="G901">
        <v>0</v>
      </c>
      <c r="H901">
        <v>0</v>
      </c>
      <c r="I901">
        <v>0</v>
      </c>
      <c r="J901" t="s">
        <v>16</v>
      </c>
      <c r="K901" t="s">
        <v>20</v>
      </c>
      <c r="L901" t="s">
        <v>17</v>
      </c>
      <c r="M901" t="s">
        <v>17</v>
      </c>
      <c r="N901" s="13">
        <v>0.32598422572528502</v>
      </c>
      <c r="O901" s="13">
        <v>0.57952751240050671</v>
      </c>
      <c r="P901">
        <v>0</v>
      </c>
      <c r="Q901">
        <v>0</v>
      </c>
      <c r="R901">
        <v>0</v>
      </c>
    </row>
    <row r="902" spans="2:18" x14ac:dyDescent="0.25">
      <c r="B902" t="s">
        <v>1088</v>
      </c>
      <c r="C902" t="s">
        <v>1085</v>
      </c>
      <c r="D902" t="s">
        <v>1791</v>
      </c>
      <c r="E902">
        <v>136</v>
      </c>
      <c r="F902">
        <v>0</v>
      </c>
      <c r="G902">
        <v>0</v>
      </c>
      <c r="H902">
        <v>0</v>
      </c>
      <c r="I902">
        <v>0</v>
      </c>
      <c r="J902" t="s">
        <v>16</v>
      </c>
      <c r="K902" t="s">
        <v>20</v>
      </c>
      <c r="L902" t="s">
        <v>17</v>
      </c>
      <c r="M902" t="s">
        <v>17</v>
      </c>
      <c r="N902" s="13">
        <v>0.33557199707014634</v>
      </c>
      <c r="O902" s="13">
        <v>0.60402959472626339</v>
      </c>
      <c r="P902">
        <v>0</v>
      </c>
      <c r="Q902">
        <v>0</v>
      </c>
      <c r="R902">
        <v>0</v>
      </c>
    </row>
    <row r="903" spans="2:18" x14ac:dyDescent="0.25">
      <c r="B903" t="s">
        <v>1089</v>
      </c>
      <c r="C903" t="s">
        <v>1085</v>
      </c>
      <c r="D903" t="s">
        <v>1791</v>
      </c>
      <c r="E903">
        <v>147</v>
      </c>
      <c r="F903">
        <v>0</v>
      </c>
      <c r="G903">
        <v>0</v>
      </c>
      <c r="H903">
        <v>0</v>
      </c>
      <c r="I903">
        <v>0</v>
      </c>
      <c r="J903" t="s">
        <v>16</v>
      </c>
      <c r="K903" t="s">
        <v>20</v>
      </c>
      <c r="L903" t="s">
        <v>17</v>
      </c>
      <c r="M903" t="s">
        <v>17</v>
      </c>
      <c r="N903" s="13">
        <v>0.34150728409315573</v>
      </c>
      <c r="O903" s="13">
        <v>0.62092233471482849</v>
      </c>
      <c r="P903">
        <v>0</v>
      </c>
      <c r="Q903">
        <v>0</v>
      </c>
      <c r="R903">
        <v>0</v>
      </c>
    </row>
    <row r="904" spans="2:18" x14ac:dyDescent="0.25">
      <c r="B904" t="s">
        <v>1090</v>
      </c>
      <c r="C904" t="s">
        <v>1085</v>
      </c>
      <c r="D904" t="s">
        <v>1791</v>
      </c>
      <c r="E904">
        <v>157</v>
      </c>
      <c r="F904">
        <v>0</v>
      </c>
      <c r="G904">
        <v>0</v>
      </c>
      <c r="H904">
        <v>0</v>
      </c>
      <c r="I904">
        <v>0</v>
      </c>
      <c r="J904" t="s">
        <v>16</v>
      </c>
      <c r="K904" t="s">
        <v>20</v>
      </c>
      <c r="L904" t="s">
        <v>17</v>
      </c>
      <c r="M904" t="s">
        <v>17</v>
      </c>
      <c r="N904" s="13">
        <v>0.37789254192357874</v>
      </c>
      <c r="O904" s="13">
        <v>0.63951045556297947</v>
      </c>
      <c r="P904">
        <v>0</v>
      </c>
      <c r="Q904">
        <v>0</v>
      </c>
      <c r="R904">
        <v>0</v>
      </c>
    </row>
    <row r="905" spans="2:18" x14ac:dyDescent="0.25">
      <c r="B905" t="s">
        <v>1091</v>
      </c>
      <c r="C905" t="s">
        <v>1085</v>
      </c>
      <c r="D905" t="s">
        <v>1791</v>
      </c>
      <c r="E905">
        <v>168</v>
      </c>
      <c r="F905">
        <v>0</v>
      </c>
      <c r="G905">
        <v>0</v>
      </c>
      <c r="H905">
        <v>0</v>
      </c>
      <c r="I905">
        <v>0</v>
      </c>
      <c r="J905" t="s">
        <v>16</v>
      </c>
      <c r="K905" t="s">
        <v>20</v>
      </c>
      <c r="L905" t="s">
        <v>17</v>
      </c>
      <c r="M905" t="s">
        <v>17</v>
      </c>
      <c r="N905" s="13">
        <v>0.35314957786905876</v>
      </c>
      <c r="O905" s="13">
        <v>0.65196845145057003</v>
      </c>
      <c r="P905">
        <v>0</v>
      </c>
      <c r="Q905">
        <v>0</v>
      </c>
      <c r="R905">
        <v>0</v>
      </c>
    </row>
    <row r="906" spans="2:18" x14ac:dyDescent="0.25">
      <c r="B906" t="s">
        <v>1092</v>
      </c>
      <c r="C906" t="s">
        <v>1085</v>
      </c>
      <c r="D906" t="s">
        <v>1791</v>
      </c>
      <c r="E906">
        <v>178</v>
      </c>
      <c r="F906">
        <v>0</v>
      </c>
      <c r="G906">
        <v>0</v>
      </c>
      <c r="H906">
        <v>0</v>
      </c>
      <c r="I906">
        <v>0</v>
      </c>
      <c r="J906" t="s">
        <v>16</v>
      </c>
      <c r="K906" t="s">
        <v>20</v>
      </c>
      <c r="L906" t="s">
        <v>17</v>
      </c>
      <c r="M906" t="s">
        <v>17</v>
      </c>
      <c r="N906" s="13">
        <v>0.35894892270874079</v>
      </c>
      <c r="O906" s="13">
        <v>0.66661942788766149</v>
      </c>
      <c r="P906">
        <v>0</v>
      </c>
      <c r="Q906">
        <v>0</v>
      </c>
      <c r="R906">
        <v>0</v>
      </c>
    </row>
    <row r="907" spans="2:18" x14ac:dyDescent="0.25">
      <c r="B907" t="s">
        <v>1093</v>
      </c>
      <c r="C907" t="s">
        <v>1085</v>
      </c>
      <c r="D907" t="s">
        <v>1791</v>
      </c>
      <c r="E907">
        <v>189</v>
      </c>
      <c r="F907">
        <v>0</v>
      </c>
      <c r="G907">
        <v>0</v>
      </c>
      <c r="H907">
        <v>0</v>
      </c>
      <c r="I907">
        <v>0</v>
      </c>
      <c r="J907" t="s">
        <v>16</v>
      </c>
      <c r="K907" t="s">
        <v>20</v>
      </c>
      <c r="L907" t="s">
        <v>17</v>
      </c>
      <c r="M907" t="s">
        <v>17</v>
      </c>
      <c r="N907" s="13">
        <v>0.38635167493367112</v>
      </c>
      <c r="O907" s="13">
        <v>0.67611543113392447</v>
      </c>
      <c r="P907">
        <v>0</v>
      </c>
      <c r="Q907">
        <v>0</v>
      </c>
      <c r="R907">
        <v>0</v>
      </c>
    </row>
    <row r="908" spans="2:18" x14ac:dyDescent="0.25">
      <c r="B908" t="s">
        <v>1094</v>
      </c>
      <c r="C908" t="s">
        <v>1085</v>
      </c>
      <c r="D908" t="s">
        <v>1791</v>
      </c>
      <c r="E908">
        <v>199</v>
      </c>
      <c r="F908">
        <v>0</v>
      </c>
      <c r="G908">
        <v>0</v>
      </c>
      <c r="H908">
        <v>0</v>
      </c>
      <c r="I908">
        <v>0</v>
      </c>
      <c r="J908" t="s">
        <v>16</v>
      </c>
      <c r="K908" t="s">
        <v>20</v>
      </c>
      <c r="L908" t="s">
        <v>17</v>
      </c>
      <c r="M908" t="s">
        <v>17</v>
      </c>
      <c r="N908" s="13">
        <v>0.38987058152069259</v>
      </c>
      <c r="O908" s="13">
        <v>0.71094047218479239</v>
      </c>
      <c r="P908">
        <v>0</v>
      </c>
      <c r="Q908">
        <v>0</v>
      </c>
      <c r="R908">
        <v>0</v>
      </c>
    </row>
    <row r="909" spans="2:18" x14ac:dyDescent="0.25">
      <c r="B909" t="s">
        <v>1095</v>
      </c>
      <c r="C909" t="s">
        <v>1085</v>
      </c>
      <c r="D909" t="s">
        <v>1791</v>
      </c>
      <c r="E909">
        <v>210</v>
      </c>
      <c r="F909">
        <v>0</v>
      </c>
      <c r="G909">
        <v>0</v>
      </c>
      <c r="H909">
        <v>0</v>
      </c>
      <c r="I909">
        <v>0</v>
      </c>
      <c r="J909" t="s">
        <v>16</v>
      </c>
      <c r="K909" t="s">
        <v>20</v>
      </c>
      <c r="L909" t="s">
        <v>17</v>
      </c>
      <c r="M909" t="s">
        <v>17</v>
      </c>
      <c r="N909" s="13">
        <v>0.41291335258536099</v>
      </c>
      <c r="O909" s="13">
        <v>0.717165296595627</v>
      </c>
      <c r="P909">
        <v>0</v>
      </c>
      <c r="Q909">
        <v>0</v>
      </c>
      <c r="R909">
        <v>0</v>
      </c>
    </row>
    <row r="910" spans="2:18" x14ac:dyDescent="0.25">
      <c r="B910" t="s">
        <v>1096</v>
      </c>
      <c r="C910" t="s">
        <v>1085</v>
      </c>
      <c r="D910" t="s">
        <v>1791</v>
      </c>
      <c r="E910">
        <v>100</v>
      </c>
      <c r="F910">
        <v>0</v>
      </c>
      <c r="G910">
        <v>0</v>
      </c>
      <c r="H910">
        <v>0</v>
      </c>
      <c r="I910">
        <v>0</v>
      </c>
      <c r="J910" t="s">
        <v>16</v>
      </c>
      <c r="K910" t="s">
        <v>16</v>
      </c>
      <c r="L910" t="s">
        <v>17</v>
      </c>
      <c r="M910" t="s">
        <v>17</v>
      </c>
      <c r="N910" s="13">
        <v>0.45637791601539901</v>
      </c>
      <c r="O910" s="13">
        <v>0.4107401244138591</v>
      </c>
      <c r="P910">
        <v>0</v>
      </c>
      <c r="Q910">
        <v>0</v>
      </c>
      <c r="R910">
        <v>0</v>
      </c>
    </row>
    <row r="911" spans="2:18" x14ac:dyDescent="0.25">
      <c r="B911" t="s">
        <v>1097</v>
      </c>
      <c r="C911" t="s">
        <v>1085</v>
      </c>
      <c r="D911" t="s">
        <v>1791</v>
      </c>
      <c r="E911">
        <v>110</v>
      </c>
      <c r="F911">
        <v>0</v>
      </c>
      <c r="G911">
        <v>0</v>
      </c>
      <c r="H911">
        <v>0</v>
      </c>
      <c r="I911">
        <v>0</v>
      </c>
      <c r="J911" t="s">
        <v>16</v>
      </c>
      <c r="K911" t="s">
        <v>16</v>
      </c>
      <c r="L911" t="s">
        <v>17</v>
      </c>
      <c r="M911" t="s">
        <v>17</v>
      </c>
      <c r="N911" s="13">
        <v>0.45637791601539901</v>
      </c>
      <c r="O911" s="13">
        <v>0.41488901455945359</v>
      </c>
      <c r="P911">
        <v>0</v>
      </c>
      <c r="Q911">
        <v>0</v>
      </c>
      <c r="R911">
        <v>0</v>
      </c>
    </row>
    <row r="912" spans="2:18" x14ac:dyDescent="0.25">
      <c r="B912" t="s">
        <v>1098</v>
      </c>
      <c r="C912" t="s">
        <v>1085</v>
      </c>
      <c r="D912" t="s">
        <v>1791</v>
      </c>
      <c r="E912">
        <v>120</v>
      </c>
      <c r="F912">
        <v>0</v>
      </c>
      <c r="G912">
        <v>0</v>
      </c>
      <c r="H912">
        <v>0</v>
      </c>
      <c r="I912">
        <v>0</v>
      </c>
      <c r="J912" t="s">
        <v>16</v>
      </c>
      <c r="K912" t="s">
        <v>16</v>
      </c>
      <c r="L912" t="s">
        <v>17</v>
      </c>
      <c r="M912" t="s">
        <v>17</v>
      </c>
      <c r="N912" s="13">
        <v>0.49440940901668229</v>
      </c>
      <c r="O912" s="13">
        <v>0.41834642301411579</v>
      </c>
      <c r="P912">
        <v>0</v>
      </c>
      <c r="Q912">
        <v>0</v>
      </c>
      <c r="R912">
        <v>0</v>
      </c>
    </row>
    <row r="913" spans="2:18" x14ac:dyDescent="0.25">
      <c r="B913" t="s">
        <v>1099</v>
      </c>
      <c r="C913" t="s">
        <v>1085</v>
      </c>
      <c r="D913" t="s">
        <v>1791</v>
      </c>
      <c r="E913">
        <v>130</v>
      </c>
      <c r="F913">
        <v>0</v>
      </c>
      <c r="G913">
        <v>0</v>
      </c>
      <c r="H913">
        <v>0</v>
      </c>
      <c r="I913">
        <v>0</v>
      </c>
      <c r="J913" t="s">
        <v>20</v>
      </c>
      <c r="K913" t="s">
        <v>16</v>
      </c>
      <c r="L913" t="s">
        <v>17</v>
      </c>
      <c r="M913" t="s">
        <v>17</v>
      </c>
      <c r="N913" s="13">
        <v>0.52658990309469111</v>
      </c>
      <c r="O913" s="13">
        <v>0.45637791601539901</v>
      </c>
      <c r="P913">
        <v>0</v>
      </c>
      <c r="Q913">
        <v>0</v>
      </c>
      <c r="R913">
        <v>0</v>
      </c>
    </row>
    <row r="914" spans="2:18" x14ac:dyDescent="0.25">
      <c r="B914" t="s">
        <v>1100</v>
      </c>
      <c r="C914" t="s">
        <v>1085</v>
      </c>
      <c r="D914" t="s">
        <v>1791</v>
      </c>
      <c r="E914">
        <v>140</v>
      </c>
      <c r="F914">
        <v>0</v>
      </c>
      <c r="G914">
        <v>0</v>
      </c>
      <c r="H914">
        <v>0</v>
      </c>
      <c r="I914">
        <v>0</v>
      </c>
      <c r="J914" t="s">
        <v>20</v>
      </c>
      <c r="K914" t="s">
        <v>16</v>
      </c>
      <c r="L914" t="s">
        <v>17</v>
      </c>
      <c r="M914" t="s">
        <v>17</v>
      </c>
      <c r="N914" s="13">
        <v>0.52157476116045598</v>
      </c>
      <c r="O914" s="13">
        <v>0.48897633858792749</v>
      </c>
      <c r="P914">
        <v>0</v>
      </c>
      <c r="Q914">
        <v>0</v>
      </c>
      <c r="R914">
        <v>0</v>
      </c>
    </row>
    <row r="915" spans="2:18" x14ac:dyDescent="0.25">
      <c r="B915" t="s">
        <v>1101</v>
      </c>
      <c r="C915" t="s">
        <v>1085</v>
      </c>
      <c r="D915" t="s">
        <v>1791</v>
      </c>
      <c r="E915">
        <v>150</v>
      </c>
      <c r="F915">
        <v>0</v>
      </c>
      <c r="G915">
        <v>0</v>
      </c>
      <c r="H915">
        <v>0</v>
      </c>
      <c r="I915">
        <v>0</v>
      </c>
      <c r="J915" t="s">
        <v>20</v>
      </c>
      <c r="K915" t="s">
        <v>16</v>
      </c>
      <c r="L915" t="s">
        <v>17</v>
      </c>
      <c r="M915" t="s">
        <v>17</v>
      </c>
      <c r="N915" s="13">
        <v>0.54765349921847872</v>
      </c>
      <c r="O915" s="13">
        <v>0.4868031104164256</v>
      </c>
      <c r="P915">
        <v>0</v>
      </c>
      <c r="Q915">
        <v>0</v>
      </c>
      <c r="R915">
        <v>0</v>
      </c>
    </row>
    <row r="916" spans="2:18" x14ac:dyDescent="0.25">
      <c r="B916" t="s">
        <v>1102</v>
      </c>
      <c r="C916" t="s">
        <v>1085</v>
      </c>
      <c r="D916" t="s">
        <v>1791</v>
      </c>
      <c r="E916">
        <v>160</v>
      </c>
      <c r="F916">
        <v>0</v>
      </c>
      <c r="G916">
        <v>0</v>
      </c>
      <c r="H916">
        <v>0</v>
      </c>
      <c r="I916">
        <v>0</v>
      </c>
      <c r="J916" t="s">
        <v>20</v>
      </c>
      <c r="K916" t="s">
        <v>16</v>
      </c>
      <c r="L916" t="s">
        <v>17</v>
      </c>
      <c r="M916" t="s">
        <v>17</v>
      </c>
      <c r="N916" s="13">
        <v>0.57047239501924873</v>
      </c>
      <c r="O916" s="13">
        <v>0.48490153576636141</v>
      </c>
      <c r="P916">
        <v>0</v>
      </c>
      <c r="Q916">
        <v>0</v>
      </c>
      <c r="R916">
        <v>0</v>
      </c>
    </row>
    <row r="917" spans="2:18" x14ac:dyDescent="0.25">
      <c r="B917" t="s">
        <v>1103</v>
      </c>
      <c r="C917" t="s">
        <v>1085</v>
      </c>
      <c r="D917" t="s">
        <v>1791</v>
      </c>
      <c r="E917">
        <v>170</v>
      </c>
      <c r="F917">
        <v>0</v>
      </c>
      <c r="G917">
        <v>0</v>
      </c>
      <c r="H917">
        <v>0</v>
      </c>
      <c r="I917">
        <v>0</v>
      </c>
      <c r="J917" t="s">
        <v>20</v>
      </c>
      <c r="K917" t="s">
        <v>16</v>
      </c>
      <c r="L917" t="s">
        <v>17</v>
      </c>
      <c r="M917" t="s">
        <v>17</v>
      </c>
      <c r="N917" s="13">
        <v>0.59060671484345761</v>
      </c>
      <c r="O917" s="13">
        <v>0.51006943554662243</v>
      </c>
      <c r="P917">
        <v>0</v>
      </c>
      <c r="Q917">
        <v>0</v>
      </c>
      <c r="R917">
        <v>0</v>
      </c>
    </row>
    <row r="918" spans="2:18" x14ac:dyDescent="0.25">
      <c r="B918" t="s">
        <v>1104</v>
      </c>
      <c r="C918" t="s">
        <v>1085</v>
      </c>
      <c r="D918" t="s">
        <v>1791</v>
      </c>
      <c r="E918">
        <v>180</v>
      </c>
      <c r="F918">
        <v>0</v>
      </c>
      <c r="G918">
        <v>0</v>
      </c>
      <c r="H918">
        <v>0</v>
      </c>
      <c r="I918">
        <v>0</v>
      </c>
      <c r="J918" t="s">
        <v>20</v>
      </c>
      <c r="K918" t="s">
        <v>20</v>
      </c>
      <c r="L918" t="s">
        <v>17</v>
      </c>
      <c r="M918" t="s">
        <v>17</v>
      </c>
      <c r="N918" s="13">
        <v>0.58314955935300983</v>
      </c>
      <c r="O918" s="13">
        <v>0.53244090201796557</v>
      </c>
      <c r="P918">
        <v>0</v>
      </c>
      <c r="Q918">
        <v>0</v>
      </c>
      <c r="R918">
        <v>0</v>
      </c>
    </row>
    <row r="919" spans="2:18" x14ac:dyDescent="0.25">
      <c r="B919" t="s">
        <v>1105</v>
      </c>
      <c r="C919" t="s">
        <v>1085</v>
      </c>
      <c r="D919" t="s">
        <v>1791</v>
      </c>
      <c r="E919">
        <v>190</v>
      </c>
      <c r="F919">
        <v>0</v>
      </c>
      <c r="G919">
        <v>0</v>
      </c>
      <c r="H919">
        <v>0</v>
      </c>
      <c r="I919">
        <v>0</v>
      </c>
      <c r="J919" t="s">
        <v>20</v>
      </c>
      <c r="K919" t="s">
        <v>20</v>
      </c>
      <c r="L919" t="s">
        <v>17</v>
      </c>
      <c r="M919" t="s">
        <v>17</v>
      </c>
      <c r="N919" s="13">
        <v>0.60049725791499875</v>
      </c>
      <c r="O919" s="13">
        <v>0.52843758696519882</v>
      </c>
      <c r="P919">
        <v>0</v>
      </c>
      <c r="Q919">
        <v>0</v>
      </c>
      <c r="R919">
        <v>0</v>
      </c>
    </row>
    <row r="920" spans="2:18" x14ac:dyDescent="0.25">
      <c r="B920" t="s">
        <v>1106</v>
      </c>
      <c r="C920" t="s">
        <v>1085</v>
      </c>
      <c r="D920" t="s">
        <v>1791</v>
      </c>
      <c r="E920">
        <v>200</v>
      </c>
      <c r="F920">
        <v>0</v>
      </c>
      <c r="G920">
        <v>0</v>
      </c>
      <c r="H920">
        <v>0</v>
      </c>
      <c r="I920">
        <v>0</v>
      </c>
      <c r="J920" t="s">
        <v>20</v>
      </c>
      <c r="K920" t="s">
        <v>20</v>
      </c>
      <c r="L920" t="s">
        <v>17</v>
      </c>
      <c r="M920" t="s">
        <v>17</v>
      </c>
      <c r="N920" s="13">
        <v>0.61611018662078865</v>
      </c>
      <c r="O920" s="13">
        <v>0.54765349921847883</v>
      </c>
      <c r="P920">
        <v>0</v>
      </c>
      <c r="Q920">
        <v>0</v>
      </c>
      <c r="R920">
        <v>0</v>
      </c>
    </row>
    <row r="921" spans="2:18" x14ac:dyDescent="0.25">
      <c r="B921" t="s">
        <v>1107</v>
      </c>
      <c r="C921" t="s">
        <v>1085</v>
      </c>
      <c r="D921" t="s">
        <v>1791</v>
      </c>
      <c r="E921">
        <v>112</v>
      </c>
      <c r="F921">
        <v>0</v>
      </c>
      <c r="G921">
        <v>0</v>
      </c>
      <c r="H921">
        <v>0</v>
      </c>
      <c r="I921">
        <v>0</v>
      </c>
      <c r="J921" t="s">
        <v>16</v>
      </c>
      <c r="K921" t="s">
        <v>16</v>
      </c>
      <c r="L921" t="s">
        <v>17</v>
      </c>
      <c r="M921" t="s">
        <v>17</v>
      </c>
      <c r="N921" s="13">
        <v>0.32598422572528502</v>
      </c>
      <c r="O921" s="13">
        <v>0.48897633858792755</v>
      </c>
      <c r="P921">
        <v>0</v>
      </c>
      <c r="Q921">
        <v>0</v>
      </c>
      <c r="R921">
        <v>0</v>
      </c>
    </row>
    <row r="922" spans="2:18" x14ac:dyDescent="0.25">
      <c r="B922" t="s">
        <v>1108</v>
      </c>
      <c r="C922" t="s">
        <v>1085</v>
      </c>
      <c r="D922" t="s">
        <v>1791</v>
      </c>
      <c r="E922">
        <v>123</v>
      </c>
      <c r="F922">
        <v>0</v>
      </c>
      <c r="G922">
        <v>0</v>
      </c>
      <c r="H922">
        <v>0</v>
      </c>
      <c r="I922">
        <v>0</v>
      </c>
      <c r="J922" t="s">
        <v>16</v>
      </c>
      <c r="K922" t="s">
        <v>20</v>
      </c>
      <c r="L922" t="s">
        <v>17</v>
      </c>
      <c r="M922" t="s">
        <v>17</v>
      </c>
      <c r="N922" s="13">
        <v>0.33393506049907246</v>
      </c>
      <c r="O922" s="13">
        <v>0.51945453855411272</v>
      </c>
      <c r="P922">
        <v>0</v>
      </c>
      <c r="Q922">
        <v>0</v>
      </c>
      <c r="R922">
        <v>0</v>
      </c>
    </row>
    <row r="923" spans="2:18" x14ac:dyDescent="0.25">
      <c r="B923" t="s">
        <v>1109</v>
      </c>
      <c r="C923" t="s">
        <v>1085</v>
      </c>
      <c r="D923" t="s">
        <v>1791</v>
      </c>
      <c r="E923">
        <v>134</v>
      </c>
      <c r="F923">
        <v>0</v>
      </c>
      <c r="G923">
        <v>0</v>
      </c>
      <c r="H923">
        <v>0</v>
      </c>
      <c r="I923">
        <v>0</v>
      </c>
      <c r="J923" t="s">
        <v>16</v>
      </c>
      <c r="K923" t="s">
        <v>20</v>
      </c>
      <c r="L923" t="s">
        <v>17</v>
      </c>
      <c r="M923" t="s">
        <v>17</v>
      </c>
      <c r="N923" s="13">
        <v>0.37463858777383502</v>
      </c>
      <c r="O923" s="13">
        <v>0.57898690837774502</v>
      </c>
      <c r="P923">
        <v>0</v>
      </c>
      <c r="Q923">
        <v>0</v>
      </c>
      <c r="R923">
        <v>0</v>
      </c>
    </row>
    <row r="924" spans="2:18" x14ac:dyDescent="0.25">
      <c r="B924" t="s">
        <v>1110</v>
      </c>
      <c r="C924" t="s">
        <v>1085</v>
      </c>
      <c r="D924" t="s">
        <v>1791</v>
      </c>
      <c r="E924">
        <v>145</v>
      </c>
      <c r="F924">
        <v>0</v>
      </c>
      <c r="G924">
        <v>0</v>
      </c>
      <c r="H924">
        <v>0</v>
      </c>
      <c r="I924">
        <v>0</v>
      </c>
      <c r="J924" t="s">
        <v>16</v>
      </c>
      <c r="K924" t="s">
        <v>20</v>
      </c>
      <c r="L924" t="s">
        <v>17</v>
      </c>
      <c r="M924" t="s">
        <v>17</v>
      </c>
      <c r="N924" s="13">
        <v>0.37769206842653713</v>
      </c>
      <c r="O924" s="13">
        <v>0.5980124416753505</v>
      </c>
      <c r="P924">
        <v>0</v>
      </c>
      <c r="Q924">
        <v>0</v>
      </c>
      <c r="R924">
        <v>0</v>
      </c>
    </row>
    <row r="925" spans="2:18" x14ac:dyDescent="0.25">
      <c r="B925" t="s">
        <v>1111</v>
      </c>
      <c r="C925" t="s">
        <v>1085</v>
      </c>
      <c r="D925" t="s">
        <v>1791</v>
      </c>
      <c r="E925">
        <v>156</v>
      </c>
      <c r="F925">
        <v>0</v>
      </c>
      <c r="G925">
        <v>0</v>
      </c>
      <c r="H925">
        <v>0</v>
      </c>
      <c r="I925">
        <v>0</v>
      </c>
      <c r="J925" t="s">
        <v>16</v>
      </c>
      <c r="K925" t="s">
        <v>20</v>
      </c>
      <c r="L925" t="s">
        <v>17</v>
      </c>
      <c r="M925" t="s">
        <v>17</v>
      </c>
      <c r="N925" s="13">
        <v>0.38031493001283245</v>
      </c>
      <c r="O925" s="13">
        <v>0.61435488694380636</v>
      </c>
      <c r="P925">
        <v>0</v>
      </c>
      <c r="Q925">
        <v>0</v>
      </c>
      <c r="R925">
        <v>0</v>
      </c>
    </row>
    <row r="926" spans="2:18" x14ac:dyDescent="0.25">
      <c r="B926" t="s">
        <v>1112</v>
      </c>
      <c r="C926" t="s">
        <v>1085</v>
      </c>
      <c r="D926" t="s">
        <v>1791</v>
      </c>
      <c r="E926">
        <v>168</v>
      </c>
      <c r="F926">
        <v>0</v>
      </c>
      <c r="G926">
        <v>0</v>
      </c>
      <c r="H926">
        <v>0</v>
      </c>
      <c r="I926">
        <v>0</v>
      </c>
      <c r="J926" t="s">
        <v>16</v>
      </c>
      <c r="K926" t="s">
        <v>20</v>
      </c>
      <c r="L926" t="s">
        <v>17</v>
      </c>
      <c r="M926" t="s">
        <v>17</v>
      </c>
      <c r="N926" s="13">
        <v>0.38031493001283256</v>
      </c>
      <c r="O926" s="13">
        <v>0.59763774716302254</v>
      </c>
      <c r="P926">
        <v>0</v>
      </c>
      <c r="Q926">
        <v>0</v>
      </c>
      <c r="R926">
        <v>0</v>
      </c>
    </row>
    <row r="927" spans="2:18" x14ac:dyDescent="0.25">
      <c r="B927" t="s">
        <v>1113</v>
      </c>
      <c r="C927" t="s">
        <v>1085</v>
      </c>
      <c r="D927" t="s">
        <v>1791</v>
      </c>
      <c r="E927">
        <v>179</v>
      </c>
      <c r="F927">
        <v>0</v>
      </c>
      <c r="G927">
        <v>0</v>
      </c>
      <c r="H927">
        <v>0</v>
      </c>
      <c r="I927">
        <v>0</v>
      </c>
      <c r="J927" t="s">
        <v>16</v>
      </c>
      <c r="K927" t="s">
        <v>20</v>
      </c>
      <c r="L927" t="s">
        <v>17</v>
      </c>
      <c r="M927" t="s">
        <v>17</v>
      </c>
      <c r="N927" s="13">
        <v>0.40793556738806619</v>
      </c>
      <c r="O927" s="13">
        <v>0.63739932404385335</v>
      </c>
      <c r="P927">
        <v>0</v>
      </c>
      <c r="Q927">
        <v>0</v>
      </c>
      <c r="R927">
        <v>0</v>
      </c>
    </row>
    <row r="928" spans="2:18" x14ac:dyDescent="0.25">
      <c r="B928" t="s">
        <v>1114</v>
      </c>
      <c r="C928" t="s">
        <v>1085</v>
      </c>
      <c r="D928" t="s">
        <v>1791</v>
      </c>
      <c r="E928">
        <v>190</v>
      </c>
      <c r="F928">
        <v>0</v>
      </c>
      <c r="G928">
        <v>0</v>
      </c>
      <c r="H928">
        <v>0</v>
      </c>
      <c r="I928">
        <v>0</v>
      </c>
      <c r="J928" t="s">
        <v>16</v>
      </c>
      <c r="K928" t="s">
        <v>20</v>
      </c>
      <c r="L928" t="s">
        <v>17</v>
      </c>
      <c r="M928" t="s">
        <v>17</v>
      </c>
      <c r="N928" s="13">
        <v>0.4083381353821991</v>
      </c>
      <c r="O928" s="13">
        <v>0.64853703854819855</v>
      </c>
      <c r="P928">
        <v>0</v>
      </c>
      <c r="Q928">
        <v>0</v>
      </c>
      <c r="R928">
        <v>0</v>
      </c>
    </row>
    <row r="929" spans="2:18" x14ac:dyDescent="0.25">
      <c r="B929" t="s">
        <v>1115</v>
      </c>
      <c r="C929" t="s">
        <v>1085</v>
      </c>
      <c r="D929" t="s">
        <v>1791</v>
      </c>
      <c r="E929">
        <v>201</v>
      </c>
      <c r="F929">
        <v>0</v>
      </c>
      <c r="G929">
        <v>0</v>
      </c>
      <c r="H929">
        <v>0</v>
      </c>
      <c r="I929">
        <v>0</v>
      </c>
      <c r="J929" t="s">
        <v>16</v>
      </c>
      <c r="K929" t="s">
        <v>20</v>
      </c>
      <c r="L929" t="s">
        <v>17</v>
      </c>
      <c r="M929" t="s">
        <v>17</v>
      </c>
      <c r="N929" s="13">
        <v>0.40869664120782001</v>
      </c>
      <c r="O929" s="13">
        <v>0.65845569972370999</v>
      </c>
      <c r="P929">
        <v>0</v>
      </c>
      <c r="Q929">
        <v>0</v>
      </c>
      <c r="R929">
        <v>0</v>
      </c>
    </row>
    <row r="930" spans="2:18" x14ac:dyDescent="0.25">
      <c r="B930" t="s">
        <v>1116</v>
      </c>
      <c r="C930" t="s">
        <v>1085</v>
      </c>
      <c r="D930" t="s">
        <v>1791</v>
      </c>
      <c r="E930">
        <v>212</v>
      </c>
      <c r="F930">
        <v>0</v>
      </c>
      <c r="G930">
        <v>0</v>
      </c>
      <c r="H930">
        <v>0</v>
      </c>
      <c r="I930">
        <v>0</v>
      </c>
      <c r="J930" t="s">
        <v>16</v>
      </c>
      <c r="K930" t="s">
        <v>20</v>
      </c>
      <c r="L930" t="s">
        <v>17</v>
      </c>
      <c r="M930" t="s">
        <v>17</v>
      </c>
      <c r="N930" s="13">
        <v>0.40901794359870663</v>
      </c>
      <c r="O930" s="13">
        <v>0.66734506587157394</v>
      </c>
      <c r="P930">
        <v>0</v>
      </c>
      <c r="Q930">
        <v>0</v>
      </c>
      <c r="R930">
        <v>0</v>
      </c>
    </row>
    <row r="931" spans="2:18" x14ac:dyDescent="0.25">
      <c r="B931" t="s">
        <v>1117</v>
      </c>
      <c r="C931" t="s">
        <v>1085</v>
      </c>
      <c r="D931" t="s">
        <v>1791</v>
      </c>
      <c r="E931">
        <v>224</v>
      </c>
      <c r="F931">
        <v>0</v>
      </c>
      <c r="G931">
        <v>0</v>
      </c>
      <c r="H931">
        <v>0</v>
      </c>
      <c r="I931">
        <v>0</v>
      </c>
      <c r="J931" t="s">
        <v>16</v>
      </c>
      <c r="K931" t="s">
        <v>20</v>
      </c>
      <c r="L931" t="s">
        <v>17</v>
      </c>
      <c r="M931" t="s">
        <v>17</v>
      </c>
      <c r="N931" s="13">
        <v>0.42785429626443661</v>
      </c>
      <c r="O931" s="13">
        <v>0.69271647966623073</v>
      </c>
      <c r="P931">
        <v>0</v>
      </c>
      <c r="Q931">
        <v>0</v>
      </c>
      <c r="R931">
        <v>0</v>
      </c>
    </row>
    <row r="932" spans="2:18" x14ac:dyDescent="0.25">
      <c r="B932" t="s">
        <v>1118</v>
      </c>
      <c r="C932" t="s">
        <v>1085</v>
      </c>
      <c r="D932" t="s">
        <v>1791</v>
      </c>
      <c r="E932">
        <v>129</v>
      </c>
      <c r="F932">
        <v>0</v>
      </c>
      <c r="G932">
        <v>0</v>
      </c>
      <c r="H932">
        <v>0</v>
      </c>
      <c r="I932">
        <v>0</v>
      </c>
      <c r="J932" t="s">
        <v>16</v>
      </c>
      <c r="K932" t="s">
        <v>16</v>
      </c>
      <c r="L932" t="s">
        <v>17</v>
      </c>
      <c r="M932" t="s">
        <v>17</v>
      </c>
      <c r="N932" s="13">
        <v>0.45991572931784397</v>
      </c>
      <c r="O932" s="13">
        <v>0.28302506419559631</v>
      </c>
      <c r="P932">
        <v>0</v>
      </c>
      <c r="Q932">
        <v>0</v>
      </c>
      <c r="R932">
        <v>0</v>
      </c>
    </row>
    <row r="933" spans="2:18" x14ac:dyDescent="0.25">
      <c r="B933" t="s">
        <v>1119</v>
      </c>
      <c r="C933" t="s">
        <v>1085</v>
      </c>
      <c r="D933" t="s">
        <v>1791</v>
      </c>
      <c r="E933">
        <v>141</v>
      </c>
      <c r="F933">
        <v>0</v>
      </c>
      <c r="G933">
        <v>0</v>
      </c>
      <c r="H933">
        <v>0</v>
      </c>
      <c r="I933">
        <v>0</v>
      </c>
      <c r="J933" t="s">
        <v>16</v>
      </c>
      <c r="K933" t="s">
        <v>16</v>
      </c>
      <c r="L933" t="s">
        <v>17</v>
      </c>
      <c r="M933" t="s">
        <v>17</v>
      </c>
      <c r="N933" s="13">
        <v>0.48550842129297767</v>
      </c>
      <c r="O933" s="13">
        <v>0.32367228086198507</v>
      </c>
      <c r="P933">
        <v>0</v>
      </c>
      <c r="Q933">
        <v>0</v>
      </c>
      <c r="R933">
        <v>0</v>
      </c>
    </row>
    <row r="934" spans="2:18" x14ac:dyDescent="0.25">
      <c r="B934" t="s">
        <v>1120</v>
      </c>
      <c r="C934" t="s">
        <v>1085</v>
      </c>
      <c r="D934" t="s">
        <v>1791</v>
      </c>
      <c r="E934">
        <v>154</v>
      </c>
      <c r="F934">
        <v>0</v>
      </c>
      <c r="G934">
        <v>0</v>
      </c>
      <c r="H934">
        <v>0</v>
      </c>
      <c r="I934">
        <v>0</v>
      </c>
      <c r="J934" t="s">
        <v>16</v>
      </c>
      <c r="K934" t="s">
        <v>16</v>
      </c>
      <c r="L934" t="s">
        <v>17</v>
      </c>
      <c r="M934" t="s">
        <v>17</v>
      </c>
      <c r="N934" s="13">
        <v>0.50379380339362223</v>
      </c>
      <c r="O934" s="13">
        <v>0.32598422572528496</v>
      </c>
      <c r="P934">
        <v>0</v>
      </c>
      <c r="Q934">
        <v>0</v>
      </c>
      <c r="R934">
        <v>0</v>
      </c>
    </row>
    <row r="935" spans="2:18" x14ac:dyDescent="0.25">
      <c r="B935" t="s">
        <v>1121</v>
      </c>
      <c r="C935" t="s">
        <v>1085</v>
      </c>
      <c r="D935" t="s">
        <v>1791</v>
      </c>
      <c r="E935">
        <v>167</v>
      </c>
      <c r="F935">
        <v>0</v>
      </c>
      <c r="G935">
        <v>0</v>
      </c>
      <c r="H935">
        <v>0</v>
      </c>
      <c r="I935">
        <v>0</v>
      </c>
      <c r="J935" t="s">
        <v>16</v>
      </c>
      <c r="K935" t="s">
        <v>16</v>
      </c>
      <c r="L935" t="s">
        <v>17</v>
      </c>
      <c r="M935" t="s">
        <v>17</v>
      </c>
      <c r="N935" s="13">
        <v>0.51923235953847791</v>
      </c>
      <c r="O935" s="13">
        <v>0.32793622707693343</v>
      </c>
      <c r="P935">
        <v>0</v>
      </c>
      <c r="Q935">
        <v>0</v>
      </c>
      <c r="R935">
        <v>0</v>
      </c>
    </row>
    <row r="936" spans="2:18" x14ac:dyDescent="0.25">
      <c r="B936" t="s">
        <v>1122</v>
      </c>
      <c r="C936" t="s">
        <v>1085</v>
      </c>
      <c r="D936" t="s">
        <v>1791</v>
      </c>
      <c r="E936">
        <v>180</v>
      </c>
      <c r="F936">
        <v>0</v>
      </c>
      <c r="G936">
        <v>0</v>
      </c>
      <c r="H936">
        <v>0</v>
      </c>
      <c r="I936">
        <v>0</v>
      </c>
      <c r="J936" t="s">
        <v>16</v>
      </c>
      <c r="K936" t="s">
        <v>16</v>
      </c>
      <c r="L936" t="s">
        <v>17</v>
      </c>
      <c r="M936" t="s">
        <v>17</v>
      </c>
      <c r="N936" s="13">
        <v>0.55779523068548775</v>
      </c>
      <c r="O936" s="13">
        <v>0.35496060134531038</v>
      </c>
      <c r="P936">
        <v>0</v>
      </c>
      <c r="Q936">
        <v>0</v>
      </c>
      <c r="R936">
        <v>0</v>
      </c>
    </row>
    <row r="937" spans="2:18" x14ac:dyDescent="0.25">
      <c r="B937" t="s">
        <v>1123</v>
      </c>
      <c r="C937" t="s">
        <v>1085</v>
      </c>
      <c r="D937" t="s">
        <v>1791</v>
      </c>
      <c r="E937">
        <v>193</v>
      </c>
      <c r="F937">
        <v>0</v>
      </c>
      <c r="G937">
        <v>0</v>
      </c>
      <c r="H937">
        <v>0</v>
      </c>
      <c r="I937">
        <v>0</v>
      </c>
      <c r="J937" t="s">
        <v>16</v>
      </c>
      <c r="K937" t="s">
        <v>16</v>
      </c>
      <c r="L937" t="s">
        <v>17</v>
      </c>
      <c r="M937" t="s">
        <v>17</v>
      </c>
      <c r="N937" s="13">
        <v>0.56751657950101431</v>
      </c>
      <c r="O937" s="13">
        <v>0.35469786218813393</v>
      </c>
      <c r="P937">
        <v>0</v>
      </c>
      <c r="Q937">
        <v>0</v>
      </c>
      <c r="R937">
        <v>0</v>
      </c>
    </row>
    <row r="938" spans="2:18" x14ac:dyDescent="0.25">
      <c r="B938" t="s">
        <v>1124</v>
      </c>
      <c r="C938" t="s">
        <v>1085</v>
      </c>
      <c r="D938" t="s">
        <v>1791</v>
      </c>
      <c r="E938">
        <v>206</v>
      </c>
      <c r="F938">
        <v>0</v>
      </c>
      <c r="G938">
        <v>0</v>
      </c>
      <c r="H938">
        <v>0</v>
      </c>
      <c r="I938">
        <v>0</v>
      </c>
      <c r="J938" t="s">
        <v>20</v>
      </c>
      <c r="K938" t="s">
        <v>16</v>
      </c>
      <c r="L938" t="s">
        <v>17</v>
      </c>
      <c r="M938" t="s">
        <v>17</v>
      </c>
      <c r="N938" s="13">
        <v>0.57601096196118318</v>
      </c>
      <c r="O938" s="13">
        <v>0.37662255205154288</v>
      </c>
      <c r="P938">
        <v>0</v>
      </c>
      <c r="Q938">
        <v>0</v>
      </c>
      <c r="R938">
        <v>0</v>
      </c>
    </row>
    <row r="939" spans="2:18" x14ac:dyDescent="0.25">
      <c r="B939" t="s">
        <v>1125</v>
      </c>
      <c r="C939" t="s">
        <v>1085</v>
      </c>
      <c r="D939" t="s">
        <v>1791</v>
      </c>
      <c r="E939">
        <v>219</v>
      </c>
      <c r="F939">
        <v>0</v>
      </c>
      <c r="G939">
        <v>0</v>
      </c>
      <c r="H939">
        <v>0</v>
      </c>
      <c r="I939">
        <v>0</v>
      </c>
      <c r="J939" t="s">
        <v>20</v>
      </c>
      <c r="K939" t="s">
        <v>16</v>
      </c>
      <c r="L939" t="s">
        <v>17</v>
      </c>
      <c r="M939" t="s">
        <v>17</v>
      </c>
      <c r="N939" s="13">
        <v>0.6043360531710763</v>
      </c>
      <c r="O939" s="13">
        <v>0.39594431069829134</v>
      </c>
      <c r="P939">
        <v>0</v>
      </c>
      <c r="Q939">
        <v>0</v>
      </c>
      <c r="R939">
        <v>0</v>
      </c>
    </row>
    <row r="940" spans="2:18" x14ac:dyDescent="0.25">
      <c r="B940" t="s">
        <v>1126</v>
      </c>
      <c r="C940" t="s">
        <v>1085</v>
      </c>
      <c r="D940" t="s">
        <v>1791</v>
      </c>
      <c r="E940">
        <v>232</v>
      </c>
      <c r="F940">
        <v>0</v>
      </c>
      <c r="G940">
        <v>0</v>
      </c>
      <c r="H940">
        <v>0</v>
      </c>
      <c r="I940">
        <v>0</v>
      </c>
      <c r="J940" t="s">
        <v>20</v>
      </c>
      <c r="K940" t="s">
        <v>16</v>
      </c>
      <c r="L940" t="s">
        <v>17</v>
      </c>
      <c r="M940" t="s">
        <v>17</v>
      </c>
      <c r="N940" s="13">
        <v>0.60981531881367979</v>
      </c>
      <c r="O940" s="13">
        <v>0.39342923794430951</v>
      </c>
      <c r="P940">
        <v>0</v>
      </c>
      <c r="Q940">
        <v>0</v>
      </c>
      <c r="R940">
        <v>0</v>
      </c>
    </row>
    <row r="941" spans="2:18" x14ac:dyDescent="0.25">
      <c r="B941" t="s">
        <v>1127</v>
      </c>
      <c r="C941" t="s">
        <v>1085</v>
      </c>
      <c r="D941" t="s">
        <v>1791</v>
      </c>
      <c r="E941">
        <v>245</v>
      </c>
      <c r="F941">
        <v>0</v>
      </c>
      <c r="G941">
        <v>0</v>
      </c>
      <c r="H941">
        <v>0</v>
      </c>
      <c r="I941">
        <v>0</v>
      </c>
      <c r="J941" t="s">
        <v>20</v>
      </c>
      <c r="K941" t="s">
        <v>16</v>
      </c>
      <c r="L941" t="s">
        <v>17</v>
      </c>
      <c r="M941" t="s">
        <v>17</v>
      </c>
      <c r="N941" s="13">
        <v>0.6333407814091252</v>
      </c>
      <c r="O941" s="13">
        <v>0.40980874091178687</v>
      </c>
      <c r="P941">
        <v>0</v>
      </c>
      <c r="Q941">
        <v>0</v>
      </c>
      <c r="R941">
        <v>0</v>
      </c>
    </row>
    <row r="942" spans="2:18" x14ac:dyDescent="0.25">
      <c r="B942" t="s">
        <v>1128</v>
      </c>
      <c r="C942" t="s">
        <v>1085</v>
      </c>
      <c r="D942" t="s">
        <v>1791</v>
      </c>
      <c r="E942">
        <v>258</v>
      </c>
      <c r="F942">
        <v>0</v>
      </c>
      <c r="G942">
        <v>0</v>
      </c>
      <c r="H942">
        <v>0</v>
      </c>
      <c r="I942">
        <v>0</v>
      </c>
      <c r="J942" t="s">
        <v>20</v>
      </c>
      <c r="K942" t="s">
        <v>16</v>
      </c>
      <c r="L942" t="s">
        <v>17</v>
      </c>
      <c r="M942" t="s">
        <v>17</v>
      </c>
      <c r="N942" s="13">
        <v>0.65449546095231637</v>
      </c>
      <c r="O942" s="13">
        <v>0.42453759629339444</v>
      </c>
      <c r="P942">
        <v>0</v>
      </c>
      <c r="Q942">
        <v>0</v>
      </c>
      <c r="R942">
        <v>0</v>
      </c>
    </row>
    <row r="943" spans="2:18" x14ac:dyDescent="0.25">
      <c r="B943" t="s">
        <v>1129</v>
      </c>
      <c r="C943" t="s">
        <v>1051</v>
      </c>
      <c r="D943" t="s">
        <v>1790</v>
      </c>
      <c r="E943">
        <v>102</v>
      </c>
      <c r="F943">
        <v>0</v>
      </c>
      <c r="G943">
        <v>0</v>
      </c>
      <c r="H943">
        <v>0</v>
      </c>
      <c r="I943">
        <v>0</v>
      </c>
      <c r="J943" t="s">
        <v>16</v>
      </c>
      <c r="K943" t="s">
        <v>16</v>
      </c>
      <c r="L943" t="s">
        <v>17</v>
      </c>
      <c r="M943" t="s">
        <v>16</v>
      </c>
      <c r="N943">
        <v>0.48</v>
      </c>
      <c r="O943">
        <v>0.49</v>
      </c>
      <c r="P943">
        <v>0</v>
      </c>
      <c r="Q943">
        <v>0.4</v>
      </c>
      <c r="R943">
        <v>0</v>
      </c>
    </row>
    <row r="944" spans="2:18" x14ac:dyDescent="0.25">
      <c r="B944" t="s">
        <v>1130</v>
      </c>
      <c r="C944" t="s">
        <v>1051</v>
      </c>
      <c r="D944" t="s">
        <v>1790</v>
      </c>
      <c r="E944">
        <v>113</v>
      </c>
      <c r="F944">
        <v>0</v>
      </c>
      <c r="G944">
        <v>0</v>
      </c>
      <c r="H944">
        <v>0</v>
      </c>
      <c r="I944">
        <v>0</v>
      </c>
      <c r="J944" t="s">
        <v>20</v>
      </c>
      <c r="K944" t="s">
        <v>20</v>
      </c>
      <c r="L944" t="s">
        <v>17</v>
      </c>
      <c r="M944" t="s">
        <v>16</v>
      </c>
      <c r="N944">
        <v>0.51839999999999997</v>
      </c>
      <c r="O944">
        <v>0.5292</v>
      </c>
      <c r="P944">
        <v>0</v>
      </c>
      <c r="Q944">
        <v>0.432</v>
      </c>
      <c r="R944">
        <v>0</v>
      </c>
    </row>
    <row r="945" spans="2:18" x14ac:dyDescent="0.25">
      <c r="B945" t="s">
        <v>1131</v>
      </c>
      <c r="C945" t="s">
        <v>1051</v>
      </c>
      <c r="D945" t="s">
        <v>1790</v>
      </c>
      <c r="E945">
        <v>121</v>
      </c>
      <c r="F945">
        <v>0</v>
      </c>
      <c r="G945">
        <v>0</v>
      </c>
      <c r="H945">
        <v>0</v>
      </c>
      <c r="I945">
        <v>0</v>
      </c>
      <c r="J945" t="s">
        <v>20</v>
      </c>
      <c r="K945" t="s">
        <v>20</v>
      </c>
      <c r="L945" t="s">
        <v>17</v>
      </c>
      <c r="M945" t="s">
        <v>16</v>
      </c>
      <c r="N945">
        <v>0.55679999999999996</v>
      </c>
      <c r="O945">
        <v>0.56840000000000002</v>
      </c>
      <c r="P945">
        <v>0</v>
      </c>
      <c r="Q945">
        <v>0.46400000000000002</v>
      </c>
      <c r="R945">
        <v>0</v>
      </c>
    </row>
    <row r="946" spans="2:18" x14ac:dyDescent="0.25">
      <c r="B946" t="s">
        <v>1132</v>
      </c>
      <c r="C946" t="s">
        <v>1051</v>
      </c>
      <c r="D946" t="s">
        <v>1790</v>
      </c>
      <c r="E946">
        <v>142</v>
      </c>
      <c r="F946">
        <v>0</v>
      </c>
      <c r="G946">
        <v>0</v>
      </c>
      <c r="H946">
        <v>0</v>
      </c>
      <c r="I946">
        <v>0</v>
      </c>
      <c r="J946" t="s">
        <v>20</v>
      </c>
      <c r="K946" t="s">
        <v>20</v>
      </c>
      <c r="L946" t="s">
        <v>17</v>
      </c>
      <c r="M946" t="s">
        <v>16</v>
      </c>
      <c r="N946">
        <v>0.59519999999999995</v>
      </c>
      <c r="O946">
        <v>0.60760000000000003</v>
      </c>
      <c r="P946">
        <v>0</v>
      </c>
      <c r="Q946">
        <v>0.496</v>
      </c>
      <c r="R946">
        <v>0</v>
      </c>
    </row>
    <row r="947" spans="2:18" x14ac:dyDescent="0.25">
      <c r="B947" t="s">
        <v>1133</v>
      </c>
      <c r="C947" t="s">
        <v>1051</v>
      </c>
      <c r="D947" t="s">
        <v>1790</v>
      </c>
      <c r="E947">
        <v>160</v>
      </c>
      <c r="F947">
        <v>0</v>
      </c>
      <c r="G947">
        <v>0</v>
      </c>
      <c r="H947">
        <v>0</v>
      </c>
      <c r="I947">
        <v>0</v>
      </c>
      <c r="J947" t="s">
        <v>20</v>
      </c>
      <c r="K947" t="s">
        <v>20</v>
      </c>
      <c r="L947" t="s">
        <v>17</v>
      </c>
      <c r="M947" t="s">
        <v>20</v>
      </c>
      <c r="N947">
        <v>0.63360000000000005</v>
      </c>
      <c r="O947">
        <v>0.64680000000000004</v>
      </c>
      <c r="P947">
        <v>0</v>
      </c>
      <c r="Q947">
        <v>0.52800000000000002</v>
      </c>
      <c r="R947">
        <v>0</v>
      </c>
    </row>
    <row r="948" spans="2:18" x14ac:dyDescent="0.25">
      <c r="B948" t="s">
        <v>1134</v>
      </c>
      <c r="C948" t="s">
        <v>1051</v>
      </c>
      <c r="D948" t="s">
        <v>1790</v>
      </c>
      <c r="E948">
        <v>178</v>
      </c>
      <c r="F948">
        <v>0</v>
      </c>
      <c r="G948">
        <v>0</v>
      </c>
      <c r="H948">
        <v>0</v>
      </c>
      <c r="I948">
        <v>0</v>
      </c>
      <c r="J948" t="s">
        <v>20</v>
      </c>
      <c r="K948" t="s">
        <v>20</v>
      </c>
      <c r="L948" t="s">
        <v>17</v>
      </c>
      <c r="M948" t="s">
        <v>20</v>
      </c>
      <c r="N948">
        <v>0.67200000000000004</v>
      </c>
      <c r="O948">
        <v>0.68600000000000005</v>
      </c>
      <c r="P948">
        <v>0</v>
      </c>
      <c r="Q948">
        <v>0.56000000000000005</v>
      </c>
      <c r="R948">
        <v>0</v>
      </c>
    </row>
    <row r="949" spans="2:18" x14ac:dyDescent="0.25">
      <c r="B949" t="s">
        <v>1137</v>
      </c>
      <c r="C949" t="s">
        <v>1205</v>
      </c>
      <c r="D949" t="s">
        <v>1788</v>
      </c>
      <c r="E949">
        <v>122</v>
      </c>
      <c r="F949">
        <v>0</v>
      </c>
      <c r="G949">
        <v>0</v>
      </c>
      <c r="H949">
        <v>0</v>
      </c>
      <c r="I949">
        <v>0</v>
      </c>
      <c r="J949" t="s">
        <v>15</v>
      </c>
      <c r="K949" t="s">
        <v>20</v>
      </c>
      <c r="L949" t="s">
        <v>17</v>
      </c>
      <c r="M949" t="s">
        <v>17</v>
      </c>
      <c r="N949">
        <v>0.11</v>
      </c>
      <c r="O949">
        <v>0.53</v>
      </c>
      <c r="P949">
        <v>0</v>
      </c>
      <c r="Q949">
        <v>0</v>
      </c>
      <c r="R949">
        <v>0</v>
      </c>
    </row>
    <row r="950" spans="2:18" x14ac:dyDescent="0.25">
      <c r="B950" t="s">
        <v>1138</v>
      </c>
      <c r="C950" t="s">
        <v>1205</v>
      </c>
      <c r="D950" t="s">
        <v>1788</v>
      </c>
      <c r="E950">
        <v>134</v>
      </c>
      <c r="F950">
        <v>0</v>
      </c>
      <c r="G950">
        <v>0</v>
      </c>
      <c r="H950">
        <v>0</v>
      </c>
      <c r="I950">
        <v>0</v>
      </c>
      <c r="J950" t="s">
        <v>15</v>
      </c>
      <c r="K950" t="s">
        <v>20</v>
      </c>
      <c r="L950" t="s">
        <v>17</v>
      </c>
      <c r="M950" t="s">
        <v>17</v>
      </c>
      <c r="N950">
        <v>0.11550000000000001</v>
      </c>
      <c r="O950">
        <v>0.55649999999999999</v>
      </c>
      <c r="P950">
        <v>0</v>
      </c>
      <c r="Q950">
        <v>0</v>
      </c>
      <c r="R950">
        <v>0</v>
      </c>
    </row>
    <row r="951" spans="2:18" x14ac:dyDescent="0.25">
      <c r="B951" t="s">
        <v>1139</v>
      </c>
      <c r="C951" t="s">
        <v>1205</v>
      </c>
      <c r="D951" t="s">
        <v>1788</v>
      </c>
      <c r="E951">
        <v>146</v>
      </c>
      <c r="F951">
        <v>0</v>
      </c>
      <c r="G951">
        <v>0</v>
      </c>
      <c r="H951">
        <v>0</v>
      </c>
      <c r="I951">
        <v>0</v>
      </c>
      <c r="J951" t="s">
        <v>15</v>
      </c>
      <c r="K951" t="s">
        <v>20</v>
      </c>
      <c r="L951" t="s">
        <v>17</v>
      </c>
      <c r="M951" t="s">
        <v>17</v>
      </c>
      <c r="N951">
        <v>0.121</v>
      </c>
      <c r="O951">
        <v>0.58299999999999996</v>
      </c>
      <c r="P951">
        <v>0</v>
      </c>
      <c r="Q951">
        <v>0</v>
      </c>
      <c r="R951">
        <v>0</v>
      </c>
    </row>
    <row r="952" spans="2:18" x14ac:dyDescent="0.25">
      <c r="B952" t="s">
        <v>1140</v>
      </c>
      <c r="C952" t="s">
        <v>1205</v>
      </c>
      <c r="D952" t="s">
        <v>1788</v>
      </c>
      <c r="E952">
        <v>158</v>
      </c>
      <c r="F952">
        <v>0</v>
      </c>
      <c r="G952">
        <v>0</v>
      </c>
      <c r="H952">
        <v>0</v>
      </c>
      <c r="I952">
        <v>0</v>
      </c>
      <c r="J952" t="s">
        <v>15</v>
      </c>
      <c r="K952" t="s">
        <v>20</v>
      </c>
      <c r="L952" t="s">
        <v>17</v>
      </c>
      <c r="M952" t="s">
        <v>17</v>
      </c>
      <c r="N952">
        <v>0.1265</v>
      </c>
      <c r="O952">
        <v>0.60950000000000004</v>
      </c>
      <c r="P952">
        <v>0</v>
      </c>
      <c r="Q952">
        <v>0</v>
      </c>
      <c r="R952">
        <v>0</v>
      </c>
    </row>
    <row r="953" spans="2:18" x14ac:dyDescent="0.25">
      <c r="B953" t="s">
        <v>1141</v>
      </c>
      <c r="C953" t="s">
        <v>1205</v>
      </c>
      <c r="D953" t="s">
        <v>1788</v>
      </c>
      <c r="E953">
        <v>170</v>
      </c>
      <c r="F953">
        <v>0</v>
      </c>
      <c r="G953">
        <v>0</v>
      </c>
      <c r="H953">
        <v>0</v>
      </c>
      <c r="I953">
        <v>0</v>
      </c>
      <c r="J953" t="s">
        <v>15</v>
      </c>
      <c r="K953" t="s">
        <v>20</v>
      </c>
      <c r="L953" t="s">
        <v>17</v>
      </c>
      <c r="M953" t="s">
        <v>17</v>
      </c>
      <c r="N953">
        <v>0.13200000000000001</v>
      </c>
      <c r="O953">
        <v>0.63600000000000001</v>
      </c>
      <c r="P953">
        <v>0</v>
      </c>
      <c r="Q953">
        <v>0</v>
      </c>
      <c r="R953">
        <v>0</v>
      </c>
    </row>
    <row r="954" spans="2:18" x14ac:dyDescent="0.25">
      <c r="B954" t="s">
        <v>1142</v>
      </c>
      <c r="C954" t="s">
        <v>1205</v>
      </c>
      <c r="D954" t="s">
        <v>1788</v>
      </c>
      <c r="E954">
        <v>183</v>
      </c>
      <c r="F954">
        <v>0</v>
      </c>
      <c r="G954">
        <v>0</v>
      </c>
      <c r="H954">
        <v>0</v>
      </c>
      <c r="I954">
        <v>0</v>
      </c>
      <c r="J954" t="s">
        <v>15</v>
      </c>
      <c r="K954" t="s">
        <v>20</v>
      </c>
      <c r="L954" t="s">
        <v>17</v>
      </c>
      <c r="M954" t="s">
        <v>17</v>
      </c>
      <c r="N954">
        <v>0.1353</v>
      </c>
      <c r="O954">
        <v>0.65190000000000003</v>
      </c>
      <c r="P954">
        <v>0</v>
      </c>
      <c r="Q954">
        <v>0</v>
      </c>
      <c r="R954">
        <v>0</v>
      </c>
    </row>
    <row r="955" spans="2:18" x14ac:dyDescent="0.25">
      <c r="B955" t="s">
        <v>1143</v>
      </c>
      <c r="C955" t="s">
        <v>1205</v>
      </c>
      <c r="D955" t="s">
        <v>1788</v>
      </c>
      <c r="E955">
        <v>195</v>
      </c>
      <c r="F955">
        <v>0</v>
      </c>
      <c r="G955">
        <v>0</v>
      </c>
      <c r="H955">
        <v>0</v>
      </c>
      <c r="I955">
        <v>0</v>
      </c>
      <c r="J955" t="s">
        <v>15</v>
      </c>
      <c r="K955" t="s">
        <v>20</v>
      </c>
      <c r="L955" t="s">
        <v>17</v>
      </c>
      <c r="M955" t="s">
        <v>17</v>
      </c>
      <c r="N955">
        <v>0.1386</v>
      </c>
      <c r="O955">
        <v>0.66779999999999995</v>
      </c>
      <c r="P955">
        <v>0</v>
      </c>
      <c r="Q955">
        <v>0</v>
      </c>
      <c r="R955">
        <v>0</v>
      </c>
    </row>
    <row r="956" spans="2:18" x14ac:dyDescent="0.25">
      <c r="B956" t="s">
        <v>1144</v>
      </c>
      <c r="C956" t="s">
        <v>1205</v>
      </c>
      <c r="D956" t="s">
        <v>1788</v>
      </c>
      <c r="E956">
        <v>207</v>
      </c>
      <c r="F956">
        <v>0</v>
      </c>
      <c r="G956">
        <v>0</v>
      </c>
      <c r="H956">
        <v>0</v>
      </c>
      <c r="I956">
        <v>0</v>
      </c>
      <c r="J956" t="s">
        <v>15</v>
      </c>
      <c r="K956" t="s">
        <v>20</v>
      </c>
      <c r="L956" t="s">
        <v>17</v>
      </c>
      <c r="M956" t="s">
        <v>17</v>
      </c>
      <c r="N956">
        <v>0.1419</v>
      </c>
      <c r="O956">
        <v>0.68369999999999997</v>
      </c>
      <c r="P956">
        <v>0</v>
      </c>
      <c r="Q956">
        <v>0</v>
      </c>
      <c r="R956">
        <v>0</v>
      </c>
    </row>
    <row r="957" spans="2:18" x14ac:dyDescent="0.25">
      <c r="B957" t="s">
        <v>1145</v>
      </c>
      <c r="C957" t="s">
        <v>1205</v>
      </c>
      <c r="D957" t="s">
        <v>1788</v>
      </c>
      <c r="E957">
        <v>219</v>
      </c>
      <c r="F957">
        <v>0</v>
      </c>
      <c r="G957">
        <v>0</v>
      </c>
      <c r="H957">
        <v>0</v>
      </c>
      <c r="I957">
        <v>0</v>
      </c>
      <c r="J957" t="s">
        <v>15</v>
      </c>
      <c r="K957" t="s">
        <v>20</v>
      </c>
      <c r="L957" t="s">
        <v>17</v>
      </c>
      <c r="M957" t="s">
        <v>17</v>
      </c>
      <c r="N957">
        <v>0.1452</v>
      </c>
      <c r="O957">
        <v>0.6996</v>
      </c>
      <c r="P957">
        <v>0</v>
      </c>
      <c r="Q957">
        <v>0</v>
      </c>
      <c r="R957">
        <v>0</v>
      </c>
    </row>
    <row r="958" spans="2:18" x14ac:dyDescent="0.25">
      <c r="B958" t="s">
        <v>1146</v>
      </c>
      <c r="C958" t="s">
        <v>1205</v>
      </c>
      <c r="D958" t="s">
        <v>1788</v>
      </c>
      <c r="E958">
        <v>231</v>
      </c>
      <c r="F958">
        <v>0</v>
      </c>
      <c r="G958">
        <v>0</v>
      </c>
      <c r="H958">
        <v>0</v>
      </c>
      <c r="I958">
        <v>0</v>
      </c>
      <c r="J958" t="s">
        <v>15</v>
      </c>
      <c r="K958" t="s">
        <v>20</v>
      </c>
      <c r="L958" t="s">
        <v>17</v>
      </c>
      <c r="M958" t="s">
        <v>17</v>
      </c>
      <c r="N958">
        <v>0.14849999999999999</v>
      </c>
      <c r="O958">
        <v>0.71550000000000002</v>
      </c>
      <c r="P958">
        <v>0</v>
      </c>
      <c r="Q958">
        <v>0</v>
      </c>
      <c r="R958">
        <v>0</v>
      </c>
    </row>
    <row r="959" spans="2:18" x14ac:dyDescent="0.25">
      <c r="B959" t="s">
        <v>1147</v>
      </c>
      <c r="C959" t="s">
        <v>1205</v>
      </c>
      <c r="D959" t="s">
        <v>1788</v>
      </c>
      <c r="E959">
        <v>244</v>
      </c>
      <c r="F959">
        <v>0</v>
      </c>
      <c r="G959">
        <v>0</v>
      </c>
      <c r="H959">
        <v>0</v>
      </c>
      <c r="I959">
        <v>0</v>
      </c>
      <c r="J959" t="s">
        <v>15</v>
      </c>
      <c r="K959" t="s">
        <v>20</v>
      </c>
      <c r="L959" t="s">
        <v>17</v>
      </c>
      <c r="M959" t="s">
        <v>17</v>
      </c>
      <c r="N959">
        <v>0.154</v>
      </c>
      <c r="O959">
        <v>0.74199999999999999</v>
      </c>
      <c r="P959">
        <v>0</v>
      </c>
      <c r="Q959">
        <v>0</v>
      </c>
      <c r="R959">
        <v>0</v>
      </c>
    </row>
    <row r="960" spans="2:18" x14ac:dyDescent="0.25">
      <c r="B960" t="s">
        <v>1148</v>
      </c>
      <c r="C960" t="s">
        <v>1205</v>
      </c>
      <c r="D960" t="s">
        <v>1788</v>
      </c>
      <c r="E960">
        <v>105</v>
      </c>
      <c r="F960">
        <v>0</v>
      </c>
      <c r="G960">
        <v>0</v>
      </c>
      <c r="H960">
        <v>0</v>
      </c>
      <c r="I960">
        <v>0</v>
      </c>
      <c r="J960" t="s">
        <v>15</v>
      </c>
      <c r="K960" t="s">
        <v>20</v>
      </c>
      <c r="L960" t="s">
        <v>17</v>
      </c>
      <c r="M960" t="s">
        <v>17</v>
      </c>
      <c r="N960">
        <v>0.06</v>
      </c>
      <c r="O960">
        <v>0.79</v>
      </c>
      <c r="P960">
        <v>0</v>
      </c>
      <c r="Q960">
        <v>0</v>
      </c>
      <c r="R960">
        <v>0</v>
      </c>
    </row>
    <row r="961" spans="2:18" x14ac:dyDescent="0.25">
      <c r="B961" t="s">
        <v>1149</v>
      </c>
      <c r="C961" t="s">
        <v>1205</v>
      </c>
      <c r="D961" t="s">
        <v>1788</v>
      </c>
      <c r="E961">
        <v>117</v>
      </c>
      <c r="F961">
        <v>0</v>
      </c>
      <c r="G961">
        <v>0</v>
      </c>
      <c r="H961">
        <v>0</v>
      </c>
      <c r="I961">
        <v>0</v>
      </c>
      <c r="J961" t="s">
        <v>15</v>
      </c>
      <c r="K961" t="s">
        <v>61</v>
      </c>
      <c r="L961" t="s">
        <v>17</v>
      </c>
      <c r="M961" t="s">
        <v>17</v>
      </c>
      <c r="N961">
        <v>6.4799999999999996E-2</v>
      </c>
      <c r="O961">
        <v>0.85319999999999996</v>
      </c>
      <c r="P961">
        <v>0</v>
      </c>
      <c r="Q961">
        <v>0</v>
      </c>
      <c r="R961">
        <v>0</v>
      </c>
    </row>
    <row r="962" spans="2:18" x14ac:dyDescent="0.25">
      <c r="B962" t="s">
        <v>1150</v>
      </c>
      <c r="C962" t="s">
        <v>1205</v>
      </c>
      <c r="D962" t="s">
        <v>1788</v>
      </c>
      <c r="E962">
        <v>126</v>
      </c>
      <c r="F962">
        <v>0</v>
      </c>
      <c r="G962">
        <v>0</v>
      </c>
      <c r="H962">
        <v>0</v>
      </c>
      <c r="I962">
        <v>0</v>
      </c>
      <c r="J962" t="s">
        <v>15</v>
      </c>
      <c r="K962" t="s">
        <v>61</v>
      </c>
      <c r="L962" t="s">
        <v>17</v>
      </c>
      <c r="M962" t="s">
        <v>17</v>
      </c>
      <c r="N962">
        <v>6.9599999999999995E-2</v>
      </c>
      <c r="O962">
        <v>0.91639999999999999</v>
      </c>
      <c r="P962">
        <v>0</v>
      </c>
      <c r="Q962">
        <v>0</v>
      </c>
      <c r="R962">
        <v>0</v>
      </c>
    </row>
    <row r="963" spans="2:18" x14ac:dyDescent="0.25">
      <c r="B963" t="s">
        <v>1151</v>
      </c>
      <c r="C963" t="s">
        <v>1205</v>
      </c>
      <c r="D963" t="s">
        <v>1788</v>
      </c>
      <c r="E963">
        <v>147</v>
      </c>
      <c r="F963">
        <v>0</v>
      </c>
      <c r="G963">
        <v>0</v>
      </c>
      <c r="H963">
        <v>0</v>
      </c>
      <c r="I963">
        <v>0</v>
      </c>
      <c r="J963" t="s">
        <v>15</v>
      </c>
      <c r="K963" t="s">
        <v>61</v>
      </c>
      <c r="L963" t="s">
        <v>17</v>
      </c>
      <c r="M963" t="s">
        <v>17</v>
      </c>
      <c r="N963">
        <v>7.4399999999999994E-2</v>
      </c>
      <c r="O963">
        <v>0.97960000000000003</v>
      </c>
      <c r="P963">
        <v>0</v>
      </c>
      <c r="Q963">
        <v>0</v>
      </c>
      <c r="R963">
        <v>0</v>
      </c>
    </row>
    <row r="964" spans="2:18" x14ac:dyDescent="0.25">
      <c r="B964" t="s">
        <v>1152</v>
      </c>
      <c r="C964" t="s">
        <v>1205</v>
      </c>
      <c r="D964" t="s">
        <v>1788</v>
      </c>
      <c r="E964">
        <v>165</v>
      </c>
      <c r="F964">
        <v>0</v>
      </c>
      <c r="G964">
        <v>0</v>
      </c>
      <c r="H964">
        <v>0</v>
      </c>
      <c r="I964">
        <v>0</v>
      </c>
      <c r="J964" t="s">
        <v>15</v>
      </c>
      <c r="K964" t="s">
        <v>351</v>
      </c>
      <c r="L964" t="s">
        <v>17</v>
      </c>
      <c r="M964" t="s">
        <v>17</v>
      </c>
      <c r="N964">
        <v>7.9200000000000007E-2</v>
      </c>
      <c r="O964">
        <v>1.0427999999999999</v>
      </c>
      <c r="P964">
        <v>0</v>
      </c>
      <c r="Q964">
        <v>0</v>
      </c>
      <c r="R964">
        <v>0</v>
      </c>
    </row>
    <row r="965" spans="2:18" x14ac:dyDescent="0.25">
      <c r="B965" t="s">
        <v>1153</v>
      </c>
      <c r="C965" t="s">
        <v>1205</v>
      </c>
      <c r="D965" t="s">
        <v>1788</v>
      </c>
      <c r="E965">
        <v>184</v>
      </c>
      <c r="F965">
        <v>0</v>
      </c>
      <c r="G965">
        <v>0</v>
      </c>
      <c r="H965">
        <v>0</v>
      </c>
      <c r="I965">
        <v>0</v>
      </c>
      <c r="J965" t="s">
        <v>15</v>
      </c>
      <c r="K965" t="s">
        <v>351</v>
      </c>
      <c r="L965" t="s">
        <v>17</v>
      </c>
      <c r="M965" t="s">
        <v>17</v>
      </c>
      <c r="N965">
        <v>8.4000000000000005E-2</v>
      </c>
      <c r="O965">
        <v>1.1060000000000001</v>
      </c>
      <c r="P965">
        <v>0</v>
      </c>
      <c r="Q965">
        <v>0</v>
      </c>
      <c r="R965">
        <v>0</v>
      </c>
    </row>
    <row r="966" spans="2:18" x14ac:dyDescent="0.25">
      <c r="B966" t="s">
        <v>1154</v>
      </c>
      <c r="C966" t="s">
        <v>1205</v>
      </c>
      <c r="D966" t="s">
        <v>1788</v>
      </c>
      <c r="E966">
        <v>103</v>
      </c>
      <c r="F966">
        <v>0</v>
      </c>
      <c r="G966">
        <v>0</v>
      </c>
      <c r="H966">
        <v>0</v>
      </c>
      <c r="I966">
        <v>0</v>
      </c>
      <c r="J966" t="s">
        <v>15</v>
      </c>
      <c r="K966" t="s">
        <v>351</v>
      </c>
      <c r="L966" t="s">
        <v>17</v>
      </c>
      <c r="M966" t="s">
        <v>17</v>
      </c>
      <c r="N966">
        <v>0.05</v>
      </c>
      <c r="O966">
        <v>1.22</v>
      </c>
      <c r="P966">
        <v>0</v>
      </c>
      <c r="Q966">
        <v>0</v>
      </c>
      <c r="R966">
        <v>0</v>
      </c>
    </row>
    <row r="967" spans="2:18" x14ac:dyDescent="0.25">
      <c r="B967" t="s">
        <v>1155</v>
      </c>
      <c r="C967" t="s">
        <v>1205</v>
      </c>
      <c r="D967" t="s">
        <v>1788</v>
      </c>
      <c r="E967">
        <v>115</v>
      </c>
      <c r="F967">
        <v>0</v>
      </c>
      <c r="G967">
        <v>0</v>
      </c>
      <c r="H967">
        <v>0</v>
      </c>
      <c r="I967">
        <v>0</v>
      </c>
      <c r="J967" t="s">
        <v>15</v>
      </c>
      <c r="K967" t="s">
        <v>351</v>
      </c>
      <c r="L967" t="s">
        <v>17</v>
      </c>
      <c r="M967" t="s">
        <v>17</v>
      </c>
      <c r="N967">
        <v>5.3999999999999999E-2</v>
      </c>
      <c r="O967">
        <v>1.3176000000000001</v>
      </c>
      <c r="P967">
        <v>0</v>
      </c>
      <c r="Q967">
        <v>0</v>
      </c>
      <c r="R967">
        <v>0</v>
      </c>
    </row>
    <row r="968" spans="2:18" x14ac:dyDescent="0.25">
      <c r="B968" t="s">
        <v>1156</v>
      </c>
      <c r="C968" t="s">
        <v>1205</v>
      </c>
      <c r="D968" t="s">
        <v>1788</v>
      </c>
      <c r="E968">
        <v>123</v>
      </c>
      <c r="F968">
        <v>0</v>
      </c>
      <c r="G968">
        <v>0</v>
      </c>
      <c r="H968">
        <v>0</v>
      </c>
      <c r="I968">
        <v>0</v>
      </c>
      <c r="J968" t="s">
        <v>15</v>
      </c>
      <c r="K968" t="s">
        <v>500</v>
      </c>
      <c r="L968" t="s">
        <v>17</v>
      </c>
      <c r="M968" t="s">
        <v>17</v>
      </c>
      <c r="N968">
        <v>5.8000000000000003E-2</v>
      </c>
      <c r="O968">
        <v>1.4152</v>
      </c>
      <c r="P968">
        <v>0</v>
      </c>
      <c r="Q968">
        <v>0</v>
      </c>
      <c r="R968">
        <v>0</v>
      </c>
    </row>
    <row r="969" spans="2:18" x14ac:dyDescent="0.25">
      <c r="B969" t="s">
        <v>1157</v>
      </c>
      <c r="C969" t="s">
        <v>1205</v>
      </c>
      <c r="D969" t="s">
        <v>1788</v>
      </c>
      <c r="E969">
        <v>144</v>
      </c>
      <c r="F969">
        <v>0</v>
      </c>
      <c r="G969">
        <v>0</v>
      </c>
      <c r="H969">
        <v>0</v>
      </c>
      <c r="I969">
        <v>0</v>
      </c>
      <c r="J969" t="s">
        <v>15</v>
      </c>
      <c r="K969" t="s">
        <v>500</v>
      </c>
      <c r="L969" t="s">
        <v>17</v>
      </c>
      <c r="M969" t="s">
        <v>17</v>
      </c>
      <c r="N969">
        <v>6.2E-2</v>
      </c>
      <c r="O969">
        <v>1.5127999999999999</v>
      </c>
      <c r="P969">
        <v>0</v>
      </c>
      <c r="Q969">
        <v>0</v>
      </c>
      <c r="R969">
        <v>0</v>
      </c>
    </row>
    <row r="970" spans="2:18" x14ac:dyDescent="0.25">
      <c r="B970" t="s">
        <v>1158</v>
      </c>
      <c r="C970" t="s">
        <v>1205</v>
      </c>
      <c r="D970" t="s">
        <v>1788</v>
      </c>
      <c r="E970">
        <v>162</v>
      </c>
      <c r="F970">
        <v>0</v>
      </c>
      <c r="G970">
        <v>0</v>
      </c>
      <c r="H970">
        <v>0</v>
      </c>
      <c r="I970">
        <v>0</v>
      </c>
      <c r="J970" t="s">
        <v>15</v>
      </c>
      <c r="K970" t="s">
        <v>500</v>
      </c>
      <c r="L970" t="s">
        <v>17</v>
      </c>
      <c r="M970" t="s">
        <v>17</v>
      </c>
      <c r="N970">
        <v>6.6000000000000003E-2</v>
      </c>
      <c r="O970">
        <v>1.6104000000000001</v>
      </c>
      <c r="P970">
        <v>0</v>
      </c>
      <c r="Q970">
        <v>0</v>
      </c>
      <c r="R970">
        <v>0</v>
      </c>
    </row>
    <row r="971" spans="2:18" x14ac:dyDescent="0.25">
      <c r="B971" t="s">
        <v>1159</v>
      </c>
      <c r="C971" t="s">
        <v>1205</v>
      </c>
      <c r="D971" t="s">
        <v>1788</v>
      </c>
      <c r="E971">
        <v>180</v>
      </c>
      <c r="F971">
        <v>0</v>
      </c>
      <c r="G971">
        <v>0</v>
      </c>
      <c r="H971">
        <v>0</v>
      </c>
      <c r="I971">
        <v>0</v>
      </c>
      <c r="J971" t="s">
        <v>15</v>
      </c>
      <c r="K971" t="s">
        <v>500</v>
      </c>
      <c r="L971" t="s">
        <v>17</v>
      </c>
      <c r="M971" t="s">
        <v>17</v>
      </c>
      <c r="N971">
        <v>7.0000000000000007E-2</v>
      </c>
      <c r="O971">
        <v>1.708</v>
      </c>
      <c r="P971">
        <v>0</v>
      </c>
      <c r="Q971">
        <v>0</v>
      </c>
      <c r="R971">
        <v>0</v>
      </c>
    </row>
    <row r="972" spans="2:18" x14ac:dyDescent="0.25">
      <c r="B972" t="s">
        <v>1160</v>
      </c>
      <c r="C972" t="s">
        <v>1205</v>
      </c>
      <c r="D972" t="s">
        <v>1788</v>
      </c>
      <c r="E972">
        <v>134</v>
      </c>
      <c r="F972">
        <v>0</v>
      </c>
      <c r="G972">
        <v>0</v>
      </c>
      <c r="H972">
        <v>0</v>
      </c>
      <c r="I972">
        <v>0</v>
      </c>
      <c r="J972" t="s">
        <v>15</v>
      </c>
      <c r="K972" t="s">
        <v>16</v>
      </c>
      <c r="L972" t="s">
        <v>17</v>
      </c>
      <c r="M972" t="s">
        <v>17</v>
      </c>
      <c r="N972">
        <v>0.2</v>
      </c>
      <c r="O972">
        <v>0.41</v>
      </c>
      <c r="P972">
        <v>0</v>
      </c>
      <c r="Q972">
        <v>0</v>
      </c>
      <c r="R972">
        <v>0</v>
      </c>
    </row>
    <row r="973" spans="2:18" x14ac:dyDescent="0.25">
      <c r="B973" t="s">
        <v>1161</v>
      </c>
      <c r="C973" t="s">
        <v>1205</v>
      </c>
      <c r="D973" t="s">
        <v>1788</v>
      </c>
      <c r="E973">
        <v>149</v>
      </c>
      <c r="F973">
        <v>0</v>
      </c>
      <c r="G973">
        <v>0</v>
      </c>
      <c r="H973">
        <v>0</v>
      </c>
      <c r="I973">
        <v>0</v>
      </c>
      <c r="J973" t="s">
        <v>16</v>
      </c>
      <c r="K973" t="s">
        <v>16</v>
      </c>
      <c r="L973" t="s">
        <v>17</v>
      </c>
      <c r="M973" t="s">
        <v>17</v>
      </c>
      <c r="N973">
        <v>0.216</v>
      </c>
      <c r="O973">
        <v>0.44280000000000003</v>
      </c>
      <c r="P973">
        <v>0</v>
      </c>
      <c r="Q973">
        <v>0</v>
      </c>
      <c r="R973">
        <v>0</v>
      </c>
    </row>
    <row r="974" spans="2:18" x14ac:dyDescent="0.25">
      <c r="B974" t="s">
        <v>1162</v>
      </c>
      <c r="C974" t="s">
        <v>1205</v>
      </c>
      <c r="D974" t="s">
        <v>1788</v>
      </c>
      <c r="E974">
        <v>160</v>
      </c>
      <c r="F974">
        <v>0</v>
      </c>
      <c r="G974">
        <v>0</v>
      </c>
      <c r="H974">
        <v>0</v>
      </c>
      <c r="I974">
        <v>0</v>
      </c>
      <c r="J974" t="s">
        <v>16</v>
      </c>
      <c r="K974" t="s">
        <v>16</v>
      </c>
      <c r="L974" t="s">
        <v>17</v>
      </c>
      <c r="M974" t="s">
        <v>17</v>
      </c>
      <c r="N974">
        <v>0.23200000000000001</v>
      </c>
      <c r="O974">
        <v>0.47560000000000002</v>
      </c>
      <c r="P974">
        <v>0</v>
      </c>
      <c r="Q974">
        <v>0</v>
      </c>
      <c r="R974">
        <v>0</v>
      </c>
    </row>
    <row r="975" spans="2:18" x14ac:dyDescent="0.25">
      <c r="B975" t="s">
        <v>1163</v>
      </c>
      <c r="C975" t="s">
        <v>1205</v>
      </c>
      <c r="D975" t="s">
        <v>1788</v>
      </c>
      <c r="E975">
        <v>187</v>
      </c>
      <c r="F975">
        <v>0</v>
      </c>
      <c r="G975">
        <v>0</v>
      </c>
      <c r="H975">
        <v>0</v>
      </c>
      <c r="I975">
        <v>0</v>
      </c>
      <c r="J975" t="s">
        <v>16</v>
      </c>
      <c r="K975" t="s">
        <v>16</v>
      </c>
      <c r="L975" t="s">
        <v>17</v>
      </c>
      <c r="M975" t="s">
        <v>17</v>
      </c>
      <c r="N975">
        <v>0.248</v>
      </c>
      <c r="O975">
        <v>0.50839999999999996</v>
      </c>
      <c r="P975">
        <v>0</v>
      </c>
      <c r="Q975">
        <v>0</v>
      </c>
      <c r="R975">
        <v>0</v>
      </c>
    </row>
    <row r="976" spans="2:18" x14ac:dyDescent="0.25">
      <c r="B976" t="s">
        <v>1164</v>
      </c>
      <c r="C976" t="s">
        <v>1205</v>
      </c>
      <c r="D976" t="s">
        <v>1788</v>
      </c>
      <c r="E976">
        <v>210</v>
      </c>
      <c r="F976">
        <v>0</v>
      </c>
      <c r="G976">
        <v>0</v>
      </c>
      <c r="H976">
        <v>0</v>
      </c>
      <c r="I976">
        <v>0</v>
      </c>
      <c r="J976" t="s">
        <v>16</v>
      </c>
      <c r="K976" t="s">
        <v>20</v>
      </c>
      <c r="L976" t="s">
        <v>17</v>
      </c>
      <c r="M976" t="s">
        <v>17</v>
      </c>
      <c r="N976">
        <v>0.26400000000000001</v>
      </c>
      <c r="O976">
        <v>0.54120000000000001</v>
      </c>
      <c r="P976">
        <v>0</v>
      </c>
      <c r="Q976">
        <v>0</v>
      </c>
      <c r="R976">
        <v>0</v>
      </c>
    </row>
    <row r="977" spans="2:18" x14ac:dyDescent="0.25">
      <c r="B977" t="s">
        <v>1165</v>
      </c>
      <c r="C977" t="s">
        <v>1205</v>
      </c>
      <c r="D977" t="s">
        <v>1788</v>
      </c>
      <c r="E977">
        <v>234</v>
      </c>
      <c r="F977">
        <v>0</v>
      </c>
      <c r="G977">
        <v>0</v>
      </c>
      <c r="H977">
        <v>0</v>
      </c>
      <c r="I977">
        <v>0</v>
      </c>
      <c r="J977" t="s">
        <v>16</v>
      </c>
      <c r="K977" t="s">
        <v>20</v>
      </c>
      <c r="L977" t="s">
        <v>17</v>
      </c>
      <c r="M977" t="s">
        <v>17</v>
      </c>
      <c r="N977">
        <v>0.28000000000000003</v>
      </c>
      <c r="O977">
        <v>0.57399999999999995</v>
      </c>
      <c r="P977">
        <v>0</v>
      </c>
      <c r="Q977">
        <v>0</v>
      </c>
      <c r="R977">
        <v>0</v>
      </c>
    </row>
    <row r="978" spans="2:18" x14ac:dyDescent="0.25">
      <c r="B978" t="s">
        <v>1166</v>
      </c>
      <c r="C978" t="s">
        <v>1205</v>
      </c>
      <c r="D978" t="s">
        <v>1788</v>
      </c>
      <c r="E978">
        <v>101</v>
      </c>
      <c r="F978">
        <v>0</v>
      </c>
      <c r="G978">
        <v>0</v>
      </c>
      <c r="H978">
        <v>0</v>
      </c>
      <c r="I978">
        <v>41</v>
      </c>
      <c r="J978" t="s">
        <v>15</v>
      </c>
      <c r="K978" t="s">
        <v>61</v>
      </c>
      <c r="L978" t="s">
        <v>17</v>
      </c>
      <c r="M978" t="s">
        <v>17</v>
      </c>
      <c r="N978">
        <v>0.2</v>
      </c>
      <c r="O978">
        <v>0.9</v>
      </c>
      <c r="P978">
        <v>0</v>
      </c>
      <c r="Q978">
        <v>0</v>
      </c>
      <c r="R978">
        <v>0</v>
      </c>
    </row>
    <row r="979" spans="2:18" x14ac:dyDescent="0.25">
      <c r="B979" t="s">
        <v>1167</v>
      </c>
      <c r="C979" t="s">
        <v>1205</v>
      </c>
      <c r="D979" t="s">
        <v>1788</v>
      </c>
      <c r="E979">
        <v>117</v>
      </c>
      <c r="F979">
        <v>0</v>
      </c>
      <c r="G979">
        <v>0</v>
      </c>
      <c r="H979">
        <v>0</v>
      </c>
      <c r="I979">
        <v>48</v>
      </c>
      <c r="J979" t="s">
        <v>16</v>
      </c>
      <c r="K979" t="s">
        <v>351</v>
      </c>
      <c r="L979" t="s">
        <v>17</v>
      </c>
      <c r="M979" t="s">
        <v>17</v>
      </c>
      <c r="N979">
        <v>0.216</v>
      </c>
      <c r="O979">
        <v>0.97199999999999998</v>
      </c>
      <c r="P979">
        <v>0</v>
      </c>
      <c r="Q979">
        <v>0</v>
      </c>
      <c r="R979">
        <v>0</v>
      </c>
    </row>
    <row r="980" spans="2:18" x14ac:dyDescent="0.25">
      <c r="B980" t="s">
        <v>1168</v>
      </c>
      <c r="C980" t="s">
        <v>1205</v>
      </c>
      <c r="D980" t="s">
        <v>1788</v>
      </c>
      <c r="E980">
        <v>134</v>
      </c>
      <c r="F980">
        <v>0</v>
      </c>
      <c r="G980">
        <v>0</v>
      </c>
      <c r="H980">
        <v>0</v>
      </c>
      <c r="I980">
        <v>55</v>
      </c>
      <c r="J980" t="s">
        <v>16</v>
      </c>
      <c r="K980" t="s">
        <v>351</v>
      </c>
      <c r="L980" t="s">
        <v>17</v>
      </c>
      <c r="M980" t="s">
        <v>17</v>
      </c>
      <c r="N980">
        <v>0.23200000000000001</v>
      </c>
      <c r="O980">
        <v>1.044</v>
      </c>
      <c r="P980">
        <v>0</v>
      </c>
      <c r="Q980">
        <v>0</v>
      </c>
      <c r="R980">
        <v>0</v>
      </c>
    </row>
    <row r="981" spans="2:18" x14ac:dyDescent="0.25">
      <c r="B981" t="s">
        <v>1169</v>
      </c>
      <c r="C981" t="s">
        <v>1205</v>
      </c>
      <c r="D981" t="s">
        <v>1788</v>
      </c>
      <c r="E981">
        <v>150</v>
      </c>
      <c r="F981">
        <v>0</v>
      </c>
      <c r="G981">
        <v>0</v>
      </c>
      <c r="H981">
        <v>0</v>
      </c>
      <c r="I981">
        <v>62</v>
      </c>
      <c r="J981" t="s">
        <v>16</v>
      </c>
      <c r="K981" t="s">
        <v>351</v>
      </c>
      <c r="L981" t="s">
        <v>17</v>
      </c>
      <c r="M981" t="s">
        <v>17</v>
      </c>
      <c r="N981">
        <v>0.248</v>
      </c>
      <c r="O981">
        <v>1.1160000000000001</v>
      </c>
      <c r="P981">
        <v>0</v>
      </c>
      <c r="Q981">
        <v>0</v>
      </c>
      <c r="R981">
        <v>0</v>
      </c>
    </row>
    <row r="982" spans="2:18" x14ac:dyDescent="0.25">
      <c r="B982" t="s">
        <v>1170</v>
      </c>
      <c r="C982" t="s">
        <v>1205</v>
      </c>
      <c r="D982" t="s">
        <v>1788</v>
      </c>
      <c r="E982">
        <v>167</v>
      </c>
      <c r="F982">
        <v>0</v>
      </c>
      <c r="G982">
        <v>0</v>
      </c>
      <c r="H982">
        <v>0</v>
      </c>
      <c r="I982">
        <v>69</v>
      </c>
      <c r="J982" t="s">
        <v>16</v>
      </c>
      <c r="K982" t="s">
        <v>351</v>
      </c>
      <c r="L982" t="s">
        <v>17</v>
      </c>
      <c r="M982" t="s">
        <v>17</v>
      </c>
      <c r="N982">
        <v>0.26400000000000001</v>
      </c>
      <c r="O982">
        <v>1.1879999999999999</v>
      </c>
      <c r="P982">
        <v>0</v>
      </c>
      <c r="Q982">
        <v>0</v>
      </c>
      <c r="R982">
        <v>0</v>
      </c>
    </row>
    <row r="983" spans="2:18" x14ac:dyDescent="0.25">
      <c r="B983" t="s">
        <v>1171</v>
      </c>
      <c r="C983" t="s">
        <v>1205</v>
      </c>
      <c r="D983" t="s">
        <v>1788</v>
      </c>
      <c r="E983">
        <v>184</v>
      </c>
      <c r="F983">
        <v>0</v>
      </c>
      <c r="G983">
        <v>0</v>
      </c>
      <c r="H983">
        <v>0</v>
      </c>
      <c r="I983">
        <v>76</v>
      </c>
      <c r="J983" t="s">
        <v>16</v>
      </c>
      <c r="K983" t="s">
        <v>351</v>
      </c>
      <c r="L983" t="s">
        <v>17</v>
      </c>
      <c r="M983" t="s">
        <v>17</v>
      </c>
      <c r="N983">
        <v>0.28000000000000003</v>
      </c>
      <c r="O983">
        <v>1.26</v>
      </c>
      <c r="P983">
        <v>0</v>
      </c>
      <c r="Q983">
        <v>0</v>
      </c>
      <c r="R983">
        <v>0</v>
      </c>
    </row>
    <row r="984" spans="2:18" x14ac:dyDescent="0.25">
      <c r="B984" t="s">
        <v>1172</v>
      </c>
      <c r="C984" t="s">
        <v>1205</v>
      </c>
      <c r="D984" t="s">
        <v>1788</v>
      </c>
      <c r="E984">
        <v>104</v>
      </c>
      <c r="F984">
        <v>0</v>
      </c>
      <c r="G984">
        <v>0</v>
      </c>
      <c r="H984">
        <v>0</v>
      </c>
      <c r="I984">
        <v>0</v>
      </c>
      <c r="J984" t="s">
        <v>16</v>
      </c>
      <c r="K984" t="s">
        <v>20</v>
      </c>
      <c r="L984" t="s">
        <v>17</v>
      </c>
      <c r="M984" t="s">
        <v>17</v>
      </c>
      <c r="N984">
        <v>0.4</v>
      </c>
      <c r="O984">
        <v>0.51</v>
      </c>
      <c r="P984">
        <v>0</v>
      </c>
      <c r="Q984">
        <v>0</v>
      </c>
      <c r="R984">
        <v>0</v>
      </c>
    </row>
    <row r="985" spans="2:18" x14ac:dyDescent="0.25">
      <c r="B985" t="s">
        <v>1173</v>
      </c>
      <c r="C985" t="s">
        <v>1205</v>
      </c>
      <c r="D985" t="s">
        <v>1788</v>
      </c>
      <c r="E985">
        <v>114</v>
      </c>
      <c r="F985">
        <v>0</v>
      </c>
      <c r="G985">
        <v>0</v>
      </c>
      <c r="H985">
        <v>0</v>
      </c>
      <c r="I985">
        <v>0</v>
      </c>
      <c r="J985" t="s">
        <v>16</v>
      </c>
      <c r="K985" t="s">
        <v>20</v>
      </c>
      <c r="L985" t="s">
        <v>17</v>
      </c>
      <c r="M985" t="s">
        <v>17</v>
      </c>
      <c r="N985">
        <v>0.42</v>
      </c>
      <c r="O985">
        <v>0.53549999999999998</v>
      </c>
      <c r="P985">
        <v>0</v>
      </c>
      <c r="Q985">
        <v>0</v>
      </c>
      <c r="R985">
        <v>0</v>
      </c>
    </row>
    <row r="986" spans="2:18" x14ac:dyDescent="0.25">
      <c r="B986" t="s">
        <v>1174</v>
      </c>
      <c r="C986" t="s">
        <v>1205</v>
      </c>
      <c r="D986" t="s">
        <v>1788</v>
      </c>
      <c r="E986">
        <v>124</v>
      </c>
      <c r="F986">
        <v>0</v>
      </c>
      <c r="G986">
        <v>0</v>
      </c>
      <c r="H986">
        <v>0</v>
      </c>
      <c r="I986">
        <v>0</v>
      </c>
      <c r="J986" t="s">
        <v>16</v>
      </c>
      <c r="K986" t="s">
        <v>20</v>
      </c>
      <c r="L986" t="s">
        <v>17</v>
      </c>
      <c r="M986" t="s">
        <v>17</v>
      </c>
      <c r="N986">
        <v>0.44</v>
      </c>
      <c r="O986">
        <v>0.56100000000000005</v>
      </c>
      <c r="P986">
        <v>0</v>
      </c>
      <c r="Q986">
        <v>0</v>
      </c>
      <c r="R986">
        <v>0</v>
      </c>
    </row>
    <row r="987" spans="2:18" x14ac:dyDescent="0.25">
      <c r="B987" t="s">
        <v>1175</v>
      </c>
      <c r="C987" t="s">
        <v>1205</v>
      </c>
      <c r="D987" t="s">
        <v>1788</v>
      </c>
      <c r="E987">
        <v>135</v>
      </c>
      <c r="F987">
        <v>0</v>
      </c>
      <c r="G987">
        <v>0</v>
      </c>
      <c r="H987">
        <v>0</v>
      </c>
      <c r="I987">
        <v>0</v>
      </c>
      <c r="J987" t="s">
        <v>16</v>
      </c>
      <c r="K987" t="s">
        <v>20</v>
      </c>
      <c r="L987" t="s">
        <v>17</v>
      </c>
      <c r="M987" t="s">
        <v>17</v>
      </c>
      <c r="N987">
        <v>0.46</v>
      </c>
      <c r="O987">
        <v>0.58650000000000002</v>
      </c>
      <c r="P987">
        <v>0</v>
      </c>
      <c r="Q987">
        <v>0</v>
      </c>
      <c r="R987">
        <v>0</v>
      </c>
    </row>
    <row r="988" spans="2:18" x14ac:dyDescent="0.25">
      <c r="B988" t="s">
        <v>1176</v>
      </c>
      <c r="C988" t="s">
        <v>1205</v>
      </c>
      <c r="D988" t="s">
        <v>1788</v>
      </c>
      <c r="E988">
        <v>145</v>
      </c>
      <c r="F988">
        <v>0</v>
      </c>
      <c r="G988">
        <v>0</v>
      </c>
      <c r="H988">
        <v>0</v>
      </c>
      <c r="I988">
        <v>0</v>
      </c>
      <c r="J988" t="s">
        <v>16</v>
      </c>
      <c r="K988" t="s">
        <v>20</v>
      </c>
      <c r="L988" t="s">
        <v>17</v>
      </c>
      <c r="M988" t="s">
        <v>17</v>
      </c>
      <c r="N988">
        <v>0.48</v>
      </c>
      <c r="O988">
        <v>0.61199999999999999</v>
      </c>
      <c r="P988">
        <v>0</v>
      </c>
      <c r="Q988">
        <v>0</v>
      </c>
      <c r="R988">
        <v>0</v>
      </c>
    </row>
    <row r="989" spans="2:18" x14ac:dyDescent="0.25">
      <c r="B989" t="s">
        <v>1177</v>
      </c>
      <c r="C989" t="s">
        <v>1205</v>
      </c>
      <c r="D989" t="s">
        <v>1788</v>
      </c>
      <c r="E989">
        <v>156</v>
      </c>
      <c r="F989">
        <v>0</v>
      </c>
      <c r="G989">
        <v>0</v>
      </c>
      <c r="H989">
        <v>0</v>
      </c>
      <c r="I989">
        <v>0</v>
      </c>
      <c r="J989" t="s">
        <v>16</v>
      </c>
      <c r="K989" t="s">
        <v>20</v>
      </c>
      <c r="L989" t="s">
        <v>17</v>
      </c>
      <c r="M989" t="s">
        <v>17</v>
      </c>
      <c r="N989">
        <v>0.49199999999999999</v>
      </c>
      <c r="O989">
        <v>0.62729999999999997</v>
      </c>
      <c r="P989">
        <v>0</v>
      </c>
      <c r="Q989">
        <v>0</v>
      </c>
      <c r="R989">
        <v>0</v>
      </c>
    </row>
    <row r="990" spans="2:18" x14ac:dyDescent="0.25">
      <c r="B990" t="s">
        <v>1178</v>
      </c>
      <c r="C990" t="s">
        <v>1205</v>
      </c>
      <c r="D990" t="s">
        <v>1788</v>
      </c>
      <c r="E990">
        <v>166</v>
      </c>
      <c r="F990">
        <v>0</v>
      </c>
      <c r="G990">
        <v>0</v>
      </c>
      <c r="H990">
        <v>0</v>
      </c>
      <c r="I990">
        <v>0</v>
      </c>
      <c r="J990" t="s">
        <v>16</v>
      </c>
      <c r="K990" t="s">
        <v>20</v>
      </c>
      <c r="L990" t="s">
        <v>17</v>
      </c>
      <c r="M990" t="s">
        <v>17</v>
      </c>
      <c r="N990">
        <v>0.504</v>
      </c>
      <c r="O990">
        <v>0.64259999999999995</v>
      </c>
      <c r="P990">
        <v>0</v>
      </c>
      <c r="Q990">
        <v>0</v>
      </c>
      <c r="R990">
        <v>0</v>
      </c>
    </row>
    <row r="991" spans="2:18" x14ac:dyDescent="0.25">
      <c r="B991" t="s">
        <v>1179</v>
      </c>
      <c r="C991" t="s">
        <v>1205</v>
      </c>
      <c r="D991" t="s">
        <v>1788</v>
      </c>
      <c r="E991">
        <v>176</v>
      </c>
      <c r="F991">
        <v>0</v>
      </c>
      <c r="G991">
        <v>0</v>
      </c>
      <c r="H991">
        <v>0</v>
      </c>
      <c r="I991">
        <v>0</v>
      </c>
      <c r="J991" t="s">
        <v>20</v>
      </c>
      <c r="K991" t="s">
        <v>20</v>
      </c>
      <c r="L991" t="s">
        <v>17</v>
      </c>
      <c r="M991" t="s">
        <v>17</v>
      </c>
      <c r="N991">
        <v>0.51600000000000001</v>
      </c>
      <c r="O991">
        <v>0.65790000000000004</v>
      </c>
      <c r="P991">
        <v>0</v>
      </c>
      <c r="Q991">
        <v>0</v>
      </c>
      <c r="R991">
        <v>0</v>
      </c>
    </row>
    <row r="992" spans="2:18" x14ac:dyDescent="0.25">
      <c r="B992" t="s">
        <v>1180</v>
      </c>
      <c r="C992" t="s">
        <v>1205</v>
      </c>
      <c r="D992" t="s">
        <v>1788</v>
      </c>
      <c r="E992">
        <v>187</v>
      </c>
      <c r="F992">
        <v>0</v>
      </c>
      <c r="G992">
        <v>0</v>
      </c>
      <c r="H992">
        <v>0</v>
      </c>
      <c r="I992">
        <v>0</v>
      </c>
      <c r="J992" t="s">
        <v>20</v>
      </c>
      <c r="K992" t="s">
        <v>20</v>
      </c>
      <c r="L992" t="s">
        <v>17</v>
      </c>
      <c r="M992" t="s">
        <v>17</v>
      </c>
      <c r="N992">
        <v>0.52800000000000002</v>
      </c>
      <c r="O992">
        <v>0.67320000000000002</v>
      </c>
      <c r="P992">
        <v>0</v>
      </c>
      <c r="Q992">
        <v>0</v>
      </c>
      <c r="R992">
        <v>0</v>
      </c>
    </row>
    <row r="993" spans="2:18" x14ac:dyDescent="0.25">
      <c r="B993" t="s">
        <v>1181</v>
      </c>
      <c r="C993" t="s">
        <v>1205</v>
      </c>
      <c r="D993" t="s">
        <v>1788</v>
      </c>
      <c r="E993">
        <v>197</v>
      </c>
      <c r="F993">
        <v>0</v>
      </c>
      <c r="G993">
        <v>0</v>
      </c>
      <c r="H993">
        <v>0</v>
      </c>
      <c r="I993">
        <v>0</v>
      </c>
      <c r="J993" t="s">
        <v>20</v>
      </c>
      <c r="K993" t="s">
        <v>20</v>
      </c>
      <c r="L993" t="s">
        <v>17</v>
      </c>
      <c r="M993" t="s">
        <v>17</v>
      </c>
      <c r="N993">
        <v>0.54</v>
      </c>
      <c r="O993">
        <v>0.6885</v>
      </c>
      <c r="P993">
        <v>0</v>
      </c>
      <c r="Q993">
        <v>0</v>
      </c>
      <c r="R993">
        <v>0</v>
      </c>
    </row>
    <row r="994" spans="2:18" x14ac:dyDescent="0.25">
      <c r="B994" t="s">
        <v>1182</v>
      </c>
      <c r="C994" t="s">
        <v>1205</v>
      </c>
      <c r="D994" t="s">
        <v>1788</v>
      </c>
      <c r="E994">
        <v>208</v>
      </c>
      <c r="F994">
        <v>0</v>
      </c>
      <c r="G994">
        <v>0</v>
      </c>
      <c r="H994">
        <v>0</v>
      </c>
      <c r="I994">
        <v>0</v>
      </c>
      <c r="J994" t="s">
        <v>20</v>
      </c>
      <c r="K994" t="s">
        <v>20</v>
      </c>
      <c r="L994" t="s">
        <v>17</v>
      </c>
      <c r="M994" t="s">
        <v>17</v>
      </c>
      <c r="N994">
        <v>0.56000000000000005</v>
      </c>
      <c r="O994">
        <v>0.71399999999999997</v>
      </c>
      <c r="P994">
        <v>0</v>
      </c>
      <c r="Q994">
        <v>0</v>
      </c>
      <c r="R994">
        <v>0</v>
      </c>
    </row>
    <row r="995" spans="2:18" x14ac:dyDescent="0.25">
      <c r="B995" t="s">
        <v>1183</v>
      </c>
      <c r="C995" t="s">
        <v>1205</v>
      </c>
      <c r="D995" t="s">
        <v>1788</v>
      </c>
      <c r="E995">
        <v>115</v>
      </c>
      <c r="F995">
        <v>0</v>
      </c>
      <c r="G995">
        <v>0</v>
      </c>
      <c r="H995">
        <v>0</v>
      </c>
      <c r="I995">
        <v>0</v>
      </c>
      <c r="J995" t="s">
        <v>15</v>
      </c>
      <c r="K995" t="s">
        <v>16</v>
      </c>
      <c r="L995" t="s">
        <v>17</v>
      </c>
      <c r="M995" t="s">
        <v>17</v>
      </c>
      <c r="N995">
        <v>0.1</v>
      </c>
      <c r="O995">
        <v>0.55000000000000004</v>
      </c>
      <c r="P995">
        <v>0</v>
      </c>
      <c r="Q995">
        <v>0</v>
      </c>
      <c r="R995">
        <v>0</v>
      </c>
    </row>
    <row r="996" spans="2:18" x14ac:dyDescent="0.25">
      <c r="B996" t="s">
        <v>1184</v>
      </c>
      <c r="C996" t="s">
        <v>1205</v>
      </c>
      <c r="D996" t="s">
        <v>1788</v>
      </c>
      <c r="E996">
        <v>126</v>
      </c>
      <c r="F996">
        <v>0</v>
      </c>
      <c r="G996">
        <v>0</v>
      </c>
      <c r="H996">
        <v>0</v>
      </c>
      <c r="I996">
        <v>0</v>
      </c>
      <c r="J996" t="s">
        <v>16</v>
      </c>
      <c r="K996" t="s">
        <v>20</v>
      </c>
      <c r="L996" t="s">
        <v>17</v>
      </c>
      <c r="M996" t="s">
        <v>17</v>
      </c>
      <c r="N996">
        <v>0.105</v>
      </c>
      <c r="O996">
        <v>0.57750000000000001</v>
      </c>
      <c r="P996">
        <v>0</v>
      </c>
      <c r="Q996">
        <v>0</v>
      </c>
      <c r="R996">
        <v>0</v>
      </c>
    </row>
    <row r="997" spans="2:18" x14ac:dyDescent="0.25">
      <c r="B997" t="s">
        <v>1185</v>
      </c>
      <c r="C997" t="s">
        <v>1205</v>
      </c>
      <c r="D997" t="s">
        <v>1788</v>
      </c>
      <c r="E997">
        <v>138</v>
      </c>
      <c r="F997">
        <v>0</v>
      </c>
      <c r="G997">
        <v>0</v>
      </c>
      <c r="H997">
        <v>0</v>
      </c>
      <c r="I997">
        <v>0</v>
      </c>
      <c r="J997" t="s">
        <v>16</v>
      </c>
      <c r="K997" t="s">
        <v>20</v>
      </c>
      <c r="L997" t="s">
        <v>17</v>
      </c>
      <c r="M997" t="s">
        <v>17</v>
      </c>
      <c r="N997">
        <v>0.11</v>
      </c>
      <c r="O997">
        <v>0.60499999999999998</v>
      </c>
      <c r="P997">
        <v>0</v>
      </c>
      <c r="Q997">
        <v>0</v>
      </c>
      <c r="R997">
        <v>0</v>
      </c>
    </row>
    <row r="998" spans="2:18" x14ac:dyDescent="0.25">
      <c r="B998" t="s">
        <v>1186</v>
      </c>
      <c r="C998" t="s">
        <v>1205</v>
      </c>
      <c r="D998" t="s">
        <v>1788</v>
      </c>
      <c r="E998">
        <v>149</v>
      </c>
      <c r="F998">
        <v>0</v>
      </c>
      <c r="G998">
        <v>0</v>
      </c>
      <c r="H998">
        <v>0</v>
      </c>
      <c r="I998">
        <v>0</v>
      </c>
      <c r="J998" t="s">
        <v>16</v>
      </c>
      <c r="K998" t="s">
        <v>20</v>
      </c>
      <c r="L998" t="s">
        <v>17</v>
      </c>
      <c r="M998" t="s">
        <v>17</v>
      </c>
      <c r="N998">
        <v>0.115</v>
      </c>
      <c r="O998">
        <v>0.63249999999999995</v>
      </c>
      <c r="P998">
        <v>0</v>
      </c>
      <c r="Q998">
        <v>0</v>
      </c>
      <c r="R998">
        <v>0</v>
      </c>
    </row>
    <row r="999" spans="2:18" x14ac:dyDescent="0.25">
      <c r="B999" t="s">
        <v>1187</v>
      </c>
      <c r="C999" t="s">
        <v>1205</v>
      </c>
      <c r="D999" t="s">
        <v>1788</v>
      </c>
      <c r="E999">
        <v>161</v>
      </c>
      <c r="F999">
        <v>0</v>
      </c>
      <c r="G999">
        <v>0</v>
      </c>
      <c r="H999">
        <v>0</v>
      </c>
      <c r="I999">
        <v>0</v>
      </c>
      <c r="J999" t="s">
        <v>16</v>
      </c>
      <c r="K999" t="s">
        <v>20</v>
      </c>
      <c r="L999" t="s">
        <v>17</v>
      </c>
      <c r="M999" t="s">
        <v>17</v>
      </c>
      <c r="N999">
        <v>0.12</v>
      </c>
      <c r="O999">
        <v>0.66</v>
      </c>
      <c r="P999">
        <v>0</v>
      </c>
      <c r="Q999">
        <v>0</v>
      </c>
      <c r="R999">
        <v>0</v>
      </c>
    </row>
    <row r="1000" spans="2:18" x14ac:dyDescent="0.25">
      <c r="B1000" t="s">
        <v>1188</v>
      </c>
      <c r="C1000" t="s">
        <v>1205</v>
      </c>
      <c r="D1000" t="s">
        <v>1788</v>
      </c>
      <c r="E1000">
        <v>172</v>
      </c>
      <c r="F1000">
        <v>0</v>
      </c>
      <c r="G1000">
        <v>0</v>
      </c>
      <c r="H1000">
        <v>0</v>
      </c>
      <c r="I1000">
        <v>0</v>
      </c>
      <c r="J1000" t="s">
        <v>16</v>
      </c>
      <c r="K1000" t="s">
        <v>20</v>
      </c>
      <c r="L1000" t="s">
        <v>17</v>
      </c>
      <c r="M1000" t="s">
        <v>17</v>
      </c>
      <c r="N1000">
        <v>0.123</v>
      </c>
      <c r="O1000">
        <v>0.67649999999999999</v>
      </c>
      <c r="P1000">
        <v>0</v>
      </c>
      <c r="Q1000">
        <v>0</v>
      </c>
      <c r="R1000">
        <v>0</v>
      </c>
    </row>
    <row r="1001" spans="2:18" x14ac:dyDescent="0.25">
      <c r="B1001" t="s">
        <v>1189</v>
      </c>
      <c r="C1001" t="s">
        <v>1205</v>
      </c>
      <c r="D1001" t="s">
        <v>1788</v>
      </c>
      <c r="E1001">
        <v>184</v>
      </c>
      <c r="F1001">
        <v>0</v>
      </c>
      <c r="G1001">
        <v>0</v>
      </c>
      <c r="H1001">
        <v>0</v>
      </c>
      <c r="I1001">
        <v>0</v>
      </c>
      <c r="J1001" t="s">
        <v>16</v>
      </c>
      <c r="K1001" t="s">
        <v>20</v>
      </c>
      <c r="L1001" t="s">
        <v>17</v>
      </c>
      <c r="M1001" t="s">
        <v>17</v>
      </c>
      <c r="N1001">
        <v>0.126</v>
      </c>
      <c r="O1001">
        <v>0.69299999999999995</v>
      </c>
      <c r="P1001">
        <v>0</v>
      </c>
      <c r="Q1001">
        <v>0</v>
      </c>
      <c r="R1001">
        <v>0</v>
      </c>
    </row>
    <row r="1002" spans="2:18" x14ac:dyDescent="0.25">
      <c r="B1002" t="s">
        <v>1190</v>
      </c>
      <c r="C1002" t="s">
        <v>1205</v>
      </c>
      <c r="D1002" t="s">
        <v>1788</v>
      </c>
      <c r="E1002">
        <v>195</v>
      </c>
      <c r="F1002">
        <v>0</v>
      </c>
      <c r="G1002">
        <v>0</v>
      </c>
      <c r="H1002">
        <v>0</v>
      </c>
      <c r="I1002">
        <v>0</v>
      </c>
      <c r="J1002" t="s">
        <v>16</v>
      </c>
      <c r="K1002" t="s">
        <v>20</v>
      </c>
      <c r="L1002" t="s">
        <v>17</v>
      </c>
      <c r="M1002" t="s">
        <v>17</v>
      </c>
      <c r="N1002">
        <v>0.129</v>
      </c>
      <c r="O1002">
        <v>0.70950000000000002</v>
      </c>
      <c r="P1002">
        <v>0</v>
      </c>
      <c r="Q1002">
        <v>0</v>
      </c>
      <c r="R1002">
        <v>0</v>
      </c>
    </row>
    <row r="1003" spans="2:18" x14ac:dyDescent="0.25">
      <c r="B1003" t="s">
        <v>1191</v>
      </c>
      <c r="C1003" t="s">
        <v>1205</v>
      </c>
      <c r="D1003" t="s">
        <v>1788</v>
      </c>
      <c r="E1003">
        <v>207</v>
      </c>
      <c r="F1003">
        <v>0</v>
      </c>
      <c r="G1003">
        <v>0</v>
      </c>
      <c r="H1003">
        <v>0</v>
      </c>
      <c r="I1003">
        <v>0</v>
      </c>
      <c r="J1003" t="s">
        <v>16</v>
      </c>
      <c r="K1003" t="s">
        <v>20</v>
      </c>
      <c r="L1003" t="s">
        <v>17</v>
      </c>
      <c r="M1003" t="s">
        <v>17</v>
      </c>
      <c r="N1003">
        <v>0.13200000000000001</v>
      </c>
      <c r="O1003">
        <v>0.72599999999999998</v>
      </c>
      <c r="P1003">
        <v>0</v>
      </c>
      <c r="Q1003">
        <v>0</v>
      </c>
      <c r="R1003">
        <v>0</v>
      </c>
    </row>
    <row r="1004" spans="2:18" x14ac:dyDescent="0.25">
      <c r="B1004" t="s">
        <v>1192</v>
      </c>
      <c r="C1004" t="s">
        <v>1205</v>
      </c>
      <c r="D1004" t="s">
        <v>1788</v>
      </c>
      <c r="E1004">
        <v>218</v>
      </c>
      <c r="F1004">
        <v>0</v>
      </c>
      <c r="G1004">
        <v>0</v>
      </c>
      <c r="H1004">
        <v>0</v>
      </c>
      <c r="I1004">
        <v>0</v>
      </c>
      <c r="J1004" t="s">
        <v>16</v>
      </c>
      <c r="K1004" t="s">
        <v>20</v>
      </c>
      <c r="L1004" t="s">
        <v>17</v>
      </c>
      <c r="M1004" t="s">
        <v>17</v>
      </c>
      <c r="N1004">
        <v>0.13500000000000001</v>
      </c>
      <c r="O1004">
        <v>0.74250000000000005</v>
      </c>
      <c r="P1004">
        <v>0</v>
      </c>
      <c r="Q1004">
        <v>0</v>
      </c>
      <c r="R1004">
        <v>0</v>
      </c>
    </row>
    <row r="1005" spans="2:18" x14ac:dyDescent="0.25">
      <c r="B1005" t="s">
        <v>1193</v>
      </c>
      <c r="C1005" t="s">
        <v>1205</v>
      </c>
      <c r="D1005" t="s">
        <v>1788</v>
      </c>
      <c r="E1005">
        <v>230</v>
      </c>
      <c r="F1005">
        <v>0</v>
      </c>
      <c r="G1005">
        <v>0</v>
      </c>
      <c r="H1005">
        <v>0</v>
      </c>
      <c r="I1005">
        <v>0</v>
      </c>
      <c r="J1005" t="s">
        <v>16</v>
      </c>
      <c r="K1005" t="s">
        <v>20</v>
      </c>
      <c r="L1005" t="s">
        <v>17</v>
      </c>
      <c r="M1005" t="s">
        <v>17</v>
      </c>
      <c r="N1005">
        <v>0.14000000000000001</v>
      </c>
      <c r="O1005">
        <v>0.77</v>
      </c>
      <c r="P1005">
        <v>0</v>
      </c>
      <c r="Q1005">
        <v>0</v>
      </c>
      <c r="R1005">
        <v>0</v>
      </c>
    </row>
    <row r="1006" spans="2:18" x14ac:dyDescent="0.25">
      <c r="B1006" t="s">
        <v>1194</v>
      </c>
      <c r="C1006" t="s">
        <v>1205</v>
      </c>
      <c r="D1006" t="s">
        <v>1788</v>
      </c>
      <c r="E1006">
        <v>121</v>
      </c>
      <c r="F1006">
        <v>0</v>
      </c>
      <c r="G1006">
        <v>0</v>
      </c>
      <c r="H1006">
        <v>0</v>
      </c>
      <c r="I1006">
        <v>0</v>
      </c>
      <c r="J1006" t="s">
        <v>15</v>
      </c>
      <c r="K1006" t="s">
        <v>16</v>
      </c>
      <c r="L1006" t="s">
        <v>17</v>
      </c>
      <c r="M1006" t="s">
        <v>17</v>
      </c>
      <c r="N1006">
        <v>0.15</v>
      </c>
      <c r="O1006">
        <v>0.5</v>
      </c>
      <c r="P1006">
        <v>0</v>
      </c>
      <c r="Q1006">
        <v>0</v>
      </c>
      <c r="R1006">
        <v>0</v>
      </c>
    </row>
    <row r="1007" spans="2:18" x14ac:dyDescent="0.25">
      <c r="B1007" t="s">
        <v>1195</v>
      </c>
      <c r="C1007" t="s">
        <v>1205</v>
      </c>
      <c r="D1007" t="s">
        <v>1788</v>
      </c>
      <c r="E1007">
        <v>133</v>
      </c>
      <c r="F1007">
        <v>0</v>
      </c>
      <c r="G1007">
        <v>0</v>
      </c>
      <c r="H1007">
        <v>0</v>
      </c>
      <c r="I1007">
        <v>0</v>
      </c>
      <c r="J1007" t="s">
        <v>15</v>
      </c>
      <c r="K1007" t="s">
        <v>20</v>
      </c>
      <c r="L1007" t="s">
        <v>17</v>
      </c>
      <c r="M1007" t="s">
        <v>17</v>
      </c>
      <c r="N1007">
        <v>0.1575</v>
      </c>
      <c r="O1007">
        <v>0.52500000000000002</v>
      </c>
      <c r="P1007">
        <v>0</v>
      </c>
      <c r="Q1007">
        <v>0</v>
      </c>
      <c r="R1007">
        <v>0</v>
      </c>
    </row>
    <row r="1008" spans="2:18" x14ac:dyDescent="0.25">
      <c r="B1008" t="s">
        <v>1196</v>
      </c>
      <c r="C1008" t="s">
        <v>1205</v>
      </c>
      <c r="D1008" t="s">
        <v>1788</v>
      </c>
      <c r="E1008">
        <v>145</v>
      </c>
      <c r="F1008">
        <v>0</v>
      </c>
      <c r="G1008">
        <v>0</v>
      </c>
      <c r="H1008">
        <v>0</v>
      </c>
      <c r="I1008">
        <v>0</v>
      </c>
      <c r="J1008" t="s">
        <v>15</v>
      </c>
      <c r="K1008" t="s">
        <v>20</v>
      </c>
      <c r="L1008" t="s">
        <v>17</v>
      </c>
      <c r="M1008" t="s">
        <v>17</v>
      </c>
      <c r="N1008">
        <v>0.16500000000000001</v>
      </c>
      <c r="O1008">
        <v>0.55000000000000004</v>
      </c>
      <c r="P1008">
        <v>0</v>
      </c>
      <c r="Q1008">
        <v>0</v>
      </c>
      <c r="R1008">
        <v>0</v>
      </c>
    </row>
    <row r="1009" spans="2:18" x14ac:dyDescent="0.25">
      <c r="B1009" t="s">
        <v>1197</v>
      </c>
      <c r="C1009" t="s">
        <v>1205</v>
      </c>
      <c r="D1009" t="s">
        <v>1788</v>
      </c>
      <c r="E1009">
        <v>157</v>
      </c>
      <c r="F1009">
        <v>0</v>
      </c>
      <c r="G1009">
        <v>0</v>
      </c>
      <c r="H1009">
        <v>0</v>
      </c>
      <c r="I1009">
        <v>0</v>
      </c>
      <c r="J1009" t="s">
        <v>15</v>
      </c>
      <c r="K1009" t="s">
        <v>20</v>
      </c>
      <c r="L1009" t="s">
        <v>17</v>
      </c>
      <c r="M1009" t="s">
        <v>17</v>
      </c>
      <c r="N1009">
        <v>0.17249999999999999</v>
      </c>
      <c r="O1009">
        <v>0.57499999999999996</v>
      </c>
      <c r="P1009">
        <v>0</v>
      </c>
      <c r="Q1009">
        <v>0</v>
      </c>
      <c r="R1009">
        <v>0</v>
      </c>
    </row>
    <row r="1010" spans="2:18" x14ac:dyDescent="0.25">
      <c r="B1010" t="s">
        <v>1198</v>
      </c>
      <c r="C1010" t="s">
        <v>1205</v>
      </c>
      <c r="D1010" t="s">
        <v>1788</v>
      </c>
      <c r="E1010">
        <v>169</v>
      </c>
      <c r="F1010">
        <v>0</v>
      </c>
      <c r="G1010">
        <v>0</v>
      </c>
      <c r="H1010">
        <v>0</v>
      </c>
      <c r="I1010">
        <v>0</v>
      </c>
      <c r="J1010" t="s">
        <v>15</v>
      </c>
      <c r="K1010" t="s">
        <v>20</v>
      </c>
      <c r="L1010" t="s">
        <v>17</v>
      </c>
      <c r="M1010" t="s">
        <v>17</v>
      </c>
      <c r="N1010">
        <v>0.18</v>
      </c>
      <c r="O1010">
        <v>0.6</v>
      </c>
      <c r="P1010">
        <v>0</v>
      </c>
      <c r="Q1010">
        <v>0</v>
      </c>
      <c r="R1010">
        <v>0</v>
      </c>
    </row>
    <row r="1011" spans="2:18" x14ac:dyDescent="0.25">
      <c r="B1011" t="s">
        <v>1199</v>
      </c>
      <c r="C1011" t="s">
        <v>1205</v>
      </c>
      <c r="D1011" t="s">
        <v>1788</v>
      </c>
      <c r="E1011">
        <v>181</v>
      </c>
      <c r="F1011">
        <v>0</v>
      </c>
      <c r="G1011">
        <v>0</v>
      </c>
      <c r="H1011">
        <v>0</v>
      </c>
      <c r="I1011">
        <v>0</v>
      </c>
      <c r="J1011" t="s">
        <v>15</v>
      </c>
      <c r="K1011" t="s">
        <v>20</v>
      </c>
      <c r="L1011" t="s">
        <v>17</v>
      </c>
      <c r="M1011" t="s">
        <v>17</v>
      </c>
      <c r="N1011">
        <v>0.1845</v>
      </c>
      <c r="O1011">
        <v>0.61499999999999999</v>
      </c>
      <c r="P1011">
        <v>0</v>
      </c>
      <c r="Q1011">
        <v>0</v>
      </c>
      <c r="R1011">
        <v>0</v>
      </c>
    </row>
    <row r="1012" spans="2:18" x14ac:dyDescent="0.25">
      <c r="B1012" t="s">
        <v>1200</v>
      </c>
      <c r="C1012" t="s">
        <v>1205</v>
      </c>
      <c r="D1012" t="s">
        <v>1788</v>
      </c>
      <c r="E1012">
        <v>193</v>
      </c>
      <c r="F1012">
        <v>0</v>
      </c>
      <c r="G1012">
        <v>0</v>
      </c>
      <c r="H1012">
        <v>0</v>
      </c>
      <c r="I1012">
        <v>0</v>
      </c>
      <c r="J1012" t="s">
        <v>15</v>
      </c>
      <c r="K1012" t="s">
        <v>20</v>
      </c>
      <c r="L1012" t="s">
        <v>17</v>
      </c>
      <c r="M1012" t="s">
        <v>17</v>
      </c>
      <c r="N1012">
        <v>0.189</v>
      </c>
      <c r="O1012">
        <v>0.63</v>
      </c>
      <c r="P1012">
        <v>0</v>
      </c>
      <c r="Q1012">
        <v>0</v>
      </c>
      <c r="R1012">
        <v>0</v>
      </c>
    </row>
    <row r="1013" spans="2:18" x14ac:dyDescent="0.25">
      <c r="B1013" t="s">
        <v>1201</v>
      </c>
      <c r="C1013" t="s">
        <v>1205</v>
      </c>
      <c r="D1013" t="s">
        <v>1788</v>
      </c>
      <c r="E1013">
        <v>205</v>
      </c>
      <c r="F1013">
        <v>0</v>
      </c>
      <c r="G1013">
        <v>0</v>
      </c>
      <c r="H1013">
        <v>0</v>
      </c>
      <c r="I1013">
        <v>0</v>
      </c>
      <c r="J1013" t="s">
        <v>15</v>
      </c>
      <c r="K1013" t="s">
        <v>20</v>
      </c>
      <c r="L1013" t="s">
        <v>17</v>
      </c>
      <c r="M1013" t="s">
        <v>17</v>
      </c>
      <c r="N1013">
        <v>0.19350000000000001</v>
      </c>
      <c r="O1013">
        <v>0.64500000000000002</v>
      </c>
      <c r="P1013">
        <v>0</v>
      </c>
      <c r="Q1013">
        <v>0</v>
      </c>
      <c r="R1013">
        <v>0</v>
      </c>
    </row>
    <row r="1014" spans="2:18" x14ac:dyDescent="0.25">
      <c r="B1014" t="s">
        <v>1202</v>
      </c>
      <c r="C1014" t="s">
        <v>1205</v>
      </c>
      <c r="D1014" t="s">
        <v>1788</v>
      </c>
      <c r="E1014">
        <v>217</v>
      </c>
      <c r="F1014">
        <v>0</v>
      </c>
      <c r="G1014">
        <v>0</v>
      </c>
      <c r="H1014">
        <v>0</v>
      </c>
      <c r="I1014">
        <v>0</v>
      </c>
      <c r="J1014" t="s">
        <v>15</v>
      </c>
      <c r="K1014" t="s">
        <v>20</v>
      </c>
      <c r="L1014" t="s">
        <v>17</v>
      </c>
      <c r="M1014" t="s">
        <v>17</v>
      </c>
      <c r="N1014">
        <v>0.19800000000000001</v>
      </c>
      <c r="O1014">
        <v>0.66</v>
      </c>
      <c r="P1014">
        <v>0</v>
      </c>
      <c r="Q1014">
        <v>0</v>
      </c>
      <c r="R1014">
        <v>0</v>
      </c>
    </row>
    <row r="1015" spans="2:18" x14ac:dyDescent="0.25">
      <c r="B1015" t="s">
        <v>1203</v>
      </c>
      <c r="C1015" t="s">
        <v>1205</v>
      </c>
      <c r="D1015" t="s">
        <v>1788</v>
      </c>
      <c r="E1015">
        <v>229</v>
      </c>
      <c r="F1015">
        <v>0</v>
      </c>
      <c r="G1015">
        <v>0</v>
      </c>
      <c r="H1015">
        <v>0</v>
      </c>
      <c r="I1015">
        <v>0</v>
      </c>
      <c r="J1015" t="s">
        <v>15</v>
      </c>
      <c r="K1015" t="s">
        <v>20</v>
      </c>
      <c r="L1015" t="s">
        <v>17</v>
      </c>
      <c r="M1015" t="s">
        <v>17</v>
      </c>
      <c r="N1015">
        <v>0.20250000000000001</v>
      </c>
      <c r="O1015">
        <v>0.67500000000000004</v>
      </c>
      <c r="P1015">
        <v>0</v>
      </c>
      <c r="Q1015">
        <v>0</v>
      </c>
      <c r="R1015">
        <v>0</v>
      </c>
    </row>
    <row r="1016" spans="2:18" x14ac:dyDescent="0.25">
      <c r="B1016" t="s">
        <v>1204</v>
      </c>
      <c r="C1016" t="s">
        <v>1205</v>
      </c>
      <c r="D1016" t="s">
        <v>1788</v>
      </c>
      <c r="E1016">
        <v>242</v>
      </c>
      <c r="F1016">
        <v>0</v>
      </c>
      <c r="G1016">
        <v>0</v>
      </c>
      <c r="H1016">
        <v>0</v>
      </c>
      <c r="I1016">
        <v>0</v>
      </c>
      <c r="J1016" t="s">
        <v>16</v>
      </c>
      <c r="K1016" t="s">
        <v>20</v>
      </c>
      <c r="L1016" t="s">
        <v>17</v>
      </c>
      <c r="M1016" t="s">
        <v>17</v>
      </c>
      <c r="N1016">
        <v>0.21</v>
      </c>
      <c r="O1016">
        <v>0.7</v>
      </c>
      <c r="P1016">
        <v>0</v>
      </c>
      <c r="Q1016">
        <v>0</v>
      </c>
      <c r="R1016">
        <v>0</v>
      </c>
    </row>
    <row r="1017" spans="2:18" x14ac:dyDescent="0.25">
      <c r="B1017" t="s">
        <v>1206</v>
      </c>
      <c r="C1017" t="s">
        <v>1246</v>
      </c>
      <c r="D1017" t="s">
        <v>324</v>
      </c>
      <c r="E1017">
        <v>159</v>
      </c>
      <c r="F1017">
        <v>0</v>
      </c>
      <c r="G1017">
        <v>0</v>
      </c>
      <c r="H1017">
        <v>0</v>
      </c>
      <c r="I1017">
        <v>0</v>
      </c>
      <c r="J1017" t="s">
        <v>16</v>
      </c>
      <c r="K1017" t="s">
        <v>16</v>
      </c>
      <c r="L1017" t="s">
        <v>17</v>
      </c>
      <c r="M1017" t="s">
        <v>17</v>
      </c>
      <c r="N1017">
        <v>0.36</v>
      </c>
      <c r="O1017">
        <v>0.4</v>
      </c>
      <c r="P1017">
        <v>0</v>
      </c>
      <c r="Q1017">
        <v>0</v>
      </c>
      <c r="R1017">
        <v>0</v>
      </c>
    </row>
    <row r="1018" spans="2:18" x14ac:dyDescent="0.25">
      <c r="B1018" t="s">
        <v>1207</v>
      </c>
      <c r="C1018" t="s">
        <v>1246</v>
      </c>
      <c r="D1018" t="s">
        <v>324</v>
      </c>
      <c r="E1018">
        <v>177</v>
      </c>
      <c r="F1018">
        <v>0</v>
      </c>
      <c r="G1018">
        <v>0</v>
      </c>
      <c r="H1018">
        <v>0</v>
      </c>
      <c r="I1018">
        <v>0</v>
      </c>
      <c r="J1018" t="s">
        <v>16</v>
      </c>
      <c r="K1018" t="s">
        <v>16</v>
      </c>
      <c r="L1018" t="s">
        <v>17</v>
      </c>
      <c r="M1018" t="s">
        <v>17</v>
      </c>
      <c r="N1018">
        <v>0.38879999999999998</v>
      </c>
      <c r="O1018">
        <v>0.432</v>
      </c>
      <c r="P1018">
        <v>0</v>
      </c>
      <c r="Q1018">
        <v>0</v>
      </c>
      <c r="R1018">
        <v>0</v>
      </c>
    </row>
    <row r="1019" spans="2:18" x14ac:dyDescent="0.25">
      <c r="B1019" t="s">
        <v>1208</v>
      </c>
      <c r="C1019" t="s">
        <v>1246</v>
      </c>
      <c r="D1019" t="s">
        <v>324</v>
      </c>
      <c r="E1019">
        <v>190</v>
      </c>
      <c r="F1019">
        <v>0</v>
      </c>
      <c r="G1019">
        <v>0</v>
      </c>
      <c r="H1019">
        <v>0</v>
      </c>
      <c r="I1019">
        <v>0</v>
      </c>
      <c r="J1019" t="s">
        <v>16</v>
      </c>
      <c r="K1019" t="s">
        <v>16</v>
      </c>
      <c r="L1019" t="s">
        <v>17</v>
      </c>
      <c r="M1019" t="s">
        <v>17</v>
      </c>
      <c r="N1019">
        <v>0.41760000000000003</v>
      </c>
      <c r="O1019">
        <v>0.46400000000000002</v>
      </c>
      <c r="P1019">
        <v>0</v>
      </c>
      <c r="Q1019">
        <v>0</v>
      </c>
      <c r="R1019">
        <v>0</v>
      </c>
    </row>
    <row r="1020" spans="2:18" x14ac:dyDescent="0.25">
      <c r="B1020" t="s">
        <v>1209</v>
      </c>
      <c r="C1020" t="s">
        <v>1246</v>
      </c>
      <c r="D1020" t="s">
        <v>324</v>
      </c>
      <c r="E1020">
        <v>222</v>
      </c>
      <c r="F1020">
        <v>0</v>
      </c>
      <c r="G1020">
        <v>0</v>
      </c>
      <c r="H1020">
        <v>0</v>
      </c>
      <c r="I1020">
        <v>0</v>
      </c>
      <c r="J1020" t="s">
        <v>16</v>
      </c>
      <c r="K1020" t="s">
        <v>16</v>
      </c>
      <c r="L1020" t="s">
        <v>17</v>
      </c>
      <c r="M1020" t="s">
        <v>17</v>
      </c>
      <c r="N1020">
        <v>0.44640000000000002</v>
      </c>
      <c r="O1020">
        <v>0.496</v>
      </c>
      <c r="P1020">
        <v>0</v>
      </c>
      <c r="Q1020">
        <v>0</v>
      </c>
      <c r="R1020">
        <v>0</v>
      </c>
    </row>
    <row r="1021" spans="2:18" x14ac:dyDescent="0.25">
      <c r="B1021" t="s">
        <v>1210</v>
      </c>
      <c r="C1021" t="s">
        <v>1246</v>
      </c>
      <c r="D1021" t="s">
        <v>324</v>
      </c>
      <c r="E1021">
        <v>250</v>
      </c>
      <c r="F1021">
        <v>0</v>
      </c>
      <c r="G1021">
        <v>0</v>
      </c>
      <c r="H1021">
        <v>0</v>
      </c>
      <c r="I1021">
        <v>0</v>
      </c>
      <c r="J1021" t="s">
        <v>16</v>
      </c>
      <c r="K1021" t="s">
        <v>20</v>
      </c>
      <c r="L1021" t="s">
        <v>17</v>
      </c>
      <c r="M1021" t="s">
        <v>17</v>
      </c>
      <c r="N1021">
        <v>0.47520000000000001</v>
      </c>
      <c r="O1021">
        <v>0.52800000000000002</v>
      </c>
      <c r="P1021">
        <v>0</v>
      </c>
      <c r="Q1021">
        <v>0</v>
      </c>
      <c r="R1021">
        <v>0</v>
      </c>
    </row>
    <row r="1022" spans="2:18" x14ac:dyDescent="0.25">
      <c r="B1022" t="s">
        <v>1211</v>
      </c>
      <c r="C1022" t="s">
        <v>1246</v>
      </c>
      <c r="D1022" t="s">
        <v>324</v>
      </c>
      <c r="E1022">
        <v>278</v>
      </c>
      <c r="F1022">
        <v>0</v>
      </c>
      <c r="G1022">
        <v>0</v>
      </c>
      <c r="H1022">
        <v>0</v>
      </c>
      <c r="I1022">
        <v>0</v>
      </c>
      <c r="J1022" t="s">
        <v>16</v>
      </c>
      <c r="K1022" t="s">
        <v>20</v>
      </c>
      <c r="L1022" t="s">
        <v>17</v>
      </c>
      <c r="M1022" t="s">
        <v>17</v>
      </c>
      <c r="N1022">
        <v>0.504</v>
      </c>
      <c r="O1022">
        <v>0.56000000000000005</v>
      </c>
      <c r="P1022">
        <v>0</v>
      </c>
      <c r="Q1022">
        <v>0</v>
      </c>
      <c r="R1022">
        <v>0</v>
      </c>
    </row>
    <row r="1023" spans="2:18" x14ac:dyDescent="0.25">
      <c r="B1023" t="s">
        <v>1212</v>
      </c>
      <c r="C1023" t="s">
        <v>1246</v>
      </c>
      <c r="D1023" t="s">
        <v>324</v>
      </c>
      <c r="E1023">
        <v>119</v>
      </c>
      <c r="F1023">
        <v>0</v>
      </c>
      <c r="G1023">
        <v>0</v>
      </c>
      <c r="H1023">
        <v>0</v>
      </c>
      <c r="I1023">
        <v>0</v>
      </c>
      <c r="J1023" t="s">
        <v>16</v>
      </c>
      <c r="K1023" t="s">
        <v>16</v>
      </c>
      <c r="L1023" t="s">
        <v>17</v>
      </c>
      <c r="M1023" t="s">
        <v>17</v>
      </c>
      <c r="N1023">
        <v>0.35</v>
      </c>
      <c r="O1023">
        <v>0.41</v>
      </c>
      <c r="P1023">
        <v>0</v>
      </c>
      <c r="Q1023">
        <v>0</v>
      </c>
      <c r="R1023">
        <v>0</v>
      </c>
    </row>
    <row r="1024" spans="2:18" x14ac:dyDescent="0.25">
      <c r="B1024" t="s">
        <v>1213</v>
      </c>
      <c r="C1024" t="s">
        <v>1246</v>
      </c>
      <c r="D1024" t="s">
        <v>324</v>
      </c>
      <c r="E1024">
        <v>130</v>
      </c>
      <c r="F1024">
        <v>0</v>
      </c>
      <c r="G1024">
        <v>0</v>
      </c>
      <c r="H1024">
        <v>0</v>
      </c>
      <c r="I1024">
        <v>0</v>
      </c>
      <c r="J1024" t="s">
        <v>16</v>
      </c>
      <c r="K1024" t="s">
        <v>16</v>
      </c>
      <c r="L1024" t="s">
        <v>17</v>
      </c>
      <c r="M1024" t="s">
        <v>17</v>
      </c>
      <c r="N1024">
        <v>0.36749999999999999</v>
      </c>
      <c r="O1024">
        <v>0.43049999999999999</v>
      </c>
      <c r="P1024">
        <v>0</v>
      </c>
      <c r="Q1024">
        <v>0</v>
      </c>
      <c r="R1024">
        <v>0</v>
      </c>
    </row>
    <row r="1025" spans="2:18" x14ac:dyDescent="0.25">
      <c r="B1025" t="s">
        <v>1214</v>
      </c>
      <c r="C1025" t="s">
        <v>1246</v>
      </c>
      <c r="D1025" t="s">
        <v>324</v>
      </c>
      <c r="E1025">
        <v>142</v>
      </c>
      <c r="F1025">
        <v>0</v>
      </c>
      <c r="G1025">
        <v>0</v>
      </c>
      <c r="H1025">
        <v>0</v>
      </c>
      <c r="I1025">
        <v>0</v>
      </c>
      <c r="J1025" t="s">
        <v>16</v>
      </c>
      <c r="K1025" t="s">
        <v>16</v>
      </c>
      <c r="L1025" t="s">
        <v>17</v>
      </c>
      <c r="M1025" t="s">
        <v>17</v>
      </c>
      <c r="N1025">
        <v>0.38500000000000001</v>
      </c>
      <c r="O1025">
        <v>0.45100000000000001</v>
      </c>
      <c r="P1025">
        <v>0</v>
      </c>
      <c r="Q1025">
        <v>0</v>
      </c>
      <c r="R1025">
        <v>0</v>
      </c>
    </row>
    <row r="1026" spans="2:18" x14ac:dyDescent="0.25">
      <c r="B1026" t="s">
        <v>1215</v>
      </c>
      <c r="C1026" t="s">
        <v>1246</v>
      </c>
      <c r="D1026" t="s">
        <v>324</v>
      </c>
      <c r="E1026">
        <v>154</v>
      </c>
      <c r="F1026">
        <v>0</v>
      </c>
      <c r="G1026">
        <v>0</v>
      </c>
      <c r="H1026">
        <v>0</v>
      </c>
      <c r="I1026">
        <v>0</v>
      </c>
      <c r="J1026" t="s">
        <v>16</v>
      </c>
      <c r="K1026" t="s">
        <v>16</v>
      </c>
      <c r="L1026" t="s">
        <v>17</v>
      </c>
      <c r="M1026" t="s">
        <v>17</v>
      </c>
      <c r="N1026">
        <v>0.40250000000000002</v>
      </c>
      <c r="O1026">
        <v>0.47149999999999997</v>
      </c>
      <c r="P1026">
        <v>0</v>
      </c>
      <c r="Q1026">
        <v>0</v>
      </c>
      <c r="R1026">
        <v>0</v>
      </c>
    </row>
    <row r="1027" spans="2:18" x14ac:dyDescent="0.25">
      <c r="B1027" t="s">
        <v>1216</v>
      </c>
      <c r="C1027" t="s">
        <v>1246</v>
      </c>
      <c r="D1027" t="s">
        <v>324</v>
      </c>
      <c r="E1027">
        <v>166</v>
      </c>
      <c r="F1027">
        <v>0</v>
      </c>
      <c r="G1027">
        <v>0</v>
      </c>
      <c r="H1027">
        <v>0</v>
      </c>
      <c r="I1027">
        <v>0</v>
      </c>
      <c r="J1027" t="s">
        <v>16</v>
      </c>
      <c r="K1027" t="s">
        <v>16</v>
      </c>
      <c r="L1027" t="s">
        <v>17</v>
      </c>
      <c r="M1027" t="s">
        <v>17</v>
      </c>
      <c r="N1027">
        <v>0.42</v>
      </c>
      <c r="O1027">
        <v>0.49199999999999999</v>
      </c>
      <c r="P1027">
        <v>0</v>
      </c>
      <c r="Q1027">
        <v>0</v>
      </c>
      <c r="R1027">
        <v>0</v>
      </c>
    </row>
    <row r="1028" spans="2:18" x14ac:dyDescent="0.25">
      <c r="B1028" t="s">
        <v>1217</v>
      </c>
      <c r="C1028" t="s">
        <v>1246</v>
      </c>
      <c r="D1028" t="s">
        <v>324</v>
      </c>
      <c r="E1028">
        <v>178</v>
      </c>
      <c r="F1028">
        <v>0</v>
      </c>
      <c r="G1028">
        <v>0</v>
      </c>
      <c r="H1028">
        <v>0</v>
      </c>
      <c r="I1028">
        <v>0</v>
      </c>
      <c r="J1028" t="s">
        <v>16</v>
      </c>
      <c r="K1028" t="s">
        <v>16</v>
      </c>
      <c r="L1028" t="s">
        <v>17</v>
      </c>
      <c r="M1028" t="s">
        <v>17</v>
      </c>
      <c r="N1028">
        <v>0.43049999999999999</v>
      </c>
      <c r="O1028">
        <v>0.50429999999999997</v>
      </c>
      <c r="P1028">
        <v>0</v>
      </c>
      <c r="Q1028">
        <v>0</v>
      </c>
      <c r="R1028">
        <v>0</v>
      </c>
    </row>
    <row r="1029" spans="2:18" x14ac:dyDescent="0.25">
      <c r="B1029" t="s">
        <v>1218</v>
      </c>
      <c r="C1029" t="s">
        <v>1246</v>
      </c>
      <c r="D1029" t="s">
        <v>324</v>
      </c>
      <c r="E1029">
        <v>190</v>
      </c>
      <c r="F1029">
        <v>0</v>
      </c>
      <c r="G1029">
        <v>0</v>
      </c>
      <c r="H1029">
        <v>0</v>
      </c>
      <c r="I1029">
        <v>0</v>
      </c>
      <c r="J1029" t="s">
        <v>16</v>
      </c>
      <c r="K1029" t="s">
        <v>20</v>
      </c>
      <c r="L1029" t="s">
        <v>17</v>
      </c>
      <c r="M1029" t="s">
        <v>17</v>
      </c>
      <c r="N1029">
        <v>0.441</v>
      </c>
      <c r="O1029">
        <v>0.51659999999999995</v>
      </c>
      <c r="P1029">
        <v>0</v>
      </c>
      <c r="Q1029">
        <v>0</v>
      </c>
      <c r="R1029">
        <v>0</v>
      </c>
    </row>
    <row r="1030" spans="2:18" x14ac:dyDescent="0.25">
      <c r="B1030" t="s">
        <v>1219</v>
      </c>
      <c r="C1030" t="s">
        <v>1246</v>
      </c>
      <c r="D1030" t="s">
        <v>324</v>
      </c>
      <c r="E1030">
        <v>202</v>
      </c>
      <c r="F1030">
        <v>0</v>
      </c>
      <c r="G1030">
        <v>0</v>
      </c>
      <c r="H1030">
        <v>0</v>
      </c>
      <c r="I1030">
        <v>0</v>
      </c>
      <c r="J1030" t="s">
        <v>16</v>
      </c>
      <c r="K1030" t="s">
        <v>20</v>
      </c>
      <c r="L1030" t="s">
        <v>17</v>
      </c>
      <c r="M1030" t="s">
        <v>17</v>
      </c>
      <c r="N1030">
        <v>0.45150000000000001</v>
      </c>
      <c r="O1030">
        <v>0.52890000000000004</v>
      </c>
      <c r="P1030">
        <v>0</v>
      </c>
      <c r="Q1030">
        <v>0</v>
      </c>
      <c r="R1030">
        <v>0</v>
      </c>
    </row>
    <row r="1031" spans="2:18" x14ac:dyDescent="0.25">
      <c r="B1031" t="s">
        <v>1220</v>
      </c>
      <c r="C1031" t="s">
        <v>1246</v>
      </c>
      <c r="D1031" t="s">
        <v>324</v>
      </c>
      <c r="E1031">
        <v>214</v>
      </c>
      <c r="F1031">
        <v>0</v>
      </c>
      <c r="G1031">
        <v>0</v>
      </c>
      <c r="H1031">
        <v>0</v>
      </c>
      <c r="I1031">
        <v>0</v>
      </c>
      <c r="J1031" t="s">
        <v>16</v>
      </c>
      <c r="K1031" t="s">
        <v>20</v>
      </c>
      <c r="L1031" t="s">
        <v>17</v>
      </c>
      <c r="M1031" t="s">
        <v>17</v>
      </c>
      <c r="N1031">
        <v>0.46200000000000002</v>
      </c>
      <c r="O1031">
        <v>0.54120000000000001</v>
      </c>
      <c r="P1031">
        <v>0</v>
      </c>
      <c r="Q1031">
        <v>0</v>
      </c>
      <c r="R1031">
        <v>0</v>
      </c>
    </row>
    <row r="1032" spans="2:18" x14ac:dyDescent="0.25">
      <c r="B1032" t="s">
        <v>1221</v>
      </c>
      <c r="C1032" t="s">
        <v>1246</v>
      </c>
      <c r="D1032" t="s">
        <v>324</v>
      </c>
      <c r="E1032">
        <v>226</v>
      </c>
      <c r="F1032">
        <v>0</v>
      </c>
      <c r="G1032">
        <v>0</v>
      </c>
      <c r="H1032">
        <v>0</v>
      </c>
      <c r="I1032">
        <v>0</v>
      </c>
      <c r="J1032" t="s">
        <v>16</v>
      </c>
      <c r="K1032" t="s">
        <v>20</v>
      </c>
      <c r="L1032" t="s">
        <v>17</v>
      </c>
      <c r="M1032" t="s">
        <v>17</v>
      </c>
      <c r="N1032">
        <v>0.47249999999999998</v>
      </c>
      <c r="O1032">
        <v>0.55349999999999999</v>
      </c>
      <c r="P1032">
        <v>0</v>
      </c>
      <c r="Q1032">
        <v>0</v>
      </c>
      <c r="R1032">
        <v>0</v>
      </c>
    </row>
    <row r="1033" spans="2:18" x14ac:dyDescent="0.25">
      <c r="B1033" t="s">
        <v>1222</v>
      </c>
      <c r="C1033" t="s">
        <v>1246</v>
      </c>
      <c r="D1033" t="s">
        <v>324</v>
      </c>
      <c r="E1033">
        <v>238</v>
      </c>
      <c r="F1033">
        <v>0</v>
      </c>
      <c r="G1033">
        <v>0</v>
      </c>
      <c r="H1033">
        <v>0</v>
      </c>
      <c r="I1033">
        <v>0</v>
      </c>
      <c r="J1033" t="s">
        <v>16</v>
      </c>
      <c r="K1033" t="s">
        <v>20</v>
      </c>
      <c r="L1033" t="s">
        <v>17</v>
      </c>
      <c r="M1033" t="s">
        <v>17</v>
      </c>
      <c r="N1033">
        <v>0.49</v>
      </c>
      <c r="O1033">
        <v>0.57399999999999995</v>
      </c>
      <c r="P1033">
        <v>0</v>
      </c>
      <c r="Q1033">
        <v>0</v>
      </c>
      <c r="R1033">
        <v>0</v>
      </c>
    </row>
    <row r="1034" spans="2:18" x14ac:dyDescent="0.25">
      <c r="B1034" t="s">
        <v>1223</v>
      </c>
      <c r="C1034" t="s">
        <v>1246</v>
      </c>
      <c r="D1034" t="s">
        <v>1793</v>
      </c>
      <c r="E1034">
        <v>124</v>
      </c>
      <c r="F1034">
        <v>0</v>
      </c>
      <c r="G1034">
        <v>0</v>
      </c>
      <c r="H1034">
        <v>0</v>
      </c>
      <c r="I1034">
        <v>74</v>
      </c>
      <c r="J1034" t="s">
        <v>16</v>
      </c>
      <c r="K1034" t="s">
        <v>17</v>
      </c>
      <c r="L1034" t="s">
        <v>15</v>
      </c>
      <c r="M1034" t="s">
        <v>16</v>
      </c>
      <c r="N1034">
        <v>0.4</v>
      </c>
      <c r="O1034">
        <v>0</v>
      </c>
      <c r="P1034">
        <v>0.08</v>
      </c>
      <c r="Q1034">
        <v>0.32</v>
      </c>
      <c r="R1034">
        <v>0</v>
      </c>
    </row>
    <row r="1035" spans="2:18" x14ac:dyDescent="0.25">
      <c r="B1035" t="s">
        <v>1224</v>
      </c>
      <c r="C1035" t="s">
        <v>1246</v>
      </c>
      <c r="D1035" t="s">
        <v>1793</v>
      </c>
      <c r="E1035">
        <v>138</v>
      </c>
      <c r="F1035">
        <v>0</v>
      </c>
      <c r="G1035">
        <v>0</v>
      </c>
      <c r="H1035">
        <v>0</v>
      </c>
      <c r="I1035">
        <v>83</v>
      </c>
      <c r="J1035" t="s">
        <v>16</v>
      </c>
      <c r="K1035" t="s">
        <v>17</v>
      </c>
      <c r="L1035" t="s">
        <v>15</v>
      </c>
      <c r="M1035" t="s">
        <v>16</v>
      </c>
      <c r="N1035">
        <v>0.432</v>
      </c>
      <c r="O1035">
        <v>0</v>
      </c>
      <c r="P1035">
        <v>8.6400000000000005E-2</v>
      </c>
      <c r="Q1035">
        <v>0.34560000000000002</v>
      </c>
      <c r="R1035">
        <v>0</v>
      </c>
    </row>
    <row r="1036" spans="2:18" x14ac:dyDescent="0.25">
      <c r="B1036" t="s">
        <v>1225</v>
      </c>
      <c r="C1036" t="s">
        <v>1246</v>
      </c>
      <c r="D1036" t="s">
        <v>1793</v>
      </c>
      <c r="E1036">
        <v>147</v>
      </c>
      <c r="F1036">
        <v>0</v>
      </c>
      <c r="G1036">
        <v>0</v>
      </c>
      <c r="H1036">
        <v>0</v>
      </c>
      <c r="I1036">
        <v>89</v>
      </c>
      <c r="J1036" t="s">
        <v>16</v>
      </c>
      <c r="K1036" t="s">
        <v>17</v>
      </c>
      <c r="L1036" t="s">
        <v>15</v>
      </c>
      <c r="M1036" t="s">
        <v>16</v>
      </c>
      <c r="N1036">
        <v>0.46400000000000002</v>
      </c>
      <c r="O1036">
        <v>0</v>
      </c>
      <c r="P1036">
        <v>9.2799999999999994E-2</v>
      </c>
      <c r="Q1036">
        <v>0.37119999999999997</v>
      </c>
      <c r="R1036">
        <v>0</v>
      </c>
    </row>
    <row r="1037" spans="2:18" x14ac:dyDescent="0.25">
      <c r="B1037" t="s">
        <v>1226</v>
      </c>
      <c r="C1037" t="s">
        <v>1246</v>
      </c>
      <c r="D1037" t="s">
        <v>1793</v>
      </c>
      <c r="E1037">
        <v>172</v>
      </c>
      <c r="F1037">
        <v>0</v>
      </c>
      <c r="G1037">
        <v>0</v>
      </c>
      <c r="H1037">
        <v>0</v>
      </c>
      <c r="I1037">
        <v>104</v>
      </c>
      <c r="J1037" t="s">
        <v>16</v>
      </c>
      <c r="K1037" t="s">
        <v>17</v>
      </c>
      <c r="L1037" t="s">
        <v>15</v>
      </c>
      <c r="M1037" t="s">
        <v>16</v>
      </c>
      <c r="N1037">
        <v>0.496</v>
      </c>
      <c r="O1037">
        <v>0</v>
      </c>
      <c r="P1037">
        <v>9.9199999999999997E-2</v>
      </c>
      <c r="Q1037">
        <v>0.39679999999999999</v>
      </c>
      <c r="R1037">
        <v>0</v>
      </c>
    </row>
    <row r="1038" spans="2:18" x14ac:dyDescent="0.25">
      <c r="B1038" t="s">
        <v>1227</v>
      </c>
      <c r="C1038" t="s">
        <v>1246</v>
      </c>
      <c r="D1038" t="s">
        <v>1793</v>
      </c>
      <c r="E1038">
        <v>194</v>
      </c>
      <c r="F1038">
        <v>0</v>
      </c>
      <c r="G1038">
        <v>0</v>
      </c>
      <c r="H1038">
        <v>0</v>
      </c>
      <c r="I1038">
        <v>117</v>
      </c>
      <c r="J1038" t="s">
        <v>20</v>
      </c>
      <c r="K1038" t="s">
        <v>17</v>
      </c>
      <c r="L1038" t="s">
        <v>15</v>
      </c>
      <c r="M1038" t="s">
        <v>16</v>
      </c>
      <c r="N1038">
        <v>0.52800000000000002</v>
      </c>
      <c r="O1038">
        <v>0</v>
      </c>
      <c r="P1038">
        <v>0.1056</v>
      </c>
      <c r="Q1038">
        <v>0.4224</v>
      </c>
      <c r="R1038">
        <v>0</v>
      </c>
    </row>
    <row r="1039" spans="2:18" x14ac:dyDescent="0.25">
      <c r="B1039" t="s">
        <v>1228</v>
      </c>
      <c r="C1039" t="s">
        <v>1246</v>
      </c>
      <c r="D1039" t="s">
        <v>1793</v>
      </c>
      <c r="E1039">
        <v>216</v>
      </c>
      <c r="F1039">
        <v>0</v>
      </c>
      <c r="G1039">
        <v>0</v>
      </c>
      <c r="H1039">
        <v>0</v>
      </c>
      <c r="I1039">
        <v>130</v>
      </c>
      <c r="J1039" t="s">
        <v>20</v>
      </c>
      <c r="K1039" t="s">
        <v>17</v>
      </c>
      <c r="L1039" t="s">
        <v>15</v>
      </c>
      <c r="M1039" t="s">
        <v>16</v>
      </c>
      <c r="N1039">
        <v>0.56000000000000005</v>
      </c>
      <c r="O1039">
        <v>0</v>
      </c>
      <c r="P1039">
        <v>0.112</v>
      </c>
      <c r="Q1039">
        <v>0.44800000000000001</v>
      </c>
      <c r="R1039">
        <v>0</v>
      </c>
    </row>
    <row r="1040" spans="2:18" x14ac:dyDescent="0.25">
      <c r="B1040" t="s">
        <v>1229</v>
      </c>
      <c r="C1040" t="s">
        <v>1246</v>
      </c>
      <c r="D1040" t="s">
        <v>1789</v>
      </c>
      <c r="E1040">
        <v>141</v>
      </c>
      <c r="F1040">
        <v>0</v>
      </c>
      <c r="G1040">
        <v>0</v>
      </c>
      <c r="H1040">
        <v>0</v>
      </c>
      <c r="I1040">
        <v>0</v>
      </c>
      <c r="J1040" t="s">
        <v>16</v>
      </c>
      <c r="K1040" t="s">
        <v>15</v>
      </c>
      <c r="L1040" t="s">
        <v>17</v>
      </c>
      <c r="M1040" t="s">
        <v>17</v>
      </c>
      <c r="N1040">
        <v>0.41</v>
      </c>
      <c r="O1040">
        <v>0.15</v>
      </c>
      <c r="P1040">
        <v>0</v>
      </c>
      <c r="Q1040">
        <v>0</v>
      </c>
      <c r="R1040">
        <v>0</v>
      </c>
    </row>
    <row r="1041" spans="2:18" x14ac:dyDescent="0.25">
      <c r="B1041" t="s">
        <v>1230</v>
      </c>
      <c r="C1041" t="s">
        <v>1246</v>
      </c>
      <c r="D1041" t="s">
        <v>1789</v>
      </c>
      <c r="E1041">
        <v>155</v>
      </c>
      <c r="F1041">
        <v>0</v>
      </c>
      <c r="G1041">
        <v>0</v>
      </c>
      <c r="H1041">
        <v>0</v>
      </c>
      <c r="I1041">
        <v>0</v>
      </c>
      <c r="J1041" t="s">
        <v>16</v>
      </c>
      <c r="K1041" t="s">
        <v>15</v>
      </c>
      <c r="L1041" t="s">
        <v>17</v>
      </c>
      <c r="M1041" t="s">
        <v>17</v>
      </c>
      <c r="N1041">
        <v>0.43049999999999999</v>
      </c>
      <c r="O1041">
        <v>0.1575</v>
      </c>
      <c r="P1041">
        <v>0</v>
      </c>
      <c r="Q1041">
        <v>0</v>
      </c>
      <c r="R1041">
        <v>0</v>
      </c>
    </row>
    <row r="1042" spans="2:18" x14ac:dyDescent="0.25">
      <c r="B1042" t="s">
        <v>1231</v>
      </c>
      <c r="C1042" t="s">
        <v>1246</v>
      </c>
      <c r="D1042" t="s">
        <v>1789</v>
      </c>
      <c r="E1042">
        <v>169</v>
      </c>
      <c r="F1042">
        <v>0</v>
      </c>
      <c r="G1042">
        <v>0</v>
      </c>
      <c r="H1042">
        <v>0</v>
      </c>
      <c r="I1042">
        <v>0</v>
      </c>
      <c r="J1042" t="s">
        <v>16</v>
      </c>
      <c r="K1042" t="s">
        <v>15</v>
      </c>
      <c r="L1042" t="s">
        <v>17</v>
      </c>
      <c r="M1042" t="s">
        <v>17</v>
      </c>
      <c r="N1042">
        <v>0.45100000000000001</v>
      </c>
      <c r="O1042">
        <v>0.16500000000000001</v>
      </c>
      <c r="P1042">
        <v>0</v>
      </c>
      <c r="Q1042">
        <v>0</v>
      </c>
      <c r="R1042">
        <v>0</v>
      </c>
    </row>
    <row r="1043" spans="2:18" x14ac:dyDescent="0.25">
      <c r="B1043" t="s">
        <v>1232</v>
      </c>
      <c r="C1043" t="s">
        <v>1246</v>
      </c>
      <c r="D1043" t="s">
        <v>1789</v>
      </c>
      <c r="E1043">
        <v>183</v>
      </c>
      <c r="F1043">
        <v>0</v>
      </c>
      <c r="G1043">
        <v>0</v>
      </c>
      <c r="H1043">
        <v>0</v>
      </c>
      <c r="I1043">
        <v>0</v>
      </c>
      <c r="J1043" t="s">
        <v>16</v>
      </c>
      <c r="K1043" t="s">
        <v>15</v>
      </c>
      <c r="L1043" t="s">
        <v>17</v>
      </c>
      <c r="M1043" t="s">
        <v>17</v>
      </c>
      <c r="N1043">
        <v>0.47149999999999997</v>
      </c>
      <c r="O1043">
        <v>0.17249999999999999</v>
      </c>
      <c r="P1043">
        <v>0</v>
      </c>
      <c r="Q1043">
        <v>0</v>
      </c>
      <c r="R1043">
        <v>0</v>
      </c>
    </row>
    <row r="1044" spans="2:18" x14ac:dyDescent="0.25">
      <c r="B1044" t="s">
        <v>1233</v>
      </c>
      <c r="C1044" t="s">
        <v>1246</v>
      </c>
      <c r="D1044" t="s">
        <v>1789</v>
      </c>
      <c r="E1044">
        <v>197</v>
      </c>
      <c r="F1044">
        <v>0</v>
      </c>
      <c r="G1044">
        <v>0</v>
      </c>
      <c r="H1044">
        <v>0</v>
      </c>
      <c r="I1044">
        <v>0</v>
      </c>
      <c r="J1044" t="s">
        <v>16</v>
      </c>
      <c r="K1044" t="s">
        <v>15</v>
      </c>
      <c r="L1044" t="s">
        <v>17</v>
      </c>
      <c r="M1044" t="s">
        <v>17</v>
      </c>
      <c r="N1044">
        <v>0.49199999999999999</v>
      </c>
      <c r="O1044">
        <v>0.18</v>
      </c>
      <c r="P1044">
        <v>0</v>
      </c>
      <c r="Q1044">
        <v>0</v>
      </c>
      <c r="R1044">
        <v>0</v>
      </c>
    </row>
    <row r="1045" spans="2:18" x14ac:dyDescent="0.25">
      <c r="B1045" t="s">
        <v>1234</v>
      </c>
      <c r="C1045" t="s">
        <v>1246</v>
      </c>
      <c r="D1045" t="s">
        <v>1789</v>
      </c>
      <c r="E1045">
        <v>211</v>
      </c>
      <c r="F1045">
        <v>0</v>
      </c>
      <c r="G1045">
        <v>0</v>
      </c>
      <c r="H1045">
        <v>0</v>
      </c>
      <c r="I1045">
        <v>0</v>
      </c>
      <c r="J1045" t="s">
        <v>16</v>
      </c>
      <c r="K1045" t="s">
        <v>15</v>
      </c>
      <c r="L1045" t="s">
        <v>17</v>
      </c>
      <c r="M1045" t="s">
        <v>17</v>
      </c>
      <c r="N1045">
        <v>0.50429999999999997</v>
      </c>
      <c r="O1045">
        <v>0.1845</v>
      </c>
      <c r="P1045">
        <v>0</v>
      </c>
      <c r="Q1045">
        <v>0</v>
      </c>
      <c r="R1045">
        <v>0</v>
      </c>
    </row>
    <row r="1046" spans="2:18" x14ac:dyDescent="0.25">
      <c r="B1046" t="s">
        <v>1235</v>
      </c>
      <c r="C1046" t="s">
        <v>1246</v>
      </c>
      <c r="D1046" t="s">
        <v>1789</v>
      </c>
      <c r="E1046">
        <v>225</v>
      </c>
      <c r="F1046">
        <v>0</v>
      </c>
      <c r="G1046">
        <v>0</v>
      </c>
      <c r="H1046">
        <v>0</v>
      </c>
      <c r="I1046">
        <v>0</v>
      </c>
      <c r="J1046" t="s">
        <v>20</v>
      </c>
      <c r="K1046" t="s">
        <v>15</v>
      </c>
      <c r="L1046" t="s">
        <v>17</v>
      </c>
      <c r="M1046" t="s">
        <v>17</v>
      </c>
      <c r="N1046">
        <v>0.51659999999999995</v>
      </c>
      <c r="O1046">
        <v>0.189</v>
      </c>
      <c r="P1046">
        <v>0</v>
      </c>
      <c r="Q1046">
        <v>0</v>
      </c>
      <c r="R1046">
        <v>0</v>
      </c>
    </row>
    <row r="1047" spans="2:18" x14ac:dyDescent="0.25">
      <c r="B1047" t="s">
        <v>1236</v>
      </c>
      <c r="C1047" t="s">
        <v>1246</v>
      </c>
      <c r="D1047" t="s">
        <v>1789</v>
      </c>
      <c r="E1047">
        <v>239</v>
      </c>
      <c r="F1047">
        <v>0</v>
      </c>
      <c r="G1047">
        <v>0</v>
      </c>
      <c r="H1047">
        <v>0</v>
      </c>
      <c r="I1047">
        <v>0</v>
      </c>
      <c r="J1047" t="s">
        <v>20</v>
      </c>
      <c r="K1047" t="s">
        <v>15</v>
      </c>
      <c r="L1047" t="s">
        <v>17</v>
      </c>
      <c r="M1047" t="s">
        <v>17</v>
      </c>
      <c r="N1047">
        <v>0.52890000000000004</v>
      </c>
      <c r="O1047">
        <v>0.19350000000000001</v>
      </c>
      <c r="P1047">
        <v>0</v>
      </c>
      <c r="Q1047">
        <v>0</v>
      </c>
      <c r="R1047">
        <v>0</v>
      </c>
    </row>
    <row r="1048" spans="2:18" x14ac:dyDescent="0.25">
      <c r="B1048" t="s">
        <v>1237</v>
      </c>
      <c r="C1048" t="s">
        <v>1246</v>
      </c>
      <c r="D1048" t="s">
        <v>1789</v>
      </c>
      <c r="E1048">
        <v>253</v>
      </c>
      <c r="F1048">
        <v>0</v>
      </c>
      <c r="G1048">
        <v>0</v>
      </c>
      <c r="H1048">
        <v>0</v>
      </c>
      <c r="I1048">
        <v>0</v>
      </c>
      <c r="J1048" t="s">
        <v>20</v>
      </c>
      <c r="K1048" t="s">
        <v>15</v>
      </c>
      <c r="L1048" t="s">
        <v>17</v>
      </c>
      <c r="M1048" t="s">
        <v>17</v>
      </c>
      <c r="N1048">
        <v>0.54120000000000001</v>
      </c>
      <c r="O1048">
        <v>0.19800000000000001</v>
      </c>
      <c r="P1048">
        <v>0</v>
      </c>
      <c r="Q1048">
        <v>0</v>
      </c>
      <c r="R1048">
        <v>0</v>
      </c>
    </row>
    <row r="1049" spans="2:18" x14ac:dyDescent="0.25">
      <c r="B1049" t="s">
        <v>1238</v>
      </c>
      <c r="C1049" t="s">
        <v>1246</v>
      </c>
      <c r="D1049" t="s">
        <v>1789</v>
      </c>
      <c r="E1049">
        <v>267</v>
      </c>
      <c r="F1049">
        <v>0</v>
      </c>
      <c r="G1049">
        <v>0</v>
      </c>
      <c r="H1049">
        <v>0</v>
      </c>
      <c r="I1049">
        <v>0</v>
      </c>
      <c r="J1049" t="s">
        <v>20</v>
      </c>
      <c r="K1049" t="s">
        <v>15</v>
      </c>
      <c r="L1049" t="s">
        <v>17</v>
      </c>
      <c r="M1049" t="s">
        <v>17</v>
      </c>
      <c r="N1049">
        <v>0.55349999999999999</v>
      </c>
      <c r="O1049">
        <v>0.20250000000000001</v>
      </c>
      <c r="P1049">
        <v>0</v>
      </c>
      <c r="Q1049">
        <v>0</v>
      </c>
      <c r="R1049">
        <v>0</v>
      </c>
    </row>
    <row r="1050" spans="2:18" x14ac:dyDescent="0.25">
      <c r="B1050" t="s">
        <v>1239</v>
      </c>
      <c r="C1050" t="s">
        <v>1246</v>
      </c>
      <c r="D1050" t="s">
        <v>1789</v>
      </c>
      <c r="E1050">
        <v>282</v>
      </c>
      <c r="F1050">
        <v>0</v>
      </c>
      <c r="G1050">
        <v>0</v>
      </c>
      <c r="H1050">
        <v>0</v>
      </c>
      <c r="I1050">
        <v>0</v>
      </c>
      <c r="J1050" t="s">
        <v>20</v>
      </c>
      <c r="K1050" t="s">
        <v>16</v>
      </c>
      <c r="L1050" t="s">
        <v>17</v>
      </c>
      <c r="M1050" t="s">
        <v>17</v>
      </c>
      <c r="N1050">
        <v>0.57399999999999995</v>
      </c>
      <c r="O1050">
        <v>0.21</v>
      </c>
      <c r="P1050">
        <v>0</v>
      </c>
      <c r="Q1050">
        <v>0</v>
      </c>
      <c r="R1050">
        <v>0</v>
      </c>
    </row>
    <row r="1051" spans="2:18" x14ac:dyDescent="0.25">
      <c r="B1051" t="s">
        <v>1240</v>
      </c>
      <c r="C1051" t="s">
        <v>1246</v>
      </c>
      <c r="D1051" t="s">
        <v>324</v>
      </c>
      <c r="E1051">
        <v>145</v>
      </c>
      <c r="F1051">
        <v>0</v>
      </c>
      <c r="G1051">
        <v>0</v>
      </c>
      <c r="H1051">
        <v>0</v>
      </c>
      <c r="I1051">
        <v>0</v>
      </c>
      <c r="J1051" t="s">
        <v>20</v>
      </c>
      <c r="K1051" t="s">
        <v>15</v>
      </c>
      <c r="L1051" t="s">
        <v>17</v>
      </c>
      <c r="M1051" t="s">
        <v>17</v>
      </c>
      <c r="N1051">
        <v>0.67</v>
      </c>
      <c r="O1051">
        <v>0.1</v>
      </c>
      <c r="P1051">
        <v>0</v>
      </c>
      <c r="Q1051">
        <v>0</v>
      </c>
      <c r="R1051">
        <v>0</v>
      </c>
    </row>
    <row r="1052" spans="2:18" x14ac:dyDescent="0.25">
      <c r="B1052" t="s">
        <v>1241</v>
      </c>
      <c r="C1052" t="s">
        <v>1246</v>
      </c>
      <c r="D1052" t="s">
        <v>324</v>
      </c>
      <c r="E1052">
        <v>168</v>
      </c>
      <c r="F1052">
        <v>0</v>
      </c>
      <c r="G1052">
        <v>0</v>
      </c>
      <c r="H1052">
        <v>0</v>
      </c>
      <c r="I1052">
        <v>0</v>
      </c>
      <c r="J1052" t="s">
        <v>20</v>
      </c>
      <c r="K1052" t="s">
        <v>15</v>
      </c>
      <c r="L1052" t="s">
        <v>17</v>
      </c>
      <c r="M1052" t="s">
        <v>17</v>
      </c>
      <c r="N1052">
        <v>0.72360000000000002</v>
      </c>
      <c r="O1052">
        <v>0.108</v>
      </c>
      <c r="P1052">
        <v>0</v>
      </c>
      <c r="Q1052">
        <v>0</v>
      </c>
      <c r="R1052">
        <v>0</v>
      </c>
    </row>
    <row r="1053" spans="2:18" x14ac:dyDescent="0.25">
      <c r="B1053" t="s">
        <v>1242</v>
      </c>
      <c r="C1053" t="s">
        <v>1246</v>
      </c>
      <c r="D1053" t="s">
        <v>324</v>
      </c>
      <c r="E1053">
        <v>192</v>
      </c>
      <c r="F1053">
        <v>0</v>
      </c>
      <c r="G1053">
        <v>0</v>
      </c>
      <c r="H1053">
        <v>0</v>
      </c>
      <c r="I1053">
        <v>0</v>
      </c>
      <c r="J1053" t="s">
        <v>20</v>
      </c>
      <c r="K1053" t="s">
        <v>15</v>
      </c>
      <c r="L1053" t="s">
        <v>17</v>
      </c>
      <c r="M1053" t="s">
        <v>17</v>
      </c>
      <c r="N1053">
        <v>0.7772</v>
      </c>
      <c r="O1053">
        <v>0.11600000000000001</v>
      </c>
      <c r="P1053">
        <v>0</v>
      </c>
      <c r="Q1053">
        <v>0</v>
      </c>
      <c r="R1053">
        <v>0</v>
      </c>
    </row>
    <row r="1054" spans="2:18" x14ac:dyDescent="0.25">
      <c r="B1054" t="s">
        <v>1243</v>
      </c>
      <c r="C1054" t="s">
        <v>1246</v>
      </c>
      <c r="D1054" t="s">
        <v>324</v>
      </c>
      <c r="E1054">
        <v>216</v>
      </c>
      <c r="F1054">
        <v>0</v>
      </c>
      <c r="G1054">
        <v>0</v>
      </c>
      <c r="H1054">
        <v>0</v>
      </c>
      <c r="I1054">
        <v>0</v>
      </c>
      <c r="J1054" t="s">
        <v>61</v>
      </c>
      <c r="K1054" t="s">
        <v>15</v>
      </c>
      <c r="L1054" t="s">
        <v>17</v>
      </c>
      <c r="M1054" t="s">
        <v>17</v>
      </c>
      <c r="N1054">
        <v>0.83079999999999998</v>
      </c>
      <c r="O1054">
        <v>0.124</v>
      </c>
      <c r="P1054">
        <v>0</v>
      </c>
      <c r="Q1054">
        <v>0</v>
      </c>
      <c r="R1054">
        <v>0</v>
      </c>
    </row>
    <row r="1055" spans="2:18" x14ac:dyDescent="0.25">
      <c r="B1055" t="s">
        <v>1244</v>
      </c>
      <c r="C1055" t="s">
        <v>1246</v>
      </c>
      <c r="D1055" t="s">
        <v>324</v>
      </c>
      <c r="E1055">
        <v>240</v>
      </c>
      <c r="F1055">
        <v>0</v>
      </c>
      <c r="G1055">
        <v>0</v>
      </c>
      <c r="H1055">
        <v>0</v>
      </c>
      <c r="I1055">
        <v>0</v>
      </c>
      <c r="J1055" t="s">
        <v>61</v>
      </c>
      <c r="K1055" t="s">
        <v>15</v>
      </c>
      <c r="L1055" t="s">
        <v>17</v>
      </c>
      <c r="M1055" t="s">
        <v>17</v>
      </c>
      <c r="N1055">
        <v>0.88439999999999996</v>
      </c>
      <c r="O1055">
        <v>0.13200000000000001</v>
      </c>
      <c r="P1055">
        <v>0</v>
      </c>
      <c r="Q1055">
        <v>0</v>
      </c>
      <c r="R1055">
        <v>0</v>
      </c>
    </row>
    <row r="1056" spans="2:18" x14ac:dyDescent="0.25">
      <c r="B1056" t="s">
        <v>1245</v>
      </c>
      <c r="C1056" t="s">
        <v>1246</v>
      </c>
      <c r="D1056" t="s">
        <v>324</v>
      </c>
      <c r="E1056">
        <v>264</v>
      </c>
      <c r="F1056">
        <v>0</v>
      </c>
      <c r="G1056">
        <v>0</v>
      </c>
      <c r="H1056">
        <v>0</v>
      </c>
      <c r="I1056">
        <v>0</v>
      </c>
      <c r="J1056" t="s">
        <v>61</v>
      </c>
      <c r="K1056" t="s">
        <v>15</v>
      </c>
      <c r="L1056" t="s">
        <v>17</v>
      </c>
      <c r="M1056" t="s">
        <v>17</v>
      </c>
      <c r="N1056">
        <v>0.93799999999999994</v>
      </c>
      <c r="O1056">
        <v>0.14000000000000001</v>
      </c>
      <c r="P1056">
        <v>0</v>
      </c>
      <c r="Q1056">
        <v>0</v>
      </c>
      <c r="R1056">
        <v>0</v>
      </c>
    </row>
    <row r="1057" spans="2:18" x14ac:dyDescent="0.25">
      <c r="B1057" t="s">
        <v>1246</v>
      </c>
      <c r="C1057" t="s">
        <v>1246</v>
      </c>
      <c r="D1057" t="s">
        <v>295</v>
      </c>
      <c r="E1057">
        <v>125</v>
      </c>
      <c r="F1057">
        <v>0</v>
      </c>
      <c r="G1057">
        <v>0</v>
      </c>
      <c r="H1057">
        <v>0</v>
      </c>
      <c r="I1057">
        <v>0</v>
      </c>
      <c r="J1057" t="s">
        <v>16</v>
      </c>
      <c r="K1057" t="s">
        <v>16</v>
      </c>
      <c r="L1057" t="s">
        <v>17</v>
      </c>
      <c r="M1057" t="s">
        <v>17</v>
      </c>
      <c r="N1057">
        <v>0.3</v>
      </c>
      <c r="O1057">
        <v>0.5</v>
      </c>
      <c r="P1057">
        <v>0</v>
      </c>
      <c r="Q1057">
        <v>0</v>
      </c>
      <c r="R1057">
        <v>0</v>
      </c>
    </row>
    <row r="1058" spans="2:18" x14ac:dyDescent="0.25">
      <c r="B1058" t="s">
        <v>1247</v>
      </c>
      <c r="C1058" t="s">
        <v>1246</v>
      </c>
      <c r="D1058" t="s">
        <v>295</v>
      </c>
      <c r="E1058">
        <v>137</v>
      </c>
      <c r="F1058">
        <v>0</v>
      </c>
      <c r="G1058">
        <v>0</v>
      </c>
      <c r="H1058">
        <v>0</v>
      </c>
      <c r="I1058">
        <v>0</v>
      </c>
      <c r="J1058" t="s">
        <v>16</v>
      </c>
      <c r="K1058" t="s">
        <v>20</v>
      </c>
      <c r="L1058" t="s">
        <v>17</v>
      </c>
      <c r="M1058" t="s">
        <v>17</v>
      </c>
      <c r="N1058">
        <v>0.315</v>
      </c>
      <c r="O1058">
        <v>0.52500000000000002</v>
      </c>
      <c r="P1058">
        <v>0</v>
      </c>
      <c r="Q1058">
        <v>0</v>
      </c>
      <c r="R1058">
        <v>0</v>
      </c>
    </row>
    <row r="1059" spans="2:18" x14ac:dyDescent="0.25">
      <c r="B1059" t="s">
        <v>1248</v>
      </c>
      <c r="C1059" t="s">
        <v>1246</v>
      </c>
      <c r="D1059" t="s">
        <v>295</v>
      </c>
      <c r="E1059">
        <v>150</v>
      </c>
      <c r="F1059">
        <v>0</v>
      </c>
      <c r="G1059">
        <v>0</v>
      </c>
      <c r="H1059">
        <v>0</v>
      </c>
      <c r="I1059">
        <v>0</v>
      </c>
      <c r="J1059" t="s">
        <v>16</v>
      </c>
      <c r="K1059" t="s">
        <v>20</v>
      </c>
      <c r="L1059" t="s">
        <v>17</v>
      </c>
      <c r="M1059" t="s">
        <v>17</v>
      </c>
      <c r="N1059">
        <v>0.33</v>
      </c>
      <c r="O1059">
        <v>0.55000000000000004</v>
      </c>
      <c r="P1059">
        <v>0</v>
      </c>
      <c r="Q1059">
        <v>0</v>
      </c>
      <c r="R1059">
        <v>0</v>
      </c>
    </row>
    <row r="1060" spans="2:18" x14ac:dyDescent="0.25">
      <c r="B1060" t="s">
        <v>1249</v>
      </c>
      <c r="C1060" t="s">
        <v>1246</v>
      </c>
      <c r="D1060" t="s">
        <v>295</v>
      </c>
      <c r="E1060">
        <v>162</v>
      </c>
      <c r="F1060">
        <v>0</v>
      </c>
      <c r="G1060">
        <v>0</v>
      </c>
      <c r="H1060">
        <v>0</v>
      </c>
      <c r="I1060">
        <v>0</v>
      </c>
      <c r="J1060" t="s">
        <v>16</v>
      </c>
      <c r="K1060" t="s">
        <v>20</v>
      </c>
      <c r="L1060" t="s">
        <v>17</v>
      </c>
      <c r="M1060" t="s">
        <v>17</v>
      </c>
      <c r="N1060">
        <v>0.34499999999999997</v>
      </c>
      <c r="O1060">
        <v>0.57499999999999996</v>
      </c>
      <c r="P1060">
        <v>0</v>
      </c>
      <c r="Q1060">
        <v>0</v>
      </c>
      <c r="R1060">
        <v>0</v>
      </c>
    </row>
    <row r="1061" spans="2:18" x14ac:dyDescent="0.25">
      <c r="B1061" t="s">
        <v>1250</v>
      </c>
      <c r="C1061" t="s">
        <v>1246</v>
      </c>
      <c r="D1061" t="s">
        <v>295</v>
      </c>
      <c r="E1061">
        <v>175</v>
      </c>
      <c r="F1061">
        <v>0</v>
      </c>
      <c r="G1061">
        <v>0</v>
      </c>
      <c r="H1061">
        <v>0</v>
      </c>
      <c r="I1061">
        <v>0</v>
      </c>
      <c r="J1061" t="s">
        <v>16</v>
      </c>
      <c r="K1061" t="s">
        <v>20</v>
      </c>
      <c r="L1061" t="s">
        <v>17</v>
      </c>
      <c r="M1061" t="s">
        <v>17</v>
      </c>
      <c r="N1061">
        <v>0.36</v>
      </c>
      <c r="O1061">
        <v>0.6</v>
      </c>
      <c r="P1061">
        <v>0</v>
      </c>
      <c r="Q1061">
        <v>0</v>
      </c>
      <c r="R1061">
        <v>0</v>
      </c>
    </row>
    <row r="1062" spans="2:18" x14ac:dyDescent="0.25">
      <c r="B1062" t="s">
        <v>1251</v>
      </c>
      <c r="C1062" t="s">
        <v>1246</v>
      </c>
      <c r="D1062" t="s">
        <v>295</v>
      </c>
      <c r="E1062">
        <v>187</v>
      </c>
      <c r="F1062">
        <v>0</v>
      </c>
      <c r="G1062">
        <v>0</v>
      </c>
      <c r="H1062">
        <v>0</v>
      </c>
      <c r="I1062">
        <v>0</v>
      </c>
      <c r="J1062" t="s">
        <v>16</v>
      </c>
      <c r="K1062" t="s">
        <v>20</v>
      </c>
      <c r="L1062" t="s">
        <v>17</v>
      </c>
      <c r="M1062" t="s">
        <v>17</v>
      </c>
      <c r="N1062">
        <v>0.36899999999999999</v>
      </c>
      <c r="O1062">
        <v>0.61499999999999999</v>
      </c>
      <c r="P1062">
        <v>0</v>
      </c>
      <c r="Q1062">
        <v>0</v>
      </c>
      <c r="R1062">
        <v>0</v>
      </c>
    </row>
    <row r="1063" spans="2:18" x14ac:dyDescent="0.25">
      <c r="B1063" t="s">
        <v>1252</v>
      </c>
      <c r="C1063" t="s">
        <v>1246</v>
      </c>
      <c r="D1063" t="s">
        <v>295</v>
      </c>
      <c r="E1063">
        <v>200</v>
      </c>
      <c r="F1063">
        <v>0</v>
      </c>
      <c r="G1063">
        <v>0</v>
      </c>
      <c r="H1063">
        <v>0</v>
      </c>
      <c r="I1063">
        <v>0</v>
      </c>
      <c r="J1063" t="s">
        <v>16</v>
      </c>
      <c r="K1063" t="s">
        <v>20</v>
      </c>
      <c r="L1063" t="s">
        <v>17</v>
      </c>
      <c r="M1063" t="s">
        <v>17</v>
      </c>
      <c r="N1063">
        <v>0.378</v>
      </c>
      <c r="O1063">
        <v>0.63</v>
      </c>
      <c r="P1063">
        <v>0</v>
      </c>
      <c r="Q1063">
        <v>0</v>
      </c>
      <c r="R1063">
        <v>0</v>
      </c>
    </row>
    <row r="1064" spans="2:18" x14ac:dyDescent="0.25">
      <c r="B1064" t="s">
        <v>1253</v>
      </c>
      <c r="C1064" t="s">
        <v>1246</v>
      </c>
      <c r="D1064" t="s">
        <v>295</v>
      </c>
      <c r="E1064">
        <v>212</v>
      </c>
      <c r="F1064">
        <v>0</v>
      </c>
      <c r="G1064">
        <v>0</v>
      </c>
      <c r="H1064">
        <v>0</v>
      </c>
      <c r="I1064">
        <v>0</v>
      </c>
      <c r="J1064" t="s">
        <v>16</v>
      </c>
      <c r="K1064" t="s">
        <v>20</v>
      </c>
      <c r="L1064" t="s">
        <v>17</v>
      </c>
      <c r="M1064" t="s">
        <v>17</v>
      </c>
      <c r="N1064">
        <v>0.38700000000000001</v>
      </c>
      <c r="O1064">
        <v>0.64500000000000002</v>
      </c>
      <c r="P1064">
        <v>0</v>
      </c>
      <c r="Q1064">
        <v>0</v>
      </c>
      <c r="R1064">
        <v>0</v>
      </c>
    </row>
    <row r="1065" spans="2:18" x14ac:dyDescent="0.25">
      <c r="B1065" t="s">
        <v>1254</v>
      </c>
      <c r="C1065" t="s">
        <v>1246</v>
      </c>
      <c r="D1065" t="s">
        <v>295</v>
      </c>
      <c r="E1065">
        <v>225</v>
      </c>
      <c r="F1065">
        <v>0</v>
      </c>
      <c r="G1065">
        <v>0</v>
      </c>
      <c r="H1065">
        <v>0</v>
      </c>
      <c r="I1065">
        <v>0</v>
      </c>
      <c r="J1065" t="s">
        <v>16</v>
      </c>
      <c r="K1065" t="s">
        <v>20</v>
      </c>
      <c r="L1065" t="s">
        <v>17</v>
      </c>
      <c r="M1065" t="s">
        <v>17</v>
      </c>
      <c r="N1065">
        <v>0.39600000000000002</v>
      </c>
      <c r="O1065">
        <v>0.66</v>
      </c>
      <c r="P1065">
        <v>0</v>
      </c>
      <c r="Q1065">
        <v>0</v>
      </c>
      <c r="R1065">
        <v>0</v>
      </c>
    </row>
    <row r="1066" spans="2:18" x14ac:dyDescent="0.25">
      <c r="B1066" t="s">
        <v>1255</v>
      </c>
      <c r="C1066" t="s">
        <v>1246</v>
      </c>
      <c r="D1066" t="s">
        <v>295</v>
      </c>
      <c r="E1066">
        <v>237</v>
      </c>
      <c r="F1066">
        <v>0</v>
      </c>
      <c r="G1066">
        <v>0</v>
      </c>
      <c r="H1066">
        <v>0</v>
      </c>
      <c r="I1066">
        <v>0</v>
      </c>
      <c r="J1066" t="s">
        <v>16</v>
      </c>
      <c r="K1066" t="s">
        <v>20</v>
      </c>
      <c r="L1066" t="s">
        <v>17</v>
      </c>
      <c r="M1066" t="s">
        <v>17</v>
      </c>
      <c r="N1066">
        <v>0.40500000000000003</v>
      </c>
      <c r="O1066">
        <v>0.67500000000000004</v>
      </c>
      <c r="P1066">
        <v>0</v>
      </c>
      <c r="Q1066">
        <v>0</v>
      </c>
      <c r="R1066">
        <v>0</v>
      </c>
    </row>
    <row r="1067" spans="2:18" x14ac:dyDescent="0.25">
      <c r="B1067" t="s">
        <v>1256</v>
      </c>
      <c r="C1067" t="s">
        <v>1246</v>
      </c>
      <c r="D1067" t="s">
        <v>295</v>
      </c>
      <c r="E1067">
        <v>250</v>
      </c>
      <c r="F1067">
        <v>0</v>
      </c>
      <c r="G1067">
        <v>0</v>
      </c>
      <c r="H1067">
        <v>0</v>
      </c>
      <c r="I1067">
        <v>0</v>
      </c>
      <c r="J1067" t="s">
        <v>16</v>
      </c>
      <c r="K1067" t="s">
        <v>20</v>
      </c>
      <c r="L1067" t="s">
        <v>17</v>
      </c>
      <c r="M1067" t="s">
        <v>17</v>
      </c>
      <c r="N1067">
        <v>0.42</v>
      </c>
      <c r="O1067">
        <v>0.7</v>
      </c>
      <c r="P1067">
        <v>0</v>
      </c>
      <c r="Q1067">
        <v>0</v>
      </c>
      <c r="R1067">
        <v>0</v>
      </c>
    </row>
    <row r="1068" spans="2:18" x14ac:dyDescent="0.25">
      <c r="B1068" t="s">
        <v>1257</v>
      </c>
      <c r="C1068" t="s">
        <v>1246</v>
      </c>
      <c r="D1068" t="s">
        <v>1791</v>
      </c>
      <c r="E1068">
        <v>118</v>
      </c>
      <c r="F1068">
        <v>0</v>
      </c>
      <c r="G1068">
        <v>75</v>
      </c>
      <c r="H1068">
        <v>0</v>
      </c>
      <c r="I1068">
        <v>0</v>
      </c>
      <c r="J1068" t="s">
        <v>16</v>
      </c>
      <c r="K1068" t="s">
        <v>16</v>
      </c>
      <c r="L1068" t="s">
        <v>61</v>
      </c>
      <c r="M1068" t="s">
        <v>17</v>
      </c>
      <c r="N1068">
        <v>0.36</v>
      </c>
      <c r="O1068">
        <v>0.4</v>
      </c>
      <c r="P1068">
        <v>0.96</v>
      </c>
      <c r="Q1068">
        <v>0</v>
      </c>
      <c r="R1068">
        <v>0</v>
      </c>
    </row>
    <row r="1069" spans="2:18" x14ac:dyDescent="0.25">
      <c r="B1069" t="s">
        <v>1258</v>
      </c>
      <c r="C1069" t="s">
        <v>1246</v>
      </c>
      <c r="D1069" t="s">
        <v>1791</v>
      </c>
      <c r="E1069">
        <v>131</v>
      </c>
      <c r="F1069">
        <v>0</v>
      </c>
      <c r="G1069">
        <v>84</v>
      </c>
      <c r="H1069">
        <v>0</v>
      </c>
      <c r="I1069">
        <v>0</v>
      </c>
      <c r="J1069" t="s">
        <v>16</v>
      </c>
      <c r="K1069" t="s">
        <v>16</v>
      </c>
      <c r="L1069" t="s">
        <v>351</v>
      </c>
      <c r="M1069" t="s">
        <v>17</v>
      </c>
      <c r="N1069">
        <v>0.38879999999999998</v>
      </c>
      <c r="O1069">
        <v>0.432</v>
      </c>
      <c r="P1069">
        <v>1.0367999999999999</v>
      </c>
      <c r="Q1069">
        <v>0</v>
      </c>
      <c r="R1069">
        <v>0</v>
      </c>
    </row>
    <row r="1070" spans="2:18" x14ac:dyDescent="0.25">
      <c r="B1070" t="s">
        <v>1259</v>
      </c>
      <c r="C1070" t="s">
        <v>1246</v>
      </c>
      <c r="D1070" t="s">
        <v>1791</v>
      </c>
      <c r="E1070">
        <v>141</v>
      </c>
      <c r="F1070">
        <v>0</v>
      </c>
      <c r="G1070">
        <v>90</v>
      </c>
      <c r="H1070">
        <v>0</v>
      </c>
      <c r="I1070">
        <v>0</v>
      </c>
      <c r="J1070" t="s">
        <v>16</v>
      </c>
      <c r="K1070" t="s">
        <v>16</v>
      </c>
      <c r="L1070" t="s">
        <v>351</v>
      </c>
      <c r="M1070" t="s">
        <v>17</v>
      </c>
      <c r="N1070">
        <v>0.41760000000000003</v>
      </c>
      <c r="O1070">
        <v>0.46400000000000002</v>
      </c>
      <c r="P1070">
        <v>1.1335999999999999</v>
      </c>
      <c r="Q1070">
        <v>0</v>
      </c>
      <c r="R1070">
        <v>0</v>
      </c>
    </row>
    <row r="1071" spans="2:18" x14ac:dyDescent="0.25">
      <c r="B1071" t="s">
        <v>1260</v>
      </c>
      <c r="C1071" t="s">
        <v>1246</v>
      </c>
      <c r="D1071" t="s">
        <v>1791</v>
      </c>
      <c r="E1071">
        <v>164</v>
      </c>
      <c r="F1071">
        <v>0</v>
      </c>
      <c r="G1071">
        <v>105</v>
      </c>
      <c r="H1071">
        <v>0</v>
      </c>
      <c r="I1071">
        <v>0</v>
      </c>
      <c r="J1071" t="s">
        <v>16</v>
      </c>
      <c r="K1071" t="s">
        <v>16</v>
      </c>
      <c r="L1071" t="s">
        <v>351</v>
      </c>
      <c r="M1071" t="s">
        <v>17</v>
      </c>
      <c r="N1071">
        <v>0.44640000000000002</v>
      </c>
      <c r="O1071">
        <v>0.496</v>
      </c>
      <c r="P1071">
        <v>1.1903999999999999</v>
      </c>
      <c r="Q1071">
        <v>0</v>
      </c>
      <c r="R1071">
        <v>0</v>
      </c>
    </row>
    <row r="1072" spans="2:18" x14ac:dyDescent="0.25">
      <c r="B1072" t="s">
        <v>1261</v>
      </c>
      <c r="C1072" t="s">
        <v>1246</v>
      </c>
      <c r="D1072" t="s">
        <v>1791</v>
      </c>
      <c r="E1072">
        <v>185</v>
      </c>
      <c r="F1072">
        <v>0</v>
      </c>
      <c r="G1072">
        <v>118</v>
      </c>
      <c r="H1072">
        <v>0</v>
      </c>
      <c r="I1072">
        <v>0</v>
      </c>
      <c r="J1072" t="s">
        <v>16</v>
      </c>
      <c r="K1072" t="s">
        <v>20</v>
      </c>
      <c r="L1072" t="s">
        <v>351</v>
      </c>
      <c r="M1072" t="s">
        <v>17</v>
      </c>
      <c r="N1072">
        <v>0.47520000000000001</v>
      </c>
      <c r="O1072">
        <v>0.52800000000000002</v>
      </c>
      <c r="P1072">
        <v>1.2672000000000001</v>
      </c>
      <c r="Q1072">
        <v>0</v>
      </c>
      <c r="R1072">
        <v>0</v>
      </c>
    </row>
    <row r="1073" spans="2:18" x14ac:dyDescent="0.25">
      <c r="B1073" t="s">
        <v>1262</v>
      </c>
      <c r="C1073" t="s">
        <v>1246</v>
      </c>
      <c r="D1073" t="s">
        <v>1791</v>
      </c>
      <c r="E1073">
        <v>206</v>
      </c>
      <c r="F1073">
        <v>0</v>
      </c>
      <c r="G1073">
        <v>132</v>
      </c>
      <c r="H1073">
        <v>0</v>
      </c>
      <c r="I1073">
        <v>0</v>
      </c>
      <c r="J1073" t="s">
        <v>16</v>
      </c>
      <c r="K1073" t="s">
        <v>20</v>
      </c>
      <c r="L1073" t="s">
        <v>351</v>
      </c>
      <c r="M1073" t="s">
        <v>17</v>
      </c>
      <c r="N1073">
        <v>0.504</v>
      </c>
      <c r="O1073">
        <v>0.56000000000000005</v>
      </c>
      <c r="P1073">
        <v>1.3440000000000001</v>
      </c>
      <c r="Q1073">
        <v>0</v>
      </c>
      <c r="R1073">
        <v>0</v>
      </c>
    </row>
    <row r="1074" spans="2:18" x14ac:dyDescent="0.25">
      <c r="B1074" t="s">
        <v>1263</v>
      </c>
      <c r="C1074" t="s">
        <v>1246</v>
      </c>
      <c r="D1074" t="s">
        <v>1791</v>
      </c>
      <c r="E1074">
        <v>126</v>
      </c>
      <c r="F1074">
        <v>0</v>
      </c>
      <c r="G1074">
        <v>0</v>
      </c>
      <c r="H1074">
        <v>0</v>
      </c>
      <c r="I1074">
        <v>0</v>
      </c>
      <c r="J1074" t="s">
        <v>16</v>
      </c>
      <c r="K1074" t="s">
        <v>16</v>
      </c>
      <c r="L1074" t="s">
        <v>17</v>
      </c>
      <c r="M1074" t="s">
        <v>17</v>
      </c>
      <c r="N1074">
        <v>0.35</v>
      </c>
      <c r="O1074">
        <v>0.41</v>
      </c>
      <c r="P1074">
        <v>0</v>
      </c>
      <c r="Q1074">
        <v>0</v>
      </c>
      <c r="R1074">
        <v>0</v>
      </c>
    </row>
    <row r="1075" spans="2:18" x14ac:dyDescent="0.25">
      <c r="B1075" t="s">
        <v>1264</v>
      </c>
      <c r="C1075" t="s">
        <v>1246</v>
      </c>
      <c r="D1075" t="s">
        <v>1791</v>
      </c>
      <c r="E1075">
        <v>138</v>
      </c>
      <c r="F1075">
        <v>0</v>
      </c>
      <c r="G1075">
        <v>0</v>
      </c>
      <c r="H1075">
        <v>0</v>
      </c>
      <c r="I1075">
        <v>0</v>
      </c>
      <c r="J1075" t="s">
        <v>16</v>
      </c>
      <c r="K1075" t="s">
        <v>16</v>
      </c>
      <c r="L1075" t="s">
        <v>17</v>
      </c>
      <c r="M1075" t="s">
        <v>17</v>
      </c>
      <c r="N1075">
        <v>0.36749999999999999</v>
      </c>
      <c r="O1075">
        <v>0.43049999999999999</v>
      </c>
      <c r="P1075">
        <v>0</v>
      </c>
      <c r="Q1075">
        <v>0</v>
      </c>
      <c r="R1075">
        <v>0</v>
      </c>
    </row>
    <row r="1076" spans="2:18" x14ac:dyDescent="0.25">
      <c r="B1076" t="s">
        <v>1265</v>
      </c>
      <c r="C1076" t="s">
        <v>1246</v>
      </c>
      <c r="D1076" t="s">
        <v>1791</v>
      </c>
      <c r="E1076">
        <v>151</v>
      </c>
      <c r="F1076">
        <v>0</v>
      </c>
      <c r="G1076">
        <v>0</v>
      </c>
      <c r="H1076">
        <v>0</v>
      </c>
      <c r="I1076">
        <v>0</v>
      </c>
      <c r="J1076" t="s">
        <v>16</v>
      </c>
      <c r="K1076" t="s">
        <v>16</v>
      </c>
      <c r="L1076" t="s">
        <v>17</v>
      </c>
      <c r="M1076" t="s">
        <v>17</v>
      </c>
      <c r="N1076">
        <v>0.38500000000000001</v>
      </c>
      <c r="O1076">
        <v>0.45100000000000001</v>
      </c>
      <c r="P1076">
        <v>0</v>
      </c>
      <c r="Q1076">
        <v>0</v>
      </c>
      <c r="R1076">
        <v>0</v>
      </c>
    </row>
    <row r="1077" spans="2:18" x14ac:dyDescent="0.25">
      <c r="B1077" t="s">
        <v>1266</v>
      </c>
      <c r="C1077" t="s">
        <v>1246</v>
      </c>
      <c r="D1077" t="s">
        <v>1791</v>
      </c>
      <c r="E1077">
        <v>163</v>
      </c>
      <c r="F1077">
        <v>0</v>
      </c>
      <c r="G1077">
        <v>0</v>
      </c>
      <c r="H1077">
        <v>0</v>
      </c>
      <c r="I1077">
        <v>0</v>
      </c>
      <c r="J1077" t="s">
        <v>16</v>
      </c>
      <c r="K1077" t="s">
        <v>16</v>
      </c>
      <c r="L1077" t="s">
        <v>17</v>
      </c>
      <c r="M1077" t="s">
        <v>17</v>
      </c>
      <c r="N1077">
        <v>0.40250000000000002</v>
      </c>
      <c r="O1077">
        <v>0.47149999999999997</v>
      </c>
      <c r="P1077">
        <v>0</v>
      </c>
      <c r="Q1077">
        <v>0</v>
      </c>
      <c r="R1077">
        <v>0</v>
      </c>
    </row>
    <row r="1078" spans="2:18" x14ac:dyDescent="0.25">
      <c r="B1078" t="s">
        <v>1267</v>
      </c>
      <c r="C1078" t="s">
        <v>1246</v>
      </c>
      <c r="D1078" t="s">
        <v>1791</v>
      </c>
      <c r="E1078">
        <v>176</v>
      </c>
      <c r="F1078">
        <v>0</v>
      </c>
      <c r="G1078">
        <v>0</v>
      </c>
      <c r="H1078">
        <v>0</v>
      </c>
      <c r="I1078">
        <v>0</v>
      </c>
      <c r="J1078" t="s">
        <v>16</v>
      </c>
      <c r="K1078" t="s">
        <v>16</v>
      </c>
      <c r="L1078" t="s">
        <v>17</v>
      </c>
      <c r="M1078" t="s">
        <v>17</v>
      </c>
      <c r="N1078">
        <v>0.42</v>
      </c>
      <c r="O1078">
        <v>0.49199999999999999</v>
      </c>
      <c r="P1078">
        <v>0</v>
      </c>
      <c r="Q1078">
        <v>0</v>
      </c>
      <c r="R1078">
        <v>0</v>
      </c>
    </row>
    <row r="1079" spans="2:18" x14ac:dyDescent="0.25">
      <c r="B1079" t="s">
        <v>1268</v>
      </c>
      <c r="C1079" t="s">
        <v>1246</v>
      </c>
      <c r="D1079" t="s">
        <v>1791</v>
      </c>
      <c r="E1079">
        <v>189</v>
      </c>
      <c r="F1079">
        <v>0</v>
      </c>
      <c r="G1079">
        <v>0</v>
      </c>
      <c r="H1079">
        <v>0</v>
      </c>
      <c r="I1079">
        <v>0</v>
      </c>
      <c r="J1079" t="s">
        <v>16</v>
      </c>
      <c r="K1079" t="s">
        <v>16</v>
      </c>
      <c r="L1079" t="s">
        <v>17</v>
      </c>
      <c r="M1079" t="s">
        <v>17</v>
      </c>
      <c r="N1079">
        <v>0.43049999999999999</v>
      </c>
      <c r="O1079">
        <v>0.50429999999999997</v>
      </c>
      <c r="P1079">
        <v>0</v>
      </c>
      <c r="Q1079">
        <v>0</v>
      </c>
      <c r="R1079">
        <v>0</v>
      </c>
    </row>
    <row r="1080" spans="2:18" x14ac:dyDescent="0.25">
      <c r="B1080" t="s">
        <v>1269</v>
      </c>
      <c r="C1080" t="s">
        <v>1246</v>
      </c>
      <c r="D1080" t="s">
        <v>1791</v>
      </c>
      <c r="E1080">
        <v>201</v>
      </c>
      <c r="F1080">
        <v>0</v>
      </c>
      <c r="G1080">
        <v>0</v>
      </c>
      <c r="H1080">
        <v>0</v>
      </c>
      <c r="I1080">
        <v>0</v>
      </c>
      <c r="J1080" t="s">
        <v>16</v>
      </c>
      <c r="K1080" t="s">
        <v>20</v>
      </c>
      <c r="L1080" t="s">
        <v>17</v>
      </c>
      <c r="M1080" t="s">
        <v>17</v>
      </c>
      <c r="N1080">
        <v>0.441</v>
      </c>
      <c r="O1080">
        <v>0.51659999999999995</v>
      </c>
      <c r="P1080">
        <v>0</v>
      </c>
      <c r="Q1080">
        <v>0</v>
      </c>
      <c r="R1080">
        <v>0</v>
      </c>
    </row>
    <row r="1081" spans="2:18" x14ac:dyDescent="0.25">
      <c r="B1081" t="s">
        <v>1270</v>
      </c>
      <c r="C1081" t="s">
        <v>1246</v>
      </c>
      <c r="D1081" t="s">
        <v>1791</v>
      </c>
      <c r="E1081">
        <v>214</v>
      </c>
      <c r="F1081">
        <v>0</v>
      </c>
      <c r="G1081">
        <v>0</v>
      </c>
      <c r="H1081">
        <v>0</v>
      </c>
      <c r="I1081">
        <v>0</v>
      </c>
      <c r="J1081" t="s">
        <v>16</v>
      </c>
      <c r="K1081" t="s">
        <v>20</v>
      </c>
      <c r="L1081" t="s">
        <v>17</v>
      </c>
      <c r="M1081" t="s">
        <v>17</v>
      </c>
      <c r="N1081">
        <v>0.45150000000000001</v>
      </c>
      <c r="O1081">
        <v>0.52890000000000004</v>
      </c>
      <c r="P1081">
        <v>0</v>
      </c>
      <c r="Q1081">
        <v>0</v>
      </c>
      <c r="R1081">
        <v>0</v>
      </c>
    </row>
    <row r="1082" spans="2:18" x14ac:dyDescent="0.25">
      <c r="B1082" t="s">
        <v>1271</v>
      </c>
      <c r="C1082" t="s">
        <v>1246</v>
      </c>
      <c r="D1082" t="s">
        <v>1791</v>
      </c>
      <c r="E1082">
        <v>226</v>
      </c>
      <c r="F1082">
        <v>0</v>
      </c>
      <c r="G1082">
        <v>0</v>
      </c>
      <c r="H1082">
        <v>0</v>
      </c>
      <c r="I1082">
        <v>0</v>
      </c>
      <c r="J1082" t="s">
        <v>16</v>
      </c>
      <c r="K1082" t="s">
        <v>20</v>
      </c>
      <c r="L1082" t="s">
        <v>17</v>
      </c>
      <c r="M1082" t="s">
        <v>17</v>
      </c>
      <c r="N1082">
        <v>0.46200000000000002</v>
      </c>
      <c r="O1082">
        <v>0.54120000000000001</v>
      </c>
      <c r="P1082">
        <v>0</v>
      </c>
      <c r="Q1082">
        <v>0</v>
      </c>
      <c r="R1082">
        <v>0</v>
      </c>
    </row>
    <row r="1083" spans="2:18" x14ac:dyDescent="0.25">
      <c r="B1083" t="s">
        <v>1272</v>
      </c>
      <c r="C1083" t="s">
        <v>1246</v>
      </c>
      <c r="D1083" t="s">
        <v>1791</v>
      </c>
      <c r="E1083">
        <v>239</v>
      </c>
      <c r="F1083">
        <v>0</v>
      </c>
      <c r="G1083">
        <v>0</v>
      </c>
      <c r="H1083">
        <v>0</v>
      </c>
      <c r="I1083">
        <v>0</v>
      </c>
      <c r="J1083" t="s">
        <v>16</v>
      </c>
      <c r="K1083" t="s">
        <v>20</v>
      </c>
      <c r="L1083" t="s">
        <v>17</v>
      </c>
      <c r="M1083" t="s">
        <v>17</v>
      </c>
      <c r="N1083">
        <v>0.47249999999999998</v>
      </c>
      <c r="O1083">
        <v>0.55349999999999999</v>
      </c>
      <c r="P1083">
        <v>0</v>
      </c>
      <c r="Q1083">
        <v>0</v>
      </c>
      <c r="R1083">
        <v>0</v>
      </c>
    </row>
    <row r="1084" spans="2:18" x14ac:dyDescent="0.25">
      <c r="B1084" t="s">
        <v>1273</v>
      </c>
      <c r="C1084" t="s">
        <v>1246</v>
      </c>
      <c r="D1084" t="s">
        <v>1791</v>
      </c>
      <c r="E1084">
        <v>252</v>
      </c>
      <c r="F1084">
        <v>0</v>
      </c>
      <c r="G1084">
        <v>0</v>
      </c>
      <c r="H1084">
        <v>0</v>
      </c>
      <c r="I1084">
        <v>0</v>
      </c>
      <c r="J1084" t="s">
        <v>16</v>
      </c>
      <c r="K1084" t="s">
        <v>20</v>
      </c>
      <c r="L1084" t="s">
        <v>17</v>
      </c>
      <c r="M1084" t="s">
        <v>17</v>
      </c>
      <c r="N1084">
        <v>0.49</v>
      </c>
      <c r="O1084">
        <v>0.57399999999999995</v>
      </c>
      <c r="P1084">
        <v>0</v>
      </c>
      <c r="Q1084">
        <v>0</v>
      </c>
      <c r="R1084">
        <v>0</v>
      </c>
    </row>
    <row r="1085" spans="2:18" x14ac:dyDescent="0.25">
      <c r="B1085" t="s">
        <v>1274</v>
      </c>
      <c r="C1085" t="s">
        <v>1246</v>
      </c>
      <c r="D1085" t="s">
        <v>295</v>
      </c>
      <c r="E1085">
        <v>130</v>
      </c>
      <c r="F1085">
        <v>0</v>
      </c>
      <c r="G1085">
        <v>0</v>
      </c>
      <c r="H1085">
        <v>0</v>
      </c>
      <c r="I1085">
        <v>0</v>
      </c>
      <c r="J1085" t="s">
        <v>16</v>
      </c>
      <c r="K1085" t="s">
        <v>16</v>
      </c>
      <c r="L1085" t="s">
        <v>17</v>
      </c>
      <c r="M1085" t="s">
        <v>17</v>
      </c>
      <c r="N1085">
        <v>0.35</v>
      </c>
      <c r="O1085">
        <v>0.4</v>
      </c>
      <c r="P1085">
        <v>0</v>
      </c>
      <c r="Q1085">
        <v>0</v>
      </c>
      <c r="R1085">
        <v>0</v>
      </c>
    </row>
    <row r="1086" spans="2:18" x14ac:dyDescent="0.25">
      <c r="B1086" t="s">
        <v>1275</v>
      </c>
      <c r="C1086" t="s">
        <v>1246</v>
      </c>
      <c r="D1086" t="s">
        <v>295</v>
      </c>
      <c r="E1086">
        <v>143</v>
      </c>
      <c r="F1086">
        <v>0</v>
      </c>
      <c r="G1086">
        <v>0</v>
      </c>
      <c r="H1086">
        <v>0</v>
      </c>
      <c r="I1086">
        <v>0</v>
      </c>
      <c r="J1086" t="s">
        <v>16</v>
      </c>
      <c r="K1086" t="s">
        <v>16</v>
      </c>
      <c r="L1086" t="s">
        <v>17</v>
      </c>
      <c r="M1086" t="s">
        <v>17</v>
      </c>
      <c r="N1086">
        <v>0.36749999999999999</v>
      </c>
      <c r="O1086">
        <v>0.42</v>
      </c>
      <c r="P1086">
        <v>0</v>
      </c>
      <c r="Q1086">
        <v>0</v>
      </c>
      <c r="R1086">
        <v>0</v>
      </c>
    </row>
    <row r="1087" spans="2:18" x14ac:dyDescent="0.25">
      <c r="B1087" t="s">
        <v>1276</v>
      </c>
      <c r="C1087" t="s">
        <v>1246</v>
      </c>
      <c r="D1087" t="s">
        <v>295</v>
      </c>
      <c r="E1087">
        <v>156</v>
      </c>
      <c r="F1087">
        <v>0</v>
      </c>
      <c r="G1087">
        <v>0</v>
      </c>
      <c r="H1087">
        <v>0</v>
      </c>
      <c r="I1087">
        <v>0</v>
      </c>
      <c r="J1087" t="s">
        <v>16</v>
      </c>
      <c r="K1087" t="s">
        <v>16</v>
      </c>
      <c r="L1087" t="s">
        <v>17</v>
      </c>
      <c r="M1087" t="s">
        <v>17</v>
      </c>
      <c r="N1087">
        <v>0.38500000000000001</v>
      </c>
      <c r="O1087">
        <v>0.44</v>
      </c>
      <c r="P1087">
        <v>0</v>
      </c>
      <c r="Q1087">
        <v>0</v>
      </c>
      <c r="R1087">
        <v>0</v>
      </c>
    </row>
    <row r="1088" spans="2:18" x14ac:dyDescent="0.25">
      <c r="B1088" t="s">
        <v>1277</v>
      </c>
      <c r="C1088" t="s">
        <v>1246</v>
      </c>
      <c r="D1088" t="s">
        <v>295</v>
      </c>
      <c r="E1088">
        <v>169</v>
      </c>
      <c r="F1088">
        <v>0</v>
      </c>
      <c r="G1088">
        <v>0</v>
      </c>
      <c r="H1088">
        <v>0</v>
      </c>
      <c r="I1088">
        <v>0</v>
      </c>
      <c r="J1088" t="s">
        <v>16</v>
      </c>
      <c r="K1088" t="s">
        <v>16</v>
      </c>
      <c r="L1088" t="s">
        <v>17</v>
      </c>
      <c r="M1088" t="s">
        <v>17</v>
      </c>
      <c r="N1088">
        <v>0.40250000000000002</v>
      </c>
      <c r="O1088">
        <v>0.46</v>
      </c>
      <c r="P1088">
        <v>0</v>
      </c>
      <c r="Q1088">
        <v>0</v>
      </c>
      <c r="R1088">
        <v>0</v>
      </c>
    </row>
    <row r="1089" spans="2:18" x14ac:dyDescent="0.25">
      <c r="B1089" t="s">
        <v>1278</v>
      </c>
      <c r="C1089" t="s">
        <v>1246</v>
      </c>
      <c r="D1089" t="s">
        <v>295</v>
      </c>
      <c r="E1089">
        <v>182</v>
      </c>
      <c r="F1089">
        <v>0</v>
      </c>
      <c r="G1089">
        <v>0</v>
      </c>
      <c r="H1089">
        <v>0</v>
      </c>
      <c r="I1089">
        <v>0</v>
      </c>
      <c r="J1089" t="s">
        <v>16</v>
      </c>
      <c r="K1089" t="s">
        <v>16</v>
      </c>
      <c r="L1089" t="s">
        <v>17</v>
      </c>
      <c r="M1089" t="s">
        <v>17</v>
      </c>
      <c r="N1089">
        <v>0.42</v>
      </c>
      <c r="O1089">
        <v>0.48</v>
      </c>
      <c r="P1089">
        <v>0</v>
      </c>
      <c r="Q1089">
        <v>0</v>
      </c>
      <c r="R1089">
        <v>0</v>
      </c>
    </row>
    <row r="1090" spans="2:18" x14ac:dyDescent="0.25">
      <c r="B1090" t="s">
        <v>1279</v>
      </c>
      <c r="C1090" t="s">
        <v>1246</v>
      </c>
      <c r="D1090" t="s">
        <v>295</v>
      </c>
      <c r="E1090">
        <v>195</v>
      </c>
      <c r="F1090">
        <v>0</v>
      </c>
      <c r="G1090">
        <v>0</v>
      </c>
      <c r="H1090">
        <v>0</v>
      </c>
      <c r="I1090">
        <v>0</v>
      </c>
      <c r="J1090" t="s">
        <v>16</v>
      </c>
      <c r="K1090" t="s">
        <v>16</v>
      </c>
      <c r="L1090" t="s">
        <v>17</v>
      </c>
      <c r="M1090" t="s">
        <v>17</v>
      </c>
      <c r="N1090">
        <v>0.43049999999999999</v>
      </c>
      <c r="O1090">
        <v>0.49199999999999999</v>
      </c>
      <c r="P1090">
        <v>0</v>
      </c>
      <c r="Q1090">
        <v>0</v>
      </c>
      <c r="R1090">
        <v>0</v>
      </c>
    </row>
    <row r="1091" spans="2:18" x14ac:dyDescent="0.25">
      <c r="B1091" t="s">
        <v>1280</v>
      </c>
      <c r="C1091" t="s">
        <v>1246</v>
      </c>
      <c r="D1091" t="s">
        <v>295</v>
      </c>
      <c r="E1091">
        <v>208</v>
      </c>
      <c r="F1091">
        <v>0</v>
      </c>
      <c r="G1091">
        <v>0</v>
      </c>
      <c r="H1091">
        <v>0</v>
      </c>
      <c r="I1091">
        <v>0</v>
      </c>
      <c r="J1091" t="s">
        <v>16</v>
      </c>
      <c r="K1091" t="s">
        <v>16</v>
      </c>
      <c r="L1091" t="s">
        <v>17</v>
      </c>
      <c r="M1091" t="s">
        <v>17</v>
      </c>
      <c r="N1091">
        <v>0.441</v>
      </c>
      <c r="O1091">
        <v>0.504</v>
      </c>
      <c r="P1091">
        <v>0</v>
      </c>
      <c r="Q1091">
        <v>0</v>
      </c>
      <c r="R1091">
        <v>0</v>
      </c>
    </row>
    <row r="1092" spans="2:18" x14ac:dyDescent="0.25">
      <c r="B1092" t="s">
        <v>1281</v>
      </c>
      <c r="C1092" t="s">
        <v>1246</v>
      </c>
      <c r="D1092" t="s">
        <v>295</v>
      </c>
      <c r="E1092">
        <v>221</v>
      </c>
      <c r="F1092">
        <v>0</v>
      </c>
      <c r="G1092">
        <v>0</v>
      </c>
      <c r="H1092">
        <v>0</v>
      </c>
      <c r="I1092">
        <v>0</v>
      </c>
      <c r="J1092" t="s">
        <v>16</v>
      </c>
      <c r="K1092" t="s">
        <v>20</v>
      </c>
      <c r="L1092" t="s">
        <v>17</v>
      </c>
      <c r="M1092" t="s">
        <v>17</v>
      </c>
      <c r="N1092">
        <v>0.45150000000000001</v>
      </c>
      <c r="O1092">
        <v>0.51600000000000001</v>
      </c>
      <c r="P1092">
        <v>0</v>
      </c>
      <c r="Q1092">
        <v>0</v>
      </c>
      <c r="R1092">
        <v>0</v>
      </c>
    </row>
    <row r="1093" spans="2:18" x14ac:dyDescent="0.25">
      <c r="B1093" t="s">
        <v>1282</v>
      </c>
      <c r="C1093" t="s">
        <v>1246</v>
      </c>
      <c r="D1093" t="s">
        <v>295</v>
      </c>
      <c r="E1093">
        <v>234</v>
      </c>
      <c r="F1093">
        <v>0</v>
      </c>
      <c r="G1093">
        <v>0</v>
      </c>
      <c r="H1093">
        <v>0</v>
      </c>
      <c r="I1093">
        <v>0</v>
      </c>
      <c r="J1093" t="s">
        <v>16</v>
      </c>
      <c r="K1093" t="s">
        <v>20</v>
      </c>
      <c r="L1093" t="s">
        <v>17</v>
      </c>
      <c r="M1093" t="s">
        <v>17</v>
      </c>
      <c r="N1093">
        <v>0.46200000000000002</v>
      </c>
      <c r="O1093">
        <v>0.52800000000000002</v>
      </c>
      <c r="P1093">
        <v>0</v>
      </c>
      <c r="Q1093">
        <v>0</v>
      </c>
      <c r="R1093">
        <v>0</v>
      </c>
    </row>
    <row r="1094" spans="2:18" x14ac:dyDescent="0.25">
      <c r="B1094" t="s">
        <v>1283</v>
      </c>
      <c r="C1094" t="s">
        <v>1246</v>
      </c>
      <c r="D1094" t="s">
        <v>295</v>
      </c>
      <c r="E1094">
        <v>247</v>
      </c>
      <c r="F1094">
        <v>0</v>
      </c>
      <c r="G1094">
        <v>0</v>
      </c>
      <c r="H1094">
        <v>0</v>
      </c>
      <c r="I1094">
        <v>0</v>
      </c>
      <c r="J1094" t="s">
        <v>16</v>
      </c>
      <c r="K1094" t="s">
        <v>20</v>
      </c>
      <c r="L1094" t="s">
        <v>17</v>
      </c>
      <c r="M1094" t="s">
        <v>17</v>
      </c>
      <c r="N1094">
        <v>0.47249999999999998</v>
      </c>
      <c r="O1094">
        <v>0.54</v>
      </c>
      <c r="P1094">
        <v>0</v>
      </c>
      <c r="Q1094">
        <v>0</v>
      </c>
      <c r="R1094">
        <v>0</v>
      </c>
    </row>
    <row r="1095" spans="2:18" x14ac:dyDescent="0.25">
      <c r="B1095" t="s">
        <v>1284</v>
      </c>
      <c r="C1095" t="s">
        <v>1246</v>
      </c>
      <c r="D1095" t="s">
        <v>295</v>
      </c>
      <c r="E1095">
        <v>260</v>
      </c>
      <c r="F1095">
        <v>0</v>
      </c>
      <c r="G1095">
        <v>0</v>
      </c>
      <c r="H1095">
        <v>0</v>
      </c>
      <c r="I1095">
        <v>0</v>
      </c>
      <c r="J1095" t="s">
        <v>16</v>
      </c>
      <c r="K1095" t="s">
        <v>20</v>
      </c>
      <c r="L1095" t="s">
        <v>17</v>
      </c>
      <c r="M1095" t="s">
        <v>17</v>
      </c>
      <c r="N1095">
        <v>0.49</v>
      </c>
      <c r="O1095">
        <v>0.56000000000000005</v>
      </c>
      <c r="P1095">
        <v>0</v>
      </c>
      <c r="Q1095">
        <v>0</v>
      </c>
      <c r="R1095">
        <v>0</v>
      </c>
    </row>
    <row r="1096" spans="2:18" x14ac:dyDescent="0.25">
      <c r="B1096" t="s">
        <v>1285</v>
      </c>
      <c r="C1096" t="s">
        <v>1246</v>
      </c>
      <c r="D1096" t="s">
        <v>324</v>
      </c>
      <c r="E1096">
        <v>132</v>
      </c>
      <c r="F1096">
        <v>0</v>
      </c>
      <c r="G1096">
        <v>0</v>
      </c>
      <c r="H1096">
        <v>0</v>
      </c>
      <c r="I1096">
        <v>0</v>
      </c>
      <c r="J1096" t="s">
        <v>20</v>
      </c>
      <c r="K1096" t="s">
        <v>15</v>
      </c>
      <c r="L1096" t="s">
        <v>17</v>
      </c>
      <c r="M1096" t="s">
        <v>17</v>
      </c>
      <c r="N1096">
        <v>0.56000000000000005</v>
      </c>
      <c r="O1096">
        <v>0.15</v>
      </c>
      <c r="P1096">
        <v>0</v>
      </c>
      <c r="Q1096">
        <v>0</v>
      </c>
      <c r="R1096">
        <v>0</v>
      </c>
    </row>
    <row r="1097" spans="2:18" x14ac:dyDescent="0.25">
      <c r="B1097" t="s">
        <v>1286</v>
      </c>
      <c r="C1097" t="s">
        <v>1246</v>
      </c>
      <c r="D1097" t="s">
        <v>324</v>
      </c>
      <c r="E1097">
        <v>145</v>
      </c>
      <c r="F1097">
        <v>0</v>
      </c>
      <c r="G1097">
        <v>0</v>
      </c>
      <c r="H1097">
        <v>0</v>
      </c>
      <c r="I1097">
        <v>0</v>
      </c>
      <c r="J1097" t="s">
        <v>20</v>
      </c>
      <c r="K1097" t="s">
        <v>15</v>
      </c>
      <c r="L1097" t="s">
        <v>17</v>
      </c>
      <c r="M1097" t="s">
        <v>17</v>
      </c>
      <c r="N1097">
        <v>0.58799999999999997</v>
      </c>
      <c r="O1097">
        <v>0.1575</v>
      </c>
      <c r="P1097">
        <v>0</v>
      </c>
      <c r="Q1097">
        <v>0</v>
      </c>
      <c r="R1097">
        <v>0</v>
      </c>
    </row>
    <row r="1098" spans="2:18" x14ac:dyDescent="0.25">
      <c r="B1098" t="s">
        <v>1287</v>
      </c>
      <c r="C1098" t="s">
        <v>1246</v>
      </c>
      <c r="D1098" t="s">
        <v>324</v>
      </c>
      <c r="E1098">
        <v>158</v>
      </c>
      <c r="F1098">
        <v>0</v>
      </c>
      <c r="G1098">
        <v>0</v>
      </c>
      <c r="H1098">
        <v>0</v>
      </c>
      <c r="I1098">
        <v>0</v>
      </c>
      <c r="J1098" t="s">
        <v>20</v>
      </c>
      <c r="K1098" t="s">
        <v>15</v>
      </c>
      <c r="L1098" t="s">
        <v>17</v>
      </c>
      <c r="M1098" t="s">
        <v>17</v>
      </c>
      <c r="N1098">
        <v>0.61599999999999999</v>
      </c>
      <c r="O1098">
        <v>0.16500000000000001</v>
      </c>
      <c r="P1098">
        <v>0</v>
      </c>
      <c r="Q1098">
        <v>0</v>
      </c>
      <c r="R1098">
        <v>0</v>
      </c>
    </row>
    <row r="1099" spans="2:18" x14ac:dyDescent="0.25">
      <c r="B1099" t="s">
        <v>1288</v>
      </c>
      <c r="C1099" t="s">
        <v>1246</v>
      </c>
      <c r="D1099" t="s">
        <v>324</v>
      </c>
      <c r="E1099">
        <v>171</v>
      </c>
      <c r="F1099">
        <v>0</v>
      </c>
      <c r="G1099">
        <v>0</v>
      </c>
      <c r="H1099">
        <v>0</v>
      </c>
      <c r="I1099">
        <v>0</v>
      </c>
      <c r="J1099" t="s">
        <v>20</v>
      </c>
      <c r="K1099" t="s">
        <v>15</v>
      </c>
      <c r="L1099" t="s">
        <v>17</v>
      </c>
      <c r="M1099" t="s">
        <v>17</v>
      </c>
      <c r="N1099">
        <v>0.64400000000000002</v>
      </c>
      <c r="O1099">
        <v>0.17249999999999999</v>
      </c>
      <c r="P1099">
        <v>0</v>
      </c>
      <c r="Q1099">
        <v>0</v>
      </c>
      <c r="R1099">
        <v>0</v>
      </c>
    </row>
    <row r="1100" spans="2:18" x14ac:dyDescent="0.25">
      <c r="B1100" t="s">
        <v>1289</v>
      </c>
      <c r="C1100" t="s">
        <v>1246</v>
      </c>
      <c r="D1100" t="s">
        <v>324</v>
      </c>
      <c r="E1100">
        <v>184</v>
      </c>
      <c r="F1100">
        <v>0</v>
      </c>
      <c r="G1100">
        <v>0</v>
      </c>
      <c r="H1100">
        <v>0</v>
      </c>
      <c r="I1100">
        <v>0</v>
      </c>
      <c r="J1100" t="s">
        <v>20</v>
      </c>
      <c r="K1100" t="s">
        <v>15</v>
      </c>
      <c r="L1100" t="s">
        <v>17</v>
      </c>
      <c r="M1100" t="s">
        <v>17</v>
      </c>
      <c r="N1100">
        <v>0.67200000000000004</v>
      </c>
      <c r="O1100">
        <v>0.18</v>
      </c>
      <c r="P1100">
        <v>0</v>
      </c>
      <c r="Q1100">
        <v>0</v>
      </c>
      <c r="R1100">
        <v>0</v>
      </c>
    </row>
    <row r="1101" spans="2:18" x14ac:dyDescent="0.25">
      <c r="B1101" t="s">
        <v>1290</v>
      </c>
      <c r="C1101" t="s">
        <v>1246</v>
      </c>
      <c r="D1101" t="s">
        <v>324</v>
      </c>
      <c r="E1101">
        <v>198</v>
      </c>
      <c r="F1101">
        <v>0</v>
      </c>
      <c r="G1101">
        <v>0</v>
      </c>
      <c r="H1101">
        <v>0</v>
      </c>
      <c r="I1101">
        <v>0</v>
      </c>
      <c r="J1101" t="s">
        <v>20</v>
      </c>
      <c r="K1101" t="s">
        <v>15</v>
      </c>
      <c r="L1101" t="s">
        <v>17</v>
      </c>
      <c r="M1101" t="s">
        <v>17</v>
      </c>
      <c r="N1101">
        <v>0.68879999999999997</v>
      </c>
      <c r="O1101">
        <v>0.1845</v>
      </c>
      <c r="P1101">
        <v>0</v>
      </c>
      <c r="Q1101">
        <v>0</v>
      </c>
      <c r="R1101">
        <v>0</v>
      </c>
    </row>
    <row r="1102" spans="2:18" x14ac:dyDescent="0.25">
      <c r="B1102" t="s">
        <v>1291</v>
      </c>
      <c r="C1102" t="s">
        <v>1246</v>
      </c>
      <c r="D1102" t="s">
        <v>324</v>
      </c>
      <c r="E1102">
        <v>211</v>
      </c>
      <c r="F1102">
        <v>0</v>
      </c>
      <c r="G1102">
        <v>0</v>
      </c>
      <c r="H1102">
        <v>0</v>
      </c>
      <c r="I1102">
        <v>0</v>
      </c>
      <c r="J1102" t="s">
        <v>20</v>
      </c>
      <c r="K1102" t="s">
        <v>15</v>
      </c>
      <c r="L1102" t="s">
        <v>17</v>
      </c>
      <c r="M1102" t="s">
        <v>17</v>
      </c>
      <c r="N1102">
        <v>0.7056</v>
      </c>
      <c r="O1102">
        <v>0.189</v>
      </c>
      <c r="P1102">
        <v>0</v>
      </c>
      <c r="Q1102">
        <v>0</v>
      </c>
      <c r="R1102">
        <v>0</v>
      </c>
    </row>
    <row r="1103" spans="2:18" x14ac:dyDescent="0.25">
      <c r="B1103" t="s">
        <v>1292</v>
      </c>
      <c r="C1103" t="s">
        <v>1246</v>
      </c>
      <c r="D1103" t="s">
        <v>324</v>
      </c>
      <c r="E1103">
        <v>224</v>
      </c>
      <c r="F1103">
        <v>0</v>
      </c>
      <c r="G1103">
        <v>0</v>
      </c>
      <c r="H1103">
        <v>0</v>
      </c>
      <c r="I1103">
        <v>0</v>
      </c>
      <c r="J1103" t="s">
        <v>20</v>
      </c>
      <c r="K1103" t="s">
        <v>15</v>
      </c>
      <c r="L1103" t="s">
        <v>17</v>
      </c>
      <c r="M1103" t="s">
        <v>17</v>
      </c>
      <c r="N1103">
        <v>0.72240000000000004</v>
      </c>
      <c r="O1103">
        <v>0.19350000000000001</v>
      </c>
      <c r="P1103">
        <v>0</v>
      </c>
      <c r="Q1103">
        <v>0</v>
      </c>
      <c r="R1103">
        <v>0</v>
      </c>
    </row>
    <row r="1104" spans="2:18" x14ac:dyDescent="0.25">
      <c r="B1104" t="s">
        <v>1293</v>
      </c>
      <c r="C1104" t="s">
        <v>1246</v>
      </c>
      <c r="D1104" t="s">
        <v>324</v>
      </c>
      <c r="E1104">
        <v>237</v>
      </c>
      <c r="F1104">
        <v>0</v>
      </c>
      <c r="G1104">
        <v>0</v>
      </c>
      <c r="H1104">
        <v>0</v>
      </c>
      <c r="I1104">
        <v>0</v>
      </c>
      <c r="J1104" t="s">
        <v>20</v>
      </c>
      <c r="K1104" t="s">
        <v>15</v>
      </c>
      <c r="L1104" t="s">
        <v>17</v>
      </c>
      <c r="M1104" t="s">
        <v>17</v>
      </c>
      <c r="N1104">
        <v>0.73919999999999997</v>
      </c>
      <c r="O1104">
        <v>0.19800000000000001</v>
      </c>
      <c r="P1104">
        <v>0</v>
      </c>
      <c r="Q1104">
        <v>0</v>
      </c>
      <c r="R1104">
        <v>0</v>
      </c>
    </row>
    <row r="1105" spans="2:18" x14ac:dyDescent="0.25">
      <c r="B1105" t="s">
        <v>1294</v>
      </c>
      <c r="C1105" t="s">
        <v>1246</v>
      </c>
      <c r="D1105" t="s">
        <v>324</v>
      </c>
      <c r="E1105">
        <v>250</v>
      </c>
      <c r="F1105">
        <v>0</v>
      </c>
      <c r="G1105">
        <v>0</v>
      </c>
      <c r="H1105">
        <v>0</v>
      </c>
      <c r="I1105">
        <v>0</v>
      </c>
      <c r="J1105" t="s">
        <v>20</v>
      </c>
      <c r="K1105" t="s">
        <v>15</v>
      </c>
      <c r="L1105" t="s">
        <v>17</v>
      </c>
      <c r="M1105" t="s">
        <v>17</v>
      </c>
      <c r="N1105">
        <v>0.75600000000000001</v>
      </c>
      <c r="O1105">
        <v>0.20250000000000001</v>
      </c>
      <c r="P1105">
        <v>0</v>
      </c>
      <c r="Q1105">
        <v>0</v>
      </c>
      <c r="R1105">
        <v>0</v>
      </c>
    </row>
    <row r="1106" spans="2:18" x14ac:dyDescent="0.25">
      <c r="B1106" t="s">
        <v>1295</v>
      </c>
      <c r="C1106" t="s">
        <v>1246</v>
      </c>
      <c r="D1106" t="s">
        <v>324</v>
      </c>
      <c r="E1106">
        <v>264</v>
      </c>
      <c r="F1106">
        <v>0</v>
      </c>
      <c r="G1106">
        <v>0</v>
      </c>
      <c r="H1106">
        <v>0</v>
      </c>
      <c r="I1106">
        <v>0</v>
      </c>
      <c r="J1106" t="s">
        <v>20</v>
      </c>
      <c r="K1106" t="s">
        <v>16</v>
      </c>
      <c r="L1106" t="s">
        <v>17</v>
      </c>
      <c r="M1106" t="s">
        <v>17</v>
      </c>
      <c r="N1106">
        <v>0.78400000000000003</v>
      </c>
      <c r="O1106">
        <v>0.21</v>
      </c>
      <c r="P1106">
        <v>0</v>
      </c>
      <c r="Q1106">
        <v>0</v>
      </c>
      <c r="R1106">
        <v>0</v>
      </c>
    </row>
    <row r="1107" spans="2:18" x14ac:dyDescent="0.25">
      <c r="B1107" t="s">
        <v>1296</v>
      </c>
      <c r="C1107" t="s">
        <v>1246</v>
      </c>
      <c r="D1107" t="s">
        <v>295</v>
      </c>
      <c r="E1107">
        <v>145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 t="s">
        <v>15</v>
      </c>
      <c r="L1107" t="s">
        <v>17</v>
      </c>
      <c r="M1107" t="s">
        <v>17</v>
      </c>
      <c r="N1107">
        <v>0.41</v>
      </c>
      <c r="O1107">
        <v>0.15</v>
      </c>
      <c r="P1107">
        <v>0</v>
      </c>
      <c r="Q1107">
        <v>0</v>
      </c>
      <c r="R1107">
        <v>0</v>
      </c>
    </row>
    <row r="1108" spans="2:18" x14ac:dyDescent="0.25">
      <c r="B1108" t="s">
        <v>1297</v>
      </c>
      <c r="C1108" t="s">
        <v>1246</v>
      </c>
      <c r="D1108" t="s">
        <v>295</v>
      </c>
      <c r="E1108">
        <v>159</v>
      </c>
      <c r="F1108">
        <v>0</v>
      </c>
      <c r="G1108">
        <v>0</v>
      </c>
      <c r="H1108">
        <v>0</v>
      </c>
      <c r="I1108">
        <v>0</v>
      </c>
      <c r="J1108" t="s">
        <v>16</v>
      </c>
      <c r="K1108" t="s">
        <v>15</v>
      </c>
      <c r="L1108" t="s">
        <v>17</v>
      </c>
      <c r="M1108" t="s">
        <v>17</v>
      </c>
      <c r="N1108">
        <v>0.43049999999999999</v>
      </c>
      <c r="O1108">
        <v>0.1575</v>
      </c>
      <c r="P1108">
        <v>0</v>
      </c>
      <c r="Q1108">
        <v>0</v>
      </c>
      <c r="R1108">
        <v>0</v>
      </c>
    </row>
    <row r="1109" spans="2:18" x14ac:dyDescent="0.25">
      <c r="B1109" t="s">
        <v>1298</v>
      </c>
      <c r="C1109" t="s">
        <v>1246</v>
      </c>
      <c r="D1109" t="s">
        <v>295</v>
      </c>
      <c r="E1109">
        <v>174</v>
      </c>
      <c r="F1109">
        <v>0</v>
      </c>
      <c r="G1109">
        <v>0</v>
      </c>
      <c r="H1109">
        <v>0</v>
      </c>
      <c r="I1109">
        <v>0</v>
      </c>
      <c r="J1109" t="s">
        <v>16</v>
      </c>
      <c r="K1109" t="s">
        <v>15</v>
      </c>
      <c r="L1109" t="s">
        <v>17</v>
      </c>
      <c r="M1109" t="s">
        <v>17</v>
      </c>
      <c r="N1109">
        <v>0.45100000000000001</v>
      </c>
      <c r="O1109">
        <v>0.16500000000000001</v>
      </c>
      <c r="P1109">
        <v>0</v>
      </c>
      <c r="Q1109">
        <v>0</v>
      </c>
      <c r="R1109">
        <v>0</v>
      </c>
    </row>
    <row r="1110" spans="2:18" x14ac:dyDescent="0.25">
      <c r="B1110" t="s">
        <v>1299</v>
      </c>
      <c r="C1110" t="s">
        <v>1246</v>
      </c>
      <c r="D1110" t="s">
        <v>295</v>
      </c>
      <c r="E1110">
        <v>188</v>
      </c>
      <c r="F1110">
        <v>0</v>
      </c>
      <c r="G1110">
        <v>0</v>
      </c>
      <c r="H1110">
        <v>0</v>
      </c>
      <c r="I1110">
        <v>0</v>
      </c>
      <c r="J1110" t="s">
        <v>16</v>
      </c>
      <c r="K1110" t="s">
        <v>15</v>
      </c>
      <c r="L1110" t="s">
        <v>17</v>
      </c>
      <c r="M1110" t="s">
        <v>17</v>
      </c>
      <c r="N1110">
        <v>0.47149999999999997</v>
      </c>
      <c r="O1110">
        <v>0.17249999999999999</v>
      </c>
      <c r="P1110">
        <v>0</v>
      </c>
      <c r="Q1110">
        <v>0</v>
      </c>
      <c r="R1110">
        <v>0</v>
      </c>
    </row>
    <row r="1111" spans="2:18" x14ac:dyDescent="0.25">
      <c r="B1111" t="s">
        <v>1300</v>
      </c>
      <c r="C1111" t="s">
        <v>1246</v>
      </c>
      <c r="D1111" t="s">
        <v>295</v>
      </c>
      <c r="E1111">
        <v>203</v>
      </c>
      <c r="F1111">
        <v>0</v>
      </c>
      <c r="G1111">
        <v>0</v>
      </c>
      <c r="H1111">
        <v>0</v>
      </c>
      <c r="I1111">
        <v>0</v>
      </c>
      <c r="J1111" t="s">
        <v>16</v>
      </c>
      <c r="K1111" t="s">
        <v>15</v>
      </c>
      <c r="L1111" t="s">
        <v>17</v>
      </c>
      <c r="M1111" t="s">
        <v>17</v>
      </c>
      <c r="N1111">
        <v>0.49199999999999999</v>
      </c>
      <c r="O1111">
        <v>0.18</v>
      </c>
      <c r="P1111">
        <v>0</v>
      </c>
      <c r="Q1111">
        <v>0</v>
      </c>
      <c r="R1111">
        <v>0</v>
      </c>
    </row>
    <row r="1112" spans="2:18" x14ac:dyDescent="0.25">
      <c r="B1112" t="s">
        <v>1301</v>
      </c>
      <c r="C1112" t="s">
        <v>1246</v>
      </c>
      <c r="D1112" t="s">
        <v>295</v>
      </c>
      <c r="E1112">
        <v>217</v>
      </c>
      <c r="F1112">
        <v>0</v>
      </c>
      <c r="G1112">
        <v>0</v>
      </c>
      <c r="H1112">
        <v>0</v>
      </c>
      <c r="I1112">
        <v>0</v>
      </c>
      <c r="J1112" t="s">
        <v>16</v>
      </c>
      <c r="K1112" t="s">
        <v>15</v>
      </c>
      <c r="L1112" t="s">
        <v>17</v>
      </c>
      <c r="M1112" t="s">
        <v>17</v>
      </c>
      <c r="N1112">
        <v>0.50429999999999997</v>
      </c>
      <c r="O1112">
        <v>0.1845</v>
      </c>
      <c r="P1112">
        <v>0</v>
      </c>
      <c r="Q1112">
        <v>0</v>
      </c>
      <c r="R1112">
        <v>0</v>
      </c>
    </row>
    <row r="1113" spans="2:18" x14ac:dyDescent="0.25">
      <c r="B1113" t="s">
        <v>1302</v>
      </c>
      <c r="C1113" t="s">
        <v>1246</v>
      </c>
      <c r="D1113" t="s">
        <v>295</v>
      </c>
      <c r="E1113">
        <v>232</v>
      </c>
      <c r="F1113">
        <v>0</v>
      </c>
      <c r="G1113">
        <v>0</v>
      </c>
      <c r="H1113">
        <v>0</v>
      </c>
      <c r="I1113">
        <v>0</v>
      </c>
      <c r="J1113" t="s">
        <v>20</v>
      </c>
      <c r="K1113" t="s">
        <v>15</v>
      </c>
      <c r="L1113" t="s">
        <v>17</v>
      </c>
      <c r="M1113" t="s">
        <v>17</v>
      </c>
      <c r="N1113">
        <v>0.51659999999999995</v>
      </c>
      <c r="O1113">
        <v>0.189</v>
      </c>
      <c r="P1113">
        <v>0</v>
      </c>
      <c r="Q1113">
        <v>0</v>
      </c>
      <c r="R1113">
        <v>0</v>
      </c>
    </row>
    <row r="1114" spans="2:18" x14ac:dyDescent="0.25">
      <c r="B1114" t="s">
        <v>1303</v>
      </c>
      <c r="C1114" t="s">
        <v>1246</v>
      </c>
      <c r="D1114" t="s">
        <v>295</v>
      </c>
      <c r="E1114">
        <v>246</v>
      </c>
      <c r="F1114">
        <v>0</v>
      </c>
      <c r="G1114">
        <v>0</v>
      </c>
      <c r="H1114">
        <v>0</v>
      </c>
      <c r="I1114">
        <v>0</v>
      </c>
      <c r="J1114" t="s">
        <v>20</v>
      </c>
      <c r="K1114" t="s">
        <v>15</v>
      </c>
      <c r="L1114" t="s">
        <v>17</v>
      </c>
      <c r="M1114" t="s">
        <v>17</v>
      </c>
      <c r="N1114">
        <v>0.52890000000000004</v>
      </c>
      <c r="O1114">
        <v>0.19350000000000001</v>
      </c>
      <c r="P1114">
        <v>0</v>
      </c>
      <c r="Q1114">
        <v>0</v>
      </c>
      <c r="R1114">
        <v>0</v>
      </c>
    </row>
    <row r="1115" spans="2:18" x14ac:dyDescent="0.25">
      <c r="B1115" t="s">
        <v>1304</v>
      </c>
      <c r="C1115" t="s">
        <v>1246</v>
      </c>
      <c r="D1115" t="s">
        <v>295</v>
      </c>
      <c r="E1115">
        <v>261</v>
      </c>
      <c r="F1115">
        <v>0</v>
      </c>
      <c r="G1115">
        <v>0</v>
      </c>
      <c r="H1115">
        <v>0</v>
      </c>
      <c r="I1115">
        <v>0</v>
      </c>
      <c r="J1115" t="s">
        <v>20</v>
      </c>
      <c r="K1115" t="s">
        <v>15</v>
      </c>
      <c r="L1115" t="s">
        <v>17</v>
      </c>
      <c r="M1115" t="s">
        <v>17</v>
      </c>
      <c r="N1115">
        <v>0.54120000000000001</v>
      </c>
      <c r="O1115">
        <v>0.19800000000000001</v>
      </c>
      <c r="P1115">
        <v>0</v>
      </c>
      <c r="Q1115">
        <v>0</v>
      </c>
      <c r="R1115">
        <v>0</v>
      </c>
    </row>
    <row r="1116" spans="2:18" x14ac:dyDescent="0.25">
      <c r="B1116" t="s">
        <v>1305</v>
      </c>
      <c r="C1116" t="s">
        <v>1246</v>
      </c>
      <c r="D1116" t="s">
        <v>295</v>
      </c>
      <c r="E1116">
        <v>275</v>
      </c>
      <c r="F1116">
        <v>0</v>
      </c>
      <c r="G1116">
        <v>0</v>
      </c>
      <c r="H1116">
        <v>0</v>
      </c>
      <c r="I1116">
        <v>0</v>
      </c>
      <c r="J1116" t="s">
        <v>20</v>
      </c>
      <c r="K1116" t="s">
        <v>15</v>
      </c>
      <c r="L1116" t="s">
        <v>17</v>
      </c>
      <c r="M1116" t="s">
        <v>17</v>
      </c>
      <c r="N1116">
        <v>0.55349999999999999</v>
      </c>
      <c r="O1116">
        <v>0.20250000000000001</v>
      </c>
      <c r="P1116">
        <v>0</v>
      </c>
      <c r="Q1116">
        <v>0</v>
      </c>
      <c r="R1116">
        <v>0</v>
      </c>
    </row>
    <row r="1117" spans="2:18" x14ac:dyDescent="0.25">
      <c r="B1117" t="s">
        <v>1306</v>
      </c>
      <c r="C1117" t="s">
        <v>1246</v>
      </c>
      <c r="D1117" t="s">
        <v>295</v>
      </c>
      <c r="E1117">
        <v>290</v>
      </c>
      <c r="F1117">
        <v>0</v>
      </c>
      <c r="G1117">
        <v>0</v>
      </c>
      <c r="H1117">
        <v>0</v>
      </c>
      <c r="I1117">
        <v>0</v>
      </c>
      <c r="J1117" t="s">
        <v>20</v>
      </c>
      <c r="K1117" t="s">
        <v>16</v>
      </c>
      <c r="L1117" t="s">
        <v>17</v>
      </c>
      <c r="M1117" t="s">
        <v>17</v>
      </c>
      <c r="N1117">
        <v>0.57399999999999995</v>
      </c>
      <c r="O1117">
        <v>0.21</v>
      </c>
      <c r="P1117">
        <v>0</v>
      </c>
      <c r="Q1117">
        <v>0</v>
      </c>
      <c r="R1117">
        <v>0</v>
      </c>
    </row>
    <row r="1118" spans="2:18" x14ac:dyDescent="0.25">
      <c r="B1118" t="s">
        <v>1307</v>
      </c>
      <c r="C1118" t="s">
        <v>1390</v>
      </c>
      <c r="D1118" t="s">
        <v>559</v>
      </c>
      <c r="E1118">
        <v>105</v>
      </c>
      <c r="F1118">
        <v>0</v>
      </c>
      <c r="G1118">
        <v>0</v>
      </c>
      <c r="H1118">
        <v>0</v>
      </c>
      <c r="I1118">
        <v>0</v>
      </c>
      <c r="J1118" t="s">
        <v>20</v>
      </c>
      <c r="K1118" t="s">
        <v>17</v>
      </c>
      <c r="L1118" t="s">
        <v>17</v>
      </c>
      <c r="M1118" t="s">
        <v>17</v>
      </c>
      <c r="N1118">
        <v>0.59</v>
      </c>
      <c r="O1118">
        <v>0</v>
      </c>
      <c r="P1118">
        <v>0</v>
      </c>
      <c r="Q1118">
        <v>0</v>
      </c>
      <c r="R1118">
        <v>0</v>
      </c>
    </row>
    <row r="1119" spans="2:18" x14ac:dyDescent="0.25">
      <c r="B1119" t="s">
        <v>1308</v>
      </c>
      <c r="C1119" t="s">
        <v>1390</v>
      </c>
      <c r="D1119" t="s">
        <v>559</v>
      </c>
      <c r="E1119">
        <v>115</v>
      </c>
      <c r="F1119">
        <v>0</v>
      </c>
      <c r="G1119">
        <v>0</v>
      </c>
      <c r="H1119">
        <v>0</v>
      </c>
      <c r="I1119">
        <v>0</v>
      </c>
      <c r="J1119" t="s">
        <v>20</v>
      </c>
      <c r="K1119" t="s">
        <v>17</v>
      </c>
      <c r="L1119" t="s">
        <v>17</v>
      </c>
      <c r="M1119" t="s">
        <v>17</v>
      </c>
      <c r="N1119">
        <v>0.61950000000000005</v>
      </c>
      <c r="O1119">
        <v>0</v>
      </c>
      <c r="P1119">
        <v>0</v>
      </c>
      <c r="Q1119">
        <v>0</v>
      </c>
      <c r="R1119">
        <v>0</v>
      </c>
    </row>
    <row r="1120" spans="2:18" x14ac:dyDescent="0.25">
      <c r="B1120" t="s">
        <v>1309</v>
      </c>
      <c r="C1120" t="s">
        <v>1390</v>
      </c>
      <c r="D1120" t="s">
        <v>559</v>
      </c>
      <c r="E1120">
        <v>126</v>
      </c>
      <c r="F1120">
        <v>0</v>
      </c>
      <c r="G1120">
        <v>0</v>
      </c>
      <c r="H1120">
        <v>0</v>
      </c>
      <c r="I1120">
        <v>0</v>
      </c>
      <c r="J1120" t="s">
        <v>20</v>
      </c>
      <c r="K1120" t="s">
        <v>17</v>
      </c>
      <c r="L1120" t="s">
        <v>17</v>
      </c>
      <c r="M1120" t="s">
        <v>17</v>
      </c>
      <c r="N1120">
        <v>0.64900000000000002</v>
      </c>
      <c r="O1120">
        <v>0</v>
      </c>
      <c r="P1120">
        <v>0</v>
      </c>
      <c r="Q1120">
        <v>0</v>
      </c>
      <c r="R1120">
        <v>0</v>
      </c>
    </row>
    <row r="1121" spans="2:18" x14ac:dyDescent="0.25">
      <c r="B1121" t="s">
        <v>1310</v>
      </c>
      <c r="C1121" t="s">
        <v>1390</v>
      </c>
      <c r="D1121" t="s">
        <v>559</v>
      </c>
      <c r="E1121">
        <v>136</v>
      </c>
      <c r="F1121">
        <v>0</v>
      </c>
      <c r="G1121">
        <v>0</v>
      </c>
      <c r="H1121">
        <v>0</v>
      </c>
      <c r="I1121">
        <v>0</v>
      </c>
      <c r="J1121" t="s">
        <v>20</v>
      </c>
      <c r="K1121" t="s">
        <v>17</v>
      </c>
      <c r="L1121" t="s">
        <v>17</v>
      </c>
      <c r="M1121" t="s">
        <v>17</v>
      </c>
      <c r="N1121">
        <v>0.67849999999999999</v>
      </c>
      <c r="O1121">
        <v>0</v>
      </c>
      <c r="P1121">
        <v>0</v>
      </c>
      <c r="Q1121">
        <v>0</v>
      </c>
      <c r="R1121">
        <v>0</v>
      </c>
    </row>
    <row r="1122" spans="2:18" x14ac:dyDescent="0.25">
      <c r="B1122" t="s">
        <v>1311</v>
      </c>
      <c r="C1122" t="s">
        <v>1390</v>
      </c>
      <c r="D1122" t="s">
        <v>559</v>
      </c>
      <c r="E1122">
        <v>147</v>
      </c>
      <c r="F1122">
        <v>0</v>
      </c>
      <c r="G1122">
        <v>0</v>
      </c>
      <c r="H1122">
        <v>0</v>
      </c>
      <c r="I1122">
        <v>0</v>
      </c>
      <c r="J1122" t="s">
        <v>20</v>
      </c>
      <c r="K1122" t="s">
        <v>17</v>
      </c>
      <c r="L1122" t="s">
        <v>17</v>
      </c>
      <c r="M1122" t="s">
        <v>17</v>
      </c>
      <c r="N1122">
        <v>0.70799999999999996</v>
      </c>
      <c r="O1122">
        <v>0</v>
      </c>
      <c r="P1122">
        <v>0</v>
      </c>
      <c r="Q1122">
        <v>0</v>
      </c>
      <c r="R1122">
        <v>0</v>
      </c>
    </row>
    <row r="1123" spans="2:18" x14ac:dyDescent="0.25">
      <c r="B1123" t="s">
        <v>1312</v>
      </c>
      <c r="C1123" t="s">
        <v>1390</v>
      </c>
      <c r="D1123" t="s">
        <v>559</v>
      </c>
      <c r="E1123">
        <v>157</v>
      </c>
      <c r="F1123">
        <v>0</v>
      </c>
      <c r="G1123">
        <v>0</v>
      </c>
      <c r="H1123">
        <v>0</v>
      </c>
      <c r="I1123">
        <v>0</v>
      </c>
      <c r="J1123" t="s">
        <v>20</v>
      </c>
      <c r="K1123" t="s">
        <v>17</v>
      </c>
      <c r="L1123" t="s">
        <v>17</v>
      </c>
      <c r="M1123" t="s">
        <v>17</v>
      </c>
      <c r="N1123">
        <v>0.72570000000000001</v>
      </c>
      <c r="O1123">
        <v>0</v>
      </c>
      <c r="P1123">
        <v>0</v>
      </c>
      <c r="Q1123">
        <v>0</v>
      </c>
      <c r="R1123">
        <v>0</v>
      </c>
    </row>
    <row r="1124" spans="2:18" x14ac:dyDescent="0.25">
      <c r="B1124" t="s">
        <v>1313</v>
      </c>
      <c r="C1124" t="s">
        <v>1390</v>
      </c>
      <c r="D1124" t="s">
        <v>559</v>
      </c>
      <c r="E1124">
        <v>168</v>
      </c>
      <c r="F1124">
        <v>0</v>
      </c>
      <c r="G1124">
        <v>0</v>
      </c>
      <c r="H1124">
        <v>0</v>
      </c>
      <c r="I1124">
        <v>0</v>
      </c>
      <c r="J1124" t="s">
        <v>20</v>
      </c>
      <c r="K1124" t="s">
        <v>17</v>
      </c>
      <c r="L1124" t="s">
        <v>17</v>
      </c>
      <c r="M1124" t="s">
        <v>17</v>
      </c>
      <c r="N1124">
        <v>0.74339999999999995</v>
      </c>
      <c r="O1124">
        <v>0</v>
      </c>
      <c r="P1124">
        <v>0</v>
      </c>
      <c r="Q1124">
        <v>0</v>
      </c>
      <c r="R1124">
        <v>0</v>
      </c>
    </row>
    <row r="1125" spans="2:18" x14ac:dyDescent="0.25">
      <c r="B1125" t="s">
        <v>1314</v>
      </c>
      <c r="C1125" t="s">
        <v>1390</v>
      </c>
      <c r="D1125" t="s">
        <v>559</v>
      </c>
      <c r="E1125">
        <v>178</v>
      </c>
      <c r="F1125">
        <v>0</v>
      </c>
      <c r="G1125">
        <v>0</v>
      </c>
      <c r="H1125">
        <v>0</v>
      </c>
      <c r="I1125">
        <v>0</v>
      </c>
      <c r="J1125" t="s">
        <v>20</v>
      </c>
      <c r="K1125" t="s">
        <v>17</v>
      </c>
      <c r="L1125" t="s">
        <v>17</v>
      </c>
      <c r="M1125" t="s">
        <v>17</v>
      </c>
      <c r="N1125">
        <v>0.7611</v>
      </c>
      <c r="O1125">
        <v>0</v>
      </c>
      <c r="P1125">
        <v>0</v>
      </c>
      <c r="Q1125">
        <v>0</v>
      </c>
      <c r="R1125">
        <v>0</v>
      </c>
    </row>
    <row r="1126" spans="2:18" x14ac:dyDescent="0.25">
      <c r="B1126" t="s">
        <v>1315</v>
      </c>
      <c r="C1126" t="s">
        <v>1390</v>
      </c>
      <c r="D1126" t="s">
        <v>559</v>
      </c>
      <c r="E1126">
        <v>189</v>
      </c>
      <c r="F1126">
        <v>0</v>
      </c>
      <c r="G1126">
        <v>0</v>
      </c>
      <c r="H1126">
        <v>0</v>
      </c>
      <c r="I1126">
        <v>0</v>
      </c>
      <c r="J1126" t="s">
        <v>20</v>
      </c>
      <c r="K1126" t="s">
        <v>17</v>
      </c>
      <c r="L1126" t="s">
        <v>17</v>
      </c>
      <c r="M1126" t="s">
        <v>17</v>
      </c>
      <c r="N1126">
        <v>0.77880000000000005</v>
      </c>
      <c r="O1126">
        <v>0</v>
      </c>
      <c r="P1126">
        <v>0</v>
      </c>
      <c r="Q1126">
        <v>0</v>
      </c>
      <c r="R1126">
        <v>0</v>
      </c>
    </row>
    <row r="1127" spans="2:18" x14ac:dyDescent="0.25">
      <c r="B1127" t="s">
        <v>1316</v>
      </c>
      <c r="C1127" t="s">
        <v>1390</v>
      </c>
      <c r="D1127" t="s">
        <v>559</v>
      </c>
      <c r="E1127">
        <v>199</v>
      </c>
      <c r="F1127">
        <v>0</v>
      </c>
      <c r="G1127">
        <v>0</v>
      </c>
      <c r="H1127">
        <v>0</v>
      </c>
      <c r="I1127">
        <v>0</v>
      </c>
      <c r="J1127" t="s">
        <v>20</v>
      </c>
      <c r="K1127" t="s">
        <v>17</v>
      </c>
      <c r="L1127" t="s">
        <v>17</v>
      </c>
      <c r="M1127" t="s">
        <v>17</v>
      </c>
      <c r="N1127">
        <v>0.79649999999999999</v>
      </c>
      <c r="O1127">
        <v>0</v>
      </c>
      <c r="P1127">
        <v>0</v>
      </c>
      <c r="Q1127">
        <v>0</v>
      </c>
      <c r="R1127">
        <v>0</v>
      </c>
    </row>
    <row r="1128" spans="2:18" x14ac:dyDescent="0.25">
      <c r="B1128" t="s">
        <v>1317</v>
      </c>
      <c r="C1128" t="s">
        <v>1390</v>
      </c>
      <c r="D1128" t="s">
        <v>559</v>
      </c>
      <c r="E1128">
        <v>210</v>
      </c>
      <c r="F1128">
        <v>0</v>
      </c>
      <c r="G1128">
        <v>0</v>
      </c>
      <c r="H1128">
        <v>0</v>
      </c>
      <c r="I1128">
        <v>0</v>
      </c>
      <c r="J1128" t="s">
        <v>61</v>
      </c>
      <c r="K1128" t="s">
        <v>17</v>
      </c>
      <c r="L1128" t="s">
        <v>17</v>
      </c>
      <c r="M1128" t="s">
        <v>17</v>
      </c>
      <c r="N1128">
        <v>0.82599999999999996</v>
      </c>
      <c r="O1128">
        <v>0</v>
      </c>
      <c r="P1128">
        <v>0</v>
      </c>
      <c r="Q1128">
        <v>0</v>
      </c>
      <c r="R1128">
        <v>0</v>
      </c>
    </row>
    <row r="1129" spans="2:18" x14ac:dyDescent="0.25">
      <c r="B1129" t="s">
        <v>1318</v>
      </c>
      <c r="C1129" t="s">
        <v>1390</v>
      </c>
      <c r="D1129" t="s">
        <v>559</v>
      </c>
      <c r="E1129">
        <v>108</v>
      </c>
      <c r="F1129">
        <v>0</v>
      </c>
      <c r="G1129">
        <v>0</v>
      </c>
      <c r="H1129">
        <v>0</v>
      </c>
      <c r="I1129">
        <v>0</v>
      </c>
      <c r="J1129" t="s">
        <v>20</v>
      </c>
      <c r="K1129" t="s">
        <v>17</v>
      </c>
      <c r="L1129" t="s">
        <v>17</v>
      </c>
      <c r="M1129" t="s">
        <v>17</v>
      </c>
      <c r="N1129">
        <v>0.65</v>
      </c>
      <c r="O1129">
        <v>0</v>
      </c>
      <c r="P1129">
        <v>0</v>
      </c>
      <c r="Q1129">
        <v>0</v>
      </c>
      <c r="R1129">
        <v>0</v>
      </c>
    </row>
    <row r="1130" spans="2:18" x14ac:dyDescent="0.25">
      <c r="B1130" t="s">
        <v>1319</v>
      </c>
      <c r="C1130" t="s">
        <v>1390</v>
      </c>
      <c r="D1130" t="s">
        <v>559</v>
      </c>
      <c r="E1130">
        <v>118</v>
      </c>
      <c r="F1130">
        <v>0</v>
      </c>
      <c r="G1130">
        <v>0</v>
      </c>
      <c r="H1130">
        <v>0</v>
      </c>
      <c r="I1130">
        <v>0</v>
      </c>
      <c r="J1130" t="s">
        <v>20</v>
      </c>
      <c r="K1130" t="s">
        <v>17</v>
      </c>
      <c r="L1130" t="s">
        <v>17</v>
      </c>
      <c r="M1130" t="s">
        <v>17</v>
      </c>
      <c r="N1130">
        <v>0.6825</v>
      </c>
      <c r="O1130">
        <v>0</v>
      </c>
      <c r="P1130">
        <v>0</v>
      </c>
      <c r="Q1130">
        <v>0</v>
      </c>
      <c r="R1130">
        <v>0</v>
      </c>
    </row>
    <row r="1131" spans="2:18" x14ac:dyDescent="0.25">
      <c r="B1131" t="s">
        <v>1320</v>
      </c>
      <c r="C1131" t="s">
        <v>1390</v>
      </c>
      <c r="D1131" t="s">
        <v>559</v>
      </c>
      <c r="E1131">
        <v>129</v>
      </c>
      <c r="F1131">
        <v>0</v>
      </c>
      <c r="G1131">
        <v>0</v>
      </c>
      <c r="H1131">
        <v>0</v>
      </c>
      <c r="I1131">
        <v>0</v>
      </c>
      <c r="J1131" t="s">
        <v>20</v>
      </c>
      <c r="K1131" t="s">
        <v>17</v>
      </c>
      <c r="L1131" t="s">
        <v>17</v>
      </c>
      <c r="M1131" t="s">
        <v>17</v>
      </c>
      <c r="N1131">
        <v>0.71499999999999997</v>
      </c>
      <c r="O1131">
        <v>0</v>
      </c>
      <c r="P1131">
        <v>0</v>
      </c>
      <c r="Q1131">
        <v>0</v>
      </c>
      <c r="R1131">
        <v>0</v>
      </c>
    </row>
    <row r="1132" spans="2:18" x14ac:dyDescent="0.25">
      <c r="B1132" t="s">
        <v>1321</v>
      </c>
      <c r="C1132" t="s">
        <v>1390</v>
      </c>
      <c r="D1132" t="s">
        <v>559</v>
      </c>
      <c r="E1132">
        <v>140</v>
      </c>
      <c r="F1132">
        <v>0</v>
      </c>
      <c r="G1132">
        <v>0</v>
      </c>
      <c r="H1132">
        <v>0</v>
      </c>
      <c r="I1132">
        <v>0</v>
      </c>
      <c r="J1132" t="s">
        <v>20</v>
      </c>
      <c r="K1132" t="s">
        <v>17</v>
      </c>
      <c r="L1132" t="s">
        <v>17</v>
      </c>
      <c r="M1132" t="s">
        <v>17</v>
      </c>
      <c r="N1132">
        <v>0.74750000000000005</v>
      </c>
      <c r="O1132">
        <v>0</v>
      </c>
      <c r="P1132">
        <v>0</v>
      </c>
      <c r="Q1132">
        <v>0</v>
      </c>
      <c r="R1132">
        <v>0</v>
      </c>
    </row>
    <row r="1133" spans="2:18" x14ac:dyDescent="0.25">
      <c r="B1133" t="s">
        <v>1322</v>
      </c>
      <c r="C1133" t="s">
        <v>1390</v>
      </c>
      <c r="D1133" t="s">
        <v>559</v>
      </c>
      <c r="E1133">
        <v>151</v>
      </c>
      <c r="F1133">
        <v>0</v>
      </c>
      <c r="G1133">
        <v>0</v>
      </c>
      <c r="H1133">
        <v>0</v>
      </c>
      <c r="I1133">
        <v>0</v>
      </c>
      <c r="J1133" t="s">
        <v>20</v>
      </c>
      <c r="K1133" t="s">
        <v>17</v>
      </c>
      <c r="L1133" t="s">
        <v>17</v>
      </c>
      <c r="M1133" t="s">
        <v>17</v>
      </c>
      <c r="N1133">
        <v>0.78</v>
      </c>
      <c r="O1133">
        <v>0</v>
      </c>
      <c r="P1133">
        <v>0</v>
      </c>
      <c r="Q1133">
        <v>0</v>
      </c>
      <c r="R1133">
        <v>0</v>
      </c>
    </row>
    <row r="1134" spans="2:18" x14ac:dyDescent="0.25">
      <c r="B1134" t="s">
        <v>1323</v>
      </c>
      <c r="C1134" t="s">
        <v>1390</v>
      </c>
      <c r="D1134" t="s">
        <v>559</v>
      </c>
      <c r="E1134">
        <v>162</v>
      </c>
      <c r="F1134">
        <v>0</v>
      </c>
      <c r="G1134">
        <v>0</v>
      </c>
      <c r="H1134">
        <v>0</v>
      </c>
      <c r="I1134">
        <v>0</v>
      </c>
      <c r="J1134" t="s">
        <v>20</v>
      </c>
      <c r="K1134" t="s">
        <v>17</v>
      </c>
      <c r="L1134" t="s">
        <v>17</v>
      </c>
      <c r="M1134" t="s">
        <v>17</v>
      </c>
      <c r="N1134">
        <v>0.79949999999999999</v>
      </c>
      <c r="O1134">
        <v>0</v>
      </c>
      <c r="P1134">
        <v>0</v>
      </c>
      <c r="Q1134">
        <v>0</v>
      </c>
      <c r="R1134">
        <v>0</v>
      </c>
    </row>
    <row r="1135" spans="2:18" x14ac:dyDescent="0.25">
      <c r="B1135" t="s">
        <v>1324</v>
      </c>
      <c r="C1135" t="s">
        <v>1390</v>
      </c>
      <c r="D1135" t="s">
        <v>559</v>
      </c>
      <c r="E1135">
        <v>172</v>
      </c>
      <c r="F1135">
        <v>0</v>
      </c>
      <c r="G1135">
        <v>0</v>
      </c>
      <c r="H1135">
        <v>0</v>
      </c>
      <c r="I1135">
        <v>0</v>
      </c>
      <c r="J1135" t="s">
        <v>61</v>
      </c>
      <c r="K1135" t="s">
        <v>17</v>
      </c>
      <c r="L1135" t="s">
        <v>17</v>
      </c>
      <c r="M1135" t="s">
        <v>17</v>
      </c>
      <c r="N1135">
        <v>0.81899999999999995</v>
      </c>
      <c r="O1135">
        <v>0</v>
      </c>
      <c r="P1135">
        <v>0</v>
      </c>
      <c r="Q1135">
        <v>0</v>
      </c>
      <c r="R1135">
        <v>0</v>
      </c>
    </row>
    <row r="1136" spans="2:18" x14ac:dyDescent="0.25">
      <c r="B1136" t="s">
        <v>1325</v>
      </c>
      <c r="C1136" t="s">
        <v>1390</v>
      </c>
      <c r="D1136" t="s">
        <v>559</v>
      </c>
      <c r="E1136">
        <v>183</v>
      </c>
      <c r="F1136">
        <v>0</v>
      </c>
      <c r="G1136">
        <v>0</v>
      </c>
      <c r="H1136">
        <v>0</v>
      </c>
      <c r="I1136">
        <v>0</v>
      </c>
      <c r="J1136" t="s">
        <v>61</v>
      </c>
      <c r="K1136" t="s">
        <v>17</v>
      </c>
      <c r="L1136" t="s">
        <v>17</v>
      </c>
      <c r="M1136" t="s">
        <v>17</v>
      </c>
      <c r="N1136">
        <v>0.83850000000000002</v>
      </c>
      <c r="O1136">
        <v>0</v>
      </c>
      <c r="P1136">
        <v>0</v>
      </c>
      <c r="Q1136">
        <v>0</v>
      </c>
      <c r="R1136">
        <v>0</v>
      </c>
    </row>
    <row r="1137" spans="2:18" x14ac:dyDescent="0.25">
      <c r="B1137" t="s">
        <v>1326</v>
      </c>
      <c r="C1137" t="s">
        <v>1390</v>
      </c>
      <c r="D1137" t="s">
        <v>559</v>
      </c>
      <c r="E1137">
        <v>194</v>
      </c>
      <c r="F1137">
        <v>0</v>
      </c>
      <c r="G1137">
        <v>0</v>
      </c>
      <c r="H1137">
        <v>0</v>
      </c>
      <c r="I1137">
        <v>0</v>
      </c>
      <c r="J1137" t="s">
        <v>61</v>
      </c>
      <c r="K1137" t="s">
        <v>17</v>
      </c>
      <c r="L1137" t="s">
        <v>17</v>
      </c>
      <c r="M1137" t="s">
        <v>17</v>
      </c>
      <c r="N1137">
        <v>0.85799999999999998</v>
      </c>
      <c r="O1137">
        <v>0</v>
      </c>
      <c r="P1137">
        <v>0</v>
      </c>
      <c r="Q1137">
        <v>0</v>
      </c>
      <c r="R1137">
        <v>0</v>
      </c>
    </row>
    <row r="1138" spans="2:18" x14ac:dyDescent="0.25">
      <c r="B1138" t="s">
        <v>1327</v>
      </c>
      <c r="C1138" t="s">
        <v>1390</v>
      </c>
      <c r="D1138" t="s">
        <v>559</v>
      </c>
      <c r="E1138">
        <v>205</v>
      </c>
      <c r="F1138">
        <v>0</v>
      </c>
      <c r="G1138">
        <v>0</v>
      </c>
      <c r="H1138">
        <v>0</v>
      </c>
      <c r="I1138">
        <v>0</v>
      </c>
      <c r="J1138" t="s">
        <v>61</v>
      </c>
      <c r="K1138" t="s">
        <v>17</v>
      </c>
      <c r="L1138" t="s">
        <v>17</v>
      </c>
      <c r="M1138" t="s">
        <v>17</v>
      </c>
      <c r="N1138">
        <v>0.87749999999999995</v>
      </c>
      <c r="O1138">
        <v>0</v>
      </c>
      <c r="P1138">
        <v>0</v>
      </c>
      <c r="Q1138">
        <v>0</v>
      </c>
      <c r="R1138">
        <v>0</v>
      </c>
    </row>
    <row r="1139" spans="2:18" x14ac:dyDescent="0.25">
      <c r="B1139" t="s">
        <v>1328</v>
      </c>
      <c r="C1139" t="s">
        <v>1390</v>
      </c>
      <c r="D1139" t="s">
        <v>559</v>
      </c>
      <c r="E1139">
        <v>216</v>
      </c>
      <c r="F1139">
        <v>0</v>
      </c>
      <c r="G1139">
        <v>0</v>
      </c>
      <c r="H1139">
        <v>0</v>
      </c>
      <c r="I1139">
        <v>0</v>
      </c>
      <c r="J1139" t="s">
        <v>61</v>
      </c>
      <c r="K1139" t="s">
        <v>17</v>
      </c>
      <c r="L1139" t="s">
        <v>17</v>
      </c>
      <c r="M1139" t="s">
        <v>17</v>
      </c>
      <c r="N1139">
        <v>0.91</v>
      </c>
      <c r="O1139">
        <v>0</v>
      </c>
      <c r="P1139">
        <v>0</v>
      </c>
      <c r="Q1139">
        <v>0</v>
      </c>
      <c r="R1139">
        <v>0</v>
      </c>
    </row>
    <row r="1140" spans="2:18" x14ac:dyDescent="0.25">
      <c r="B1140" t="s">
        <v>1329</v>
      </c>
      <c r="C1140" t="s">
        <v>1390</v>
      </c>
      <c r="D1140" t="s">
        <v>559</v>
      </c>
      <c r="E1140">
        <v>110</v>
      </c>
      <c r="F1140">
        <v>0</v>
      </c>
      <c r="G1140">
        <v>0</v>
      </c>
      <c r="H1140">
        <v>0</v>
      </c>
      <c r="I1140">
        <v>0</v>
      </c>
      <c r="J1140" t="s">
        <v>20</v>
      </c>
      <c r="K1140" t="s">
        <v>15</v>
      </c>
      <c r="L1140" t="s">
        <v>17</v>
      </c>
      <c r="M1140" t="s">
        <v>17</v>
      </c>
      <c r="N1140">
        <v>0.55000000000000004</v>
      </c>
      <c r="O1140">
        <v>0.1</v>
      </c>
      <c r="P1140">
        <v>0</v>
      </c>
      <c r="Q1140">
        <v>0</v>
      </c>
      <c r="R1140">
        <v>0</v>
      </c>
    </row>
    <row r="1141" spans="2:18" x14ac:dyDescent="0.25">
      <c r="B1141" t="s">
        <v>1330</v>
      </c>
      <c r="C1141" t="s">
        <v>1390</v>
      </c>
      <c r="D1141" t="s">
        <v>559</v>
      </c>
      <c r="E1141">
        <v>121</v>
      </c>
      <c r="F1141">
        <v>0</v>
      </c>
      <c r="G1141">
        <v>0</v>
      </c>
      <c r="H1141">
        <v>0</v>
      </c>
      <c r="I1141">
        <v>0</v>
      </c>
      <c r="J1141" t="s">
        <v>20</v>
      </c>
      <c r="K1141" t="s">
        <v>15</v>
      </c>
      <c r="L1141" t="s">
        <v>17</v>
      </c>
      <c r="M1141" t="s">
        <v>17</v>
      </c>
      <c r="N1141">
        <v>0.57750000000000001</v>
      </c>
      <c r="O1141">
        <v>0.105</v>
      </c>
      <c r="P1141">
        <v>0</v>
      </c>
      <c r="Q1141">
        <v>0</v>
      </c>
      <c r="R1141">
        <v>0</v>
      </c>
    </row>
    <row r="1142" spans="2:18" x14ac:dyDescent="0.25">
      <c r="B1142" t="s">
        <v>1331</v>
      </c>
      <c r="C1142" t="s">
        <v>1390</v>
      </c>
      <c r="D1142" t="s">
        <v>559</v>
      </c>
      <c r="E1142">
        <v>132</v>
      </c>
      <c r="F1142">
        <v>0</v>
      </c>
      <c r="G1142">
        <v>0</v>
      </c>
      <c r="H1142">
        <v>0</v>
      </c>
      <c r="I1142">
        <v>0</v>
      </c>
      <c r="J1142" t="s">
        <v>20</v>
      </c>
      <c r="K1142" t="s">
        <v>15</v>
      </c>
      <c r="L1142" t="s">
        <v>17</v>
      </c>
      <c r="M1142" t="s">
        <v>17</v>
      </c>
      <c r="N1142">
        <v>0.60499999999999998</v>
      </c>
      <c r="O1142">
        <v>0.11</v>
      </c>
      <c r="P1142">
        <v>0</v>
      </c>
      <c r="Q1142">
        <v>0</v>
      </c>
      <c r="R1142">
        <v>0</v>
      </c>
    </row>
    <row r="1143" spans="2:18" x14ac:dyDescent="0.25">
      <c r="B1143" t="s">
        <v>1332</v>
      </c>
      <c r="C1143" t="s">
        <v>1390</v>
      </c>
      <c r="D1143" t="s">
        <v>559</v>
      </c>
      <c r="E1143">
        <v>143</v>
      </c>
      <c r="F1143">
        <v>0</v>
      </c>
      <c r="G1143">
        <v>0</v>
      </c>
      <c r="H1143">
        <v>0</v>
      </c>
      <c r="I1143">
        <v>0</v>
      </c>
      <c r="J1143" t="s">
        <v>20</v>
      </c>
      <c r="K1143" t="s">
        <v>15</v>
      </c>
      <c r="L1143" t="s">
        <v>17</v>
      </c>
      <c r="M1143" t="s">
        <v>17</v>
      </c>
      <c r="N1143">
        <v>0.63249999999999995</v>
      </c>
      <c r="O1143">
        <v>0.115</v>
      </c>
      <c r="P1143">
        <v>0</v>
      </c>
      <c r="Q1143">
        <v>0</v>
      </c>
      <c r="R1143">
        <v>0</v>
      </c>
    </row>
    <row r="1144" spans="2:18" x14ac:dyDescent="0.25">
      <c r="B1144" t="s">
        <v>1333</v>
      </c>
      <c r="C1144" t="s">
        <v>1390</v>
      </c>
      <c r="D1144" t="s">
        <v>559</v>
      </c>
      <c r="E1144">
        <v>154</v>
      </c>
      <c r="F1144">
        <v>0</v>
      </c>
      <c r="G1144">
        <v>0</v>
      </c>
      <c r="H1144">
        <v>0</v>
      </c>
      <c r="I1144">
        <v>0</v>
      </c>
      <c r="J1144" t="s">
        <v>20</v>
      </c>
      <c r="K1144" t="s">
        <v>15</v>
      </c>
      <c r="L1144" t="s">
        <v>17</v>
      </c>
      <c r="M1144" t="s">
        <v>17</v>
      </c>
      <c r="N1144">
        <v>0.66</v>
      </c>
      <c r="O1144">
        <v>0.12</v>
      </c>
      <c r="P1144">
        <v>0</v>
      </c>
      <c r="Q1144">
        <v>0</v>
      </c>
      <c r="R1144">
        <v>0</v>
      </c>
    </row>
    <row r="1145" spans="2:18" x14ac:dyDescent="0.25">
      <c r="B1145" t="s">
        <v>1334</v>
      </c>
      <c r="C1145" t="s">
        <v>1390</v>
      </c>
      <c r="D1145" t="s">
        <v>559</v>
      </c>
      <c r="E1145">
        <v>165</v>
      </c>
      <c r="F1145">
        <v>0</v>
      </c>
      <c r="G1145">
        <v>0</v>
      </c>
      <c r="H1145">
        <v>0</v>
      </c>
      <c r="I1145">
        <v>0</v>
      </c>
      <c r="J1145" t="s">
        <v>20</v>
      </c>
      <c r="K1145" t="s">
        <v>15</v>
      </c>
      <c r="L1145" t="s">
        <v>17</v>
      </c>
      <c r="M1145" t="s">
        <v>17</v>
      </c>
      <c r="N1145">
        <v>0.67649999999999999</v>
      </c>
      <c r="O1145">
        <v>0.123</v>
      </c>
      <c r="P1145">
        <v>0</v>
      </c>
      <c r="Q1145">
        <v>0</v>
      </c>
      <c r="R1145">
        <v>0</v>
      </c>
    </row>
    <row r="1146" spans="2:18" x14ac:dyDescent="0.25">
      <c r="B1146" t="s">
        <v>1335</v>
      </c>
      <c r="C1146" t="s">
        <v>1390</v>
      </c>
      <c r="D1146" t="s">
        <v>559</v>
      </c>
      <c r="E1146">
        <v>176</v>
      </c>
      <c r="F1146">
        <v>0</v>
      </c>
      <c r="G1146">
        <v>0</v>
      </c>
      <c r="H1146">
        <v>0</v>
      </c>
      <c r="I1146">
        <v>0</v>
      </c>
      <c r="J1146" t="s">
        <v>20</v>
      </c>
      <c r="K1146" t="s">
        <v>15</v>
      </c>
      <c r="L1146" t="s">
        <v>17</v>
      </c>
      <c r="M1146" t="s">
        <v>17</v>
      </c>
      <c r="N1146">
        <v>0.69299999999999995</v>
      </c>
      <c r="O1146">
        <v>0.126</v>
      </c>
      <c r="P1146">
        <v>0</v>
      </c>
      <c r="Q1146">
        <v>0</v>
      </c>
      <c r="R1146">
        <v>0</v>
      </c>
    </row>
    <row r="1147" spans="2:18" x14ac:dyDescent="0.25">
      <c r="B1147" t="s">
        <v>1336</v>
      </c>
      <c r="C1147" t="s">
        <v>1390</v>
      </c>
      <c r="D1147" t="s">
        <v>559</v>
      </c>
      <c r="E1147">
        <v>187</v>
      </c>
      <c r="F1147">
        <v>0</v>
      </c>
      <c r="G1147">
        <v>0</v>
      </c>
      <c r="H1147">
        <v>0</v>
      </c>
      <c r="I1147">
        <v>0</v>
      </c>
      <c r="J1147" t="s">
        <v>20</v>
      </c>
      <c r="K1147" t="s">
        <v>15</v>
      </c>
      <c r="L1147" t="s">
        <v>17</v>
      </c>
      <c r="M1147" t="s">
        <v>17</v>
      </c>
      <c r="N1147">
        <v>0.70950000000000002</v>
      </c>
      <c r="O1147">
        <v>0.129</v>
      </c>
      <c r="P1147">
        <v>0</v>
      </c>
      <c r="Q1147">
        <v>0</v>
      </c>
      <c r="R1147">
        <v>0</v>
      </c>
    </row>
    <row r="1148" spans="2:18" x14ac:dyDescent="0.25">
      <c r="B1148" t="s">
        <v>1337</v>
      </c>
      <c r="C1148" t="s">
        <v>1390</v>
      </c>
      <c r="D1148" t="s">
        <v>559</v>
      </c>
      <c r="E1148">
        <v>198</v>
      </c>
      <c r="F1148">
        <v>0</v>
      </c>
      <c r="G1148">
        <v>0</v>
      </c>
      <c r="H1148">
        <v>0</v>
      </c>
      <c r="I1148">
        <v>0</v>
      </c>
      <c r="J1148" t="s">
        <v>20</v>
      </c>
      <c r="K1148" t="s">
        <v>15</v>
      </c>
      <c r="L1148" t="s">
        <v>17</v>
      </c>
      <c r="M1148" t="s">
        <v>17</v>
      </c>
      <c r="N1148">
        <v>0.72599999999999998</v>
      </c>
      <c r="O1148">
        <v>0.13200000000000001</v>
      </c>
      <c r="P1148">
        <v>0</v>
      </c>
      <c r="Q1148">
        <v>0</v>
      </c>
      <c r="R1148">
        <v>0</v>
      </c>
    </row>
    <row r="1149" spans="2:18" x14ac:dyDescent="0.25">
      <c r="B1149" t="s">
        <v>1338</v>
      </c>
      <c r="C1149" t="s">
        <v>1390</v>
      </c>
      <c r="D1149" t="s">
        <v>559</v>
      </c>
      <c r="E1149">
        <v>208</v>
      </c>
      <c r="F1149">
        <v>0</v>
      </c>
      <c r="G1149">
        <v>0</v>
      </c>
      <c r="H1149">
        <v>0</v>
      </c>
      <c r="I1149">
        <v>0</v>
      </c>
      <c r="J1149" t="s">
        <v>20</v>
      </c>
      <c r="K1149" t="s">
        <v>15</v>
      </c>
      <c r="L1149" t="s">
        <v>17</v>
      </c>
      <c r="M1149" t="s">
        <v>17</v>
      </c>
      <c r="N1149">
        <v>0.74250000000000005</v>
      </c>
      <c r="O1149">
        <v>0.13500000000000001</v>
      </c>
      <c r="P1149">
        <v>0</v>
      </c>
      <c r="Q1149">
        <v>0</v>
      </c>
      <c r="R1149">
        <v>0</v>
      </c>
    </row>
    <row r="1150" spans="2:18" x14ac:dyDescent="0.25">
      <c r="B1150" t="s">
        <v>1339</v>
      </c>
      <c r="C1150" t="s">
        <v>1390</v>
      </c>
      <c r="D1150" t="s">
        <v>559</v>
      </c>
      <c r="E1150">
        <v>220</v>
      </c>
      <c r="F1150">
        <v>0</v>
      </c>
      <c r="G1150">
        <v>0</v>
      </c>
      <c r="H1150">
        <v>0</v>
      </c>
      <c r="I1150">
        <v>0</v>
      </c>
      <c r="J1150" t="s">
        <v>20</v>
      </c>
      <c r="K1150" t="s">
        <v>15</v>
      </c>
      <c r="L1150" t="s">
        <v>17</v>
      </c>
      <c r="M1150" t="s">
        <v>17</v>
      </c>
      <c r="N1150">
        <v>0.77</v>
      </c>
      <c r="O1150">
        <v>0.14000000000000001</v>
      </c>
      <c r="P1150">
        <v>0</v>
      </c>
      <c r="Q1150">
        <v>0</v>
      </c>
      <c r="R1150">
        <v>0</v>
      </c>
    </row>
    <row r="1151" spans="2:18" x14ac:dyDescent="0.25">
      <c r="B1151" t="s">
        <v>1340</v>
      </c>
      <c r="C1151" t="s">
        <v>1390</v>
      </c>
      <c r="D1151" t="s">
        <v>1791</v>
      </c>
      <c r="E1151">
        <v>93</v>
      </c>
      <c r="F1151">
        <v>70</v>
      </c>
      <c r="G1151">
        <v>0</v>
      </c>
      <c r="H1151">
        <v>0</v>
      </c>
      <c r="I1151">
        <v>0</v>
      </c>
      <c r="J1151" t="s">
        <v>16</v>
      </c>
      <c r="K1151" t="s">
        <v>15</v>
      </c>
      <c r="L1151" t="s">
        <v>61</v>
      </c>
      <c r="M1151" t="s">
        <v>17</v>
      </c>
      <c r="N1151">
        <v>0.31</v>
      </c>
      <c r="O1151">
        <v>0.1</v>
      </c>
      <c r="P1151">
        <v>0.86</v>
      </c>
      <c r="Q1151">
        <v>0</v>
      </c>
      <c r="R1151">
        <v>0</v>
      </c>
    </row>
    <row r="1152" spans="2:18" x14ac:dyDescent="0.25">
      <c r="B1152" t="s">
        <v>1341</v>
      </c>
      <c r="C1152" t="s">
        <v>1390</v>
      </c>
      <c r="D1152" t="s">
        <v>1791</v>
      </c>
      <c r="E1152">
        <v>103</v>
      </c>
      <c r="F1152">
        <v>78</v>
      </c>
      <c r="G1152">
        <v>0</v>
      </c>
      <c r="H1152">
        <v>0</v>
      </c>
      <c r="I1152">
        <v>0</v>
      </c>
      <c r="J1152" t="s">
        <v>16</v>
      </c>
      <c r="K1152" t="s">
        <v>15</v>
      </c>
      <c r="L1152" t="s">
        <v>61</v>
      </c>
      <c r="M1152" t="s">
        <v>17</v>
      </c>
      <c r="N1152">
        <v>0.33479999999999999</v>
      </c>
      <c r="O1152">
        <v>0.108</v>
      </c>
      <c r="P1152">
        <v>0.92879999999999996</v>
      </c>
      <c r="Q1152">
        <v>0</v>
      </c>
      <c r="R1152">
        <v>0</v>
      </c>
    </row>
    <row r="1153" spans="2:18" x14ac:dyDescent="0.25">
      <c r="B1153" t="s">
        <v>1342</v>
      </c>
      <c r="C1153" t="s">
        <v>1390</v>
      </c>
      <c r="D1153" t="s">
        <v>1791</v>
      </c>
      <c r="E1153">
        <v>110</v>
      </c>
      <c r="F1153">
        <v>83</v>
      </c>
      <c r="G1153">
        <v>0</v>
      </c>
      <c r="H1153">
        <v>0</v>
      </c>
      <c r="I1153">
        <v>0</v>
      </c>
      <c r="J1153" t="s">
        <v>16</v>
      </c>
      <c r="K1153" t="s">
        <v>15</v>
      </c>
      <c r="L1153" t="s">
        <v>61</v>
      </c>
      <c r="M1153" t="s">
        <v>17</v>
      </c>
      <c r="N1153">
        <v>0.35959999999999998</v>
      </c>
      <c r="O1153">
        <v>0.11600000000000001</v>
      </c>
      <c r="P1153">
        <v>0.99760000000000004</v>
      </c>
      <c r="Q1153">
        <v>0</v>
      </c>
      <c r="R1153">
        <v>0</v>
      </c>
    </row>
    <row r="1154" spans="2:18" x14ac:dyDescent="0.25">
      <c r="B1154" t="s">
        <v>1343</v>
      </c>
      <c r="C1154" t="s">
        <v>1390</v>
      </c>
      <c r="D1154" t="s">
        <v>1791</v>
      </c>
      <c r="E1154">
        <v>129</v>
      </c>
      <c r="F1154">
        <v>97</v>
      </c>
      <c r="G1154">
        <v>0</v>
      </c>
      <c r="H1154">
        <v>0</v>
      </c>
      <c r="I1154">
        <v>0</v>
      </c>
      <c r="J1154" t="s">
        <v>16</v>
      </c>
      <c r="K1154" t="s">
        <v>15</v>
      </c>
      <c r="L1154" t="s">
        <v>351</v>
      </c>
      <c r="M1154" t="s">
        <v>17</v>
      </c>
      <c r="N1154">
        <v>0.38440000000000002</v>
      </c>
      <c r="O1154">
        <v>0.124</v>
      </c>
      <c r="P1154">
        <v>1.0664</v>
      </c>
      <c r="Q1154">
        <v>0</v>
      </c>
      <c r="R1154">
        <v>0</v>
      </c>
    </row>
    <row r="1155" spans="2:18" x14ac:dyDescent="0.25">
      <c r="B1155" t="s">
        <v>1344</v>
      </c>
      <c r="C1155" t="s">
        <v>1390</v>
      </c>
      <c r="D1155" t="s">
        <v>1791</v>
      </c>
      <c r="E1155">
        <v>145</v>
      </c>
      <c r="F1155">
        <v>109</v>
      </c>
      <c r="G1155">
        <v>0</v>
      </c>
      <c r="H1155">
        <v>0</v>
      </c>
      <c r="I1155">
        <v>0</v>
      </c>
      <c r="J1155" t="s">
        <v>16</v>
      </c>
      <c r="K1155" t="s">
        <v>15</v>
      </c>
      <c r="L1155" t="s">
        <v>351</v>
      </c>
      <c r="M1155" t="s">
        <v>17</v>
      </c>
      <c r="N1155">
        <v>0.40920000000000001</v>
      </c>
      <c r="O1155">
        <v>0.13200000000000001</v>
      </c>
      <c r="P1155">
        <v>1.1352</v>
      </c>
      <c r="Q1155">
        <v>0</v>
      </c>
      <c r="R1155">
        <v>0</v>
      </c>
    </row>
    <row r="1156" spans="2:18" x14ac:dyDescent="0.25">
      <c r="B1156" t="s">
        <v>1345</v>
      </c>
      <c r="C1156" t="s">
        <v>1390</v>
      </c>
      <c r="D1156" t="s">
        <v>1791</v>
      </c>
      <c r="E1156">
        <v>162</v>
      </c>
      <c r="F1156">
        <v>122</v>
      </c>
      <c r="G1156">
        <v>0</v>
      </c>
      <c r="H1156">
        <v>0</v>
      </c>
      <c r="I1156">
        <v>0</v>
      </c>
      <c r="J1156" t="s">
        <v>16</v>
      </c>
      <c r="K1156" t="s">
        <v>15</v>
      </c>
      <c r="L1156" t="s">
        <v>351</v>
      </c>
      <c r="M1156" t="s">
        <v>17</v>
      </c>
      <c r="N1156">
        <v>0.434</v>
      </c>
      <c r="O1156">
        <v>0.14000000000000001</v>
      </c>
      <c r="P1156">
        <v>1.204</v>
      </c>
      <c r="Q1156">
        <v>0</v>
      </c>
      <c r="R1156">
        <v>0</v>
      </c>
    </row>
    <row r="1157" spans="2:18" x14ac:dyDescent="0.25">
      <c r="B1157" t="s">
        <v>1346</v>
      </c>
      <c r="C1157" t="s">
        <v>1390</v>
      </c>
      <c r="D1157" t="s">
        <v>559</v>
      </c>
      <c r="E1157">
        <v>115</v>
      </c>
      <c r="F1157">
        <v>0</v>
      </c>
      <c r="G1157">
        <v>0</v>
      </c>
      <c r="H1157">
        <v>0</v>
      </c>
      <c r="I1157">
        <v>0</v>
      </c>
      <c r="J1157" t="s">
        <v>20</v>
      </c>
      <c r="K1157" t="s">
        <v>15</v>
      </c>
      <c r="L1157" t="s">
        <v>17</v>
      </c>
      <c r="M1157" t="s">
        <v>17</v>
      </c>
      <c r="N1157">
        <v>0.6</v>
      </c>
      <c r="O1157">
        <v>0.1</v>
      </c>
      <c r="P1157">
        <v>0</v>
      </c>
      <c r="Q1157">
        <v>0</v>
      </c>
      <c r="R1157">
        <v>0</v>
      </c>
    </row>
    <row r="1158" spans="2:18" x14ac:dyDescent="0.25">
      <c r="B1158" t="s">
        <v>1347</v>
      </c>
      <c r="C1158" t="s">
        <v>1390</v>
      </c>
      <c r="D1158" t="s">
        <v>559</v>
      </c>
      <c r="E1158">
        <v>126</v>
      </c>
      <c r="F1158">
        <v>0</v>
      </c>
      <c r="G1158">
        <v>0</v>
      </c>
      <c r="H1158">
        <v>0</v>
      </c>
      <c r="I1158">
        <v>0</v>
      </c>
      <c r="J1158" t="s">
        <v>20</v>
      </c>
      <c r="K1158" t="s">
        <v>15</v>
      </c>
      <c r="L1158" t="s">
        <v>17</v>
      </c>
      <c r="M1158" t="s">
        <v>17</v>
      </c>
      <c r="N1158">
        <v>0.63</v>
      </c>
      <c r="O1158">
        <v>0.105</v>
      </c>
      <c r="P1158">
        <v>0</v>
      </c>
      <c r="Q1158">
        <v>0</v>
      </c>
      <c r="R1158">
        <v>0</v>
      </c>
    </row>
    <row r="1159" spans="2:18" x14ac:dyDescent="0.25">
      <c r="B1159" t="s">
        <v>1348</v>
      </c>
      <c r="C1159" t="s">
        <v>1390</v>
      </c>
      <c r="D1159" t="s">
        <v>559</v>
      </c>
      <c r="E1159">
        <v>138</v>
      </c>
      <c r="F1159">
        <v>0</v>
      </c>
      <c r="G1159">
        <v>0</v>
      </c>
      <c r="H1159">
        <v>0</v>
      </c>
      <c r="I1159">
        <v>0</v>
      </c>
      <c r="J1159" t="s">
        <v>20</v>
      </c>
      <c r="K1159" t="s">
        <v>15</v>
      </c>
      <c r="L1159" t="s">
        <v>17</v>
      </c>
      <c r="M1159" t="s">
        <v>17</v>
      </c>
      <c r="N1159">
        <v>0.66</v>
      </c>
      <c r="O1159">
        <v>0.11</v>
      </c>
      <c r="P1159">
        <v>0</v>
      </c>
      <c r="Q1159">
        <v>0</v>
      </c>
      <c r="R1159">
        <v>0</v>
      </c>
    </row>
    <row r="1160" spans="2:18" x14ac:dyDescent="0.25">
      <c r="B1160" t="s">
        <v>1349</v>
      </c>
      <c r="C1160" t="s">
        <v>1390</v>
      </c>
      <c r="D1160" t="s">
        <v>559</v>
      </c>
      <c r="E1160">
        <v>149</v>
      </c>
      <c r="F1160">
        <v>0</v>
      </c>
      <c r="G1160">
        <v>0</v>
      </c>
      <c r="H1160">
        <v>0</v>
      </c>
      <c r="I1160">
        <v>0</v>
      </c>
      <c r="J1160" t="s">
        <v>20</v>
      </c>
      <c r="K1160" t="s">
        <v>15</v>
      </c>
      <c r="L1160" t="s">
        <v>17</v>
      </c>
      <c r="M1160" t="s">
        <v>17</v>
      </c>
      <c r="N1160">
        <v>0.69</v>
      </c>
      <c r="O1160">
        <v>0.115</v>
      </c>
      <c r="P1160">
        <v>0</v>
      </c>
      <c r="Q1160">
        <v>0</v>
      </c>
      <c r="R1160">
        <v>0</v>
      </c>
    </row>
    <row r="1161" spans="2:18" x14ac:dyDescent="0.25">
      <c r="B1161" t="s">
        <v>1350</v>
      </c>
      <c r="C1161" t="s">
        <v>1390</v>
      </c>
      <c r="D1161" t="s">
        <v>559</v>
      </c>
      <c r="E1161">
        <v>161</v>
      </c>
      <c r="F1161">
        <v>0</v>
      </c>
      <c r="G1161">
        <v>0</v>
      </c>
      <c r="H1161">
        <v>0</v>
      </c>
      <c r="I1161">
        <v>0</v>
      </c>
      <c r="J1161" t="s">
        <v>20</v>
      </c>
      <c r="K1161" t="s">
        <v>15</v>
      </c>
      <c r="L1161" t="s">
        <v>17</v>
      </c>
      <c r="M1161" t="s">
        <v>17</v>
      </c>
      <c r="N1161">
        <v>0.72</v>
      </c>
      <c r="O1161">
        <v>0.12</v>
      </c>
      <c r="P1161">
        <v>0</v>
      </c>
      <c r="Q1161">
        <v>0</v>
      </c>
      <c r="R1161">
        <v>0</v>
      </c>
    </row>
    <row r="1162" spans="2:18" x14ac:dyDescent="0.25">
      <c r="B1162" t="s">
        <v>1351</v>
      </c>
      <c r="C1162" t="s">
        <v>1390</v>
      </c>
      <c r="D1162" t="s">
        <v>559</v>
      </c>
      <c r="E1162">
        <v>172</v>
      </c>
      <c r="F1162">
        <v>0</v>
      </c>
      <c r="G1162">
        <v>0</v>
      </c>
      <c r="H1162">
        <v>0</v>
      </c>
      <c r="I1162">
        <v>0</v>
      </c>
      <c r="J1162" t="s">
        <v>20</v>
      </c>
      <c r="K1162" t="s">
        <v>15</v>
      </c>
      <c r="L1162" t="s">
        <v>17</v>
      </c>
      <c r="M1162" t="s">
        <v>17</v>
      </c>
      <c r="N1162">
        <v>0.73799999999999999</v>
      </c>
      <c r="O1162">
        <v>0.123</v>
      </c>
      <c r="P1162">
        <v>0</v>
      </c>
      <c r="Q1162">
        <v>0</v>
      </c>
      <c r="R1162">
        <v>0</v>
      </c>
    </row>
    <row r="1163" spans="2:18" x14ac:dyDescent="0.25">
      <c r="B1163" t="s">
        <v>1352</v>
      </c>
      <c r="C1163" t="s">
        <v>1390</v>
      </c>
      <c r="D1163" t="s">
        <v>559</v>
      </c>
      <c r="E1163">
        <v>184</v>
      </c>
      <c r="F1163">
        <v>0</v>
      </c>
      <c r="G1163">
        <v>0</v>
      </c>
      <c r="H1163">
        <v>0</v>
      </c>
      <c r="I1163">
        <v>0</v>
      </c>
      <c r="J1163" t="s">
        <v>20</v>
      </c>
      <c r="K1163" t="s">
        <v>15</v>
      </c>
      <c r="L1163" t="s">
        <v>17</v>
      </c>
      <c r="M1163" t="s">
        <v>17</v>
      </c>
      <c r="N1163">
        <v>0.75600000000000001</v>
      </c>
      <c r="O1163">
        <v>0.126</v>
      </c>
      <c r="P1163">
        <v>0</v>
      </c>
      <c r="Q1163">
        <v>0</v>
      </c>
      <c r="R1163">
        <v>0</v>
      </c>
    </row>
    <row r="1164" spans="2:18" x14ac:dyDescent="0.25">
      <c r="B1164" t="s">
        <v>1353</v>
      </c>
      <c r="C1164" t="s">
        <v>1390</v>
      </c>
      <c r="D1164" t="s">
        <v>559</v>
      </c>
      <c r="E1164">
        <v>195</v>
      </c>
      <c r="F1164">
        <v>0</v>
      </c>
      <c r="G1164">
        <v>0</v>
      </c>
      <c r="H1164">
        <v>0</v>
      </c>
      <c r="I1164">
        <v>0</v>
      </c>
      <c r="J1164" t="s">
        <v>20</v>
      </c>
      <c r="K1164" t="s">
        <v>15</v>
      </c>
      <c r="L1164" t="s">
        <v>17</v>
      </c>
      <c r="M1164" t="s">
        <v>17</v>
      </c>
      <c r="N1164">
        <v>0.77400000000000002</v>
      </c>
      <c r="O1164">
        <v>0.129</v>
      </c>
      <c r="P1164">
        <v>0</v>
      </c>
      <c r="Q1164">
        <v>0</v>
      </c>
      <c r="R1164">
        <v>0</v>
      </c>
    </row>
    <row r="1165" spans="2:18" x14ac:dyDescent="0.25">
      <c r="B1165" t="s">
        <v>1354</v>
      </c>
      <c r="C1165" t="s">
        <v>1390</v>
      </c>
      <c r="D1165" t="s">
        <v>559</v>
      </c>
      <c r="E1165">
        <v>207</v>
      </c>
      <c r="F1165">
        <v>0</v>
      </c>
      <c r="G1165">
        <v>0</v>
      </c>
      <c r="H1165">
        <v>0</v>
      </c>
      <c r="I1165">
        <v>0</v>
      </c>
      <c r="J1165" t="s">
        <v>20</v>
      </c>
      <c r="K1165" t="s">
        <v>15</v>
      </c>
      <c r="L1165" t="s">
        <v>17</v>
      </c>
      <c r="M1165" t="s">
        <v>17</v>
      </c>
      <c r="N1165">
        <v>0.79200000000000004</v>
      </c>
      <c r="O1165">
        <v>0.13200000000000001</v>
      </c>
      <c r="P1165">
        <v>0</v>
      </c>
      <c r="Q1165">
        <v>0</v>
      </c>
      <c r="R1165">
        <v>0</v>
      </c>
    </row>
    <row r="1166" spans="2:18" x14ac:dyDescent="0.25">
      <c r="B1166" t="s">
        <v>1355</v>
      </c>
      <c r="C1166" t="s">
        <v>1390</v>
      </c>
      <c r="D1166" t="s">
        <v>559</v>
      </c>
      <c r="E1166">
        <v>218</v>
      </c>
      <c r="F1166">
        <v>0</v>
      </c>
      <c r="G1166">
        <v>0</v>
      </c>
      <c r="H1166">
        <v>0</v>
      </c>
      <c r="I1166">
        <v>0</v>
      </c>
      <c r="J1166" t="s">
        <v>61</v>
      </c>
      <c r="K1166" t="s">
        <v>15</v>
      </c>
      <c r="L1166" t="s">
        <v>17</v>
      </c>
      <c r="M1166" t="s">
        <v>17</v>
      </c>
      <c r="N1166">
        <v>0.81</v>
      </c>
      <c r="O1166">
        <v>0.13500000000000001</v>
      </c>
      <c r="P1166">
        <v>0</v>
      </c>
      <c r="Q1166">
        <v>0</v>
      </c>
      <c r="R1166">
        <v>0</v>
      </c>
    </row>
    <row r="1167" spans="2:18" x14ac:dyDescent="0.25">
      <c r="B1167" t="s">
        <v>1356</v>
      </c>
      <c r="C1167" t="s">
        <v>1390</v>
      </c>
      <c r="D1167" t="s">
        <v>559</v>
      </c>
      <c r="E1167">
        <v>230</v>
      </c>
      <c r="F1167">
        <v>0</v>
      </c>
      <c r="G1167">
        <v>0</v>
      </c>
      <c r="H1167">
        <v>0</v>
      </c>
      <c r="I1167">
        <v>0</v>
      </c>
      <c r="J1167" t="s">
        <v>61</v>
      </c>
      <c r="K1167" t="s">
        <v>15</v>
      </c>
      <c r="L1167" t="s">
        <v>17</v>
      </c>
      <c r="M1167" t="s">
        <v>17</v>
      </c>
      <c r="N1167">
        <v>0.84</v>
      </c>
      <c r="O1167">
        <v>0.14000000000000001</v>
      </c>
      <c r="P1167">
        <v>0</v>
      </c>
      <c r="Q1167">
        <v>0</v>
      </c>
      <c r="R1167">
        <v>0</v>
      </c>
    </row>
    <row r="1168" spans="2:18" x14ac:dyDescent="0.25">
      <c r="B1168" t="s">
        <v>1357</v>
      </c>
      <c r="C1168" t="s">
        <v>1390</v>
      </c>
      <c r="D1168" t="s">
        <v>559</v>
      </c>
      <c r="E1168">
        <v>122</v>
      </c>
      <c r="F1168">
        <v>0</v>
      </c>
      <c r="G1168">
        <v>0</v>
      </c>
      <c r="H1168">
        <v>0</v>
      </c>
      <c r="I1168">
        <v>0</v>
      </c>
      <c r="J1168" t="s">
        <v>16</v>
      </c>
      <c r="K1168" t="s">
        <v>15</v>
      </c>
      <c r="L1168" t="s">
        <v>17</v>
      </c>
      <c r="M1168" t="s">
        <v>17</v>
      </c>
      <c r="N1168">
        <v>0.43</v>
      </c>
      <c r="O1168">
        <v>0.11</v>
      </c>
      <c r="P1168">
        <v>0</v>
      </c>
      <c r="Q1168">
        <v>0</v>
      </c>
      <c r="R1168">
        <v>0</v>
      </c>
    </row>
    <row r="1169" spans="2:18" x14ac:dyDescent="0.25">
      <c r="B1169" t="s">
        <v>1358</v>
      </c>
      <c r="C1169" t="s">
        <v>1390</v>
      </c>
      <c r="D1169" t="s">
        <v>559</v>
      </c>
      <c r="E1169">
        <v>134</v>
      </c>
      <c r="F1169">
        <v>0</v>
      </c>
      <c r="G1169">
        <v>0</v>
      </c>
      <c r="H1169">
        <v>0</v>
      </c>
      <c r="I1169">
        <v>0</v>
      </c>
      <c r="J1169" t="s">
        <v>16</v>
      </c>
      <c r="K1169" t="s">
        <v>15</v>
      </c>
      <c r="L1169" t="s">
        <v>17</v>
      </c>
      <c r="M1169" t="s">
        <v>17</v>
      </c>
      <c r="N1169">
        <v>0.45150000000000001</v>
      </c>
      <c r="O1169">
        <v>0.11550000000000001</v>
      </c>
      <c r="P1169">
        <v>0</v>
      </c>
      <c r="Q1169">
        <v>0</v>
      </c>
      <c r="R1169">
        <v>0</v>
      </c>
    </row>
    <row r="1170" spans="2:18" x14ac:dyDescent="0.25">
      <c r="B1170" t="s">
        <v>1359</v>
      </c>
      <c r="C1170" t="s">
        <v>1390</v>
      </c>
      <c r="D1170" t="s">
        <v>559</v>
      </c>
      <c r="E1170">
        <v>146</v>
      </c>
      <c r="F1170">
        <v>0</v>
      </c>
      <c r="G1170">
        <v>0</v>
      </c>
      <c r="H1170">
        <v>0</v>
      </c>
      <c r="I1170">
        <v>0</v>
      </c>
      <c r="J1170" t="s">
        <v>16</v>
      </c>
      <c r="K1170" t="s">
        <v>15</v>
      </c>
      <c r="L1170" t="s">
        <v>17</v>
      </c>
      <c r="M1170" t="s">
        <v>17</v>
      </c>
      <c r="N1170">
        <v>0.47299999999999998</v>
      </c>
      <c r="O1170">
        <v>0.121</v>
      </c>
      <c r="P1170">
        <v>0</v>
      </c>
      <c r="Q1170">
        <v>0</v>
      </c>
      <c r="R1170">
        <v>0</v>
      </c>
    </row>
    <row r="1171" spans="2:18" x14ac:dyDescent="0.25">
      <c r="B1171" t="s">
        <v>1360</v>
      </c>
      <c r="C1171" t="s">
        <v>1390</v>
      </c>
      <c r="D1171" t="s">
        <v>559</v>
      </c>
      <c r="E1171">
        <v>158</v>
      </c>
      <c r="F1171">
        <v>0</v>
      </c>
      <c r="G1171">
        <v>0</v>
      </c>
      <c r="H1171">
        <v>0</v>
      </c>
      <c r="I1171">
        <v>0</v>
      </c>
      <c r="J1171" t="s">
        <v>16</v>
      </c>
      <c r="K1171" t="s">
        <v>15</v>
      </c>
      <c r="L1171" t="s">
        <v>17</v>
      </c>
      <c r="M1171" t="s">
        <v>17</v>
      </c>
      <c r="N1171">
        <v>0.4945</v>
      </c>
      <c r="O1171">
        <v>0.1265</v>
      </c>
      <c r="P1171">
        <v>0</v>
      </c>
      <c r="Q1171">
        <v>0</v>
      </c>
      <c r="R1171">
        <v>0</v>
      </c>
    </row>
    <row r="1172" spans="2:18" x14ac:dyDescent="0.25">
      <c r="B1172" t="s">
        <v>1361</v>
      </c>
      <c r="C1172" t="s">
        <v>1390</v>
      </c>
      <c r="D1172" t="s">
        <v>559</v>
      </c>
      <c r="E1172">
        <v>170</v>
      </c>
      <c r="F1172">
        <v>0</v>
      </c>
      <c r="G1172">
        <v>0</v>
      </c>
      <c r="H1172">
        <v>0</v>
      </c>
      <c r="I1172">
        <v>0</v>
      </c>
      <c r="J1172" t="s">
        <v>20</v>
      </c>
      <c r="K1172" t="s">
        <v>15</v>
      </c>
      <c r="L1172" t="s">
        <v>17</v>
      </c>
      <c r="M1172" t="s">
        <v>17</v>
      </c>
      <c r="N1172">
        <v>0.51600000000000001</v>
      </c>
      <c r="O1172">
        <v>0.13200000000000001</v>
      </c>
      <c r="P1172">
        <v>0</v>
      </c>
      <c r="Q1172">
        <v>0</v>
      </c>
      <c r="R1172">
        <v>0</v>
      </c>
    </row>
    <row r="1173" spans="2:18" x14ac:dyDescent="0.25">
      <c r="B1173" t="s">
        <v>1362</v>
      </c>
      <c r="C1173" t="s">
        <v>1390</v>
      </c>
      <c r="D1173" t="s">
        <v>559</v>
      </c>
      <c r="E1173">
        <v>183</v>
      </c>
      <c r="F1173">
        <v>0</v>
      </c>
      <c r="G1173">
        <v>0</v>
      </c>
      <c r="H1173">
        <v>0</v>
      </c>
      <c r="I1173">
        <v>0</v>
      </c>
      <c r="J1173" t="s">
        <v>20</v>
      </c>
      <c r="K1173" t="s">
        <v>15</v>
      </c>
      <c r="L1173" t="s">
        <v>17</v>
      </c>
      <c r="M1173" t="s">
        <v>17</v>
      </c>
      <c r="N1173">
        <v>0.52890000000000004</v>
      </c>
      <c r="O1173">
        <v>0.1353</v>
      </c>
      <c r="P1173">
        <v>0</v>
      </c>
      <c r="Q1173">
        <v>0</v>
      </c>
      <c r="R1173">
        <v>0</v>
      </c>
    </row>
    <row r="1174" spans="2:18" x14ac:dyDescent="0.25">
      <c r="B1174" t="s">
        <v>1363</v>
      </c>
      <c r="C1174" t="s">
        <v>1390</v>
      </c>
      <c r="D1174" t="s">
        <v>559</v>
      </c>
      <c r="E1174">
        <v>195</v>
      </c>
      <c r="F1174">
        <v>0</v>
      </c>
      <c r="G1174">
        <v>0</v>
      </c>
      <c r="H1174">
        <v>0</v>
      </c>
      <c r="I1174">
        <v>0</v>
      </c>
      <c r="J1174" t="s">
        <v>20</v>
      </c>
      <c r="K1174" t="s">
        <v>15</v>
      </c>
      <c r="L1174" t="s">
        <v>17</v>
      </c>
      <c r="M1174" t="s">
        <v>17</v>
      </c>
      <c r="N1174">
        <v>0.54179999999999995</v>
      </c>
      <c r="O1174">
        <v>0.1386</v>
      </c>
      <c r="P1174">
        <v>0</v>
      </c>
      <c r="Q1174">
        <v>0</v>
      </c>
      <c r="R1174">
        <v>0</v>
      </c>
    </row>
    <row r="1175" spans="2:18" x14ac:dyDescent="0.25">
      <c r="B1175" t="s">
        <v>1364</v>
      </c>
      <c r="C1175" t="s">
        <v>1390</v>
      </c>
      <c r="D1175" t="s">
        <v>559</v>
      </c>
      <c r="E1175">
        <v>207</v>
      </c>
      <c r="F1175">
        <v>0</v>
      </c>
      <c r="G1175">
        <v>0</v>
      </c>
      <c r="H1175">
        <v>0</v>
      </c>
      <c r="I1175">
        <v>0</v>
      </c>
      <c r="J1175" t="s">
        <v>20</v>
      </c>
      <c r="K1175" t="s">
        <v>15</v>
      </c>
      <c r="L1175" t="s">
        <v>17</v>
      </c>
      <c r="M1175" t="s">
        <v>17</v>
      </c>
      <c r="N1175">
        <v>0.55469999999999997</v>
      </c>
      <c r="O1175">
        <v>0.1419</v>
      </c>
      <c r="P1175">
        <v>0</v>
      </c>
      <c r="Q1175">
        <v>0</v>
      </c>
      <c r="R1175">
        <v>0</v>
      </c>
    </row>
    <row r="1176" spans="2:18" x14ac:dyDescent="0.25">
      <c r="B1176" t="s">
        <v>1365</v>
      </c>
      <c r="C1176" t="s">
        <v>1390</v>
      </c>
      <c r="D1176" t="s">
        <v>559</v>
      </c>
      <c r="E1176">
        <v>219</v>
      </c>
      <c r="F1176">
        <v>0</v>
      </c>
      <c r="G1176">
        <v>0</v>
      </c>
      <c r="H1176">
        <v>0</v>
      </c>
      <c r="I1176">
        <v>0</v>
      </c>
      <c r="J1176" t="s">
        <v>20</v>
      </c>
      <c r="K1176" t="s">
        <v>15</v>
      </c>
      <c r="L1176" t="s">
        <v>17</v>
      </c>
      <c r="M1176" t="s">
        <v>17</v>
      </c>
      <c r="N1176">
        <v>0.56759999999999999</v>
      </c>
      <c r="O1176">
        <v>0.1452</v>
      </c>
      <c r="P1176">
        <v>0</v>
      </c>
      <c r="Q1176">
        <v>0</v>
      </c>
      <c r="R1176">
        <v>0</v>
      </c>
    </row>
    <row r="1177" spans="2:18" x14ac:dyDescent="0.25">
      <c r="B1177" t="s">
        <v>1366</v>
      </c>
      <c r="C1177" t="s">
        <v>1390</v>
      </c>
      <c r="D1177" t="s">
        <v>559</v>
      </c>
      <c r="E1177">
        <v>231</v>
      </c>
      <c r="F1177">
        <v>0</v>
      </c>
      <c r="G1177">
        <v>0</v>
      </c>
      <c r="H1177">
        <v>0</v>
      </c>
      <c r="I1177">
        <v>0</v>
      </c>
      <c r="J1177" t="s">
        <v>20</v>
      </c>
      <c r="K1177" t="s">
        <v>15</v>
      </c>
      <c r="L1177" t="s">
        <v>17</v>
      </c>
      <c r="M1177" t="s">
        <v>17</v>
      </c>
      <c r="N1177">
        <v>0.58050000000000002</v>
      </c>
      <c r="O1177">
        <v>0.14849999999999999</v>
      </c>
      <c r="P1177">
        <v>0</v>
      </c>
      <c r="Q1177">
        <v>0</v>
      </c>
      <c r="R1177">
        <v>0</v>
      </c>
    </row>
    <row r="1178" spans="2:18" x14ac:dyDescent="0.25">
      <c r="B1178" t="s">
        <v>1367</v>
      </c>
      <c r="C1178" t="s">
        <v>1390</v>
      </c>
      <c r="D1178" t="s">
        <v>559</v>
      </c>
      <c r="E1178">
        <v>244</v>
      </c>
      <c r="F1178">
        <v>0</v>
      </c>
      <c r="G1178">
        <v>0</v>
      </c>
      <c r="H1178">
        <v>0</v>
      </c>
      <c r="I1178">
        <v>0</v>
      </c>
      <c r="J1178" t="s">
        <v>20</v>
      </c>
      <c r="K1178" t="s">
        <v>15</v>
      </c>
      <c r="L1178" t="s">
        <v>17</v>
      </c>
      <c r="M1178" t="s">
        <v>17</v>
      </c>
      <c r="N1178">
        <v>0.60199999999999998</v>
      </c>
      <c r="O1178">
        <v>0.154</v>
      </c>
      <c r="P1178">
        <v>0</v>
      </c>
      <c r="Q1178">
        <v>0</v>
      </c>
      <c r="R1178">
        <v>0</v>
      </c>
    </row>
    <row r="1179" spans="2:18" x14ac:dyDescent="0.25">
      <c r="B1179" t="s">
        <v>1368</v>
      </c>
      <c r="C1179" t="s">
        <v>1390</v>
      </c>
      <c r="D1179" t="s">
        <v>559</v>
      </c>
      <c r="E1179">
        <v>110</v>
      </c>
      <c r="F1179">
        <v>0</v>
      </c>
      <c r="G1179">
        <v>0</v>
      </c>
      <c r="H1179">
        <v>0</v>
      </c>
      <c r="I1179">
        <v>0</v>
      </c>
      <c r="J1179" t="s">
        <v>20</v>
      </c>
      <c r="K1179" t="s">
        <v>17</v>
      </c>
      <c r="L1179" t="s">
        <v>17</v>
      </c>
      <c r="M1179" t="s">
        <v>17</v>
      </c>
      <c r="N1179">
        <v>0.66</v>
      </c>
      <c r="O1179">
        <v>0</v>
      </c>
      <c r="P1179">
        <v>0</v>
      </c>
      <c r="Q1179">
        <v>0</v>
      </c>
      <c r="R1179">
        <v>0</v>
      </c>
    </row>
    <row r="1180" spans="2:18" x14ac:dyDescent="0.25">
      <c r="B1180" t="s">
        <v>1369</v>
      </c>
      <c r="C1180" t="s">
        <v>1390</v>
      </c>
      <c r="D1180" t="s">
        <v>559</v>
      </c>
      <c r="E1180">
        <v>121</v>
      </c>
      <c r="F1180">
        <v>0</v>
      </c>
      <c r="G1180">
        <v>0</v>
      </c>
      <c r="H1180">
        <v>0</v>
      </c>
      <c r="I1180">
        <v>0</v>
      </c>
      <c r="J1180" t="s">
        <v>20</v>
      </c>
      <c r="K1180" t="s">
        <v>17</v>
      </c>
      <c r="L1180" t="s">
        <v>17</v>
      </c>
      <c r="M1180" t="s">
        <v>17</v>
      </c>
      <c r="N1180">
        <v>0.69299999999999995</v>
      </c>
      <c r="O1180">
        <v>0</v>
      </c>
      <c r="P1180">
        <v>0</v>
      </c>
      <c r="Q1180">
        <v>0</v>
      </c>
      <c r="R1180">
        <v>0</v>
      </c>
    </row>
    <row r="1181" spans="2:18" x14ac:dyDescent="0.25">
      <c r="B1181" t="s">
        <v>1370</v>
      </c>
      <c r="C1181" t="s">
        <v>1390</v>
      </c>
      <c r="D1181" t="s">
        <v>559</v>
      </c>
      <c r="E1181">
        <v>132</v>
      </c>
      <c r="F1181">
        <v>0</v>
      </c>
      <c r="G1181">
        <v>0</v>
      </c>
      <c r="H1181">
        <v>0</v>
      </c>
      <c r="I1181">
        <v>0</v>
      </c>
      <c r="J1181" t="s">
        <v>20</v>
      </c>
      <c r="K1181" t="s">
        <v>17</v>
      </c>
      <c r="L1181" t="s">
        <v>17</v>
      </c>
      <c r="M1181" t="s">
        <v>17</v>
      </c>
      <c r="N1181">
        <v>0.72599999999999998</v>
      </c>
      <c r="O1181">
        <v>0</v>
      </c>
      <c r="P1181">
        <v>0</v>
      </c>
      <c r="Q1181">
        <v>0</v>
      </c>
      <c r="R1181">
        <v>0</v>
      </c>
    </row>
    <row r="1182" spans="2:18" x14ac:dyDescent="0.25">
      <c r="B1182" t="s">
        <v>1371</v>
      </c>
      <c r="C1182" t="s">
        <v>1390</v>
      </c>
      <c r="D1182" t="s">
        <v>559</v>
      </c>
      <c r="E1182">
        <v>143</v>
      </c>
      <c r="F1182">
        <v>0</v>
      </c>
      <c r="G1182">
        <v>0</v>
      </c>
      <c r="H1182">
        <v>0</v>
      </c>
      <c r="I1182">
        <v>0</v>
      </c>
      <c r="J1182" t="s">
        <v>20</v>
      </c>
      <c r="K1182" t="s">
        <v>17</v>
      </c>
      <c r="L1182" t="s">
        <v>17</v>
      </c>
      <c r="M1182" t="s">
        <v>17</v>
      </c>
      <c r="N1182">
        <v>0.75900000000000001</v>
      </c>
      <c r="O1182">
        <v>0</v>
      </c>
      <c r="P1182">
        <v>0</v>
      </c>
      <c r="Q1182">
        <v>0</v>
      </c>
      <c r="R1182">
        <v>0</v>
      </c>
    </row>
    <row r="1183" spans="2:18" x14ac:dyDescent="0.25">
      <c r="B1183" t="s">
        <v>1372</v>
      </c>
      <c r="C1183" t="s">
        <v>1390</v>
      </c>
      <c r="D1183" t="s">
        <v>559</v>
      </c>
      <c r="E1183">
        <v>154</v>
      </c>
      <c r="F1183">
        <v>0</v>
      </c>
      <c r="G1183">
        <v>0</v>
      </c>
      <c r="H1183">
        <v>0</v>
      </c>
      <c r="I1183">
        <v>0</v>
      </c>
      <c r="J1183" t="s">
        <v>20</v>
      </c>
      <c r="K1183" t="s">
        <v>17</v>
      </c>
      <c r="L1183" t="s">
        <v>17</v>
      </c>
      <c r="M1183" t="s">
        <v>17</v>
      </c>
      <c r="N1183">
        <v>0.79200000000000004</v>
      </c>
      <c r="O1183">
        <v>0</v>
      </c>
      <c r="P1183">
        <v>0</v>
      </c>
      <c r="Q1183">
        <v>0</v>
      </c>
      <c r="R1183">
        <v>0</v>
      </c>
    </row>
    <row r="1184" spans="2:18" x14ac:dyDescent="0.25">
      <c r="B1184" t="s">
        <v>1373</v>
      </c>
      <c r="C1184" t="s">
        <v>1390</v>
      </c>
      <c r="D1184" t="s">
        <v>559</v>
      </c>
      <c r="E1184">
        <v>165</v>
      </c>
      <c r="F1184">
        <v>0</v>
      </c>
      <c r="G1184">
        <v>0</v>
      </c>
      <c r="H1184">
        <v>0</v>
      </c>
      <c r="I1184">
        <v>0</v>
      </c>
      <c r="J1184" t="s">
        <v>61</v>
      </c>
      <c r="K1184" t="s">
        <v>17</v>
      </c>
      <c r="L1184" t="s">
        <v>17</v>
      </c>
      <c r="M1184" t="s">
        <v>17</v>
      </c>
      <c r="N1184">
        <v>0.81179999999999997</v>
      </c>
      <c r="O1184">
        <v>0</v>
      </c>
      <c r="P1184">
        <v>0</v>
      </c>
      <c r="Q1184">
        <v>0</v>
      </c>
      <c r="R1184">
        <v>0</v>
      </c>
    </row>
    <row r="1185" spans="2:18" x14ac:dyDescent="0.25">
      <c r="B1185" t="s">
        <v>1374</v>
      </c>
      <c r="C1185" t="s">
        <v>1390</v>
      </c>
      <c r="D1185" t="s">
        <v>559</v>
      </c>
      <c r="E1185">
        <v>176</v>
      </c>
      <c r="F1185">
        <v>0</v>
      </c>
      <c r="G1185">
        <v>0</v>
      </c>
      <c r="H1185">
        <v>0</v>
      </c>
      <c r="I1185">
        <v>0</v>
      </c>
      <c r="J1185" t="s">
        <v>61</v>
      </c>
      <c r="K1185" t="s">
        <v>17</v>
      </c>
      <c r="L1185" t="s">
        <v>17</v>
      </c>
      <c r="M1185" t="s">
        <v>17</v>
      </c>
      <c r="N1185">
        <v>0.83160000000000001</v>
      </c>
      <c r="O1185">
        <v>0</v>
      </c>
      <c r="P1185">
        <v>0</v>
      </c>
      <c r="Q1185">
        <v>0</v>
      </c>
      <c r="R1185">
        <v>0</v>
      </c>
    </row>
    <row r="1186" spans="2:18" x14ac:dyDescent="0.25">
      <c r="B1186" t="s">
        <v>1375</v>
      </c>
      <c r="C1186" t="s">
        <v>1390</v>
      </c>
      <c r="D1186" t="s">
        <v>559</v>
      </c>
      <c r="E1186">
        <v>187</v>
      </c>
      <c r="F1186">
        <v>0</v>
      </c>
      <c r="G1186">
        <v>0</v>
      </c>
      <c r="H1186">
        <v>0</v>
      </c>
      <c r="I1186">
        <v>0</v>
      </c>
      <c r="J1186" t="s">
        <v>61</v>
      </c>
      <c r="K1186" t="s">
        <v>17</v>
      </c>
      <c r="L1186" t="s">
        <v>17</v>
      </c>
      <c r="M1186" t="s">
        <v>17</v>
      </c>
      <c r="N1186">
        <v>0.85140000000000005</v>
      </c>
      <c r="O1186">
        <v>0</v>
      </c>
      <c r="P1186">
        <v>0</v>
      </c>
      <c r="Q1186">
        <v>0</v>
      </c>
      <c r="R1186">
        <v>0</v>
      </c>
    </row>
    <row r="1187" spans="2:18" x14ac:dyDescent="0.25">
      <c r="B1187" t="s">
        <v>1376</v>
      </c>
      <c r="C1187" t="s">
        <v>1390</v>
      </c>
      <c r="D1187" t="s">
        <v>559</v>
      </c>
      <c r="E1187">
        <v>198</v>
      </c>
      <c r="F1187">
        <v>0</v>
      </c>
      <c r="G1187">
        <v>0</v>
      </c>
      <c r="H1187">
        <v>0</v>
      </c>
      <c r="I1187">
        <v>0</v>
      </c>
      <c r="J1187" t="s">
        <v>61</v>
      </c>
      <c r="K1187" t="s">
        <v>17</v>
      </c>
      <c r="L1187" t="s">
        <v>17</v>
      </c>
      <c r="M1187" t="s">
        <v>17</v>
      </c>
      <c r="N1187">
        <v>0.87119999999999997</v>
      </c>
      <c r="O1187">
        <v>0</v>
      </c>
      <c r="P1187">
        <v>0</v>
      </c>
      <c r="Q1187">
        <v>0</v>
      </c>
      <c r="R1187">
        <v>0</v>
      </c>
    </row>
    <row r="1188" spans="2:18" x14ac:dyDescent="0.25">
      <c r="B1188" t="s">
        <v>1377</v>
      </c>
      <c r="C1188" t="s">
        <v>1390</v>
      </c>
      <c r="D1188" t="s">
        <v>559</v>
      </c>
      <c r="E1188">
        <v>209</v>
      </c>
      <c r="F1188">
        <v>0</v>
      </c>
      <c r="G1188">
        <v>0</v>
      </c>
      <c r="H1188">
        <v>0</v>
      </c>
      <c r="I1188">
        <v>0</v>
      </c>
      <c r="J1188" t="s">
        <v>61</v>
      </c>
      <c r="K1188" t="s">
        <v>17</v>
      </c>
      <c r="L1188" t="s">
        <v>17</v>
      </c>
      <c r="M1188" t="s">
        <v>17</v>
      </c>
      <c r="N1188">
        <v>0.89100000000000001</v>
      </c>
      <c r="O1188">
        <v>0</v>
      </c>
      <c r="P1188">
        <v>0</v>
      </c>
      <c r="Q1188">
        <v>0</v>
      </c>
      <c r="R1188">
        <v>0</v>
      </c>
    </row>
    <row r="1189" spans="2:18" x14ac:dyDescent="0.25">
      <c r="B1189" t="s">
        <v>1378</v>
      </c>
      <c r="C1189" t="s">
        <v>1390</v>
      </c>
      <c r="D1189" t="s">
        <v>559</v>
      </c>
      <c r="E1189">
        <v>220</v>
      </c>
      <c r="F1189">
        <v>0</v>
      </c>
      <c r="G1189">
        <v>0</v>
      </c>
      <c r="H1189">
        <v>0</v>
      </c>
      <c r="I1189">
        <v>0</v>
      </c>
      <c r="J1189" t="s">
        <v>61</v>
      </c>
      <c r="K1189" t="s">
        <v>17</v>
      </c>
      <c r="L1189" t="s">
        <v>17</v>
      </c>
      <c r="M1189" t="s">
        <v>17</v>
      </c>
      <c r="N1189">
        <v>0.92400000000000004</v>
      </c>
      <c r="O1189">
        <v>0</v>
      </c>
      <c r="P1189">
        <v>0</v>
      </c>
      <c r="Q1189">
        <v>0</v>
      </c>
      <c r="R1189">
        <v>0</v>
      </c>
    </row>
    <row r="1190" spans="2:18" x14ac:dyDescent="0.25">
      <c r="B1190" t="s">
        <v>1379</v>
      </c>
      <c r="C1190" t="s">
        <v>1390</v>
      </c>
      <c r="D1190" t="s">
        <v>1791</v>
      </c>
      <c r="E1190">
        <v>113</v>
      </c>
      <c r="F1190">
        <v>0</v>
      </c>
      <c r="G1190">
        <v>0</v>
      </c>
      <c r="H1190">
        <v>0</v>
      </c>
      <c r="I1190">
        <v>0</v>
      </c>
      <c r="J1190" t="s">
        <v>20</v>
      </c>
      <c r="K1190" t="s">
        <v>15</v>
      </c>
      <c r="L1190" t="s">
        <v>17</v>
      </c>
      <c r="M1190" t="s">
        <v>17</v>
      </c>
      <c r="N1190">
        <v>0.59</v>
      </c>
      <c r="O1190">
        <v>0.11</v>
      </c>
      <c r="P1190">
        <v>0</v>
      </c>
      <c r="Q1190">
        <v>0</v>
      </c>
      <c r="R1190">
        <v>0</v>
      </c>
    </row>
    <row r="1191" spans="2:18" x14ac:dyDescent="0.25">
      <c r="B1191" t="s">
        <v>1380</v>
      </c>
      <c r="C1191" t="s">
        <v>1390</v>
      </c>
      <c r="D1191" t="s">
        <v>1791</v>
      </c>
      <c r="E1191">
        <v>124</v>
      </c>
      <c r="F1191">
        <v>0</v>
      </c>
      <c r="G1191">
        <v>0</v>
      </c>
      <c r="H1191">
        <v>0</v>
      </c>
      <c r="I1191">
        <v>0</v>
      </c>
      <c r="J1191" t="s">
        <v>20</v>
      </c>
      <c r="K1191" t="s">
        <v>15</v>
      </c>
      <c r="L1191" t="s">
        <v>17</v>
      </c>
      <c r="M1191" t="s">
        <v>17</v>
      </c>
      <c r="N1191">
        <v>0.61950000000000005</v>
      </c>
      <c r="O1191">
        <v>0.11550000000000001</v>
      </c>
      <c r="P1191">
        <v>0</v>
      </c>
      <c r="Q1191">
        <v>0</v>
      </c>
      <c r="R1191">
        <v>0</v>
      </c>
    </row>
    <row r="1192" spans="2:18" x14ac:dyDescent="0.25">
      <c r="B1192" t="s">
        <v>1381</v>
      </c>
      <c r="C1192" t="s">
        <v>1390</v>
      </c>
      <c r="D1192" t="s">
        <v>1791</v>
      </c>
      <c r="E1192">
        <v>135</v>
      </c>
      <c r="F1192">
        <v>0</v>
      </c>
      <c r="G1192">
        <v>0</v>
      </c>
      <c r="H1192">
        <v>0</v>
      </c>
      <c r="I1192">
        <v>0</v>
      </c>
      <c r="J1192" t="s">
        <v>20</v>
      </c>
      <c r="K1192" t="s">
        <v>15</v>
      </c>
      <c r="L1192" t="s">
        <v>17</v>
      </c>
      <c r="M1192" t="s">
        <v>17</v>
      </c>
      <c r="N1192">
        <v>0.64900000000000002</v>
      </c>
      <c r="O1192">
        <v>0.121</v>
      </c>
      <c r="P1192">
        <v>0</v>
      </c>
      <c r="Q1192">
        <v>0</v>
      </c>
      <c r="R1192">
        <v>0</v>
      </c>
    </row>
    <row r="1193" spans="2:18" x14ac:dyDescent="0.25">
      <c r="B1193" t="s">
        <v>1382</v>
      </c>
      <c r="C1193" t="s">
        <v>1390</v>
      </c>
      <c r="D1193" t="s">
        <v>1791</v>
      </c>
      <c r="E1193">
        <v>146</v>
      </c>
      <c r="F1193">
        <v>0</v>
      </c>
      <c r="G1193">
        <v>0</v>
      </c>
      <c r="H1193">
        <v>0</v>
      </c>
      <c r="I1193">
        <v>0</v>
      </c>
      <c r="J1193" t="s">
        <v>20</v>
      </c>
      <c r="K1193" t="s">
        <v>15</v>
      </c>
      <c r="L1193" t="s">
        <v>17</v>
      </c>
      <c r="M1193" t="s">
        <v>17</v>
      </c>
      <c r="N1193">
        <v>0.67849999999999999</v>
      </c>
      <c r="O1193">
        <v>0.1265</v>
      </c>
      <c r="P1193">
        <v>0</v>
      </c>
      <c r="Q1193">
        <v>0</v>
      </c>
      <c r="R1193">
        <v>0</v>
      </c>
    </row>
    <row r="1194" spans="2:18" x14ac:dyDescent="0.25">
      <c r="B1194" t="s">
        <v>1383</v>
      </c>
      <c r="C1194" t="s">
        <v>1390</v>
      </c>
      <c r="D1194" t="s">
        <v>1791</v>
      </c>
      <c r="E1194">
        <v>158</v>
      </c>
      <c r="F1194">
        <v>0</v>
      </c>
      <c r="G1194">
        <v>0</v>
      </c>
      <c r="H1194">
        <v>0</v>
      </c>
      <c r="I1194">
        <v>0</v>
      </c>
      <c r="J1194" t="s">
        <v>20</v>
      </c>
      <c r="K1194" t="s">
        <v>15</v>
      </c>
      <c r="L1194" t="s">
        <v>17</v>
      </c>
      <c r="M1194" t="s">
        <v>17</v>
      </c>
      <c r="N1194">
        <v>0.70799999999999996</v>
      </c>
      <c r="O1194">
        <v>0.13200000000000001</v>
      </c>
      <c r="P1194">
        <v>0</v>
      </c>
      <c r="Q1194">
        <v>0</v>
      </c>
      <c r="R1194">
        <v>0</v>
      </c>
    </row>
    <row r="1195" spans="2:18" x14ac:dyDescent="0.25">
      <c r="B1195" t="s">
        <v>1384</v>
      </c>
      <c r="C1195" t="s">
        <v>1390</v>
      </c>
      <c r="D1195" t="s">
        <v>1791</v>
      </c>
      <c r="E1195">
        <v>169</v>
      </c>
      <c r="F1195">
        <v>0</v>
      </c>
      <c r="G1195">
        <v>0</v>
      </c>
      <c r="H1195">
        <v>0</v>
      </c>
      <c r="I1195">
        <v>0</v>
      </c>
      <c r="J1195" t="s">
        <v>20</v>
      </c>
      <c r="K1195" t="s">
        <v>15</v>
      </c>
      <c r="L1195" t="s">
        <v>17</v>
      </c>
      <c r="M1195" t="s">
        <v>17</v>
      </c>
      <c r="N1195">
        <v>0.72570000000000001</v>
      </c>
      <c r="O1195">
        <v>0.1353</v>
      </c>
      <c r="P1195">
        <v>0</v>
      </c>
      <c r="Q1195">
        <v>0</v>
      </c>
      <c r="R1195">
        <v>0</v>
      </c>
    </row>
    <row r="1196" spans="2:18" x14ac:dyDescent="0.25">
      <c r="B1196" t="s">
        <v>1385</v>
      </c>
      <c r="C1196" t="s">
        <v>1390</v>
      </c>
      <c r="D1196" t="s">
        <v>1791</v>
      </c>
      <c r="E1196">
        <v>180</v>
      </c>
      <c r="F1196">
        <v>0</v>
      </c>
      <c r="G1196">
        <v>0</v>
      </c>
      <c r="H1196">
        <v>0</v>
      </c>
      <c r="I1196">
        <v>0</v>
      </c>
      <c r="J1196" t="s">
        <v>20</v>
      </c>
      <c r="K1196" t="s">
        <v>15</v>
      </c>
      <c r="L1196" t="s">
        <v>17</v>
      </c>
      <c r="M1196" t="s">
        <v>17</v>
      </c>
      <c r="N1196">
        <v>0.74339999999999995</v>
      </c>
      <c r="O1196">
        <v>0.1386</v>
      </c>
      <c r="P1196">
        <v>0</v>
      </c>
      <c r="Q1196">
        <v>0</v>
      </c>
      <c r="R1196">
        <v>0</v>
      </c>
    </row>
    <row r="1197" spans="2:18" x14ac:dyDescent="0.25">
      <c r="B1197" t="s">
        <v>1386</v>
      </c>
      <c r="C1197" t="s">
        <v>1390</v>
      </c>
      <c r="D1197" t="s">
        <v>1791</v>
      </c>
      <c r="E1197">
        <v>192</v>
      </c>
      <c r="F1197">
        <v>0</v>
      </c>
      <c r="G1197">
        <v>0</v>
      </c>
      <c r="H1197">
        <v>0</v>
      </c>
      <c r="I1197">
        <v>0</v>
      </c>
      <c r="J1197" t="s">
        <v>20</v>
      </c>
      <c r="K1197" t="s">
        <v>15</v>
      </c>
      <c r="L1197" t="s">
        <v>17</v>
      </c>
      <c r="M1197" t="s">
        <v>17</v>
      </c>
      <c r="N1197">
        <v>0.7611</v>
      </c>
      <c r="O1197">
        <v>0.1419</v>
      </c>
      <c r="P1197">
        <v>0</v>
      </c>
      <c r="Q1197">
        <v>0</v>
      </c>
      <c r="R1197">
        <v>0</v>
      </c>
    </row>
    <row r="1198" spans="2:18" x14ac:dyDescent="0.25">
      <c r="B1198" t="s">
        <v>1387</v>
      </c>
      <c r="C1198" t="s">
        <v>1390</v>
      </c>
      <c r="D1198" t="s">
        <v>1791</v>
      </c>
      <c r="E1198">
        <v>203</v>
      </c>
      <c r="F1198">
        <v>0</v>
      </c>
      <c r="G1198">
        <v>0</v>
      </c>
      <c r="H1198">
        <v>0</v>
      </c>
      <c r="I1198">
        <v>0</v>
      </c>
      <c r="J1198" t="s">
        <v>20</v>
      </c>
      <c r="K1198" t="s">
        <v>15</v>
      </c>
      <c r="L1198" t="s">
        <v>17</v>
      </c>
      <c r="M1198" t="s">
        <v>17</v>
      </c>
      <c r="N1198">
        <v>0.77880000000000005</v>
      </c>
      <c r="O1198">
        <v>0.1452</v>
      </c>
      <c r="P1198">
        <v>0</v>
      </c>
      <c r="Q1198">
        <v>0</v>
      </c>
      <c r="R1198">
        <v>0</v>
      </c>
    </row>
    <row r="1199" spans="2:18" x14ac:dyDescent="0.25">
      <c r="B1199" t="s">
        <v>1388</v>
      </c>
      <c r="C1199" t="s">
        <v>1390</v>
      </c>
      <c r="D1199" t="s">
        <v>1791</v>
      </c>
      <c r="E1199">
        <v>214</v>
      </c>
      <c r="F1199">
        <v>0</v>
      </c>
      <c r="G1199">
        <v>0</v>
      </c>
      <c r="H1199">
        <v>0</v>
      </c>
      <c r="I1199">
        <v>0</v>
      </c>
      <c r="J1199" t="s">
        <v>20</v>
      </c>
      <c r="K1199" t="s">
        <v>15</v>
      </c>
      <c r="L1199" t="s">
        <v>17</v>
      </c>
      <c r="M1199" t="s">
        <v>17</v>
      </c>
      <c r="N1199">
        <v>0.79649999999999999</v>
      </c>
      <c r="O1199">
        <v>0.14849999999999999</v>
      </c>
      <c r="P1199">
        <v>0</v>
      </c>
      <c r="Q1199">
        <v>0</v>
      </c>
      <c r="R1199">
        <v>0</v>
      </c>
    </row>
    <row r="1200" spans="2:18" x14ac:dyDescent="0.25">
      <c r="B1200" t="s">
        <v>1389</v>
      </c>
      <c r="C1200" t="s">
        <v>1390</v>
      </c>
      <c r="D1200" t="s">
        <v>1791</v>
      </c>
      <c r="E1200">
        <v>226</v>
      </c>
      <c r="F1200">
        <v>0</v>
      </c>
      <c r="G1200">
        <v>0</v>
      </c>
      <c r="H1200">
        <v>0</v>
      </c>
      <c r="I1200">
        <v>0</v>
      </c>
      <c r="J1200" t="s">
        <v>61</v>
      </c>
      <c r="K1200" t="s">
        <v>15</v>
      </c>
      <c r="L1200" t="s">
        <v>17</v>
      </c>
      <c r="M1200" t="s">
        <v>17</v>
      </c>
      <c r="N1200">
        <v>0.82599999999999996</v>
      </c>
      <c r="O1200">
        <v>0.154</v>
      </c>
      <c r="P1200">
        <v>0</v>
      </c>
      <c r="Q1200">
        <v>0</v>
      </c>
      <c r="R1200">
        <v>0</v>
      </c>
    </row>
    <row r="1201" spans="2:18" x14ac:dyDescent="0.25">
      <c r="B1201" t="s">
        <v>1391</v>
      </c>
      <c r="C1201" t="s">
        <v>1496</v>
      </c>
      <c r="D1201" t="s">
        <v>324</v>
      </c>
      <c r="E1201">
        <v>125</v>
      </c>
      <c r="F1201">
        <v>0</v>
      </c>
      <c r="G1201">
        <v>0</v>
      </c>
      <c r="H1201">
        <v>0</v>
      </c>
      <c r="I1201">
        <v>0</v>
      </c>
      <c r="J1201" t="s">
        <v>16</v>
      </c>
      <c r="K1201" t="s">
        <v>16</v>
      </c>
      <c r="L1201" t="s">
        <v>17</v>
      </c>
      <c r="M1201" t="s">
        <v>17</v>
      </c>
      <c r="N1201">
        <v>0.45</v>
      </c>
      <c r="O1201">
        <v>0.25</v>
      </c>
      <c r="P1201">
        <v>0</v>
      </c>
      <c r="Q1201">
        <v>0</v>
      </c>
      <c r="R1201">
        <v>0</v>
      </c>
    </row>
    <row r="1202" spans="2:18" x14ac:dyDescent="0.25">
      <c r="B1202" t="s">
        <v>1392</v>
      </c>
      <c r="C1202" t="s">
        <v>1496</v>
      </c>
      <c r="D1202" t="s">
        <v>324</v>
      </c>
      <c r="E1202">
        <v>137</v>
      </c>
      <c r="F1202">
        <v>0</v>
      </c>
      <c r="G1202">
        <v>0</v>
      </c>
      <c r="H1202">
        <v>0</v>
      </c>
      <c r="I1202">
        <v>0</v>
      </c>
      <c r="J1202" t="s">
        <v>16</v>
      </c>
      <c r="K1202" t="s">
        <v>16</v>
      </c>
      <c r="L1202" t="s">
        <v>17</v>
      </c>
      <c r="M1202" t="s">
        <v>17</v>
      </c>
      <c r="N1202">
        <v>0.47249999999999998</v>
      </c>
      <c r="O1202">
        <v>0.26250000000000001</v>
      </c>
      <c r="P1202">
        <v>0</v>
      </c>
      <c r="Q1202">
        <v>0</v>
      </c>
      <c r="R1202">
        <v>0</v>
      </c>
    </row>
    <row r="1203" spans="2:18" x14ac:dyDescent="0.25">
      <c r="B1203" t="s">
        <v>1393</v>
      </c>
      <c r="C1203" t="s">
        <v>1496</v>
      </c>
      <c r="D1203" t="s">
        <v>324</v>
      </c>
      <c r="E1203">
        <v>150</v>
      </c>
      <c r="F1203">
        <v>0</v>
      </c>
      <c r="G1203">
        <v>0</v>
      </c>
      <c r="H1203">
        <v>0</v>
      </c>
      <c r="I1203">
        <v>0</v>
      </c>
      <c r="J1203" t="s">
        <v>16</v>
      </c>
      <c r="K1203" t="s">
        <v>16</v>
      </c>
      <c r="L1203" t="s">
        <v>17</v>
      </c>
      <c r="M1203" t="s">
        <v>17</v>
      </c>
      <c r="N1203">
        <v>0.495</v>
      </c>
      <c r="O1203">
        <v>0.27500000000000002</v>
      </c>
      <c r="P1203">
        <v>0</v>
      </c>
      <c r="Q1203">
        <v>0</v>
      </c>
      <c r="R1203">
        <v>0</v>
      </c>
    </row>
    <row r="1204" spans="2:18" x14ac:dyDescent="0.25">
      <c r="B1204" t="s">
        <v>1394</v>
      </c>
      <c r="C1204" t="s">
        <v>1496</v>
      </c>
      <c r="D1204" t="s">
        <v>324</v>
      </c>
      <c r="E1204">
        <v>162</v>
      </c>
      <c r="F1204">
        <v>0</v>
      </c>
      <c r="G1204">
        <v>0</v>
      </c>
      <c r="H1204">
        <v>0</v>
      </c>
      <c r="I1204">
        <v>0</v>
      </c>
      <c r="J1204" t="s">
        <v>20</v>
      </c>
      <c r="K1204" t="s">
        <v>16</v>
      </c>
      <c r="L1204" t="s">
        <v>17</v>
      </c>
      <c r="M1204" t="s">
        <v>17</v>
      </c>
      <c r="N1204">
        <v>0.51749999999999996</v>
      </c>
      <c r="O1204">
        <v>0.28749999999999998</v>
      </c>
      <c r="P1204">
        <v>0</v>
      </c>
      <c r="Q1204">
        <v>0</v>
      </c>
      <c r="R1204">
        <v>0</v>
      </c>
    </row>
    <row r="1205" spans="2:18" x14ac:dyDescent="0.25">
      <c r="B1205" t="s">
        <v>1395</v>
      </c>
      <c r="C1205" t="s">
        <v>1496</v>
      </c>
      <c r="D1205" t="s">
        <v>324</v>
      </c>
      <c r="E1205">
        <v>175</v>
      </c>
      <c r="F1205">
        <v>0</v>
      </c>
      <c r="G1205">
        <v>0</v>
      </c>
      <c r="H1205">
        <v>0</v>
      </c>
      <c r="I1205">
        <v>0</v>
      </c>
      <c r="J1205" t="s">
        <v>20</v>
      </c>
      <c r="K1205" t="s">
        <v>16</v>
      </c>
      <c r="L1205" t="s">
        <v>17</v>
      </c>
      <c r="M1205" t="s">
        <v>17</v>
      </c>
      <c r="N1205">
        <v>0.54</v>
      </c>
      <c r="O1205">
        <v>0.3</v>
      </c>
      <c r="P1205">
        <v>0</v>
      </c>
      <c r="Q1205">
        <v>0</v>
      </c>
      <c r="R1205">
        <v>0</v>
      </c>
    </row>
    <row r="1206" spans="2:18" x14ac:dyDescent="0.25">
      <c r="B1206" t="s">
        <v>1396</v>
      </c>
      <c r="C1206" t="s">
        <v>1496</v>
      </c>
      <c r="D1206" t="s">
        <v>324</v>
      </c>
      <c r="E1206">
        <v>187</v>
      </c>
      <c r="F1206">
        <v>0</v>
      </c>
      <c r="G1206">
        <v>0</v>
      </c>
      <c r="H1206">
        <v>0</v>
      </c>
      <c r="I1206">
        <v>0</v>
      </c>
      <c r="J1206" t="s">
        <v>20</v>
      </c>
      <c r="K1206" t="s">
        <v>16</v>
      </c>
      <c r="L1206" t="s">
        <v>17</v>
      </c>
      <c r="M1206" t="s">
        <v>17</v>
      </c>
      <c r="N1206">
        <v>0.55349999999999999</v>
      </c>
      <c r="O1206">
        <v>0.3075</v>
      </c>
      <c r="P1206">
        <v>0</v>
      </c>
      <c r="Q1206">
        <v>0</v>
      </c>
      <c r="R1206">
        <v>0</v>
      </c>
    </row>
    <row r="1207" spans="2:18" x14ac:dyDescent="0.25">
      <c r="B1207" t="s">
        <v>1397</v>
      </c>
      <c r="C1207" t="s">
        <v>1496</v>
      </c>
      <c r="D1207" t="s">
        <v>324</v>
      </c>
      <c r="E1207">
        <v>200</v>
      </c>
      <c r="F1207">
        <v>0</v>
      </c>
      <c r="G1207">
        <v>0</v>
      </c>
      <c r="H1207">
        <v>0</v>
      </c>
      <c r="I1207">
        <v>0</v>
      </c>
      <c r="J1207" t="s">
        <v>20</v>
      </c>
      <c r="K1207" t="s">
        <v>16</v>
      </c>
      <c r="L1207" t="s">
        <v>17</v>
      </c>
      <c r="M1207" t="s">
        <v>17</v>
      </c>
      <c r="N1207">
        <v>0.56699999999999995</v>
      </c>
      <c r="O1207">
        <v>0.315</v>
      </c>
      <c r="P1207">
        <v>0</v>
      </c>
      <c r="Q1207">
        <v>0</v>
      </c>
      <c r="R1207">
        <v>0</v>
      </c>
    </row>
    <row r="1208" spans="2:18" x14ac:dyDescent="0.25">
      <c r="B1208" t="s">
        <v>1398</v>
      </c>
      <c r="C1208" t="s">
        <v>1496</v>
      </c>
      <c r="D1208" t="s">
        <v>324</v>
      </c>
      <c r="E1208">
        <v>212</v>
      </c>
      <c r="F1208">
        <v>0</v>
      </c>
      <c r="G1208">
        <v>0</v>
      </c>
      <c r="H1208">
        <v>0</v>
      </c>
      <c r="I1208">
        <v>0</v>
      </c>
      <c r="J1208" t="s">
        <v>20</v>
      </c>
      <c r="K1208" t="s">
        <v>16</v>
      </c>
      <c r="L1208" t="s">
        <v>17</v>
      </c>
      <c r="M1208" t="s">
        <v>17</v>
      </c>
      <c r="N1208">
        <v>0.58050000000000002</v>
      </c>
      <c r="O1208">
        <v>0.32250000000000001</v>
      </c>
      <c r="P1208">
        <v>0</v>
      </c>
      <c r="Q1208">
        <v>0</v>
      </c>
      <c r="R1208">
        <v>0</v>
      </c>
    </row>
    <row r="1209" spans="2:18" x14ac:dyDescent="0.25">
      <c r="B1209" t="s">
        <v>1399</v>
      </c>
      <c r="C1209" t="s">
        <v>1496</v>
      </c>
      <c r="D1209" t="s">
        <v>324</v>
      </c>
      <c r="E1209">
        <v>225</v>
      </c>
      <c r="F1209">
        <v>0</v>
      </c>
      <c r="G1209">
        <v>0</v>
      </c>
      <c r="H1209">
        <v>0</v>
      </c>
      <c r="I1209">
        <v>0</v>
      </c>
      <c r="J1209" t="s">
        <v>20</v>
      </c>
      <c r="K1209" t="s">
        <v>16</v>
      </c>
      <c r="L1209" t="s">
        <v>17</v>
      </c>
      <c r="M1209" t="s">
        <v>17</v>
      </c>
      <c r="N1209">
        <v>0.59399999999999997</v>
      </c>
      <c r="O1209">
        <v>0.33</v>
      </c>
      <c r="P1209">
        <v>0</v>
      </c>
      <c r="Q1209">
        <v>0</v>
      </c>
      <c r="R1209">
        <v>0</v>
      </c>
    </row>
    <row r="1210" spans="2:18" x14ac:dyDescent="0.25">
      <c r="B1210" t="s">
        <v>1400</v>
      </c>
      <c r="C1210" t="s">
        <v>1496</v>
      </c>
      <c r="D1210" t="s">
        <v>324</v>
      </c>
      <c r="E1210">
        <v>237</v>
      </c>
      <c r="F1210">
        <v>0</v>
      </c>
      <c r="G1210">
        <v>0</v>
      </c>
      <c r="H1210">
        <v>0</v>
      </c>
      <c r="I1210">
        <v>0</v>
      </c>
      <c r="J1210" t="s">
        <v>20</v>
      </c>
      <c r="K1210" t="s">
        <v>16</v>
      </c>
      <c r="L1210" t="s">
        <v>17</v>
      </c>
      <c r="M1210" t="s">
        <v>17</v>
      </c>
      <c r="N1210">
        <v>0.60750000000000004</v>
      </c>
      <c r="O1210">
        <v>0.33750000000000002</v>
      </c>
      <c r="P1210">
        <v>0</v>
      </c>
      <c r="Q1210">
        <v>0</v>
      </c>
      <c r="R1210">
        <v>0</v>
      </c>
    </row>
    <row r="1211" spans="2:18" x14ac:dyDescent="0.25">
      <c r="B1211" t="s">
        <v>1401</v>
      </c>
      <c r="C1211" t="s">
        <v>1496</v>
      </c>
      <c r="D1211" t="s">
        <v>324</v>
      </c>
      <c r="E1211">
        <v>250</v>
      </c>
      <c r="F1211">
        <v>0</v>
      </c>
      <c r="G1211">
        <v>0</v>
      </c>
      <c r="H1211">
        <v>0</v>
      </c>
      <c r="I1211">
        <v>0</v>
      </c>
      <c r="J1211" t="s">
        <v>20</v>
      </c>
      <c r="K1211" t="s">
        <v>16</v>
      </c>
      <c r="L1211" t="s">
        <v>17</v>
      </c>
      <c r="M1211" t="s">
        <v>17</v>
      </c>
      <c r="N1211">
        <v>0.63</v>
      </c>
      <c r="O1211">
        <v>0.35</v>
      </c>
      <c r="P1211">
        <v>0</v>
      </c>
      <c r="Q1211">
        <v>0</v>
      </c>
      <c r="R1211">
        <v>0</v>
      </c>
    </row>
    <row r="1212" spans="2:18" x14ac:dyDescent="0.25">
      <c r="B1212" t="s">
        <v>1402</v>
      </c>
      <c r="C1212" t="s">
        <v>1496</v>
      </c>
      <c r="D1212" t="s">
        <v>324</v>
      </c>
      <c r="E1212">
        <v>124</v>
      </c>
      <c r="F1212">
        <v>0</v>
      </c>
      <c r="G1212">
        <v>0</v>
      </c>
      <c r="H1212">
        <v>0</v>
      </c>
      <c r="I1212">
        <v>0</v>
      </c>
      <c r="J1212" t="s">
        <v>16</v>
      </c>
      <c r="K1212" t="s">
        <v>16</v>
      </c>
      <c r="L1212" t="s">
        <v>17</v>
      </c>
      <c r="M1212" t="s">
        <v>17</v>
      </c>
      <c r="N1212">
        <v>0.45</v>
      </c>
      <c r="O1212">
        <v>0.26</v>
      </c>
      <c r="P1212">
        <v>0</v>
      </c>
      <c r="Q1212">
        <v>0</v>
      </c>
      <c r="R1212">
        <v>0</v>
      </c>
    </row>
    <row r="1213" spans="2:18" x14ac:dyDescent="0.25">
      <c r="B1213" t="s">
        <v>1403</v>
      </c>
      <c r="C1213" t="s">
        <v>1496</v>
      </c>
      <c r="D1213" t="s">
        <v>324</v>
      </c>
      <c r="E1213">
        <v>136</v>
      </c>
      <c r="F1213">
        <v>0</v>
      </c>
      <c r="G1213">
        <v>0</v>
      </c>
      <c r="H1213">
        <v>0</v>
      </c>
      <c r="I1213">
        <v>0</v>
      </c>
      <c r="J1213" t="s">
        <v>16</v>
      </c>
      <c r="K1213" t="s">
        <v>16</v>
      </c>
      <c r="L1213" t="s">
        <v>17</v>
      </c>
      <c r="M1213" t="s">
        <v>17</v>
      </c>
      <c r="N1213">
        <v>0.47249999999999998</v>
      </c>
      <c r="O1213">
        <v>0.27300000000000002</v>
      </c>
      <c r="P1213">
        <v>0</v>
      </c>
      <c r="Q1213">
        <v>0</v>
      </c>
      <c r="R1213">
        <v>0</v>
      </c>
    </row>
    <row r="1214" spans="2:18" x14ac:dyDescent="0.25">
      <c r="B1214" t="s">
        <v>1404</v>
      </c>
      <c r="C1214" t="s">
        <v>1496</v>
      </c>
      <c r="D1214" t="s">
        <v>324</v>
      </c>
      <c r="E1214">
        <v>148</v>
      </c>
      <c r="F1214">
        <v>0</v>
      </c>
      <c r="G1214">
        <v>0</v>
      </c>
      <c r="H1214">
        <v>0</v>
      </c>
      <c r="I1214">
        <v>0</v>
      </c>
      <c r="J1214" t="s">
        <v>16</v>
      </c>
      <c r="K1214" t="s">
        <v>16</v>
      </c>
      <c r="L1214" t="s">
        <v>17</v>
      </c>
      <c r="M1214" t="s">
        <v>17</v>
      </c>
      <c r="N1214">
        <v>0.495</v>
      </c>
      <c r="O1214">
        <v>0.28599999999999998</v>
      </c>
      <c r="P1214">
        <v>0</v>
      </c>
      <c r="Q1214">
        <v>0</v>
      </c>
      <c r="R1214">
        <v>0</v>
      </c>
    </row>
    <row r="1215" spans="2:18" x14ac:dyDescent="0.25">
      <c r="B1215" t="s">
        <v>1405</v>
      </c>
      <c r="C1215" t="s">
        <v>1496</v>
      </c>
      <c r="D1215" t="s">
        <v>324</v>
      </c>
      <c r="E1215">
        <v>161</v>
      </c>
      <c r="F1215">
        <v>0</v>
      </c>
      <c r="G1215">
        <v>0</v>
      </c>
      <c r="H1215">
        <v>0</v>
      </c>
      <c r="I1215">
        <v>0</v>
      </c>
      <c r="J1215" t="s">
        <v>20</v>
      </c>
      <c r="K1215" t="s">
        <v>16</v>
      </c>
      <c r="L1215" t="s">
        <v>17</v>
      </c>
      <c r="M1215" t="s">
        <v>17</v>
      </c>
      <c r="N1215">
        <v>0.51749999999999996</v>
      </c>
      <c r="O1215">
        <v>0.29899999999999999</v>
      </c>
      <c r="P1215">
        <v>0</v>
      </c>
      <c r="Q1215">
        <v>0</v>
      </c>
      <c r="R1215">
        <v>0</v>
      </c>
    </row>
    <row r="1216" spans="2:18" x14ac:dyDescent="0.25">
      <c r="B1216" t="s">
        <v>1406</v>
      </c>
      <c r="C1216" t="s">
        <v>1496</v>
      </c>
      <c r="D1216" t="s">
        <v>324</v>
      </c>
      <c r="E1216">
        <v>173</v>
      </c>
      <c r="F1216">
        <v>0</v>
      </c>
      <c r="G1216">
        <v>0</v>
      </c>
      <c r="H1216">
        <v>0</v>
      </c>
      <c r="I1216">
        <v>0</v>
      </c>
      <c r="J1216" t="s">
        <v>20</v>
      </c>
      <c r="K1216" t="s">
        <v>16</v>
      </c>
      <c r="L1216" t="s">
        <v>17</v>
      </c>
      <c r="M1216" t="s">
        <v>17</v>
      </c>
      <c r="N1216">
        <v>0.54</v>
      </c>
      <c r="O1216">
        <v>0.312</v>
      </c>
      <c r="P1216">
        <v>0</v>
      </c>
      <c r="Q1216">
        <v>0</v>
      </c>
      <c r="R1216">
        <v>0</v>
      </c>
    </row>
    <row r="1217" spans="2:18" x14ac:dyDescent="0.25">
      <c r="B1217" t="s">
        <v>1407</v>
      </c>
      <c r="C1217" t="s">
        <v>1496</v>
      </c>
      <c r="D1217" t="s">
        <v>324</v>
      </c>
      <c r="E1217">
        <v>186</v>
      </c>
      <c r="F1217">
        <v>0</v>
      </c>
      <c r="G1217">
        <v>0</v>
      </c>
      <c r="H1217">
        <v>0</v>
      </c>
      <c r="I1217">
        <v>0</v>
      </c>
      <c r="J1217" t="s">
        <v>20</v>
      </c>
      <c r="K1217" t="s">
        <v>16</v>
      </c>
      <c r="L1217" t="s">
        <v>17</v>
      </c>
      <c r="M1217" t="s">
        <v>17</v>
      </c>
      <c r="N1217">
        <v>0.55349999999999999</v>
      </c>
      <c r="O1217">
        <v>0.31979999999999997</v>
      </c>
      <c r="P1217">
        <v>0</v>
      </c>
      <c r="Q1217">
        <v>0</v>
      </c>
      <c r="R1217">
        <v>0</v>
      </c>
    </row>
    <row r="1218" spans="2:18" x14ac:dyDescent="0.25">
      <c r="B1218" t="s">
        <v>1408</v>
      </c>
      <c r="C1218" t="s">
        <v>1496</v>
      </c>
      <c r="D1218" t="s">
        <v>324</v>
      </c>
      <c r="E1218">
        <v>198</v>
      </c>
      <c r="F1218">
        <v>0</v>
      </c>
      <c r="G1218">
        <v>0</v>
      </c>
      <c r="H1218">
        <v>0</v>
      </c>
      <c r="I1218">
        <v>0</v>
      </c>
      <c r="J1218" t="s">
        <v>20</v>
      </c>
      <c r="K1218" t="s">
        <v>16</v>
      </c>
      <c r="L1218" t="s">
        <v>17</v>
      </c>
      <c r="M1218" t="s">
        <v>17</v>
      </c>
      <c r="N1218">
        <v>0.56699999999999995</v>
      </c>
      <c r="O1218">
        <v>0.3276</v>
      </c>
      <c r="P1218">
        <v>0</v>
      </c>
      <c r="Q1218">
        <v>0</v>
      </c>
      <c r="R1218">
        <v>0</v>
      </c>
    </row>
    <row r="1219" spans="2:18" x14ac:dyDescent="0.25">
      <c r="B1219" t="s">
        <v>1409</v>
      </c>
      <c r="C1219" t="s">
        <v>1496</v>
      </c>
      <c r="D1219" t="s">
        <v>324</v>
      </c>
      <c r="E1219">
        <v>210</v>
      </c>
      <c r="F1219">
        <v>0</v>
      </c>
      <c r="G1219">
        <v>0</v>
      </c>
      <c r="H1219">
        <v>0</v>
      </c>
      <c r="I1219">
        <v>0</v>
      </c>
      <c r="J1219" t="s">
        <v>20</v>
      </c>
      <c r="K1219" t="s">
        <v>16</v>
      </c>
      <c r="L1219" t="s">
        <v>17</v>
      </c>
      <c r="M1219" t="s">
        <v>17</v>
      </c>
      <c r="N1219">
        <v>0.58050000000000002</v>
      </c>
      <c r="O1219">
        <v>0.33539999999999998</v>
      </c>
      <c r="P1219">
        <v>0</v>
      </c>
      <c r="Q1219">
        <v>0</v>
      </c>
      <c r="R1219">
        <v>0</v>
      </c>
    </row>
    <row r="1220" spans="2:18" x14ac:dyDescent="0.25">
      <c r="B1220" t="s">
        <v>1410</v>
      </c>
      <c r="C1220" t="s">
        <v>1496</v>
      </c>
      <c r="D1220" t="s">
        <v>324</v>
      </c>
      <c r="E1220">
        <v>223</v>
      </c>
      <c r="F1220">
        <v>0</v>
      </c>
      <c r="G1220">
        <v>0</v>
      </c>
      <c r="H1220">
        <v>0</v>
      </c>
      <c r="I1220">
        <v>0</v>
      </c>
      <c r="J1220" t="s">
        <v>20</v>
      </c>
      <c r="K1220" t="s">
        <v>16</v>
      </c>
      <c r="L1220" t="s">
        <v>17</v>
      </c>
      <c r="M1220" t="s">
        <v>17</v>
      </c>
      <c r="N1220">
        <v>0.59399999999999997</v>
      </c>
      <c r="O1220">
        <v>0.34320000000000001</v>
      </c>
      <c r="P1220">
        <v>0</v>
      </c>
      <c r="Q1220">
        <v>0</v>
      </c>
      <c r="R1220">
        <v>0</v>
      </c>
    </row>
    <row r="1221" spans="2:18" x14ac:dyDescent="0.25">
      <c r="B1221" t="s">
        <v>1411</v>
      </c>
      <c r="C1221" t="s">
        <v>1496</v>
      </c>
      <c r="D1221" t="s">
        <v>324</v>
      </c>
      <c r="E1221">
        <v>235</v>
      </c>
      <c r="F1221">
        <v>0</v>
      </c>
      <c r="G1221">
        <v>0</v>
      </c>
      <c r="H1221">
        <v>0</v>
      </c>
      <c r="I1221">
        <v>0</v>
      </c>
      <c r="J1221" t="s">
        <v>20</v>
      </c>
      <c r="K1221" t="s">
        <v>16</v>
      </c>
      <c r="L1221" t="s">
        <v>17</v>
      </c>
      <c r="M1221" t="s">
        <v>17</v>
      </c>
      <c r="N1221">
        <v>0.60750000000000004</v>
      </c>
      <c r="O1221">
        <v>0.35099999999999998</v>
      </c>
      <c r="P1221">
        <v>0</v>
      </c>
      <c r="Q1221">
        <v>0</v>
      </c>
      <c r="R1221">
        <v>0</v>
      </c>
    </row>
    <row r="1222" spans="2:18" x14ac:dyDescent="0.25">
      <c r="B1222" t="s">
        <v>1412</v>
      </c>
      <c r="C1222" t="s">
        <v>1496</v>
      </c>
      <c r="D1222" t="s">
        <v>324</v>
      </c>
      <c r="E1222">
        <v>248</v>
      </c>
      <c r="F1222">
        <v>0</v>
      </c>
      <c r="G1222">
        <v>0</v>
      </c>
      <c r="H1222">
        <v>0</v>
      </c>
      <c r="I1222">
        <v>0</v>
      </c>
      <c r="J1222" t="s">
        <v>20</v>
      </c>
      <c r="K1222" t="s">
        <v>16</v>
      </c>
      <c r="L1222" t="s">
        <v>17</v>
      </c>
      <c r="M1222" t="s">
        <v>17</v>
      </c>
      <c r="N1222">
        <v>0.63</v>
      </c>
      <c r="O1222">
        <v>0.36399999999999999</v>
      </c>
      <c r="P1222">
        <v>0</v>
      </c>
      <c r="Q1222">
        <v>0</v>
      </c>
      <c r="R1222">
        <v>0</v>
      </c>
    </row>
    <row r="1223" spans="2:18" x14ac:dyDescent="0.25">
      <c r="B1223" t="s">
        <v>1413</v>
      </c>
      <c r="C1223" t="s">
        <v>1496</v>
      </c>
      <c r="D1223" t="s">
        <v>1789</v>
      </c>
      <c r="E1223">
        <v>95</v>
      </c>
      <c r="F1223">
        <v>0</v>
      </c>
      <c r="G1223">
        <v>0</v>
      </c>
      <c r="H1223">
        <v>0</v>
      </c>
      <c r="I1223">
        <v>0</v>
      </c>
      <c r="J1223" t="s">
        <v>351</v>
      </c>
      <c r="K1223" t="s">
        <v>17</v>
      </c>
      <c r="L1223" t="s">
        <v>17</v>
      </c>
      <c r="M1223" t="s">
        <v>17</v>
      </c>
      <c r="N1223">
        <v>1.04</v>
      </c>
      <c r="O1223">
        <v>0</v>
      </c>
      <c r="P1223">
        <v>0</v>
      </c>
      <c r="Q1223">
        <v>0</v>
      </c>
      <c r="R1223">
        <v>0</v>
      </c>
    </row>
    <row r="1224" spans="2:18" x14ac:dyDescent="0.25">
      <c r="B1224" t="s">
        <v>1414</v>
      </c>
      <c r="C1224" t="s">
        <v>1496</v>
      </c>
      <c r="D1224" t="s">
        <v>1789</v>
      </c>
      <c r="E1224">
        <v>104</v>
      </c>
      <c r="F1224">
        <v>0</v>
      </c>
      <c r="G1224">
        <v>0</v>
      </c>
      <c r="H1224">
        <v>0</v>
      </c>
      <c r="I1224">
        <v>0</v>
      </c>
      <c r="J1224" t="s">
        <v>351</v>
      </c>
      <c r="K1224" t="s">
        <v>17</v>
      </c>
      <c r="L1224" t="s">
        <v>17</v>
      </c>
      <c r="M1224" t="s">
        <v>17</v>
      </c>
      <c r="N1224">
        <v>1.0920000000000001</v>
      </c>
      <c r="O1224">
        <v>0</v>
      </c>
      <c r="P1224">
        <v>0</v>
      </c>
      <c r="Q1224">
        <v>0</v>
      </c>
      <c r="R1224">
        <v>0</v>
      </c>
    </row>
    <row r="1225" spans="2:18" x14ac:dyDescent="0.25">
      <c r="B1225" t="s">
        <v>1415</v>
      </c>
      <c r="C1225" t="s">
        <v>1496</v>
      </c>
      <c r="D1225" t="s">
        <v>1789</v>
      </c>
      <c r="E1225">
        <v>114</v>
      </c>
      <c r="F1225">
        <v>0</v>
      </c>
      <c r="G1225">
        <v>0</v>
      </c>
      <c r="H1225">
        <v>0</v>
      </c>
      <c r="I1225">
        <v>0</v>
      </c>
      <c r="J1225" t="s">
        <v>351</v>
      </c>
      <c r="K1225" t="s">
        <v>17</v>
      </c>
      <c r="L1225" t="s">
        <v>17</v>
      </c>
      <c r="M1225" t="s">
        <v>17</v>
      </c>
      <c r="N1225">
        <v>1.1439999999999999</v>
      </c>
      <c r="O1225">
        <v>0</v>
      </c>
      <c r="P1225">
        <v>0</v>
      </c>
      <c r="Q1225">
        <v>0</v>
      </c>
      <c r="R1225">
        <v>0</v>
      </c>
    </row>
    <row r="1226" spans="2:18" x14ac:dyDescent="0.25">
      <c r="B1226" t="s">
        <v>1416</v>
      </c>
      <c r="C1226" t="s">
        <v>1496</v>
      </c>
      <c r="D1226" t="s">
        <v>1789</v>
      </c>
      <c r="E1226">
        <v>123</v>
      </c>
      <c r="F1226">
        <v>0</v>
      </c>
      <c r="G1226">
        <v>0</v>
      </c>
      <c r="H1226">
        <v>0</v>
      </c>
      <c r="I1226">
        <v>0</v>
      </c>
      <c r="J1226" t="s">
        <v>351</v>
      </c>
      <c r="K1226" t="s">
        <v>17</v>
      </c>
      <c r="L1226" t="s">
        <v>17</v>
      </c>
      <c r="M1226" t="s">
        <v>17</v>
      </c>
      <c r="N1226">
        <v>1.196</v>
      </c>
      <c r="O1226">
        <v>0</v>
      </c>
      <c r="P1226">
        <v>0</v>
      </c>
      <c r="Q1226">
        <v>0</v>
      </c>
      <c r="R1226">
        <v>0</v>
      </c>
    </row>
    <row r="1227" spans="2:18" x14ac:dyDescent="0.25">
      <c r="B1227" t="s">
        <v>1417</v>
      </c>
      <c r="C1227" t="s">
        <v>1496</v>
      </c>
      <c r="D1227" t="s">
        <v>1789</v>
      </c>
      <c r="E1227">
        <v>133</v>
      </c>
      <c r="F1227">
        <v>0</v>
      </c>
      <c r="G1227">
        <v>0</v>
      </c>
      <c r="H1227">
        <v>0</v>
      </c>
      <c r="I1227">
        <v>0</v>
      </c>
      <c r="J1227" t="s">
        <v>351</v>
      </c>
      <c r="K1227" t="s">
        <v>17</v>
      </c>
      <c r="L1227" t="s">
        <v>17</v>
      </c>
      <c r="M1227" t="s">
        <v>17</v>
      </c>
      <c r="N1227">
        <v>1.248</v>
      </c>
      <c r="O1227">
        <v>0</v>
      </c>
      <c r="P1227">
        <v>0</v>
      </c>
      <c r="Q1227">
        <v>0</v>
      </c>
      <c r="R1227">
        <v>0</v>
      </c>
    </row>
    <row r="1228" spans="2:18" x14ac:dyDescent="0.25">
      <c r="B1228" t="s">
        <v>1418</v>
      </c>
      <c r="C1228" t="s">
        <v>1496</v>
      </c>
      <c r="D1228" t="s">
        <v>1789</v>
      </c>
      <c r="E1228">
        <v>142</v>
      </c>
      <c r="F1228">
        <v>0</v>
      </c>
      <c r="G1228">
        <v>0</v>
      </c>
      <c r="H1228">
        <v>0</v>
      </c>
      <c r="I1228">
        <v>0</v>
      </c>
      <c r="J1228" t="s">
        <v>351</v>
      </c>
      <c r="K1228" t="s">
        <v>17</v>
      </c>
      <c r="L1228" t="s">
        <v>17</v>
      </c>
      <c r="M1228" t="s">
        <v>17</v>
      </c>
      <c r="N1228">
        <v>1.2791999999999999</v>
      </c>
      <c r="O1228">
        <v>0</v>
      </c>
      <c r="P1228">
        <v>0</v>
      </c>
      <c r="Q1228">
        <v>0</v>
      </c>
      <c r="R1228">
        <v>0</v>
      </c>
    </row>
    <row r="1229" spans="2:18" x14ac:dyDescent="0.25">
      <c r="B1229" t="s">
        <v>1419</v>
      </c>
      <c r="C1229" t="s">
        <v>1496</v>
      </c>
      <c r="D1229" t="s">
        <v>1789</v>
      </c>
      <c r="E1229">
        <v>152</v>
      </c>
      <c r="F1229">
        <v>0</v>
      </c>
      <c r="G1229">
        <v>0</v>
      </c>
      <c r="H1229">
        <v>0</v>
      </c>
      <c r="I1229">
        <v>0</v>
      </c>
      <c r="J1229" t="s">
        <v>351</v>
      </c>
      <c r="K1229" t="s">
        <v>17</v>
      </c>
      <c r="L1229" t="s">
        <v>17</v>
      </c>
      <c r="M1229" t="s">
        <v>17</v>
      </c>
      <c r="N1229">
        <v>1.3104</v>
      </c>
      <c r="O1229">
        <v>0</v>
      </c>
      <c r="P1229">
        <v>0</v>
      </c>
      <c r="Q1229">
        <v>0</v>
      </c>
      <c r="R1229">
        <v>0</v>
      </c>
    </row>
    <row r="1230" spans="2:18" x14ac:dyDescent="0.25">
      <c r="B1230" t="s">
        <v>1420</v>
      </c>
      <c r="C1230" t="s">
        <v>1496</v>
      </c>
      <c r="D1230" t="s">
        <v>1789</v>
      </c>
      <c r="E1230">
        <v>161</v>
      </c>
      <c r="F1230">
        <v>0</v>
      </c>
      <c r="G1230">
        <v>0</v>
      </c>
      <c r="H1230">
        <v>0</v>
      </c>
      <c r="I1230">
        <v>0</v>
      </c>
      <c r="J1230" t="s">
        <v>351</v>
      </c>
      <c r="K1230" t="s">
        <v>17</v>
      </c>
      <c r="L1230" t="s">
        <v>17</v>
      </c>
      <c r="M1230" t="s">
        <v>17</v>
      </c>
      <c r="N1230">
        <v>1.3415999999999999</v>
      </c>
      <c r="O1230">
        <v>0</v>
      </c>
      <c r="P1230">
        <v>0</v>
      </c>
      <c r="Q1230">
        <v>0</v>
      </c>
      <c r="R1230">
        <v>0</v>
      </c>
    </row>
    <row r="1231" spans="2:18" x14ac:dyDescent="0.25">
      <c r="B1231" t="s">
        <v>1421</v>
      </c>
      <c r="C1231" t="s">
        <v>1496</v>
      </c>
      <c r="D1231" t="s">
        <v>1789</v>
      </c>
      <c r="E1231">
        <v>171</v>
      </c>
      <c r="F1231">
        <v>0</v>
      </c>
      <c r="G1231">
        <v>0</v>
      </c>
      <c r="H1231">
        <v>0</v>
      </c>
      <c r="I1231">
        <v>0</v>
      </c>
      <c r="J1231" t="s">
        <v>351</v>
      </c>
      <c r="K1231" t="s">
        <v>17</v>
      </c>
      <c r="L1231" t="s">
        <v>17</v>
      </c>
      <c r="M1231" t="s">
        <v>17</v>
      </c>
      <c r="N1231">
        <v>1.3728</v>
      </c>
      <c r="O1231">
        <v>0</v>
      </c>
      <c r="P1231">
        <v>0</v>
      </c>
      <c r="Q1231">
        <v>0</v>
      </c>
      <c r="R1231">
        <v>0</v>
      </c>
    </row>
    <row r="1232" spans="2:18" x14ac:dyDescent="0.25">
      <c r="B1232" t="s">
        <v>1422</v>
      </c>
      <c r="C1232" t="s">
        <v>1496</v>
      </c>
      <c r="D1232" t="s">
        <v>1789</v>
      </c>
      <c r="E1232">
        <v>180</v>
      </c>
      <c r="F1232">
        <v>0</v>
      </c>
      <c r="G1232">
        <v>0</v>
      </c>
      <c r="H1232">
        <v>0</v>
      </c>
      <c r="I1232">
        <v>0</v>
      </c>
      <c r="J1232" t="s">
        <v>351</v>
      </c>
      <c r="K1232" t="s">
        <v>17</v>
      </c>
      <c r="L1232" t="s">
        <v>17</v>
      </c>
      <c r="M1232" t="s">
        <v>17</v>
      </c>
      <c r="N1232">
        <v>1.4039999999999999</v>
      </c>
      <c r="O1232">
        <v>0</v>
      </c>
      <c r="P1232">
        <v>0</v>
      </c>
      <c r="Q1232">
        <v>0</v>
      </c>
      <c r="R1232">
        <v>0</v>
      </c>
    </row>
    <row r="1233" spans="2:18" x14ac:dyDescent="0.25">
      <c r="B1233" t="s">
        <v>1423</v>
      </c>
      <c r="C1233" t="s">
        <v>1496</v>
      </c>
      <c r="D1233" t="s">
        <v>1789</v>
      </c>
      <c r="E1233">
        <v>190</v>
      </c>
      <c r="F1233">
        <v>0</v>
      </c>
      <c r="G1233">
        <v>0</v>
      </c>
      <c r="H1233">
        <v>0</v>
      </c>
      <c r="I1233">
        <v>0</v>
      </c>
      <c r="J1233" t="s">
        <v>500</v>
      </c>
      <c r="K1233" t="s">
        <v>17</v>
      </c>
      <c r="L1233" t="s">
        <v>17</v>
      </c>
      <c r="M1233" t="s">
        <v>17</v>
      </c>
      <c r="N1233">
        <v>1.456</v>
      </c>
      <c r="O1233">
        <v>0</v>
      </c>
      <c r="P1233">
        <v>0</v>
      </c>
      <c r="Q1233">
        <v>0</v>
      </c>
      <c r="R1233">
        <v>0</v>
      </c>
    </row>
    <row r="1234" spans="2:18" x14ac:dyDescent="0.25">
      <c r="B1234" t="s">
        <v>1424</v>
      </c>
      <c r="C1234" t="s">
        <v>1496</v>
      </c>
      <c r="D1234" t="s">
        <v>324</v>
      </c>
      <c r="E1234">
        <v>105</v>
      </c>
      <c r="F1234">
        <v>0</v>
      </c>
      <c r="G1234">
        <v>105</v>
      </c>
      <c r="H1234">
        <v>0</v>
      </c>
      <c r="I1234">
        <v>0</v>
      </c>
      <c r="J1234" t="s">
        <v>16</v>
      </c>
      <c r="K1234" t="s">
        <v>15</v>
      </c>
      <c r="L1234" t="s">
        <v>17</v>
      </c>
      <c r="M1234" t="s">
        <v>17</v>
      </c>
      <c r="N1234">
        <v>0.26</v>
      </c>
      <c r="O1234">
        <v>0.08</v>
      </c>
      <c r="P1234">
        <v>0</v>
      </c>
      <c r="Q1234">
        <v>0</v>
      </c>
      <c r="R1234">
        <v>0</v>
      </c>
    </row>
    <row r="1235" spans="2:18" x14ac:dyDescent="0.25">
      <c r="B1235" t="s">
        <v>1425</v>
      </c>
      <c r="C1235" t="s">
        <v>1496</v>
      </c>
      <c r="D1235" t="s">
        <v>324</v>
      </c>
      <c r="E1235">
        <v>115</v>
      </c>
      <c r="F1235">
        <v>0</v>
      </c>
      <c r="G1235">
        <v>0</v>
      </c>
      <c r="H1235">
        <v>115</v>
      </c>
      <c r="I1235">
        <v>0</v>
      </c>
      <c r="J1235" t="s">
        <v>16</v>
      </c>
      <c r="K1235" t="s">
        <v>15</v>
      </c>
      <c r="L1235" t="s">
        <v>17</v>
      </c>
      <c r="M1235" t="s">
        <v>17</v>
      </c>
      <c r="N1235">
        <v>0.27300000000000002</v>
      </c>
      <c r="O1235">
        <v>8.4000000000000005E-2</v>
      </c>
      <c r="P1235">
        <v>0</v>
      </c>
      <c r="Q1235">
        <v>0</v>
      </c>
      <c r="R1235">
        <v>0</v>
      </c>
    </row>
    <row r="1236" spans="2:18" x14ac:dyDescent="0.25">
      <c r="B1236" t="s">
        <v>1426</v>
      </c>
      <c r="C1236" t="s">
        <v>1496</v>
      </c>
      <c r="D1236" t="s">
        <v>324</v>
      </c>
      <c r="E1236">
        <v>126</v>
      </c>
      <c r="F1236">
        <v>0</v>
      </c>
      <c r="G1236">
        <v>0</v>
      </c>
      <c r="H1236">
        <v>126</v>
      </c>
      <c r="I1236">
        <v>0</v>
      </c>
      <c r="J1236" t="s">
        <v>16</v>
      </c>
      <c r="K1236" t="s">
        <v>15</v>
      </c>
      <c r="L1236" t="s">
        <v>17</v>
      </c>
      <c r="M1236" t="s">
        <v>17</v>
      </c>
      <c r="N1236">
        <v>0.28599999999999998</v>
      </c>
      <c r="O1236">
        <v>8.7999999999999995E-2</v>
      </c>
      <c r="P1236">
        <v>0</v>
      </c>
      <c r="Q1236">
        <v>0</v>
      </c>
      <c r="R1236">
        <v>0</v>
      </c>
    </row>
    <row r="1237" spans="2:18" x14ac:dyDescent="0.25">
      <c r="B1237" t="s">
        <v>1427</v>
      </c>
      <c r="C1237" t="s">
        <v>1496</v>
      </c>
      <c r="D1237" t="s">
        <v>324</v>
      </c>
      <c r="E1237">
        <v>136</v>
      </c>
      <c r="F1237">
        <v>0</v>
      </c>
      <c r="G1237">
        <v>0</v>
      </c>
      <c r="H1237">
        <v>136</v>
      </c>
      <c r="I1237">
        <v>0</v>
      </c>
      <c r="J1237" t="s">
        <v>16</v>
      </c>
      <c r="K1237" t="s">
        <v>15</v>
      </c>
      <c r="L1237" t="s">
        <v>17</v>
      </c>
      <c r="M1237" t="s">
        <v>17</v>
      </c>
      <c r="N1237">
        <v>0.29899999999999999</v>
      </c>
      <c r="O1237">
        <v>9.1999999999999998E-2</v>
      </c>
      <c r="P1237">
        <v>0</v>
      </c>
      <c r="Q1237">
        <v>0</v>
      </c>
      <c r="R1237">
        <v>0</v>
      </c>
    </row>
    <row r="1238" spans="2:18" x14ac:dyDescent="0.25">
      <c r="B1238" t="s">
        <v>1428</v>
      </c>
      <c r="C1238" t="s">
        <v>1496</v>
      </c>
      <c r="D1238" t="s">
        <v>324</v>
      </c>
      <c r="E1238">
        <v>147</v>
      </c>
      <c r="F1238">
        <v>0</v>
      </c>
      <c r="G1238">
        <v>0</v>
      </c>
      <c r="H1238">
        <v>147</v>
      </c>
      <c r="I1238">
        <v>0</v>
      </c>
      <c r="J1238" t="s">
        <v>16</v>
      </c>
      <c r="K1238" t="s">
        <v>15</v>
      </c>
      <c r="L1238" t="s">
        <v>17</v>
      </c>
      <c r="M1238" t="s">
        <v>17</v>
      </c>
      <c r="N1238">
        <v>0.312</v>
      </c>
      <c r="O1238">
        <v>9.6000000000000002E-2</v>
      </c>
      <c r="P1238">
        <v>0</v>
      </c>
      <c r="Q1238">
        <v>0</v>
      </c>
      <c r="R1238">
        <v>0</v>
      </c>
    </row>
    <row r="1239" spans="2:18" x14ac:dyDescent="0.25">
      <c r="B1239" t="s">
        <v>1429</v>
      </c>
      <c r="C1239" t="s">
        <v>1496</v>
      </c>
      <c r="D1239" t="s">
        <v>324</v>
      </c>
      <c r="E1239">
        <v>157</v>
      </c>
      <c r="F1239">
        <v>0</v>
      </c>
      <c r="G1239">
        <v>0</v>
      </c>
      <c r="H1239">
        <v>157</v>
      </c>
      <c r="I1239">
        <v>0</v>
      </c>
      <c r="J1239" t="s">
        <v>16</v>
      </c>
      <c r="K1239" t="s">
        <v>15</v>
      </c>
      <c r="L1239" t="s">
        <v>17</v>
      </c>
      <c r="M1239" t="s">
        <v>17</v>
      </c>
      <c r="N1239">
        <v>0.31979999999999997</v>
      </c>
      <c r="O1239">
        <v>9.8400000000000001E-2</v>
      </c>
      <c r="P1239">
        <v>0</v>
      </c>
      <c r="Q1239">
        <v>0</v>
      </c>
      <c r="R1239">
        <v>0</v>
      </c>
    </row>
    <row r="1240" spans="2:18" x14ac:dyDescent="0.25">
      <c r="B1240" t="s">
        <v>1430</v>
      </c>
      <c r="C1240" t="s">
        <v>1496</v>
      </c>
      <c r="D1240" t="s">
        <v>324</v>
      </c>
      <c r="E1240">
        <v>168</v>
      </c>
      <c r="F1240">
        <v>0</v>
      </c>
      <c r="G1240">
        <v>0</v>
      </c>
      <c r="H1240">
        <v>168</v>
      </c>
      <c r="I1240">
        <v>0</v>
      </c>
      <c r="J1240" t="s">
        <v>16</v>
      </c>
      <c r="K1240" t="s">
        <v>15</v>
      </c>
      <c r="L1240" t="s">
        <v>17</v>
      </c>
      <c r="M1240" t="s">
        <v>17</v>
      </c>
      <c r="N1240">
        <v>0.3276</v>
      </c>
      <c r="O1240">
        <v>0.1008</v>
      </c>
      <c r="P1240">
        <v>0</v>
      </c>
      <c r="Q1240">
        <v>0</v>
      </c>
      <c r="R1240">
        <v>0</v>
      </c>
    </row>
    <row r="1241" spans="2:18" x14ac:dyDescent="0.25">
      <c r="B1241" t="s">
        <v>1431</v>
      </c>
      <c r="C1241" t="s">
        <v>1496</v>
      </c>
      <c r="D1241" t="s">
        <v>324</v>
      </c>
      <c r="E1241">
        <v>178</v>
      </c>
      <c r="F1241">
        <v>0</v>
      </c>
      <c r="G1241">
        <v>0</v>
      </c>
      <c r="H1241">
        <v>178</v>
      </c>
      <c r="I1241">
        <v>0</v>
      </c>
      <c r="J1241" t="s">
        <v>16</v>
      </c>
      <c r="K1241" t="s">
        <v>15</v>
      </c>
      <c r="L1241" t="s">
        <v>17</v>
      </c>
      <c r="M1241" t="s">
        <v>17</v>
      </c>
      <c r="N1241">
        <v>0.33539999999999998</v>
      </c>
      <c r="O1241">
        <v>0.1032</v>
      </c>
      <c r="P1241">
        <v>0</v>
      </c>
      <c r="Q1241">
        <v>0</v>
      </c>
      <c r="R1241">
        <v>0</v>
      </c>
    </row>
    <row r="1242" spans="2:18" x14ac:dyDescent="0.25">
      <c r="B1242" t="s">
        <v>1432</v>
      </c>
      <c r="C1242" t="s">
        <v>1496</v>
      </c>
      <c r="D1242" t="s">
        <v>324</v>
      </c>
      <c r="E1242">
        <v>189</v>
      </c>
      <c r="F1242">
        <v>0</v>
      </c>
      <c r="G1242">
        <v>0</v>
      </c>
      <c r="H1242">
        <v>189</v>
      </c>
      <c r="I1242">
        <v>0</v>
      </c>
      <c r="J1242" t="s">
        <v>16</v>
      </c>
      <c r="K1242" t="s">
        <v>15</v>
      </c>
      <c r="L1242" t="s">
        <v>17</v>
      </c>
      <c r="M1242" t="s">
        <v>17</v>
      </c>
      <c r="N1242">
        <v>0.34320000000000001</v>
      </c>
      <c r="O1242">
        <v>0.1056</v>
      </c>
      <c r="P1242">
        <v>0</v>
      </c>
      <c r="Q1242">
        <v>0</v>
      </c>
      <c r="R1242">
        <v>0</v>
      </c>
    </row>
    <row r="1243" spans="2:18" x14ac:dyDescent="0.25">
      <c r="B1243" t="s">
        <v>1433</v>
      </c>
      <c r="C1243" t="s">
        <v>1496</v>
      </c>
      <c r="D1243" t="s">
        <v>324</v>
      </c>
      <c r="E1243">
        <v>199</v>
      </c>
      <c r="F1243">
        <v>0</v>
      </c>
      <c r="G1243">
        <v>0</v>
      </c>
      <c r="H1243">
        <v>199</v>
      </c>
      <c r="I1243">
        <v>0</v>
      </c>
      <c r="J1243" t="s">
        <v>16</v>
      </c>
      <c r="K1243" t="s">
        <v>15</v>
      </c>
      <c r="L1243" t="s">
        <v>17</v>
      </c>
      <c r="M1243" t="s">
        <v>17</v>
      </c>
      <c r="N1243">
        <v>0.35099999999999998</v>
      </c>
      <c r="O1243">
        <v>0.108</v>
      </c>
      <c r="P1243">
        <v>0</v>
      </c>
      <c r="Q1243">
        <v>0</v>
      </c>
      <c r="R1243">
        <v>0</v>
      </c>
    </row>
    <row r="1244" spans="2:18" x14ac:dyDescent="0.25">
      <c r="B1244" t="s">
        <v>1434</v>
      </c>
      <c r="C1244" t="s">
        <v>1496</v>
      </c>
      <c r="D1244" t="s">
        <v>324</v>
      </c>
      <c r="E1244">
        <v>210</v>
      </c>
      <c r="F1244">
        <v>0</v>
      </c>
      <c r="G1244">
        <v>0</v>
      </c>
      <c r="H1244">
        <v>210</v>
      </c>
      <c r="I1244">
        <v>0</v>
      </c>
      <c r="J1244" t="s">
        <v>16</v>
      </c>
      <c r="K1244" t="s">
        <v>15</v>
      </c>
      <c r="L1244" t="s">
        <v>17</v>
      </c>
      <c r="M1244" t="s">
        <v>17</v>
      </c>
      <c r="N1244">
        <v>0.36399999999999999</v>
      </c>
      <c r="O1244">
        <v>0.112</v>
      </c>
      <c r="P1244">
        <v>0</v>
      </c>
      <c r="Q1244">
        <v>0</v>
      </c>
      <c r="R1244">
        <v>0</v>
      </c>
    </row>
    <row r="1245" spans="2:18" x14ac:dyDescent="0.25">
      <c r="B1245" t="s">
        <v>1435</v>
      </c>
      <c r="C1245" t="s">
        <v>1496</v>
      </c>
      <c r="D1245" t="s">
        <v>324</v>
      </c>
      <c r="E1245">
        <v>156</v>
      </c>
      <c r="F1245">
        <v>0</v>
      </c>
      <c r="G1245">
        <v>0</v>
      </c>
      <c r="H1245">
        <v>0</v>
      </c>
      <c r="I1245">
        <v>0</v>
      </c>
      <c r="J1245" t="s">
        <v>16</v>
      </c>
      <c r="K1245" t="s">
        <v>15</v>
      </c>
      <c r="L1245" t="s">
        <v>17</v>
      </c>
      <c r="M1245" t="s">
        <v>17</v>
      </c>
      <c r="N1245">
        <v>0.31</v>
      </c>
      <c r="O1245">
        <v>0.15</v>
      </c>
      <c r="P1245">
        <v>0</v>
      </c>
      <c r="Q1245">
        <v>0</v>
      </c>
      <c r="R1245">
        <v>0</v>
      </c>
    </row>
    <row r="1246" spans="2:18" x14ac:dyDescent="0.25">
      <c r="B1246" t="s">
        <v>1436</v>
      </c>
      <c r="C1246" t="s">
        <v>1496</v>
      </c>
      <c r="D1246" t="s">
        <v>324</v>
      </c>
      <c r="E1246">
        <v>181</v>
      </c>
      <c r="F1246">
        <v>0</v>
      </c>
      <c r="G1246">
        <v>0</v>
      </c>
      <c r="H1246">
        <v>0</v>
      </c>
      <c r="I1246">
        <v>0</v>
      </c>
      <c r="J1246" t="s">
        <v>16</v>
      </c>
      <c r="K1246" t="s">
        <v>15</v>
      </c>
      <c r="L1246" t="s">
        <v>17</v>
      </c>
      <c r="M1246" t="s">
        <v>17</v>
      </c>
      <c r="N1246">
        <v>0.33479999999999999</v>
      </c>
      <c r="O1246">
        <v>0.16200000000000001</v>
      </c>
      <c r="P1246">
        <v>0</v>
      </c>
      <c r="Q1246">
        <v>0</v>
      </c>
      <c r="R1246">
        <v>0</v>
      </c>
    </row>
    <row r="1247" spans="2:18" x14ac:dyDescent="0.25">
      <c r="B1247" t="s">
        <v>1437</v>
      </c>
      <c r="C1247" t="s">
        <v>1496</v>
      </c>
      <c r="D1247" t="s">
        <v>324</v>
      </c>
      <c r="E1247">
        <v>207</v>
      </c>
      <c r="F1247">
        <v>0</v>
      </c>
      <c r="G1247">
        <v>0</v>
      </c>
      <c r="H1247">
        <v>0</v>
      </c>
      <c r="I1247">
        <v>0</v>
      </c>
      <c r="J1247" t="s">
        <v>16</v>
      </c>
      <c r="K1247" t="s">
        <v>15</v>
      </c>
      <c r="L1247" t="s">
        <v>17</v>
      </c>
      <c r="M1247" t="s">
        <v>17</v>
      </c>
      <c r="N1247">
        <v>0.35959999999999998</v>
      </c>
      <c r="O1247">
        <v>0.17399999999999999</v>
      </c>
      <c r="P1247">
        <v>0</v>
      </c>
      <c r="Q1247">
        <v>0</v>
      </c>
      <c r="R1247">
        <v>0</v>
      </c>
    </row>
    <row r="1248" spans="2:18" x14ac:dyDescent="0.25">
      <c r="B1248" t="s">
        <v>1438</v>
      </c>
      <c r="C1248" t="s">
        <v>1496</v>
      </c>
      <c r="D1248" t="s">
        <v>324</v>
      </c>
      <c r="E1248">
        <v>232</v>
      </c>
      <c r="F1248">
        <v>0</v>
      </c>
      <c r="G1248">
        <v>0</v>
      </c>
      <c r="H1248">
        <v>0</v>
      </c>
      <c r="I1248">
        <v>0</v>
      </c>
      <c r="J1248" t="s">
        <v>16</v>
      </c>
      <c r="K1248" t="s">
        <v>15</v>
      </c>
      <c r="L1248" t="s">
        <v>17</v>
      </c>
      <c r="M1248" t="s">
        <v>17</v>
      </c>
      <c r="N1248">
        <v>0.38440000000000002</v>
      </c>
      <c r="O1248">
        <v>0.186</v>
      </c>
      <c r="P1248">
        <v>0</v>
      </c>
      <c r="Q1248">
        <v>0</v>
      </c>
      <c r="R1248">
        <v>0</v>
      </c>
    </row>
    <row r="1249" spans="2:18" x14ac:dyDescent="0.25">
      <c r="B1249" t="s">
        <v>1439</v>
      </c>
      <c r="C1249" t="s">
        <v>1496</v>
      </c>
      <c r="D1249" t="s">
        <v>324</v>
      </c>
      <c r="E1249">
        <v>258</v>
      </c>
      <c r="F1249">
        <v>0</v>
      </c>
      <c r="G1249">
        <v>0</v>
      </c>
      <c r="H1249">
        <v>0</v>
      </c>
      <c r="I1249">
        <v>0</v>
      </c>
      <c r="J1249" t="s">
        <v>16</v>
      </c>
      <c r="K1249" t="s">
        <v>15</v>
      </c>
      <c r="L1249" t="s">
        <v>17</v>
      </c>
      <c r="M1249" t="s">
        <v>17</v>
      </c>
      <c r="N1249">
        <v>0.40920000000000001</v>
      </c>
      <c r="O1249">
        <v>0.19800000000000001</v>
      </c>
      <c r="P1249">
        <v>0</v>
      </c>
      <c r="Q1249">
        <v>0</v>
      </c>
      <c r="R1249">
        <v>0</v>
      </c>
    </row>
    <row r="1250" spans="2:18" x14ac:dyDescent="0.25">
      <c r="B1250" t="s">
        <v>1440</v>
      </c>
      <c r="C1250" t="s">
        <v>1496</v>
      </c>
      <c r="D1250" t="s">
        <v>324</v>
      </c>
      <c r="E1250">
        <v>284</v>
      </c>
      <c r="F1250">
        <v>0</v>
      </c>
      <c r="G1250">
        <v>0</v>
      </c>
      <c r="H1250">
        <v>0</v>
      </c>
      <c r="I1250">
        <v>0</v>
      </c>
      <c r="J1250" t="s">
        <v>16</v>
      </c>
      <c r="K1250" t="s">
        <v>16</v>
      </c>
      <c r="L1250" t="s">
        <v>17</v>
      </c>
      <c r="M1250" t="s">
        <v>17</v>
      </c>
      <c r="N1250">
        <v>0.434</v>
      </c>
      <c r="O1250">
        <v>0.21</v>
      </c>
      <c r="P1250">
        <v>0</v>
      </c>
      <c r="Q1250">
        <v>0</v>
      </c>
      <c r="R1250">
        <v>0</v>
      </c>
    </row>
    <row r="1251" spans="2:18" x14ac:dyDescent="0.25">
      <c r="B1251" t="s">
        <v>1441</v>
      </c>
      <c r="C1251" t="s">
        <v>1496</v>
      </c>
      <c r="D1251" t="s">
        <v>324</v>
      </c>
      <c r="E1251">
        <v>110</v>
      </c>
      <c r="F1251">
        <v>0</v>
      </c>
      <c r="G1251">
        <v>0</v>
      </c>
      <c r="H1251">
        <v>0</v>
      </c>
      <c r="I1251">
        <v>0</v>
      </c>
      <c r="J1251" t="s">
        <v>16</v>
      </c>
      <c r="K1251" t="s">
        <v>16</v>
      </c>
      <c r="L1251" t="s">
        <v>17</v>
      </c>
      <c r="M1251" t="s">
        <v>17</v>
      </c>
      <c r="N1251">
        <v>0.5</v>
      </c>
      <c r="O1251">
        <v>0.3</v>
      </c>
      <c r="P1251">
        <v>0</v>
      </c>
      <c r="Q1251">
        <v>0</v>
      </c>
      <c r="R1251">
        <v>0</v>
      </c>
    </row>
    <row r="1252" spans="2:18" x14ac:dyDescent="0.25">
      <c r="B1252" t="s">
        <v>1442</v>
      </c>
      <c r="C1252" t="s">
        <v>1496</v>
      </c>
      <c r="D1252" t="s">
        <v>324</v>
      </c>
      <c r="E1252">
        <v>121</v>
      </c>
      <c r="F1252">
        <v>0</v>
      </c>
      <c r="G1252">
        <v>0</v>
      </c>
      <c r="H1252">
        <v>0</v>
      </c>
      <c r="I1252">
        <v>0</v>
      </c>
      <c r="J1252" t="s">
        <v>20</v>
      </c>
      <c r="K1252" t="s">
        <v>16</v>
      </c>
      <c r="L1252" t="s">
        <v>17</v>
      </c>
      <c r="M1252" t="s">
        <v>17</v>
      </c>
      <c r="N1252">
        <v>0.52500000000000002</v>
      </c>
      <c r="O1252">
        <v>0.315</v>
      </c>
      <c r="P1252">
        <v>0</v>
      </c>
      <c r="Q1252">
        <v>0</v>
      </c>
      <c r="R1252">
        <v>0</v>
      </c>
    </row>
    <row r="1253" spans="2:18" x14ac:dyDescent="0.25">
      <c r="B1253" t="s">
        <v>1443</v>
      </c>
      <c r="C1253" t="s">
        <v>1496</v>
      </c>
      <c r="D1253" t="s">
        <v>324</v>
      </c>
      <c r="E1253">
        <v>132</v>
      </c>
      <c r="F1253">
        <v>0</v>
      </c>
      <c r="G1253">
        <v>0</v>
      </c>
      <c r="H1253">
        <v>0</v>
      </c>
      <c r="I1253">
        <v>0</v>
      </c>
      <c r="J1253" t="s">
        <v>20</v>
      </c>
      <c r="K1253" t="s">
        <v>16</v>
      </c>
      <c r="L1253" t="s">
        <v>17</v>
      </c>
      <c r="M1253" t="s">
        <v>17</v>
      </c>
      <c r="N1253">
        <v>0.55000000000000004</v>
      </c>
      <c r="O1253">
        <v>0.33</v>
      </c>
      <c r="P1253">
        <v>0</v>
      </c>
      <c r="Q1253">
        <v>0</v>
      </c>
      <c r="R1253">
        <v>0</v>
      </c>
    </row>
    <row r="1254" spans="2:18" x14ac:dyDescent="0.25">
      <c r="B1254" t="s">
        <v>1444</v>
      </c>
      <c r="C1254" t="s">
        <v>1496</v>
      </c>
      <c r="D1254" t="s">
        <v>324</v>
      </c>
      <c r="E1254">
        <v>143</v>
      </c>
      <c r="F1254">
        <v>0</v>
      </c>
      <c r="G1254">
        <v>0</v>
      </c>
      <c r="H1254">
        <v>0</v>
      </c>
      <c r="I1254">
        <v>0</v>
      </c>
      <c r="J1254" t="s">
        <v>20</v>
      </c>
      <c r="K1254" t="s">
        <v>16</v>
      </c>
      <c r="L1254" t="s">
        <v>17</v>
      </c>
      <c r="M1254" t="s">
        <v>17</v>
      </c>
      <c r="N1254">
        <v>0.57499999999999996</v>
      </c>
      <c r="O1254">
        <v>0.34499999999999997</v>
      </c>
      <c r="P1254">
        <v>0</v>
      </c>
      <c r="Q1254">
        <v>0</v>
      </c>
      <c r="R1254">
        <v>0</v>
      </c>
    </row>
    <row r="1255" spans="2:18" x14ac:dyDescent="0.25">
      <c r="B1255" t="s">
        <v>1445</v>
      </c>
      <c r="C1255" t="s">
        <v>1496</v>
      </c>
      <c r="D1255" t="s">
        <v>324</v>
      </c>
      <c r="E1255">
        <v>154</v>
      </c>
      <c r="F1255">
        <v>0</v>
      </c>
      <c r="G1255">
        <v>0</v>
      </c>
      <c r="H1255">
        <v>0</v>
      </c>
      <c r="I1255">
        <v>0</v>
      </c>
      <c r="J1255" t="s">
        <v>20</v>
      </c>
      <c r="K1255" t="s">
        <v>16</v>
      </c>
      <c r="L1255" t="s">
        <v>17</v>
      </c>
      <c r="M1255" t="s">
        <v>17</v>
      </c>
      <c r="N1255">
        <v>0.6</v>
      </c>
      <c r="O1255">
        <v>0.36</v>
      </c>
      <c r="P1255">
        <v>0</v>
      </c>
      <c r="Q1255">
        <v>0</v>
      </c>
      <c r="R1255">
        <v>0</v>
      </c>
    </row>
    <row r="1256" spans="2:18" x14ac:dyDescent="0.25">
      <c r="B1256" t="s">
        <v>1446</v>
      </c>
      <c r="C1256" t="s">
        <v>1496</v>
      </c>
      <c r="D1256" t="s">
        <v>324</v>
      </c>
      <c r="E1256">
        <v>165</v>
      </c>
      <c r="F1256">
        <v>0</v>
      </c>
      <c r="G1256">
        <v>0</v>
      </c>
      <c r="H1256">
        <v>0</v>
      </c>
      <c r="I1256">
        <v>0</v>
      </c>
      <c r="J1256" t="s">
        <v>20</v>
      </c>
      <c r="K1256" t="s">
        <v>16</v>
      </c>
      <c r="L1256" t="s">
        <v>17</v>
      </c>
      <c r="M1256" t="s">
        <v>17</v>
      </c>
      <c r="N1256">
        <v>0.61499999999999999</v>
      </c>
      <c r="O1256">
        <v>0.36899999999999999</v>
      </c>
      <c r="P1256">
        <v>0</v>
      </c>
      <c r="Q1256">
        <v>0</v>
      </c>
      <c r="R1256">
        <v>0</v>
      </c>
    </row>
    <row r="1257" spans="2:18" x14ac:dyDescent="0.25">
      <c r="B1257" t="s">
        <v>1447</v>
      </c>
      <c r="C1257" t="s">
        <v>1496</v>
      </c>
      <c r="D1257" t="s">
        <v>324</v>
      </c>
      <c r="E1257">
        <v>176</v>
      </c>
      <c r="F1257">
        <v>0</v>
      </c>
      <c r="G1257">
        <v>0</v>
      </c>
      <c r="H1257">
        <v>0</v>
      </c>
      <c r="I1257">
        <v>0</v>
      </c>
      <c r="J1257" t="s">
        <v>20</v>
      </c>
      <c r="K1257" t="s">
        <v>16</v>
      </c>
      <c r="L1257" t="s">
        <v>17</v>
      </c>
      <c r="M1257" t="s">
        <v>17</v>
      </c>
      <c r="N1257">
        <v>0.63</v>
      </c>
      <c r="O1257">
        <v>0.378</v>
      </c>
      <c r="P1257">
        <v>0</v>
      </c>
      <c r="Q1257">
        <v>0</v>
      </c>
      <c r="R1257">
        <v>0</v>
      </c>
    </row>
    <row r="1258" spans="2:18" x14ac:dyDescent="0.25">
      <c r="B1258" t="s">
        <v>1448</v>
      </c>
      <c r="C1258" t="s">
        <v>1496</v>
      </c>
      <c r="D1258" t="s">
        <v>324</v>
      </c>
      <c r="E1258">
        <v>187</v>
      </c>
      <c r="F1258">
        <v>0</v>
      </c>
      <c r="G1258">
        <v>0</v>
      </c>
      <c r="H1258">
        <v>0</v>
      </c>
      <c r="I1258">
        <v>0</v>
      </c>
      <c r="J1258" t="s">
        <v>20</v>
      </c>
      <c r="K1258" t="s">
        <v>16</v>
      </c>
      <c r="L1258" t="s">
        <v>17</v>
      </c>
      <c r="M1258" t="s">
        <v>17</v>
      </c>
      <c r="N1258">
        <v>0.64500000000000002</v>
      </c>
      <c r="O1258">
        <v>0.38700000000000001</v>
      </c>
      <c r="P1258">
        <v>0</v>
      </c>
      <c r="Q1258">
        <v>0</v>
      </c>
      <c r="R1258">
        <v>0</v>
      </c>
    </row>
    <row r="1259" spans="2:18" x14ac:dyDescent="0.25">
      <c r="B1259" t="s">
        <v>1449</v>
      </c>
      <c r="C1259" t="s">
        <v>1496</v>
      </c>
      <c r="D1259" t="s">
        <v>324</v>
      </c>
      <c r="E1259">
        <v>198</v>
      </c>
      <c r="F1259">
        <v>0</v>
      </c>
      <c r="G1259">
        <v>0</v>
      </c>
      <c r="H1259">
        <v>0</v>
      </c>
      <c r="I1259">
        <v>0</v>
      </c>
      <c r="J1259" t="s">
        <v>20</v>
      </c>
      <c r="K1259" t="s">
        <v>16</v>
      </c>
      <c r="L1259" t="s">
        <v>17</v>
      </c>
      <c r="M1259" t="s">
        <v>17</v>
      </c>
      <c r="N1259">
        <v>0.66</v>
      </c>
      <c r="O1259">
        <v>0.39600000000000002</v>
      </c>
      <c r="P1259">
        <v>0</v>
      </c>
      <c r="Q1259">
        <v>0</v>
      </c>
      <c r="R1259">
        <v>0</v>
      </c>
    </row>
    <row r="1260" spans="2:18" x14ac:dyDescent="0.25">
      <c r="B1260" t="s">
        <v>1450</v>
      </c>
      <c r="C1260" t="s">
        <v>1496</v>
      </c>
      <c r="D1260" t="s">
        <v>324</v>
      </c>
      <c r="E1260">
        <v>209</v>
      </c>
      <c r="F1260">
        <v>0</v>
      </c>
      <c r="G1260">
        <v>0</v>
      </c>
      <c r="H1260">
        <v>0</v>
      </c>
      <c r="I1260">
        <v>0</v>
      </c>
      <c r="J1260" t="s">
        <v>20</v>
      </c>
      <c r="K1260" t="s">
        <v>16</v>
      </c>
      <c r="L1260" t="s">
        <v>17</v>
      </c>
      <c r="M1260" t="s">
        <v>17</v>
      </c>
      <c r="N1260">
        <v>0.67500000000000004</v>
      </c>
      <c r="O1260">
        <v>0.40500000000000003</v>
      </c>
      <c r="P1260">
        <v>0</v>
      </c>
      <c r="Q1260">
        <v>0</v>
      </c>
      <c r="R1260">
        <v>0</v>
      </c>
    </row>
    <row r="1261" spans="2:18" x14ac:dyDescent="0.25">
      <c r="B1261" t="s">
        <v>1451</v>
      </c>
      <c r="C1261" t="s">
        <v>1496</v>
      </c>
      <c r="D1261" t="s">
        <v>324</v>
      </c>
      <c r="E1261">
        <v>220</v>
      </c>
      <c r="F1261">
        <v>0</v>
      </c>
      <c r="G1261">
        <v>0</v>
      </c>
      <c r="H1261">
        <v>0</v>
      </c>
      <c r="I1261">
        <v>0</v>
      </c>
      <c r="J1261" t="s">
        <v>20</v>
      </c>
      <c r="K1261" t="s">
        <v>16</v>
      </c>
      <c r="L1261" t="s">
        <v>17</v>
      </c>
      <c r="M1261" t="s">
        <v>17</v>
      </c>
      <c r="N1261">
        <v>0.7</v>
      </c>
      <c r="O1261">
        <v>0.42</v>
      </c>
      <c r="P1261">
        <v>0</v>
      </c>
      <c r="Q1261">
        <v>0</v>
      </c>
      <c r="R1261">
        <v>0</v>
      </c>
    </row>
    <row r="1262" spans="2:18" x14ac:dyDescent="0.25">
      <c r="B1262" t="s">
        <v>1452</v>
      </c>
      <c r="C1262" t="s">
        <v>1496</v>
      </c>
      <c r="D1262" t="s">
        <v>324</v>
      </c>
      <c r="E1262">
        <v>125</v>
      </c>
      <c r="F1262">
        <v>0</v>
      </c>
      <c r="G1262">
        <v>0</v>
      </c>
      <c r="H1262">
        <v>0</v>
      </c>
      <c r="I1262">
        <v>0</v>
      </c>
      <c r="J1262" t="s">
        <v>16</v>
      </c>
      <c r="K1262" t="s">
        <v>16</v>
      </c>
      <c r="L1262" t="s">
        <v>17</v>
      </c>
      <c r="M1262" t="s">
        <v>17</v>
      </c>
      <c r="N1262">
        <v>0.45</v>
      </c>
      <c r="O1262">
        <v>0.25</v>
      </c>
      <c r="P1262">
        <v>0</v>
      </c>
      <c r="Q1262">
        <v>0</v>
      </c>
      <c r="R1262">
        <v>0</v>
      </c>
    </row>
    <row r="1263" spans="2:18" x14ac:dyDescent="0.25">
      <c r="B1263" t="s">
        <v>1453</v>
      </c>
      <c r="C1263" t="s">
        <v>1496</v>
      </c>
      <c r="D1263" t="s">
        <v>324</v>
      </c>
      <c r="E1263">
        <v>137</v>
      </c>
      <c r="F1263">
        <v>0</v>
      </c>
      <c r="G1263">
        <v>0</v>
      </c>
      <c r="H1263">
        <v>0</v>
      </c>
      <c r="I1263">
        <v>0</v>
      </c>
      <c r="J1263" t="s">
        <v>16</v>
      </c>
      <c r="K1263" t="s">
        <v>16</v>
      </c>
      <c r="L1263" t="s">
        <v>17</v>
      </c>
      <c r="M1263" t="s">
        <v>17</v>
      </c>
      <c r="N1263">
        <v>0.47249999999999998</v>
      </c>
      <c r="O1263">
        <v>0.26250000000000001</v>
      </c>
      <c r="P1263">
        <v>0</v>
      </c>
      <c r="Q1263">
        <v>0</v>
      </c>
      <c r="R1263">
        <v>0</v>
      </c>
    </row>
    <row r="1264" spans="2:18" x14ac:dyDescent="0.25">
      <c r="B1264" t="s">
        <v>1454</v>
      </c>
      <c r="C1264" t="s">
        <v>1496</v>
      </c>
      <c r="D1264" t="s">
        <v>324</v>
      </c>
      <c r="E1264">
        <v>150</v>
      </c>
      <c r="F1264">
        <v>0</v>
      </c>
      <c r="G1264">
        <v>0</v>
      </c>
      <c r="H1264">
        <v>0</v>
      </c>
      <c r="I1264">
        <v>0</v>
      </c>
      <c r="J1264" t="s">
        <v>16</v>
      </c>
      <c r="K1264" t="s">
        <v>16</v>
      </c>
      <c r="L1264" t="s">
        <v>17</v>
      </c>
      <c r="M1264" t="s">
        <v>17</v>
      </c>
      <c r="N1264">
        <v>0.495</v>
      </c>
      <c r="O1264">
        <v>0.27500000000000002</v>
      </c>
      <c r="P1264">
        <v>0</v>
      </c>
      <c r="Q1264">
        <v>0</v>
      </c>
      <c r="R1264">
        <v>0</v>
      </c>
    </row>
    <row r="1265" spans="2:18" x14ac:dyDescent="0.25">
      <c r="B1265" t="s">
        <v>1455</v>
      </c>
      <c r="C1265" t="s">
        <v>1496</v>
      </c>
      <c r="D1265" t="s">
        <v>324</v>
      </c>
      <c r="E1265">
        <v>162</v>
      </c>
      <c r="F1265">
        <v>0</v>
      </c>
      <c r="G1265">
        <v>0</v>
      </c>
      <c r="H1265">
        <v>0</v>
      </c>
      <c r="I1265">
        <v>0</v>
      </c>
      <c r="J1265" t="s">
        <v>20</v>
      </c>
      <c r="K1265" t="s">
        <v>16</v>
      </c>
      <c r="L1265" t="s">
        <v>17</v>
      </c>
      <c r="M1265" t="s">
        <v>17</v>
      </c>
      <c r="N1265">
        <v>0.51749999999999996</v>
      </c>
      <c r="O1265">
        <v>0.28749999999999998</v>
      </c>
      <c r="P1265">
        <v>0</v>
      </c>
      <c r="Q1265">
        <v>0</v>
      </c>
      <c r="R1265">
        <v>0</v>
      </c>
    </row>
    <row r="1266" spans="2:18" x14ac:dyDescent="0.25">
      <c r="B1266" t="s">
        <v>1456</v>
      </c>
      <c r="C1266" t="s">
        <v>1496</v>
      </c>
      <c r="D1266" t="s">
        <v>324</v>
      </c>
      <c r="E1266">
        <v>175</v>
      </c>
      <c r="F1266">
        <v>0</v>
      </c>
      <c r="G1266">
        <v>0</v>
      </c>
      <c r="H1266">
        <v>0</v>
      </c>
      <c r="I1266">
        <v>0</v>
      </c>
      <c r="J1266" t="s">
        <v>20</v>
      </c>
      <c r="K1266" t="s">
        <v>16</v>
      </c>
      <c r="L1266" t="s">
        <v>17</v>
      </c>
      <c r="M1266" t="s">
        <v>17</v>
      </c>
      <c r="N1266">
        <v>0.54</v>
      </c>
      <c r="O1266">
        <v>0.3</v>
      </c>
      <c r="P1266">
        <v>0</v>
      </c>
      <c r="Q1266">
        <v>0</v>
      </c>
      <c r="R1266">
        <v>0</v>
      </c>
    </row>
    <row r="1267" spans="2:18" x14ac:dyDescent="0.25">
      <c r="B1267" t="s">
        <v>1457</v>
      </c>
      <c r="C1267" t="s">
        <v>1496</v>
      </c>
      <c r="D1267" t="s">
        <v>324</v>
      </c>
      <c r="E1267">
        <v>187</v>
      </c>
      <c r="F1267">
        <v>0</v>
      </c>
      <c r="G1267">
        <v>0</v>
      </c>
      <c r="H1267">
        <v>0</v>
      </c>
      <c r="I1267">
        <v>0</v>
      </c>
      <c r="J1267" t="s">
        <v>20</v>
      </c>
      <c r="K1267" t="s">
        <v>16</v>
      </c>
      <c r="L1267" t="s">
        <v>17</v>
      </c>
      <c r="M1267" t="s">
        <v>17</v>
      </c>
      <c r="N1267">
        <v>0.55349999999999999</v>
      </c>
      <c r="O1267">
        <v>0.3075</v>
      </c>
      <c r="P1267">
        <v>0</v>
      </c>
      <c r="Q1267">
        <v>0</v>
      </c>
      <c r="R1267">
        <v>0</v>
      </c>
    </row>
    <row r="1268" spans="2:18" x14ac:dyDescent="0.25">
      <c r="B1268" t="s">
        <v>1458</v>
      </c>
      <c r="C1268" t="s">
        <v>1496</v>
      </c>
      <c r="D1268" t="s">
        <v>324</v>
      </c>
      <c r="E1268">
        <v>200</v>
      </c>
      <c r="F1268">
        <v>0</v>
      </c>
      <c r="G1268">
        <v>0</v>
      </c>
      <c r="H1268">
        <v>0</v>
      </c>
      <c r="I1268">
        <v>0</v>
      </c>
      <c r="J1268" t="s">
        <v>20</v>
      </c>
      <c r="K1268" t="s">
        <v>16</v>
      </c>
      <c r="L1268" t="s">
        <v>17</v>
      </c>
      <c r="M1268" t="s">
        <v>17</v>
      </c>
      <c r="N1268">
        <v>0.56699999999999995</v>
      </c>
      <c r="O1268">
        <v>0.315</v>
      </c>
      <c r="P1268">
        <v>0</v>
      </c>
      <c r="Q1268">
        <v>0</v>
      </c>
      <c r="R1268">
        <v>0</v>
      </c>
    </row>
    <row r="1269" spans="2:18" x14ac:dyDescent="0.25">
      <c r="B1269" t="s">
        <v>1459</v>
      </c>
      <c r="C1269" t="s">
        <v>1496</v>
      </c>
      <c r="D1269" t="s">
        <v>324</v>
      </c>
      <c r="E1269">
        <v>212</v>
      </c>
      <c r="F1269">
        <v>0</v>
      </c>
      <c r="G1269">
        <v>0</v>
      </c>
      <c r="H1269">
        <v>0</v>
      </c>
      <c r="I1269">
        <v>0</v>
      </c>
      <c r="J1269" t="s">
        <v>20</v>
      </c>
      <c r="K1269" t="s">
        <v>16</v>
      </c>
      <c r="L1269" t="s">
        <v>17</v>
      </c>
      <c r="M1269" t="s">
        <v>17</v>
      </c>
      <c r="N1269">
        <v>0.58050000000000002</v>
      </c>
      <c r="O1269">
        <v>0.32250000000000001</v>
      </c>
      <c r="P1269">
        <v>0</v>
      </c>
      <c r="Q1269">
        <v>0</v>
      </c>
      <c r="R1269">
        <v>0</v>
      </c>
    </row>
    <row r="1270" spans="2:18" x14ac:dyDescent="0.25">
      <c r="B1270" t="s">
        <v>1460</v>
      </c>
      <c r="C1270" t="s">
        <v>1496</v>
      </c>
      <c r="D1270" t="s">
        <v>324</v>
      </c>
      <c r="E1270">
        <v>225</v>
      </c>
      <c r="F1270">
        <v>0</v>
      </c>
      <c r="G1270">
        <v>0</v>
      </c>
      <c r="H1270">
        <v>0</v>
      </c>
      <c r="I1270">
        <v>0</v>
      </c>
      <c r="J1270" t="s">
        <v>20</v>
      </c>
      <c r="K1270" t="s">
        <v>16</v>
      </c>
      <c r="L1270" t="s">
        <v>17</v>
      </c>
      <c r="M1270" t="s">
        <v>17</v>
      </c>
      <c r="N1270">
        <v>0.59399999999999997</v>
      </c>
      <c r="O1270">
        <v>0.33</v>
      </c>
      <c r="P1270">
        <v>0</v>
      </c>
      <c r="Q1270">
        <v>0</v>
      </c>
      <c r="R1270">
        <v>0</v>
      </c>
    </row>
    <row r="1271" spans="2:18" x14ac:dyDescent="0.25">
      <c r="B1271" t="s">
        <v>1461</v>
      </c>
      <c r="C1271" t="s">
        <v>1496</v>
      </c>
      <c r="D1271" t="s">
        <v>324</v>
      </c>
      <c r="E1271">
        <v>237</v>
      </c>
      <c r="F1271">
        <v>0</v>
      </c>
      <c r="G1271">
        <v>0</v>
      </c>
      <c r="H1271">
        <v>0</v>
      </c>
      <c r="I1271">
        <v>0</v>
      </c>
      <c r="J1271" t="s">
        <v>20</v>
      </c>
      <c r="K1271" t="s">
        <v>16</v>
      </c>
      <c r="L1271" t="s">
        <v>17</v>
      </c>
      <c r="M1271" t="s">
        <v>17</v>
      </c>
      <c r="N1271">
        <v>0.60750000000000004</v>
      </c>
      <c r="O1271">
        <v>0.33750000000000002</v>
      </c>
      <c r="P1271">
        <v>0</v>
      </c>
      <c r="Q1271">
        <v>0</v>
      </c>
      <c r="R1271">
        <v>0</v>
      </c>
    </row>
    <row r="1272" spans="2:18" x14ac:dyDescent="0.25">
      <c r="B1272" t="s">
        <v>1462</v>
      </c>
      <c r="C1272" t="s">
        <v>1496</v>
      </c>
      <c r="D1272" t="s">
        <v>324</v>
      </c>
      <c r="E1272">
        <v>250</v>
      </c>
      <c r="F1272">
        <v>0</v>
      </c>
      <c r="G1272">
        <v>0</v>
      </c>
      <c r="H1272">
        <v>0</v>
      </c>
      <c r="I1272">
        <v>0</v>
      </c>
      <c r="J1272" t="s">
        <v>20</v>
      </c>
      <c r="K1272" t="s">
        <v>16</v>
      </c>
      <c r="L1272" t="s">
        <v>17</v>
      </c>
      <c r="M1272" t="s">
        <v>17</v>
      </c>
      <c r="N1272">
        <v>0.63</v>
      </c>
      <c r="O1272">
        <v>0.35</v>
      </c>
      <c r="P1272">
        <v>0</v>
      </c>
      <c r="Q1272">
        <v>0</v>
      </c>
      <c r="R1272">
        <v>0</v>
      </c>
    </row>
    <row r="1273" spans="2:18" x14ac:dyDescent="0.25">
      <c r="B1273" t="s">
        <v>1463</v>
      </c>
      <c r="C1273" t="s">
        <v>1496</v>
      </c>
      <c r="D1273" t="s">
        <v>324</v>
      </c>
      <c r="E1273">
        <v>135</v>
      </c>
      <c r="F1273">
        <v>0</v>
      </c>
      <c r="G1273">
        <v>0</v>
      </c>
      <c r="H1273">
        <v>0</v>
      </c>
      <c r="I1273">
        <v>0</v>
      </c>
      <c r="J1273" t="s">
        <v>20</v>
      </c>
      <c r="K1273" t="s">
        <v>15</v>
      </c>
      <c r="L1273" t="s">
        <v>17</v>
      </c>
      <c r="M1273" t="s">
        <v>17</v>
      </c>
      <c r="N1273">
        <v>0.55000000000000004</v>
      </c>
      <c r="O1273">
        <v>0.1</v>
      </c>
      <c r="P1273">
        <v>0</v>
      </c>
      <c r="Q1273">
        <v>0</v>
      </c>
      <c r="R1273">
        <v>0</v>
      </c>
    </row>
    <row r="1274" spans="2:18" x14ac:dyDescent="0.25">
      <c r="B1274" t="s">
        <v>1464</v>
      </c>
      <c r="C1274" t="s">
        <v>1496</v>
      </c>
      <c r="D1274" t="s">
        <v>324</v>
      </c>
      <c r="E1274">
        <v>148</v>
      </c>
      <c r="F1274">
        <v>0</v>
      </c>
      <c r="G1274">
        <v>0</v>
      </c>
      <c r="H1274">
        <v>0</v>
      </c>
      <c r="I1274">
        <v>0</v>
      </c>
      <c r="J1274" t="s">
        <v>20</v>
      </c>
      <c r="K1274" t="s">
        <v>15</v>
      </c>
      <c r="L1274" t="s">
        <v>17</v>
      </c>
      <c r="M1274" t="s">
        <v>17</v>
      </c>
      <c r="N1274">
        <v>0.57750000000000001</v>
      </c>
      <c r="O1274">
        <v>0.105</v>
      </c>
      <c r="P1274">
        <v>0</v>
      </c>
      <c r="Q1274">
        <v>0</v>
      </c>
      <c r="R1274">
        <v>0</v>
      </c>
    </row>
    <row r="1275" spans="2:18" x14ac:dyDescent="0.25">
      <c r="B1275" t="s">
        <v>1465</v>
      </c>
      <c r="C1275" t="s">
        <v>1496</v>
      </c>
      <c r="D1275" t="s">
        <v>324</v>
      </c>
      <c r="E1275">
        <v>162</v>
      </c>
      <c r="F1275">
        <v>0</v>
      </c>
      <c r="G1275">
        <v>0</v>
      </c>
      <c r="H1275">
        <v>0</v>
      </c>
      <c r="I1275">
        <v>0</v>
      </c>
      <c r="J1275" t="s">
        <v>20</v>
      </c>
      <c r="K1275" t="s">
        <v>15</v>
      </c>
      <c r="L1275" t="s">
        <v>17</v>
      </c>
      <c r="M1275" t="s">
        <v>17</v>
      </c>
      <c r="N1275">
        <v>0.60499999999999998</v>
      </c>
      <c r="O1275">
        <v>0.11</v>
      </c>
      <c r="P1275">
        <v>0</v>
      </c>
      <c r="Q1275">
        <v>0</v>
      </c>
      <c r="R1275">
        <v>0</v>
      </c>
    </row>
    <row r="1276" spans="2:18" x14ac:dyDescent="0.25">
      <c r="B1276" t="s">
        <v>1466</v>
      </c>
      <c r="C1276" t="s">
        <v>1496</v>
      </c>
      <c r="D1276" t="s">
        <v>324</v>
      </c>
      <c r="E1276">
        <v>175</v>
      </c>
      <c r="F1276">
        <v>0</v>
      </c>
      <c r="G1276">
        <v>0</v>
      </c>
      <c r="H1276">
        <v>0</v>
      </c>
      <c r="I1276">
        <v>0</v>
      </c>
      <c r="J1276" t="s">
        <v>20</v>
      </c>
      <c r="K1276" t="s">
        <v>15</v>
      </c>
      <c r="L1276" t="s">
        <v>17</v>
      </c>
      <c r="M1276" t="s">
        <v>17</v>
      </c>
      <c r="N1276">
        <v>0.63249999999999995</v>
      </c>
      <c r="O1276">
        <v>0.115</v>
      </c>
      <c r="P1276">
        <v>0</v>
      </c>
      <c r="Q1276">
        <v>0</v>
      </c>
      <c r="R1276">
        <v>0</v>
      </c>
    </row>
    <row r="1277" spans="2:18" x14ac:dyDescent="0.25">
      <c r="B1277" t="s">
        <v>1467</v>
      </c>
      <c r="C1277" t="s">
        <v>1496</v>
      </c>
      <c r="D1277" t="s">
        <v>324</v>
      </c>
      <c r="E1277">
        <v>189</v>
      </c>
      <c r="F1277">
        <v>0</v>
      </c>
      <c r="G1277">
        <v>0</v>
      </c>
      <c r="H1277">
        <v>0</v>
      </c>
      <c r="I1277">
        <v>0</v>
      </c>
      <c r="J1277" t="s">
        <v>20</v>
      </c>
      <c r="K1277" t="s">
        <v>15</v>
      </c>
      <c r="L1277" t="s">
        <v>17</v>
      </c>
      <c r="M1277" t="s">
        <v>17</v>
      </c>
      <c r="N1277">
        <v>0.66</v>
      </c>
      <c r="O1277">
        <v>0.12</v>
      </c>
      <c r="P1277">
        <v>0</v>
      </c>
      <c r="Q1277">
        <v>0</v>
      </c>
      <c r="R1277">
        <v>0</v>
      </c>
    </row>
    <row r="1278" spans="2:18" x14ac:dyDescent="0.25">
      <c r="B1278" t="s">
        <v>1468</v>
      </c>
      <c r="C1278" t="s">
        <v>1496</v>
      </c>
      <c r="D1278" t="s">
        <v>324</v>
      </c>
      <c r="E1278">
        <v>202</v>
      </c>
      <c r="F1278">
        <v>0</v>
      </c>
      <c r="G1278">
        <v>0</v>
      </c>
      <c r="H1278">
        <v>0</v>
      </c>
      <c r="I1278">
        <v>0</v>
      </c>
      <c r="J1278" t="s">
        <v>20</v>
      </c>
      <c r="K1278" t="s">
        <v>15</v>
      </c>
      <c r="L1278" t="s">
        <v>17</v>
      </c>
      <c r="M1278" t="s">
        <v>17</v>
      </c>
      <c r="N1278">
        <v>0.67649999999999999</v>
      </c>
      <c r="O1278">
        <v>0.123</v>
      </c>
      <c r="P1278">
        <v>0</v>
      </c>
      <c r="Q1278">
        <v>0</v>
      </c>
      <c r="R1278">
        <v>0</v>
      </c>
    </row>
    <row r="1279" spans="2:18" x14ac:dyDescent="0.25">
      <c r="B1279" t="s">
        <v>1469</v>
      </c>
      <c r="C1279" t="s">
        <v>1496</v>
      </c>
      <c r="D1279" t="s">
        <v>324</v>
      </c>
      <c r="E1279">
        <v>216</v>
      </c>
      <c r="F1279">
        <v>0</v>
      </c>
      <c r="G1279">
        <v>0</v>
      </c>
      <c r="H1279">
        <v>0</v>
      </c>
      <c r="I1279">
        <v>0</v>
      </c>
      <c r="J1279" t="s">
        <v>20</v>
      </c>
      <c r="K1279" t="s">
        <v>15</v>
      </c>
      <c r="L1279" t="s">
        <v>17</v>
      </c>
      <c r="M1279" t="s">
        <v>17</v>
      </c>
      <c r="N1279">
        <v>0.69299999999999995</v>
      </c>
      <c r="O1279">
        <v>0.126</v>
      </c>
      <c r="P1279">
        <v>0</v>
      </c>
      <c r="Q1279">
        <v>0</v>
      </c>
      <c r="R1279">
        <v>0</v>
      </c>
    </row>
    <row r="1280" spans="2:18" x14ac:dyDescent="0.25">
      <c r="B1280" t="s">
        <v>1470</v>
      </c>
      <c r="C1280" t="s">
        <v>1496</v>
      </c>
      <c r="D1280" t="s">
        <v>324</v>
      </c>
      <c r="E1280">
        <v>229</v>
      </c>
      <c r="F1280">
        <v>0</v>
      </c>
      <c r="G1280">
        <v>0</v>
      </c>
      <c r="H1280">
        <v>0</v>
      </c>
      <c r="I1280">
        <v>0</v>
      </c>
      <c r="J1280" t="s">
        <v>20</v>
      </c>
      <c r="K1280" t="s">
        <v>15</v>
      </c>
      <c r="L1280" t="s">
        <v>17</v>
      </c>
      <c r="M1280" t="s">
        <v>17</v>
      </c>
      <c r="N1280">
        <v>0.70950000000000002</v>
      </c>
      <c r="O1280">
        <v>0.129</v>
      </c>
      <c r="P1280">
        <v>0</v>
      </c>
      <c r="Q1280">
        <v>0</v>
      </c>
      <c r="R1280">
        <v>0</v>
      </c>
    </row>
    <row r="1281" spans="2:18" x14ac:dyDescent="0.25">
      <c r="B1281" t="s">
        <v>1471</v>
      </c>
      <c r="C1281" t="s">
        <v>1496</v>
      </c>
      <c r="D1281" t="s">
        <v>324</v>
      </c>
      <c r="E1281">
        <v>243</v>
      </c>
      <c r="F1281">
        <v>0</v>
      </c>
      <c r="G1281">
        <v>0</v>
      </c>
      <c r="H1281">
        <v>0</v>
      </c>
      <c r="I1281">
        <v>0</v>
      </c>
      <c r="J1281" t="s">
        <v>20</v>
      </c>
      <c r="K1281" t="s">
        <v>15</v>
      </c>
      <c r="L1281" t="s">
        <v>17</v>
      </c>
      <c r="M1281" t="s">
        <v>17</v>
      </c>
      <c r="N1281">
        <v>0.72599999999999998</v>
      </c>
      <c r="O1281">
        <v>0.13200000000000001</v>
      </c>
      <c r="P1281">
        <v>0</v>
      </c>
      <c r="Q1281">
        <v>0</v>
      </c>
      <c r="R1281">
        <v>0</v>
      </c>
    </row>
    <row r="1282" spans="2:18" x14ac:dyDescent="0.25">
      <c r="B1282" t="s">
        <v>1472</v>
      </c>
      <c r="C1282" t="s">
        <v>1496</v>
      </c>
      <c r="D1282" t="s">
        <v>324</v>
      </c>
      <c r="E1282">
        <v>256</v>
      </c>
      <c r="F1282">
        <v>0</v>
      </c>
      <c r="G1282">
        <v>0</v>
      </c>
      <c r="H1282">
        <v>0</v>
      </c>
      <c r="I1282">
        <v>0</v>
      </c>
      <c r="J1282" t="s">
        <v>20</v>
      </c>
      <c r="K1282" t="s">
        <v>15</v>
      </c>
      <c r="L1282" t="s">
        <v>17</v>
      </c>
      <c r="M1282" t="s">
        <v>17</v>
      </c>
      <c r="N1282">
        <v>0.74250000000000005</v>
      </c>
      <c r="O1282">
        <v>0.13500000000000001</v>
      </c>
      <c r="P1282">
        <v>0</v>
      </c>
      <c r="Q1282">
        <v>0</v>
      </c>
      <c r="R1282">
        <v>0</v>
      </c>
    </row>
    <row r="1283" spans="2:18" x14ac:dyDescent="0.25">
      <c r="B1283" t="s">
        <v>1473</v>
      </c>
      <c r="C1283" t="s">
        <v>1496</v>
      </c>
      <c r="D1283" t="s">
        <v>324</v>
      </c>
      <c r="E1283">
        <v>270</v>
      </c>
      <c r="F1283">
        <v>0</v>
      </c>
      <c r="G1283">
        <v>0</v>
      </c>
      <c r="H1283">
        <v>0</v>
      </c>
      <c r="I1283">
        <v>0</v>
      </c>
      <c r="J1283" t="s">
        <v>20</v>
      </c>
      <c r="K1283" t="s">
        <v>15</v>
      </c>
      <c r="L1283" t="s">
        <v>17</v>
      </c>
      <c r="M1283" t="s">
        <v>17</v>
      </c>
      <c r="N1283">
        <v>0.77</v>
      </c>
      <c r="O1283">
        <v>0.14000000000000001</v>
      </c>
      <c r="P1283">
        <v>0</v>
      </c>
      <c r="Q1283">
        <v>0</v>
      </c>
      <c r="R1283">
        <v>0</v>
      </c>
    </row>
    <row r="1284" spans="2:18" x14ac:dyDescent="0.25">
      <c r="B1284" t="s">
        <v>1474</v>
      </c>
      <c r="C1284" t="s">
        <v>1496</v>
      </c>
      <c r="D1284" t="s">
        <v>324</v>
      </c>
      <c r="E1284">
        <v>104</v>
      </c>
      <c r="F1284">
        <v>0</v>
      </c>
      <c r="G1284">
        <v>0</v>
      </c>
      <c r="H1284">
        <v>0</v>
      </c>
      <c r="I1284">
        <v>0</v>
      </c>
      <c r="J1284" t="s">
        <v>16</v>
      </c>
      <c r="K1284" t="s">
        <v>16</v>
      </c>
      <c r="L1284" t="s">
        <v>17</v>
      </c>
      <c r="M1284" t="s">
        <v>17</v>
      </c>
      <c r="N1284">
        <v>0.43</v>
      </c>
      <c r="O1284">
        <v>0.38</v>
      </c>
      <c r="P1284">
        <v>0</v>
      </c>
      <c r="Q1284">
        <v>0</v>
      </c>
      <c r="R1284">
        <v>0</v>
      </c>
    </row>
    <row r="1285" spans="2:18" x14ac:dyDescent="0.25">
      <c r="B1285" t="s">
        <v>1475</v>
      </c>
      <c r="C1285" t="s">
        <v>1496</v>
      </c>
      <c r="D1285" t="s">
        <v>324</v>
      </c>
      <c r="E1285">
        <v>114</v>
      </c>
      <c r="F1285">
        <v>0</v>
      </c>
      <c r="G1285">
        <v>0</v>
      </c>
      <c r="H1285">
        <v>0</v>
      </c>
      <c r="I1285">
        <v>0</v>
      </c>
      <c r="J1285" t="s">
        <v>16</v>
      </c>
      <c r="K1285" t="s">
        <v>16</v>
      </c>
      <c r="L1285" t="s">
        <v>17</v>
      </c>
      <c r="M1285" t="s">
        <v>17</v>
      </c>
      <c r="N1285">
        <v>0.45150000000000001</v>
      </c>
      <c r="O1285">
        <v>0.39900000000000002</v>
      </c>
      <c r="P1285">
        <v>0</v>
      </c>
      <c r="Q1285">
        <v>0</v>
      </c>
      <c r="R1285">
        <v>0</v>
      </c>
    </row>
    <row r="1286" spans="2:18" x14ac:dyDescent="0.25">
      <c r="B1286" t="s">
        <v>1476</v>
      </c>
      <c r="C1286" t="s">
        <v>1496</v>
      </c>
      <c r="D1286" t="s">
        <v>324</v>
      </c>
      <c r="E1286">
        <v>124</v>
      </c>
      <c r="F1286">
        <v>0</v>
      </c>
      <c r="G1286">
        <v>0</v>
      </c>
      <c r="H1286">
        <v>0</v>
      </c>
      <c r="I1286">
        <v>0</v>
      </c>
      <c r="J1286" t="s">
        <v>16</v>
      </c>
      <c r="K1286" t="s">
        <v>16</v>
      </c>
      <c r="L1286" t="s">
        <v>17</v>
      </c>
      <c r="M1286" t="s">
        <v>17</v>
      </c>
      <c r="N1286">
        <v>0.47299999999999998</v>
      </c>
      <c r="O1286">
        <v>0.41799999999999998</v>
      </c>
      <c r="P1286">
        <v>0</v>
      </c>
      <c r="Q1286">
        <v>0</v>
      </c>
      <c r="R1286">
        <v>0</v>
      </c>
    </row>
    <row r="1287" spans="2:18" x14ac:dyDescent="0.25">
      <c r="B1287" t="s">
        <v>1477</v>
      </c>
      <c r="C1287" t="s">
        <v>1496</v>
      </c>
      <c r="D1287" t="s">
        <v>324</v>
      </c>
      <c r="E1287">
        <v>135</v>
      </c>
      <c r="F1287">
        <v>0</v>
      </c>
      <c r="G1287">
        <v>0</v>
      </c>
      <c r="H1287">
        <v>0</v>
      </c>
      <c r="I1287">
        <v>0</v>
      </c>
      <c r="J1287" t="s">
        <v>16</v>
      </c>
      <c r="K1287" t="s">
        <v>16</v>
      </c>
      <c r="L1287" t="s">
        <v>17</v>
      </c>
      <c r="M1287" t="s">
        <v>17</v>
      </c>
      <c r="N1287">
        <v>0.4945</v>
      </c>
      <c r="O1287">
        <v>0.437</v>
      </c>
      <c r="P1287">
        <v>0</v>
      </c>
      <c r="Q1287">
        <v>0</v>
      </c>
      <c r="R1287">
        <v>0</v>
      </c>
    </row>
    <row r="1288" spans="2:18" x14ac:dyDescent="0.25">
      <c r="B1288" t="s">
        <v>1478</v>
      </c>
      <c r="C1288" t="s">
        <v>1496</v>
      </c>
      <c r="D1288" t="s">
        <v>324</v>
      </c>
      <c r="E1288">
        <v>145</v>
      </c>
      <c r="F1288">
        <v>0</v>
      </c>
      <c r="G1288">
        <v>0</v>
      </c>
      <c r="H1288">
        <v>0</v>
      </c>
      <c r="I1288">
        <v>0</v>
      </c>
      <c r="J1288" t="s">
        <v>20</v>
      </c>
      <c r="K1288" t="s">
        <v>16</v>
      </c>
      <c r="L1288" t="s">
        <v>17</v>
      </c>
      <c r="M1288" t="s">
        <v>17</v>
      </c>
      <c r="N1288">
        <v>0.51600000000000001</v>
      </c>
      <c r="O1288">
        <v>0.45600000000000002</v>
      </c>
      <c r="P1288">
        <v>0</v>
      </c>
      <c r="Q1288">
        <v>0</v>
      </c>
      <c r="R1288">
        <v>0</v>
      </c>
    </row>
    <row r="1289" spans="2:18" x14ac:dyDescent="0.25">
      <c r="B1289" t="s">
        <v>1479</v>
      </c>
      <c r="C1289" t="s">
        <v>1496</v>
      </c>
      <c r="D1289" t="s">
        <v>324</v>
      </c>
      <c r="E1289">
        <v>156</v>
      </c>
      <c r="F1289">
        <v>0</v>
      </c>
      <c r="G1289">
        <v>0</v>
      </c>
      <c r="H1289">
        <v>0</v>
      </c>
      <c r="I1289">
        <v>0</v>
      </c>
      <c r="J1289" t="s">
        <v>20</v>
      </c>
      <c r="K1289" t="s">
        <v>16</v>
      </c>
      <c r="L1289" t="s">
        <v>17</v>
      </c>
      <c r="M1289" t="s">
        <v>17</v>
      </c>
      <c r="N1289">
        <v>0.52890000000000004</v>
      </c>
      <c r="O1289">
        <v>0.46739999999999998</v>
      </c>
      <c r="P1289">
        <v>0</v>
      </c>
      <c r="Q1289">
        <v>0</v>
      </c>
      <c r="R1289">
        <v>0</v>
      </c>
    </row>
    <row r="1290" spans="2:18" x14ac:dyDescent="0.25">
      <c r="B1290" t="s">
        <v>1480</v>
      </c>
      <c r="C1290" t="s">
        <v>1496</v>
      </c>
      <c r="D1290" t="s">
        <v>324</v>
      </c>
      <c r="E1290">
        <v>166</v>
      </c>
      <c r="F1290">
        <v>0</v>
      </c>
      <c r="G1290">
        <v>0</v>
      </c>
      <c r="H1290">
        <v>0</v>
      </c>
      <c r="I1290">
        <v>0</v>
      </c>
      <c r="J1290" t="s">
        <v>20</v>
      </c>
      <c r="K1290" t="s">
        <v>16</v>
      </c>
      <c r="L1290" t="s">
        <v>17</v>
      </c>
      <c r="M1290" t="s">
        <v>17</v>
      </c>
      <c r="N1290">
        <v>0.54179999999999995</v>
      </c>
      <c r="O1290">
        <v>0.4788</v>
      </c>
      <c r="P1290">
        <v>0</v>
      </c>
      <c r="Q1290">
        <v>0</v>
      </c>
      <c r="R1290">
        <v>0</v>
      </c>
    </row>
    <row r="1291" spans="2:18" x14ac:dyDescent="0.25">
      <c r="B1291" t="s">
        <v>1481</v>
      </c>
      <c r="C1291" t="s">
        <v>1496</v>
      </c>
      <c r="D1291" t="s">
        <v>324</v>
      </c>
      <c r="E1291">
        <v>176</v>
      </c>
      <c r="F1291">
        <v>0</v>
      </c>
      <c r="G1291">
        <v>0</v>
      </c>
      <c r="H1291">
        <v>0</v>
      </c>
      <c r="I1291">
        <v>0</v>
      </c>
      <c r="J1291" t="s">
        <v>20</v>
      </c>
      <c r="K1291" t="s">
        <v>16</v>
      </c>
      <c r="L1291" t="s">
        <v>17</v>
      </c>
      <c r="M1291" t="s">
        <v>17</v>
      </c>
      <c r="N1291">
        <v>0.55469999999999997</v>
      </c>
      <c r="O1291">
        <v>0.49020000000000002</v>
      </c>
      <c r="P1291">
        <v>0</v>
      </c>
      <c r="Q1291">
        <v>0</v>
      </c>
      <c r="R1291">
        <v>0</v>
      </c>
    </row>
    <row r="1292" spans="2:18" x14ac:dyDescent="0.25">
      <c r="B1292" t="s">
        <v>1482</v>
      </c>
      <c r="C1292" t="s">
        <v>1496</v>
      </c>
      <c r="D1292" t="s">
        <v>324</v>
      </c>
      <c r="E1292">
        <v>187</v>
      </c>
      <c r="F1292">
        <v>0</v>
      </c>
      <c r="G1292">
        <v>0</v>
      </c>
      <c r="H1292">
        <v>0</v>
      </c>
      <c r="I1292">
        <v>0</v>
      </c>
      <c r="J1292" t="s">
        <v>20</v>
      </c>
      <c r="K1292" t="s">
        <v>16</v>
      </c>
      <c r="L1292" t="s">
        <v>17</v>
      </c>
      <c r="M1292" t="s">
        <v>17</v>
      </c>
      <c r="N1292">
        <v>0.56759999999999999</v>
      </c>
      <c r="O1292">
        <v>0.50160000000000005</v>
      </c>
      <c r="P1292">
        <v>0</v>
      </c>
      <c r="Q1292">
        <v>0</v>
      </c>
      <c r="R1292">
        <v>0</v>
      </c>
    </row>
    <row r="1293" spans="2:18" x14ac:dyDescent="0.25">
      <c r="B1293" t="s">
        <v>1483</v>
      </c>
      <c r="C1293" t="s">
        <v>1496</v>
      </c>
      <c r="D1293" t="s">
        <v>324</v>
      </c>
      <c r="E1293">
        <v>197</v>
      </c>
      <c r="F1293">
        <v>0</v>
      </c>
      <c r="G1293">
        <v>0</v>
      </c>
      <c r="H1293">
        <v>0</v>
      </c>
      <c r="I1293">
        <v>0</v>
      </c>
      <c r="J1293" t="s">
        <v>20</v>
      </c>
      <c r="K1293" t="s">
        <v>20</v>
      </c>
      <c r="L1293" t="s">
        <v>17</v>
      </c>
      <c r="M1293" t="s">
        <v>17</v>
      </c>
      <c r="N1293">
        <v>0.58050000000000002</v>
      </c>
      <c r="O1293">
        <v>0.51300000000000001</v>
      </c>
      <c r="P1293">
        <v>0</v>
      </c>
      <c r="Q1293">
        <v>0</v>
      </c>
      <c r="R1293">
        <v>0</v>
      </c>
    </row>
    <row r="1294" spans="2:18" x14ac:dyDescent="0.25">
      <c r="B1294" t="s">
        <v>1484</v>
      </c>
      <c r="C1294" t="s">
        <v>1496</v>
      </c>
      <c r="D1294" t="s">
        <v>324</v>
      </c>
      <c r="E1294">
        <v>208</v>
      </c>
      <c r="F1294">
        <v>0</v>
      </c>
      <c r="G1294">
        <v>0</v>
      </c>
      <c r="H1294">
        <v>0</v>
      </c>
      <c r="I1294">
        <v>0</v>
      </c>
      <c r="J1294" t="s">
        <v>20</v>
      </c>
      <c r="K1294" t="s">
        <v>20</v>
      </c>
      <c r="L1294" t="s">
        <v>17</v>
      </c>
      <c r="M1294" t="s">
        <v>17</v>
      </c>
      <c r="N1294">
        <v>0.60199999999999998</v>
      </c>
      <c r="O1294">
        <v>0.53200000000000003</v>
      </c>
      <c r="P1294">
        <v>0</v>
      </c>
      <c r="Q1294">
        <v>0</v>
      </c>
      <c r="R1294">
        <v>0</v>
      </c>
    </row>
    <row r="1295" spans="2:18" x14ac:dyDescent="0.25">
      <c r="B1295" t="s">
        <v>1485</v>
      </c>
      <c r="C1295" t="s">
        <v>1496</v>
      </c>
      <c r="D1295" t="s">
        <v>324</v>
      </c>
      <c r="E1295">
        <v>122</v>
      </c>
      <c r="F1295">
        <v>0</v>
      </c>
      <c r="G1295">
        <v>0</v>
      </c>
      <c r="H1295">
        <v>0</v>
      </c>
      <c r="I1295">
        <v>0</v>
      </c>
      <c r="J1295" t="s">
        <v>16</v>
      </c>
      <c r="K1295" t="s">
        <v>16</v>
      </c>
      <c r="L1295" t="s">
        <v>17</v>
      </c>
      <c r="M1295" t="s">
        <v>17</v>
      </c>
      <c r="N1295">
        <v>0.45</v>
      </c>
      <c r="O1295">
        <v>0.25</v>
      </c>
      <c r="P1295">
        <v>0</v>
      </c>
      <c r="Q1295">
        <v>0</v>
      </c>
      <c r="R1295">
        <v>0</v>
      </c>
    </row>
    <row r="1296" spans="2:18" x14ac:dyDescent="0.25">
      <c r="B1296" t="s">
        <v>1486</v>
      </c>
      <c r="C1296" t="s">
        <v>1496</v>
      </c>
      <c r="D1296" t="s">
        <v>324</v>
      </c>
      <c r="E1296">
        <v>134</v>
      </c>
      <c r="F1296">
        <v>0</v>
      </c>
      <c r="G1296">
        <v>0</v>
      </c>
      <c r="H1296">
        <v>0</v>
      </c>
      <c r="I1296">
        <v>0</v>
      </c>
      <c r="J1296" t="s">
        <v>16</v>
      </c>
      <c r="K1296" t="s">
        <v>16</v>
      </c>
      <c r="L1296" t="s">
        <v>17</v>
      </c>
      <c r="M1296" t="s">
        <v>17</v>
      </c>
      <c r="N1296">
        <v>0.47249999999999998</v>
      </c>
      <c r="O1296">
        <v>0.26250000000000001</v>
      </c>
      <c r="P1296">
        <v>0</v>
      </c>
      <c r="Q1296">
        <v>0</v>
      </c>
      <c r="R1296">
        <v>0</v>
      </c>
    </row>
    <row r="1297" spans="2:18" x14ac:dyDescent="0.25">
      <c r="B1297" t="s">
        <v>1487</v>
      </c>
      <c r="C1297" t="s">
        <v>1496</v>
      </c>
      <c r="D1297" t="s">
        <v>324</v>
      </c>
      <c r="E1297">
        <v>146</v>
      </c>
      <c r="F1297">
        <v>0</v>
      </c>
      <c r="G1297">
        <v>0</v>
      </c>
      <c r="H1297">
        <v>0</v>
      </c>
      <c r="I1297">
        <v>0</v>
      </c>
      <c r="J1297" t="s">
        <v>16</v>
      </c>
      <c r="K1297" t="s">
        <v>16</v>
      </c>
      <c r="L1297" t="s">
        <v>17</v>
      </c>
      <c r="M1297" t="s">
        <v>17</v>
      </c>
      <c r="N1297">
        <v>0.495</v>
      </c>
      <c r="O1297">
        <v>0.27500000000000002</v>
      </c>
      <c r="P1297">
        <v>0</v>
      </c>
      <c r="Q1297">
        <v>0</v>
      </c>
      <c r="R1297">
        <v>0</v>
      </c>
    </row>
    <row r="1298" spans="2:18" x14ac:dyDescent="0.25">
      <c r="B1298" t="s">
        <v>1488</v>
      </c>
      <c r="C1298" t="s">
        <v>1496</v>
      </c>
      <c r="D1298" t="s">
        <v>324</v>
      </c>
      <c r="E1298">
        <v>158</v>
      </c>
      <c r="F1298">
        <v>0</v>
      </c>
      <c r="G1298">
        <v>0</v>
      </c>
      <c r="H1298">
        <v>0</v>
      </c>
      <c r="I1298">
        <v>0</v>
      </c>
      <c r="J1298" t="s">
        <v>20</v>
      </c>
      <c r="K1298" t="s">
        <v>16</v>
      </c>
      <c r="L1298" t="s">
        <v>17</v>
      </c>
      <c r="M1298" t="s">
        <v>17</v>
      </c>
      <c r="N1298">
        <v>0.51749999999999996</v>
      </c>
      <c r="O1298">
        <v>0.28749999999999998</v>
      </c>
      <c r="P1298">
        <v>0</v>
      </c>
      <c r="Q1298">
        <v>0</v>
      </c>
      <c r="R1298">
        <v>0</v>
      </c>
    </row>
    <row r="1299" spans="2:18" x14ac:dyDescent="0.25">
      <c r="B1299" t="s">
        <v>1489</v>
      </c>
      <c r="C1299" t="s">
        <v>1496</v>
      </c>
      <c r="D1299" t="s">
        <v>324</v>
      </c>
      <c r="E1299">
        <v>170</v>
      </c>
      <c r="F1299">
        <v>0</v>
      </c>
      <c r="G1299">
        <v>0</v>
      </c>
      <c r="H1299">
        <v>0</v>
      </c>
      <c r="I1299">
        <v>0</v>
      </c>
      <c r="J1299" t="s">
        <v>20</v>
      </c>
      <c r="K1299" t="s">
        <v>16</v>
      </c>
      <c r="L1299" t="s">
        <v>17</v>
      </c>
      <c r="M1299" t="s">
        <v>17</v>
      </c>
      <c r="N1299">
        <v>0.54</v>
      </c>
      <c r="O1299">
        <v>0.3</v>
      </c>
      <c r="P1299">
        <v>0</v>
      </c>
      <c r="Q1299">
        <v>0</v>
      </c>
      <c r="R1299">
        <v>0</v>
      </c>
    </row>
    <row r="1300" spans="2:18" x14ac:dyDescent="0.25">
      <c r="B1300" t="s">
        <v>1490</v>
      </c>
      <c r="C1300" t="s">
        <v>1496</v>
      </c>
      <c r="D1300" t="s">
        <v>324</v>
      </c>
      <c r="E1300">
        <v>183</v>
      </c>
      <c r="F1300">
        <v>0</v>
      </c>
      <c r="G1300">
        <v>0</v>
      </c>
      <c r="H1300">
        <v>0</v>
      </c>
      <c r="I1300">
        <v>0</v>
      </c>
      <c r="J1300" t="s">
        <v>20</v>
      </c>
      <c r="K1300" t="s">
        <v>16</v>
      </c>
      <c r="L1300" t="s">
        <v>17</v>
      </c>
      <c r="M1300" t="s">
        <v>17</v>
      </c>
      <c r="N1300">
        <v>0.55349999999999999</v>
      </c>
      <c r="O1300">
        <v>0.3075</v>
      </c>
      <c r="P1300">
        <v>0</v>
      </c>
      <c r="Q1300">
        <v>0</v>
      </c>
      <c r="R1300">
        <v>0</v>
      </c>
    </row>
    <row r="1301" spans="2:18" x14ac:dyDescent="0.25">
      <c r="B1301" t="s">
        <v>1491</v>
      </c>
      <c r="C1301" t="s">
        <v>1496</v>
      </c>
      <c r="D1301" t="s">
        <v>324</v>
      </c>
      <c r="E1301">
        <v>195</v>
      </c>
      <c r="F1301">
        <v>0</v>
      </c>
      <c r="G1301">
        <v>0</v>
      </c>
      <c r="H1301">
        <v>0</v>
      </c>
      <c r="I1301">
        <v>0</v>
      </c>
      <c r="J1301" t="s">
        <v>20</v>
      </c>
      <c r="K1301" t="s">
        <v>16</v>
      </c>
      <c r="L1301" t="s">
        <v>17</v>
      </c>
      <c r="M1301" t="s">
        <v>17</v>
      </c>
      <c r="N1301">
        <v>0.56699999999999995</v>
      </c>
      <c r="O1301">
        <v>0.315</v>
      </c>
      <c r="P1301">
        <v>0</v>
      </c>
      <c r="Q1301">
        <v>0</v>
      </c>
      <c r="R1301">
        <v>0</v>
      </c>
    </row>
    <row r="1302" spans="2:18" x14ac:dyDescent="0.25">
      <c r="B1302" t="s">
        <v>1492</v>
      </c>
      <c r="C1302" t="s">
        <v>1496</v>
      </c>
      <c r="D1302" t="s">
        <v>324</v>
      </c>
      <c r="E1302">
        <v>207</v>
      </c>
      <c r="F1302">
        <v>0</v>
      </c>
      <c r="G1302">
        <v>0</v>
      </c>
      <c r="H1302">
        <v>0</v>
      </c>
      <c r="I1302">
        <v>0</v>
      </c>
      <c r="J1302" t="s">
        <v>20</v>
      </c>
      <c r="K1302" t="s">
        <v>16</v>
      </c>
      <c r="L1302" t="s">
        <v>17</v>
      </c>
      <c r="M1302" t="s">
        <v>17</v>
      </c>
      <c r="N1302">
        <v>0.58050000000000002</v>
      </c>
      <c r="O1302">
        <v>0.32250000000000001</v>
      </c>
      <c r="P1302">
        <v>0</v>
      </c>
      <c r="Q1302">
        <v>0</v>
      </c>
      <c r="R1302">
        <v>0</v>
      </c>
    </row>
    <row r="1303" spans="2:18" x14ac:dyDescent="0.25">
      <c r="B1303" t="s">
        <v>1493</v>
      </c>
      <c r="C1303" t="s">
        <v>1496</v>
      </c>
      <c r="D1303" t="s">
        <v>324</v>
      </c>
      <c r="E1303">
        <v>219</v>
      </c>
      <c r="F1303">
        <v>0</v>
      </c>
      <c r="G1303">
        <v>0</v>
      </c>
      <c r="H1303">
        <v>0</v>
      </c>
      <c r="I1303">
        <v>0</v>
      </c>
      <c r="J1303" t="s">
        <v>20</v>
      </c>
      <c r="K1303" t="s">
        <v>16</v>
      </c>
      <c r="L1303" t="s">
        <v>17</v>
      </c>
      <c r="M1303" t="s">
        <v>17</v>
      </c>
      <c r="N1303">
        <v>0.59399999999999997</v>
      </c>
      <c r="O1303">
        <v>0.33</v>
      </c>
      <c r="P1303">
        <v>0</v>
      </c>
      <c r="Q1303">
        <v>0</v>
      </c>
      <c r="R1303">
        <v>0</v>
      </c>
    </row>
    <row r="1304" spans="2:18" x14ac:dyDescent="0.25">
      <c r="B1304" t="s">
        <v>1494</v>
      </c>
      <c r="C1304" t="s">
        <v>1496</v>
      </c>
      <c r="D1304" t="s">
        <v>324</v>
      </c>
      <c r="E1304">
        <v>231</v>
      </c>
      <c r="F1304">
        <v>0</v>
      </c>
      <c r="G1304">
        <v>0</v>
      </c>
      <c r="H1304">
        <v>0</v>
      </c>
      <c r="I1304">
        <v>0</v>
      </c>
      <c r="J1304" t="s">
        <v>20</v>
      </c>
      <c r="K1304" t="s">
        <v>16</v>
      </c>
      <c r="L1304" t="s">
        <v>17</v>
      </c>
      <c r="M1304" t="s">
        <v>17</v>
      </c>
      <c r="N1304">
        <v>0.60750000000000004</v>
      </c>
      <c r="O1304">
        <v>0.33750000000000002</v>
      </c>
      <c r="P1304">
        <v>0</v>
      </c>
      <c r="Q1304">
        <v>0</v>
      </c>
      <c r="R1304">
        <v>0</v>
      </c>
    </row>
    <row r="1305" spans="2:18" x14ac:dyDescent="0.25">
      <c r="B1305" t="s">
        <v>1495</v>
      </c>
      <c r="C1305" t="s">
        <v>1496</v>
      </c>
      <c r="D1305" t="s">
        <v>324</v>
      </c>
      <c r="E1305">
        <v>244</v>
      </c>
      <c r="F1305">
        <v>0</v>
      </c>
      <c r="G1305">
        <v>0</v>
      </c>
      <c r="H1305">
        <v>0</v>
      </c>
      <c r="I1305">
        <v>0</v>
      </c>
      <c r="J1305" t="s">
        <v>20</v>
      </c>
      <c r="K1305" t="s">
        <v>16</v>
      </c>
      <c r="L1305" t="s">
        <v>17</v>
      </c>
      <c r="M1305" t="s">
        <v>17</v>
      </c>
      <c r="N1305">
        <v>0.63</v>
      </c>
      <c r="O1305">
        <v>0.35</v>
      </c>
      <c r="P1305">
        <v>0</v>
      </c>
      <c r="Q1305">
        <v>0</v>
      </c>
      <c r="R1305">
        <v>0</v>
      </c>
    </row>
    <row r="1306" spans="2:18" x14ac:dyDescent="0.25">
      <c r="B1306" t="s">
        <v>1497</v>
      </c>
      <c r="C1306" t="s">
        <v>1497</v>
      </c>
      <c r="D1306" t="s">
        <v>1788</v>
      </c>
      <c r="E1306">
        <v>86</v>
      </c>
      <c r="F1306">
        <v>0</v>
      </c>
      <c r="G1306">
        <v>0</v>
      </c>
      <c r="H1306">
        <v>0</v>
      </c>
      <c r="I1306">
        <v>0</v>
      </c>
      <c r="J1306" t="s">
        <v>15</v>
      </c>
      <c r="K1306" t="s">
        <v>20</v>
      </c>
      <c r="L1306" t="s">
        <v>17</v>
      </c>
      <c r="M1306" t="s">
        <v>17</v>
      </c>
      <c r="N1306">
        <v>0.16</v>
      </c>
      <c r="O1306">
        <v>0.55000000000000004</v>
      </c>
      <c r="P1306">
        <v>0</v>
      </c>
      <c r="Q1306">
        <v>0</v>
      </c>
      <c r="R1306">
        <v>0</v>
      </c>
    </row>
    <row r="1307" spans="2:18" x14ac:dyDescent="0.25">
      <c r="B1307" t="s">
        <v>1498</v>
      </c>
      <c r="C1307" t="s">
        <v>1497</v>
      </c>
      <c r="D1307" t="s">
        <v>1788</v>
      </c>
      <c r="E1307">
        <v>94</v>
      </c>
      <c r="F1307">
        <v>0</v>
      </c>
      <c r="G1307">
        <v>0</v>
      </c>
      <c r="H1307">
        <v>0</v>
      </c>
      <c r="I1307">
        <v>0</v>
      </c>
      <c r="J1307" t="s">
        <v>15</v>
      </c>
      <c r="K1307" t="s">
        <v>20</v>
      </c>
      <c r="L1307" t="s">
        <v>17</v>
      </c>
      <c r="M1307" t="s">
        <v>17</v>
      </c>
      <c r="N1307">
        <v>0.16800000000000001</v>
      </c>
      <c r="O1307">
        <v>0.57750000000000001</v>
      </c>
      <c r="P1307">
        <v>0</v>
      </c>
      <c r="Q1307">
        <v>0</v>
      </c>
      <c r="R1307">
        <v>0</v>
      </c>
    </row>
    <row r="1308" spans="2:18" x14ac:dyDescent="0.25">
      <c r="B1308" t="s">
        <v>1499</v>
      </c>
      <c r="C1308" t="s">
        <v>1497</v>
      </c>
      <c r="D1308" t="s">
        <v>1788</v>
      </c>
      <c r="E1308">
        <v>103</v>
      </c>
      <c r="F1308">
        <v>0</v>
      </c>
      <c r="G1308">
        <v>0</v>
      </c>
      <c r="H1308">
        <v>0</v>
      </c>
      <c r="I1308">
        <v>0</v>
      </c>
      <c r="J1308" t="s">
        <v>15</v>
      </c>
      <c r="K1308" t="s">
        <v>20</v>
      </c>
      <c r="L1308" t="s">
        <v>17</v>
      </c>
      <c r="M1308" t="s">
        <v>17</v>
      </c>
      <c r="N1308">
        <v>0.17599999999999999</v>
      </c>
      <c r="O1308">
        <v>0.60499999999999998</v>
      </c>
      <c r="P1308">
        <v>0</v>
      </c>
      <c r="Q1308">
        <v>0</v>
      </c>
      <c r="R1308">
        <v>0</v>
      </c>
    </row>
    <row r="1309" spans="2:18" x14ac:dyDescent="0.25">
      <c r="B1309" t="s">
        <v>1500</v>
      </c>
      <c r="C1309" t="s">
        <v>1497</v>
      </c>
      <c r="D1309" t="s">
        <v>1788</v>
      </c>
      <c r="E1309">
        <v>111</v>
      </c>
      <c r="F1309">
        <v>0</v>
      </c>
      <c r="G1309">
        <v>0</v>
      </c>
      <c r="H1309">
        <v>0</v>
      </c>
      <c r="I1309">
        <v>0</v>
      </c>
      <c r="J1309" t="s">
        <v>15</v>
      </c>
      <c r="K1309" t="s">
        <v>20</v>
      </c>
      <c r="L1309" t="s">
        <v>17</v>
      </c>
      <c r="M1309" t="s">
        <v>17</v>
      </c>
      <c r="N1309">
        <v>0.184</v>
      </c>
      <c r="O1309">
        <v>0.63249999999999995</v>
      </c>
      <c r="P1309">
        <v>0</v>
      </c>
      <c r="Q1309">
        <v>0</v>
      </c>
      <c r="R1309">
        <v>0</v>
      </c>
    </row>
    <row r="1310" spans="2:18" x14ac:dyDescent="0.25">
      <c r="B1310" t="s">
        <v>1501</v>
      </c>
      <c r="C1310" t="s">
        <v>1497</v>
      </c>
      <c r="D1310" t="s">
        <v>1788</v>
      </c>
      <c r="E1310">
        <v>120</v>
      </c>
      <c r="F1310">
        <v>0</v>
      </c>
      <c r="G1310">
        <v>0</v>
      </c>
      <c r="H1310">
        <v>0</v>
      </c>
      <c r="I1310">
        <v>0</v>
      </c>
      <c r="J1310" t="s">
        <v>15</v>
      </c>
      <c r="K1310" t="s">
        <v>20</v>
      </c>
      <c r="L1310" t="s">
        <v>17</v>
      </c>
      <c r="M1310" t="s">
        <v>17</v>
      </c>
      <c r="N1310">
        <v>0.192</v>
      </c>
      <c r="O1310">
        <v>0.66</v>
      </c>
      <c r="P1310">
        <v>0</v>
      </c>
      <c r="Q1310">
        <v>0</v>
      </c>
      <c r="R1310">
        <v>0</v>
      </c>
    </row>
    <row r="1311" spans="2:18" x14ac:dyDescent="0.25">
      <c r="B1311" t="s">
        <v>1502</v>
      </c>
      <c r="C1311" t="s">
        <v>1497</v>
      </c>
      <c r="D1311" t="s">
        <v>1788</v>
      </c>
      <c r="E1311">
        <v>129</v>
      </c>
      <c r="F1311">
        <v>0</v>
      </c>
      <c r="G1311">
        <v>0</v>
      </c>
      <c r="H1311">
        <v>0</v>
      </c>
      <c r="I1311">
        <v>0</v>
      </c>
      <c r="J1311" t="s">
        <v>15</v>
      </c>
      <c r="K1311" t="s">
        <v>20</v>
      </c>
      <c r="L1311" t="s">
        <v>17</v>
      </c>
      <c r="M1311" t="s">
        <v>17</v>
      </c>
      <c r="N1311">
        <v>0.1968</v>
      </c>
      <c r="O1311">
        <v>0.67649999999999999</v>
      </c>
      <c r="P1311">
        <v>0</v>
      </c>
      <c r="Q1311">
        <v>0</v>
      </c>
      <c r="R1311">
        <v>0</v>
      </c>
    </row>
    <row r="1312" spans="2:18" x14ac:dyDescent="0.25">
      <c r="B1312" t="s">
        <v>1503</v>
      </c>
      <c r="C1312" t="s">
        <v>1497</v>
      </c>
      <c r="D1312" t="s">
        <v>1788</v>
      </c>
      <c r="E1312">
        <v>137</v>
      </c>
      <c r="F1312">
        <v>0</v>
      </c>
      <c r="G1312">
        <v>0</v>
      </c>
      <c r="H1312">
        <v>0</v>
      </c>
      <c r="I1312">
        <v>0</v>
      </c>
      <c r="J1312" t="s">
        <v>15</v>
      </c>
      <c r="K1312" t="s">
        <v>20</v>
      </c>
      <c r="L1312" t="s">
        <v>17</v>
      </c>
      <c r="M1312" t="s">
        <v>17</v>
      </c>
      <c r="N1312">
        <v>0.2016</v>
      </c>
      <c r="O1312">
        <v>0.69299999999999995</v>
      </c>
      <c r="P1312">
        <v>0</v>
      </c>
      <c r="Q1312">
        <v>0</v>
      </c>
      <c r="R1312">
        <v>0</v>
      </c>
    </row>
    <row r="1313" spans="2:18" x14ac:dyDescent="0.25">
      <c r="B1313" t="s">
        <v>1504</v>
      </c>
      <c r="C1313" t="s">
        <v>1497</v>
      </c>
      <c r="D1313" t="s">
        <v>1788</v>
      </c>
      <c r="E1313">
        <v>146</v>
      </c>
      <c r="F1313">
        <v>0</v>
      </c>
      <c r="G1313">
        <v>0</v>
      </c>
      <c r="H1313">
        <v>0</v>
      </c>
      <c r="I1313">
        <v>0</v>
      </c>
      <c r="J1313" t="s">
        <v>15</v>
      </c>
      <c r="K1313" t="s">
        <v>20</v>
      </c>
      <c r="L1313" t="s">
        <v>17</v>
      </c>
      <c r="M1313" t="s">
        <v>17</v>
      </c>
      <c r="N1313">
        <v>0.2064</v>
      </c>
      <c r="O1313">
        <v>0.70950000000000002</v>
      </c>
      <c r="P1313">
        <v>0</v>
      </c>
      <c r="Q1313">
        <v>0</v>
      </c>
      <c r="R1313">
        <v>0</v>
      </c>
    </row>
    <row r="1314" spans="2:18" x14ac:dyDescent="0.25">
      <c r="B1314" t="s">
        <v>1505</v>
      </c>
      <c r="C1314" t="s">
        <v>1497</v>
      </c>
      <c r="D1314" t="s">
        <v>1788</v>
      </c>
      <c r="E1314">
        <v>154</v>
      </c>
      <c r="F1314">
        <v>0</v>
      </c>
      <c r="G1314">
        <v>0</v>
      </c>
      <c r="H1314">
        <v>0</v>
      </c>
      <c r="I1314">
        <v>0</v>
      </c>
      <c r="J1314" t="s">
        <v>16</v>
      </c>
      <c r="K1314" t="s">
        <v>20</v>
      </c>
      <c r="L1314" t="s">
        <v>17</v>
      </c>
      <c r="M1314" t="s">
        <v>17</v>
      </c>
      <c r="N1314">
        <v>0.2112</v>
      </c>
      <c r="O1314">
        <v>0.72599999999999998</v>
      </c>
      <c r="P1314">
        <v>0</v>
      </c>
      <c r="Q1314">
        <v>0</v>
      </c>
      <c r="R1314">
        <v>0</v>
      </c>
    </row>
    <row r="1315" spans="2:18" x14ac:dyDescent="0.25">
      <c r="B1315" t="s">
        <v>1506</v>
      </c>
      <c r="C1315" t="s">
        <v>1497</v>
      </c>
      <c r="D1315" t="s">
        <v>1788</v>
      </c>
      <c r="E1315">
        <v>163</v>
      </c>
      <c r="F1315">
        <v>0</v>
      </c>
      <c r="G1315">
        <v>0</v>
      </c>
      <c r="H1315">
        <v>0</v>
      </c>
      <c r="I1315">
        <v>0</v>
      </c>
      <c r="J1315" t="s">
        <v>16</v>
      </c>
      <c r="K1315" t="s">
        <v>20</v>
      </c>
      <c r="L1315" t="s">
        <v>17</v>
      </c>
      <c r="M1315" t="s">
        <v>17</v>
      </c>
      <c r="N1315">
        <v>0.216</v>
      </c>
      <c r="O1315">
        <v>0.74250000000000005</v>
      </c>
      <c r="P1315">
        <v>0</v>
      </c>
      <c r="Q1315">
        <v>0</v>
      </c>
      <c r="R1315">
        <v>0</v>
      </c>
    </row>
    <row r="1316" spans="2:18" x14ac:dyDescent="0.25">
      <c r="B1316" t="s">
        <v>1507</v>
      </c>
      <c r="C1316" t="s">
        <v>1497</v>
      </c>
      <c r="D1316" t="s">
        <v>1788</v>
      </c>
      <c r="E1316">
        <v>172</v>
      </c>
      <c r="F1316">
        <v>0</v>
      </c>
      <c r="G1316">
        <v>0</v>
      </c>
      <c r="H1316">
        <v>0</v>
      </c>
      <c r="I1316">
        <v>0</v>
      </c>
      <c r="J1316" t="s">
        <v>16</v>
      </c>
      <c r="K1316" t="s">
        <v>20</v>
      </c>
      <c r="L1316" t="s">
        <v>17</v>
      </c>
      <c r="M1316" t="s">
        <v>17</v>
      </c>
      <c r="N1316">
        <v>0.224</v>
      </c>
      <c r="O1316">
        <v>0.77</v>
      </c>
      <c r="P1316">
        <v>0</v>
      </c>
      <c r="Q1316">
        <v>0</v>
      </c>
      <c r="R1316">
        <v>0</v>
      </c>
    </row>
    <row r="1317" spans="2:18" x14ac:dyDescent="0.25">
      <c r="B1317" t="s">
        <v>1520</v>
      </c>
      <c r="C1317" t="s">
        <v>1497</v>
      </c>
      <c r="D1317" t="s">
        <v>1788</v>
      </c>
      <c r="E1317">
        <v>91</v>
      </c>
      <c r="F1317">
        <v>0</v>
      </c>
      <c r="G1317">
        <v>0</v>
      </c>
      <c r="H1317">
        <v>0</v>
      </c>
      <c r="I1317">
        <v>0</v>
      </c>
      <c r="J1317" t="s">
        <v>15</v>
      </c>
      <c r="K1317" t="s">
        <v>20</v>
      </c>
      <c r="L1317" t="s">
        <v>17</v>
      </c>
      <c r="M1317" t="s">
        <v>17</v>
      </c>
      <c r="N1317">
        <v>0.15</v>
      </c>
      <c r="O1317">
        <v>0.55000000000000004</v>
      </c>
      <c r="P1317">
        <v>0</v>
      </c>
      <c r="Q1317">
        <v>0</v>
      </c>
      <c r="R1317">
        <v>0</v>
      </c>
    </row>
    <row r="1318" spans="2:18" x14ac:dyDescent="0.25">
      <c r="B1318" t="s">
        <v>1523</v>
      </c>
      <c r="C1318" t="s">
        <v>1497</v>
      </c>
      <c r="D1318" t="s">
        <v>1788</v>
      </c>
      <c r="E1318">
        <v>100</v>
      </c>
      <c r="F1318">
        <v>0</v>
      </c>
      <c r="G1318">
        <v>0</v>
      </c>
      <c r="H1318">
        <v>0</v>
      </c>
      <c r="I1318">
        <v>0</v>
      </c>
      <c r="J1318" t="s">
        <v>15</v>
      </c>
      <c r="K1318" t="s">
        <v>20</v>
      </c>
      <c r="L1318" t="s">
        <v>17</v>
      </c>
      <c r="M1318" t="s">
        <v>17</v>
      </c>
      <c r="N1318">
        <v>0.1575</v>
      </c>
      <c r="O1318">
        <v>0.57750000000000001</v>
      </c>
      <c r="P1318">
        <v>0</v>
      </c>
      <c r="Q1318">
        <v>0</v>
      </c>
      <c r="R1318">
        <v>0</v>
      </c>
    </row>
    <row r="1319" spans="2:18" x14ac:dyDescent="0.25">
      <c r="B1319" t="s">
        <v>1524</v>
      </c>
      <c r="C1319" t="s">
        <v>1497</v>
      </c>
      <c r="D1319" t="s">
        <v>1788</v>
      </c>
      <c r="E1319">
        <v>109</v>
      </c>
      <c r="F1319">
        <v>0</v>
      </c>
      <c r="G1319">
        <v>0</v>
      </c>
      <c r="H1319">
        <v>0</v>
      </c>
      <c r="I1319">
        <v>0</v>
      </c>
      <c r="J1319" t="s">
        <v>15</v>
      </c>
      <c r="K1319" t="s">
        <v>20</v>
      </c>
      <c r="L1319" t="s">
        <v>17</v>
      </c>
      <c r="M1319" t="s">
        <v>17</v>
      </c>
      <c r="N1319">
        <v>0.16500000000000001</v>
      </c>
      <c r="O1319">
        <v>0.60499999999999998</v>
      </c>
      <c r="P1319">
        <v>0</v>
      </c>
      <c r="Q1319">
        <v>0</v>
      </c>
      <c r="R1319">
        <v>0</v>
      </c>
    </row>
    <row r="1320" spans="2:18" x14ac:dyDescent="0.25">
      <c r="B1320" t="s">
        <v>1525</v>
      </c>
      <c r="C1320" t="s">
        <v>1497</v>
      </c>
      <c r="D1320" t="s">
        <v>1788</v>
      </c>
      <c r="E1320">
        <v>118</v>
      </c>
      <c r="F1320">
        <v>0</v>
      </c>
      <c r="G1320">
        <v>0</v>
      </c>
      <c r="H1320">
        <v>0</v>
      </c>
      <c r="I1320">
        <v>0</v>
      </c>
      <c r="J1320" t="s">
        <v>15</v>
      </c>
      <c r="K1320" t="s">
        <v>20</v>
      </c>
      <c r="L1320" t="s">
        <v>17</v>
      </c>
      <c r="M1320" t="s">
        <v>17</v>
      </c>
      <c r="N1320">
        <v>0.17249999999999999</v>
      </c>
      <c r="O1320">
        <v>0.63249999999999995</v>
      </c>
      <c r="P1320">
        <v>0</v>
      </c>
      <c r="Q1320">
        <v>0</v>
      </c>
      <c r="R1320">
        <v>0</v>
      </c>
    </row>
    <row r="1321" spans="2:18" x14ac:dyDescent="0.25">
      <c r="B1321" t="s">
        <v>1526</v>
      </c>
      <c r="C1321" t="s">
        <v>1497</v>
      </c>
      <c r="D1321" t="s">
        <v>1788</v>
      </c>
      <c r="E1321">
        <v>127</v>
      </c>
      <c r="F1321">
        <v>0</v>
      </c>
      <c r="G1321">
        <v>0</v>
      </c>
      <c r="H1321">
        <v>0</v>
      </c>
      <c r="I1321">
        <v>0</v>
      </c>
      <c r="J1321" t="s">
        <v>15</v>
      </c>
      <c r="K1321" t="s">
        <v>20</v>
      </c>
      <c r="L1321" t="s">
        <v>17</v>
      </c>
      <c r="M1321" t="s">
        <v>17</v>
      </c>
      <c r="N1321">
        <v>0.18</v>
      </c>
      <c r="O1321">
        <v>0.66</v>
      </c>
      <c r="P1321">
        <v>0</v>
      </c>
      <c r="Q1321">
        <v>0</v>
      </c>
      <c r="R1321">
        <v>0</v>
      </c>
    </row>
    <row r="1322" spans="2:18" x14ac:dyDescent="0.25">
      <c r="B1322" t="s">
        <v>1527</v>
      </c>
      <c r="C1322" t="s">
        <v>1497</v>
      </c>
      <c r="D1322" t="s">
        <v>1788</v>
      </c>
      <c r="E1322">
        <v>136</v>
      </c>
      <c r="F1322">
        <v>0</v>
      </c>
      <c r="G1322">
        <v>0</v>
      </c>
      <c r="H1322">
        <v>0</v>
      </c>
      <c r="I1322">
        <v>0</v>
      </c>
      <c r="J1322" t="s">
        <v>15</v>
      </c>
      <c r="K1322" t="s">
        <v>20</v>
      </c>
      <c r="L1322" t="s">
        <v>17</v>
      </c>
      <c r="M1322" t="s">
        <v>17</v>
      </c>
      <c r="N1322">
        <v>0.1845</v>
      </c>
      <c r="O1322">
        <v>0.67649999999999999</v>
      </c>
      <c r="P1322">
        <v>0</v>
      </c>
      <c r="Q1322">
        <v>0</v>
      </c>
      <c r="R1322">
        <v>0</v>
      </c>
    </row>
    <row r="1323" spans="2:18" x14ac:dyDescent="0.25">
      <c r="B1323" t="s">
        <v>1528</v>
      </c>
      <c r="C1323" t="s">
        <v>1497</v>
      </c>
      <c r="D1323" t="s">
        <v>1788</v>
      </c>
      <c r="E1323">
        <v>145</v>
      </c>
      <c r="F1323">
        <v>0</v>
      </c>
      <c r="G1323">
        <v>0</v>
      </c>
      <c r="H1323">
        <v>0</v>
      </c>
      <c r="I1323">
        <v>0</v>
      </c>
      <c r="J1323" t="s">
        <v>15</v>
      </c>
      <c r="K1323" t="s">
        <v>20</v>
      </c>
      <c r="L1323" t="s">
        <v>17</v>
      </c>
      <c r="M1323" t="s">
        <v>17</v>
      </c>
      <c r="N1323">
        <v>0.189</v>
      </c>
      <c r="O1323">
        <v>0.69299999999999995</v>
      </c>
      <c r="P1323">
        <v>0</v>
      </c>
      <c r="Q1323">
        <v>0</v>
      </c>
      <c r="R1323">
        <v>0</v>
      </c>
    </row>
    <row r="1324" spans="2:18" x14ac:dyDescent="0.25">
      <c r="B1324" t="s">
        <v>1529</v>
      </c>
      <c r="C1324" t="s">
        <v>1497</v>
      </c>
      <c r="D1324" t="s">
        <v>1788</v>
      </c>
      <c r="E1324">
        <v>154</v>
      </c>
      <c r="F1324">
        <v>0</v>
      </c>
      <c r="G1324">
        <v>0</v>
      </c>
      <c r="H1324">
        <v>0</v>
      </c>
      <c r="I1324">
        <v>0</v>
      </c>
      <c r="J1324" t="s">
        <v>15</v>
      </c>
      <c r="K1324" t="s">
        <v>20</v>
      </c>
      <c r="L1324" t="s">
        <v>17</v>
      </c>
      <c r="M1324" t="s">
        <v>17</v>
      </c>
      <c r="N1324">
        <v>0.19350000000000001</v>
      </c>
      <c r="O1324">
        <v>0.70950000000000002</v>
      </c>
      <c r="P1324">
        <v>0</v>
      </c>
      <c r="Q1324">
        <v>0</v>
      </c>
      <c r="R1324">
        <v>0</v>
      </c>
    </row>
    <row r="1325" spans="2:18" x14ac:dyDescent="0.25">
      <c r="B1325" t="s">
        <v>1530</v>
      </c>
      <c r="C1325" t="s">
        <v>1497</v>
      </c>
      <c r="D1325" t="s">
        <v>1788</v>
      </c>
      <c r="E1325">
        <v>163</v>
      </c>
      <c r="F1325">
        <v>0</v>
      </c>
      <c r="G1325">
        <v>0</v>
      </c>
      <c r="H1325">
        <v>0</v>
      </c>
      <c r="I1325">
        <v>0</v>
      </c>
      <c r="J1325" t="s">
        <v>15</v>
      </c>
      <c r="K1325" t="s">
        <v>20</v>
      </c>
      <c r="L1325" t="s">
        <v>17</v>
      </c>
      <c r="M1325" t="s">
        <v>17</v>
      </c>
      <c r="N1325">
        <v>0.19800000000000001</v>
      </c>
      <c r="O1325">
        <v>0.72599999999999998</v>
      </c>
      <c r="P1325">
        <v>0</v>
      </c>
      <c r="Q1325">
        <v>0</v>
      </c>
      <c r="R1325">
        <v>0</v>
      </c>
    </row>
    <row r="1326" spans="2:18" x14ac:dyDescent="0.25">
      <c r="B1326" t="s">
        <v>1531</v>
      </c>
      <c r="C1326" t="s">
        <v>1497</v>
      </c>
      <c r="D1326" t="s">
        <v>1788</v>
      </c>
      <c r="E1326">
        <v>172</v>
      </c>
      <c r="F1326">
        <v>0</v>
      </c>
      <c r="G1326">
        <v>0</v>
      </c>
      <c r="H1326">
        <v>0</v>
      </c>
      <c r="I1326">
        <v>0</v>
      </c>
      <c r="J1326" t="s">
        <v>15</v>
      </c>
      <c r="K1326" t="s">
        <v>20</v>
      </c>
      <c r="L1326" t="s">
        <v>17</v>
      </c>
      <c r="M1326" t="s">
        <v>17</v>
      </c>
      <c r="N1326">
        <v>0.20250000000000001</v>
      </c>
      <c r="O1326">
        <v>0.74250000000000005</v>
      </c>
      <c r="P1326">
        <v>0</v>
      </c>
      <c r="Q1326">
        <v>0</v>
      </c>
      <c r="R1326">
        <v>0</v>
      </c>
    </row>
    <row r="1327" spans="2:18" x14ac:dyDescent="0.25">
      <c r="B1327" t="s">
        <v>1532</v>
      </c>
      <c r="C1327" t="s">
        <v>1497</v>
      </c>
      <c r="D1327" t="s">
        <v>1788</v>
      </c>
      <c r="E1327">
        <v>182</v>
      </c>
      <c r="F1327">
        <v>0</v>
      </c>
      <c r="G1327">
        <v>0</v>
      </c>
      <c r="H1327">
        <v>0</v>
      </c>
      <c r="I1327">
        <v>0</v>
      </c>
      <c r="J1327" t="s">
        <v>16</v>
      </c>
      <c r="K1327" t="s">
        <v>20</v>
      </c>
      <c r="L1327" t="s">
        <v>17</v>
      </c>
      <c r="M1327" t="s">
        <v>17</v>
      </c>
      <c r="N1327">
        <v>0.21</v>
      </c>
      <c r="O1327">
        <v>0.77</v>
      </c>
      <c r="P1327">
        <v>0</v>
      </c>
      <c r="Q1327">
        <v>0</v>
      </c>
      <c r="R1327">
        <v>0</v>
      </c>
    </row>
    <row r="1328" spans="2:18" x14ac:dyDescent="0.25">
      <c r="B1328" t="s">
        <v>1521</v>
      </c>
      <c r="C1328" t="s">
        <v>1497</v>
      </c>
      <c r="D1328" t="s">
        <v>1788</v>
      </c>
      <c r="E1328">
        <v>81</v>
      </c>
      <c r="F1328">
        <v>0</v>
      </c>
      <c r="G1328">
        <v>0</v>
      </c>
      <c r="H1328">
        <v>0</v>
      </c>
      <c r="I1328">
        <v>0</v>
      </c>
      <c r="J1328" t="s">
        <v>15</v>
      </c>
      <c r="K1328" t="s">
        <v>20</v>
      </c>
      <c r="L1328" t="s">
        <v>17</v>
      </c>
      <c r="M1328" t="s">
        <v>17</v>
      </c>
      <c r="N1328">
        <v>0.14000000000000001</v>
      </c>
      <c r="O1328">
        <v>0.57999999999999996</v>
      </c>
      <c r="P1328">
        <v>0</v>
      </c>
      <c r="Q1328">
        <v>0</v>
      </c>
      <c r="R1328">
        <v>0</v>
      </c>
    </row>
    <row r="1329" spans="2:18" x14ac:dyDescent="0.25">
      <c r="B1329" t="s">
        <v>1533</v>
      </c>
      <c r="C1329" t="s">
        <v>1497</v>
      </c>
      <c r="D1329" t="s">
        <v>1788</v>
      </c>
      <c r="E1329">
        <v>89</v>
      </c>
      <c r="F1329">
        <v>0</v>
      </c>
      <c r="G1329">
        <v>0</v>
      </c>
      <c r="H1329">
        <v>0</v>
      </c>
      <c r="I1329">
        <v>0</v>
      </c>
      <c r="J1329" t="s">
        <v>15</v>
      </c>
      <c r="K1329" t="s">
        <v>20</v>
      </c>
      <c r="L1329" t="s">
        <v>17</v>
      </c>
      <c r="M1329" t="s">
        <v>17</v>
      </c>
      <c r="N1329">
        <v>0.14699999999999999</v>
      </c>
      <c r="O1329">
        <v>0.60899999999999999</v>
      </c>
      <c r="P1329">
        <v>0</v>
      </c>
      <c r="Q1329">
        <v>0</v>
      </c>
      <c r="R1329">
        <v>0</v>
      </c>
    </row>
    <row r="1330" spans="2:18" x14ac:dyDescent="0.25">
      <c r="B1330" t="s">
        <v>1534</v>
      </c>
      <c r="C1330" t="s">
        <v>1497</v>
      </c>
      <c r="D1330" t="s">
        <v>1788</v>
      </c>
      <c r="E1330">
        <v>97</v>
      </c>
      <c r="F1330">
        <v>0</v>
      </c>
      <c r="G1330">
        <v>0</v>
      </c>
      <c r="H1330">
        <v>0</v>
      </c>
      <c r="I1330">
        <v>0</v>
      </c>
      <c r="J1330" t="s">
        <v>15</v>
      </c>
      <c r="K1330" t="s">
        <v>20</v>
      </c>
      <c r="L1330" t="s">
        <v>17</v>
      </c>
      <c r="M1330" t="s">
        <v>17</v>
      </c>
      <c r="N1330">
        <v>0.154</v>
      </c>
      <c r="O1330">
        <v>0.63800000000000001</v>
      </c>
      <c r="P1330">
        <v>0</v>
      </c>
      <c r="Q1330">
        <v>0</v>
      </c>
      <c r="R1330">
        <v>0</v>
      </c>
    </row>
    <row r="1331" spans="2:18" x14ac:dyDescent="0.25">
      <c r="B1331" t="s">
        <v>1535</v>
      </c>
      <c r="C1331" t="s">
        <v>1497</v>
      </c>
      <c r="D1331" t="s">
        <v>1788</v>
      </c>
      <c r="E1331">
        <v>105</v>
      </c>
      <c r="F1331">
        <v>0</v>
      </c>
      <c r="G1331">
        <v>0</v>
      </c>
      <c r="H1331">
        <v>0</v>
      </c>
      <c r="I1331">
        <v>0</v>
      </c>
      <c r="J1331" t="s">
        <v>15</v>
      </c>
      <c r="K1331" t="s">
        <v>20</v>
      </c>
      <c r="L1331" t="s">
        <v>17</v>
      </c>
      <c r="M1331" t="s">
        <v>17</v>
      </c>
      <c r="N1331">
        <v>0.161</v>
      </c>
      <c r="O1331">
        <v>0.66700000000000004</v>
      </c>
      <c r="P1331">
        <v>0</v>
      </c>
      <c r="Q1331">
        <v>0</v>
      </c>
      <c r="R1331">
        <v>0</v>
      </c>
    </row>
    <row r="1332" spans="2:18" x14ac:dyDescent="0.25">
      <c r="B1332" t="s">
        <v>1536</v>
      </c>
      <c r="C1332" t="s">
        <v>1497</v>
      </c>
      <c r="D1332" t="s">
        <v>1788</v>
      </c>
      <c r="E1332">
        <v>113</v>
      </c>
      <c r="F1332">
        <v>0</v>
      </c>
      <c r="G1332">
        <v>0</v>
      </c>
      <c r="H1332">
        <v>0</v>
      </c>
      <c r="I1332">
        <v>0</v>
      </c>
      <c r="J1332" t="s">
        <v>15</v>
      </c>
      <c r="K1332" t="s">
        <v>20</v>
      </c>
      <c r="L1332" t="s">
        <v>17</v>
      </c>
      <c r="M1332" t="s">
        <v>17</v>
      </c>
      <c r="N1332">
        <v>0.16800000000000001</v>
      </c>
      <c r="O1332">
        <v>0.69599999999999995</v>
      </c>
      <c r="P1332">
        <v>0</v>
      </c>
      <c r="Q1332">
        <v>0</v>
      </c>
      <c r="R1332">
        <v>0</v>
      </c>
    </row>
    <row r="1333" spans="2:18" x14ac:dyDescent="0.25">
      <c r="B1333" t="s">
        <v>1537</v>
      </c>
      <c r="C1333" t="s">
        <v>1497</v>
      </c>
      <c r="D1333" t="s">
        <v>1788</v>
      </c>
      <c r="E1333">
        <v>121</v>
      </c>
      <c r="F1333">
        <v>0</v>
      </c>
      <c r="G1333">
        <v>0</v>
      </c>
      <c r="H1333">
        <v>0</v>
      </c>
      <c r="I1333">
        <v>0</v>
      </c>
      <c r="J1333" t="s">
        <v>15</v>
      </c>
      <c r="K1333" t="s">
        <v>20</v>
      </c>
      <c r="L1333" t="s">
        <v>17</v>
      </c>
      <c r="M1333" t="s">
        <v>17</v>
      </c>
      <c r="N1333">
        <v>0.17219999999999999</v>
      </c>
      <c r="O1333">
        <v>0.71340000000000003</v>
      </c>
      <c r="P1333">
        <v>0</v>
      </c>
      <c r="Q1333">
        <v>0</v>
      </c>
      <c r="R1333">
        <v>0</v>
      </c>
    </row>
    <row r="1334" spans="2:18" x14ac:dyDescent="0.25">
      <c r="B1334" t="s">
        <v>1538</v>
      </c>
      <c r="C1334" t="s">
        <v>1497</v>
      </c>
      <c r="D1334" t="s">
        <v>1788</v>
      </c>
      <c r="E1334">
        <v>129</v>
      </c>
      <c r="F1334">
        <v>0</v>
      </c>
      <c r="G1334">
        <v>0</v>
      </c>
      <c r="H1334">
        <v>0</v>
      </c>
      <c r="I1334">
        <v>0</v>
      </c>
      <c r="J1334" t="s">
        <v>15</v>
      </c>
      <c r="K1334" t="s">
        <v>20</v>
      </c>
      <c r="L1334" t="s">
        <v>17</v>
      </c>
      <c r="M1334" t="s">
        <v>17</v>
      </c>
      <c r="N1334">
        <v>0.1764</v>
      </c>
      <c r="O1334">
        <v>0.73080000000000001</v>
      </c>
      <c r="P1334">
        <v>0</v>
      </c>
      <c r="Q1334">
        <v>0</v>
      </c>
      <c r="R1334">
        <v>0</v>
      </c>
    </row>
    <row r="1335" spans="2:18" x14ac:dyDescent="0.25">
      <c r="B1335" t="s">
        <v>1539</v>
      </c>
      <c r="C1335" t="s">
        <v>1497</v>
      </c>
      <c r="D1335" t="s">
        <v>1788</v>
      </c>
      <c r="E1335">
        <v>137</v>
      </c>
      <c r="F1335">
        <v>0</v>
      </c>
      <c r="G1335">
        <v>0</v>
      </c>
      <c r="H1335">
        <v>0</v>
      </c>
      <c r="I1335">
        <v>0</v>
      </c>
      <c r="J1335" t="s">
        <v>15</v>
      </c>
      <c r="K1335" t="s">
        <v>20</v>
      </c>
      <c r="L1335" t="s">
        <v>17</v>
      </c>
      <c r="M1335" t="s">
        <v>17</v>
      </c>
      <c r="N1335">
        <v>0.18060000000000001</v>
      </c>
      <c r="O1335">
        <v>0.74819999999999998</v>
      </c>
      <c r="P1335">
        <v>0</v>
      </c>
      <c r="Q1335">
        <v>0</v>
      </c>
      <c r="R1335">
        <v>0</v>
      </c>
    </row>
    <row r="1336" spans="2:18" x14ac:dyDescent="0.25">
      <c r="B1336" t="s">
        <v>1540</v>
      </c>
      <c r="C1336" t="s">
        <v>1497</v>
      </c>
      <c r="D1336" t="s">
        <v>1788</v>
      </c>
      <c r="E1336">
        <v>145</v>
      </c>
      <c r="F1336">
        <v>0</v>
      </c>
      <c r="G1336">
        <v>0</v>
      </c>
      <c r="H1336">
        <v>0</v>
      </c>
      <c r="I1336">
        <v>0</v>
      </c>
      <c r="J1336" t="s">
        <v>15</v>
      </c>
      <c r="K1336" t="s">
        <v>20</v>
      </c>
      <c r="L1336" t="s">
        <v>17</v>
      </c>
      <c r="M1336" t="s">
        <v>17</v>
      </c>
      <c r="N1336">
        <v>0.18479999999999999</v>
      </c>
      <c r="O1336">
        <v>0.76559999999999995</v>
      </c>
      <c r="P1336">
        <v>0</v>
      </c>
      <c r="Q1336">
        <v>0</v>
      </c>
      <c r="R1336">
        <v>0</v>
      </c>
    </row>
    <row r="1337" spans="2:18" x14ac:dyDescent="0.25">
      <c r="B1337" t="s">
        <v>1541</v>
      </c>
      <c r="C1337" t="s">
        <v>1497</v>
      </c>
      <c r="D1337" t="s">
        <v>1788</v>
      </c>
      <c r="E1337">
        <v>153</v>
      </c>
      <c r="F1337">
        <v>0</v>
      </c>
      <c r="G1337">
        <v>0</v>
      </c>
      <c r="H1337">
        <v>0</v>
      </c>
      <c r="I1337">
        <v>0</v>
      </c>
      <c r="J1337" t="s">
        <v>15</v>
      </c>
      <c r="K1337" t="s">
        <v>20</v>
      </c>
      <c r="L1337" t="s">
        <v>17</v>
      </c>
      <c r="M1337" t="s">
        <v>17</v>
      </c>
      <c r="N1337">
        <v>0.189</v>
      </c>
      <c r="O1337">
        <v>0.78300000000000003</v>
      </c>
      <c r="P1337">
        <v>0</v>
      </c>
      <c r="Q1337">
        <v>0</v>
      </c>
      <c r="R1337">
        <v>0</v>
      </c>
    </row>
    <row r="1338" spans="2:18" x14ac:dyDescent="0.25">
      <c r="B1338" t="s">
        <v>1542</v>
      </c>
      <c r="C1338" t="s">
        <v>1497</v>
      </c>
      <c r="D1338" t="s">
        <v>1788</v>
      </c>
      <c r="E1338">
        <v>162</v>
      </c>
      <c r="F1338">
        <v>0</v>
      </c>
      <c r="G1338">
        <v>0</v>
      </c>
      <c r="H1338">
        <v>0</v>
      </c>
      <c r="I1338">
        <v>0</v>
      </c>
      <c r="J1338" t="s">
        <v>15</v>
      </c>
      <c r="K1338" t="s">
        <v>61</v>
      </c>
      <c r="L1338" t="s">
        <v>17</v>
      </c>
      <c r="M1338" t="s">
        <v>17</v>
      </c>
      <c r="N1338">
        <v>0.19600000000000001</v>
      </c>
      <c r="O1338">
        <v>0.81200000000000006</v>
      </c>
      <c r="P1338">
        <v>0</v>
      </c>
      <c r="Q1338">
        <v>0</v>
      </c>
      <c r="R1338">
        <v>0</v>
      </c>
    </row>
    <row r="1339" spans="2:18" x14ac:dyDescent="0.25">
      <c r="B1339" t="s">
        <v>1508</v>
      </c>
      <c r="C1339" t="s">
        <v>1519</v>
      </c>
      <c r="D1339" t="s">
        <v>559</v>
      </c>
      <c r="E1339">
        <v>91</v>
      </c>
      <c r="F1339">
        <v>0</v>
      </c>
      <c r="G1339">
        <v>0</v>
      </c>
      <c r="H1339">
        <v>0</v>
      </c>
      <c r="I1339">
        <v>0</v>
      </c>
      <c r="J1339" t="s">
        <v>16</v>
      </c>
      <c r="K1339" t="s">
        <v>16</v>
      </c>
      <c r="L1339" t="s">
        <v>17</v>
      </c>
      <c r="M1339" t="s">
        <v>17</v>
      </c>
      <c r="N1339">
        <v>0.4</v>
      </c>
      <c r="O1339">
        <v>0.4</v>
      </c>
      <c r="P1339">
        <v>0</v>
      </c>
      <c r="Q1339">
        <v>0</v>
      </c>
      <c r="R1339">
        <v>0</v>
      </c>
    </row>
    <row r="1340" spans="2:18" x14ac:dyDescent="0.25">
      <c r="B1340" t="s">
        <v>1509</v>
      </c>
      <c r="C1340" t="s">
        <v>1519</v>
      </c>
      <c r="D1340" t="s">
        <v>559</v>
      </c>
      <c r="E1340">
        <v>100</v>
      </c>
      <c r="F1340">
        <v>0</v>
      </c>
      <c r="G1340">
        <v>0</v>
      </c>
      <c r="H1340">
        <v>0</v>
      </c>
      <c r="I1340">
        <v>0</v>
      </c>
      <c r="J1340" t="s">
        <v>16</v>
      </c>
      <c r="K1340" t="s">
        <v>16</v>
      </c>
      <c r="L1340" t="s">
        <v>17</v>
      </c>
      <c r="M1340" t="s">
        <v>17</v>
      </c>
      <c r="N1340">
        <v>0.42</v>
      </c>
      <c r="O1340">
        <v>0.42</v>
      </c>
      <c r="P1340">
        <v>0</v>
      </c>
      <c r="Q1340">
        <v>0</v>
      </c>
      <c r="R1340">
        <v>0</v>
      </c>
    </row>
    <row r="1341" spans="2:18" x14ac:dyDescent="0.25">
      <c r="B1341" t="s">
        <v>1510</v>
      </c>
      <c r="C1341" t="s">
        <v>1519</v>
      </c>
      <c r="D1341" t="s">
        <v>559</v>
      </c>
      <c r="E1341">
        <v>109</v>
      </c>
      <c r="F1341">
        <v>0</v>
      </c>
      <c r="G1341">
        <v>0</v>
      </c>
      <c r="H1341">
        <v>0</v>
      </c>
      <c r="I1341">
        <v>0</v>
      </c>
      <c r="J1341" t="s">
        <v>16</v>
      </c>
      <c r="K1341" t="s">
        <v>16</v>
      </c>
      <c r="L1341" t="s">
        <v>17</v>
      </c>
      <c r="M1341" t="s">
        <v>17</v>
      </c>
      <c r="N1341">
        <v>0.44</v>
      </c>
      <c r="O1341">
        <v>0.44</v>
      </c>
      <c r="P1341">
        <v>0</v>
      </c>
      <c r="Q1341">
        <v>0</v>
      </c>
      <c r="R1341">
        <v>0</v>
      </c>
    </row>
    <row r="1342" spans="2:18" x14ac:dyDescent="0.25">
      <c r="B1342" t="s">
        <v>1511</v>
      </c>
      <c r="C1342" t="s">
        <v>1519</v>
      </c>
      <c r="D1342" t="s">
        <v>559</v>
      </c>
      <c r="E1342">
        <v>118</v>
      </c>
      <c r="F1342">
        <v>0</v>
      </c>
      <c r="G1342">
        <v>0</v>
      </c>
      <c r="H1342">
        <v>0</v>
      </c>
      <c r="I1342">
        <v>0</v>
      </c>
      <c r="J1342" t="s">
        <v>16</v>
      </c>
      <c r="K1342" t="s">
        <v>16</v>
      </c>
      <c r="L1342" t="s">
        <v>17</v>
      </c>
      <c r="M1342" t="s">
        <v>17</v>
      </c>
      <c r="N1342">
        <v>0.46</v>
      </c>
      <c r="O1342">
        <v>0.46</v>
      </c>
      <c r="P1342">
        <v>0</v>
      </c>
      <c r="Q1342">
        <v>0</v>
      </c>
      <c r="R1342">
        <v>0</v>
      </c>
    </row>
    <row r="1343" spans="2:18" x14ac:dyDescent="0.25">
      <c r="B1343" t="s">
        <v>1512</v>
      </c>
      <c r="C1343" t="s">
        <v>1519</v>
      </c>
      <c r="D1343" t="s">
        <v>559</v>
      </c>
      <c r="E1343">
        <v>127</v>
      </c>
      <c r="F1343">
        <v>0</v>
      </c>
      <c r="G1343">
        <v>0</v>
      </c>
      <c r="H1343">
        <v>0</v>
      </c>
      <c r="I1343">
        <v>0</v>
      </c>
      <c r="J1343" t="s">
        <v>16</v>
      </c>
      <c r="K1343" t="s">
        <v>16</v>
      </c>
      <c r="L1343" t="s">
        <v>17</v>
      </c>
      <c r="M1343" t="s">
        <v>17</v>
      </c>
      <c r="N1343">
        <v>0.48</v>
      </c>
      <c r="O1343">
        <v>0.48</v>
      </c>
      <c r="P1343">
        <v>0</v>
      </c>
      <c r="Q1343">
        <v>0</v>
      </c>
      <c r="R1343">
        <v>0</v>
      </c>
    </row>
    <row r="1344" spans="2:18" x14ac:dyDescent="0.25">
      <c r="B1344" t="s">
        <v>1513</v>
      </c>
      <c r="C1344" t="s">
        <v>1519</v>
      </c>
      <c r="D1344" t="s">
        <v>559</v>
      </c>
      <c r="E1344">
        <v>136</v>
      </c>
      <c r="F1344">
        <v>0</v>
      </c>
      <c r="G1344">
        <v>0</v>
      </c>
      <c r="H1344">
        <v>0</v>
      </c>
      <c r="I1344">
        <v>0</v>
      </c>
      <c r="J1344" t="s">
        <v>16</v>
      </c>
      <c r="K1344" t="s">
        <v>16</v>
      </c>
      <c r="L1344" t="s">
        <v>17</v>
      </c>
      <c r="M1344" t="s">
        <v>17</v>
      </c>
      <c r="N1344">
        <v>0.49199999999999999</v>
      </c>
      <c r="O1344">
        <v>0.49199999999999999</v>
      </c>
      <c r="P1344">
        <v>0</v>
      </c>
      <c r="Q1344">
        <v>0</v>
      </c>
      <c r="R1344">
        <v>0</v>
      </c>
    </row>
    <row r="1345" spans="2:18" x14ac:dyDescent="0.25">
      <c r="B1345" t="s">
        <v>1514</v>
      </c>
      <c r="C1345" t="s">
        <v>1519</v>
      </c>
      <c r="D1345" t="s">
        <v>559</v>
      </c>
      <c r="E1345">
        <v>145</v>
      </c>
      <c r="F1345">
        <v>0</v>
      </c>
      <c r="G1345">
        <v>0</v>
      </c>
      <c r="H1345">
        <v>0</v>
      </c>
      <c r="I1345">
        <v>0</v>
      </c>
      <c r="J1345" t="s">
        <v>16</v>
      </c>
      <c r="K1345" t="s">
        <v>16</v>
      </c>
      <c r="L1345" t="s">
        <v>17</v>
      </c>
      <c r="M1345" t="s">
        <v>17</v>
      </c>
      <c r="N1345">
        <v>0.504</v>
      </c>
      <c r="O1345">
        <v>0.504</v>
      </c>
      <c r="P1345">
        <v>0</v>
      </c>
      <c r="Q1345">
        <v>0</v>
      </c>
      <c r="R1345">
        <v>0</v>
      </c>
    </row>
    <row r="1346" spans="2:18" x14ac:dyDescent="0.25">
      <c r="B1346" t="s">
        <v>1515</v>
      </c>
      <c r="C1346" t="s">
        <v>1519</v>
      </c>
      <c r="D1346" t="s">
        <v>559</v>
      </c>
      <c r="E1346">
        <v>154</v>
      </c>
      <c r="F1346">
        <v>0</v>
      </c>
      <c r="G1346">
        <v>0</v>
      </c>
      <c r="H1346">
        <v>0</v>
      </c>
      <c r="I1346">
        <v>0</v>
      </c>
      <c r="J1346" t="s">
        <v>20</v>
      </c>
      <c r="K1346" t="s">
        <v>20</v>
      </c>
      <c r="L1346" t="s">
        <v>17</v>
      </c>
      <c r="M1346" t="s">
        <v>17</v>
      </c>
      <c r="N1346">
        <v>0.51600000000000001</v>
      </c>
      <c r="O1346">
        <v>0.51600000000000001</v>
      </c>
      <c r="P1346">
        <v>0</v>
      </c>
      <c r="Q1346">
        <v>0</v>
      </c>
      <c r="R1346">
        <v>0</v>
      </c>
    </row>
    <row r="1347" spans="2:18" x14ac:dyDescent="0.25">
      <c r="B1347" t="s">
        <v>1516</v>
      </c>
      <c r="C1347" t="s">
        <v>1519</v>
      </c>
      <c r="D1347" t="s">
        <v>559</v>
      </c>
      <c r="E1347">
        <v>163</v>
      </c>
      <c r="F1347">
        <v>0</v>
      </c>
      <c r="G1347">
        <v>0</v>
      </c>
      <c r="H1347">
        <v>0</v>
      </c>
      <c r="I1347">
        <v>0</v>
      </c>
      <c r="J1347" t="s">
        <v>20</v>
      </c>
      <c r="K1347" t="s">
        <v>20</v>
      </c>
      <c r="L1347" t="s">
        <v>17</v>
      </c>
      <c r="M1347" t="s">
        <v>17</v>
      </c>
      <c r="N1347">
        <v>0.52800000000000002</v>
      </c>
      <c r="O1347">
        <v>0.52800000000000002</v>
      </c>
      <c r="P1347">
        <v>0</v>
      </c>
      <c r="Q1347">
        <v>0</v>
      </c>
      <c r="R1347">
        <v>0</v>
      </c>
    </row>
    <row r="1348" spans="2:18" x14ac:dyDescent="0.25">
      <c r="B1348" t="s">
        <v>1517</v>
      </c>
      <c r="C1348" t="s">
        <v>1519</v>
      </c>
      <c r="D1348" t="s">
        <v>559</v>
      </c>
      <c r="E1348">
        <v>172</v>
      </c>
      <c r="F1348">
        <v>0</v>
      </c>
      <c r="G1348">
        <v>0</v>
      </c>
      <c r="H1348">
        <v>0</v>
      </c>
      <c r="I1348">
        <v>0</v>
      </c>
      <c r="J1348" t="s">
        <v>20</v>
      </c>
      <c r="K1348" t="s">
        <v>20</v>
      </c>
      <c r="L1348" t="s">
        <v>17</v>
      </c>
      <c r="M1348" t="s">
        <v>17</v>
      </c>
      <c r="N1348">
        <v>0.54</v>
      </c>
      <c r="O1348">
        <v>0.54</v>
      </c>
      <c r="P1348">
        <v>0</v>
      </c>
      <c r="Q1348">
        <v>0</v>
      </c>
      <c r="R1348">
        <v>0</v>
      </c>
    </row>
    <row r="1349" spans="2:18" x14ac:dyDescent="0.25">
      <c r="B1349" t="s">
        <v>1518</v>
      </c>
      <c r="C1349" t="s">
        <v>1519</v>
      </c>
      <c r="D1349" t="s">
        <v>559</v>
      </c>
      <c r="E1349">
        <v>182</v>
      </c>
      <c r="F1349">
        <v>0</v>
      </c>
      <c r="G1349">
        <v>0</v>
      </c>
      <c r="H1349">
        <v>0</v>
      </c>
      <c r="I1349">
        <v>0</v>
      </c>
      <c r="J1349" t="s">
        <v>20</v>
      </c>
      <c r="K1349" t="s">
        <v>20</v>
      </c>
      <c r="L1349" t="s">
        <v>17</v>
      </c>
      <c r="M1349" t="s">
        <v>17</v>
      </c>
      <c r="N1349">
        <v>0.56000000000000005</v>
      </c>
      <c r="O1349">
        <v>0.56000000000000005</v>
      </c>
      <c r="P1349">
        <v>0</v>
      </c>
      <c r="Q1349">
        <v>0</v>
      </c>
      <c r="R1349">
        <v>0</v>
      </c>
    </row>
    <row r="1350" spans="2:18" x14ac:dyDescent="0.25">
      <c r="B1350" t="s">
        <v>1522</v>
      </c>
      <c r="C1350" t="s">
        <v>1519</v>
      </c>
      <c r="D1350" t="s">
        <v>559</v>
      </c>
      <c r="E1350">
        <v>88</v>
      </c>
      <c r="F1350">
        <v>0</v>
      </c>
      <c r="G1350">
        <v>0</v>
      </c>
      <c r="H1350">
        <v>0</v>
      </c>
      <c r="I1350">
        <v>150</v>
      </c>
      <c r="J1350" t="s">
        <v>20</v>
      </c>
      <c r="K1350" t="s">
        <v>20</v>
      </c>
      <c r="L1350" t="s">
        <v>16</v>
      </c>
      <c r="M1350" t="s">
        <v>16</v>
      </c>
      <c r="N1350">
        <v>0.6</v>
      </c>
      <c r="O1350">
        <v>0.6</v>
      </c>
      <c r="P1350">
        <v>0.45</v>
      </c>
      <c r="Q1350">
        <v>0.45</v>
      </c>
      <c r="R1350">
        <v>0</v>
      </c>
    </row>
    <row r="1351" spans="2:18" x14ac:dyDescent="0.25">
      <c r="B1351" t="s">
        <v>1543</v>
      </c>
      <c r="C1351" t="s">
        <v>1519</v>
      </c>
      <c r="D1351" t="s">
        <v>559</v>
      </c>
      <c r="E1351">
        <v>111</v>
      </c>
      <c r="F1351">
        <v>0</v>
      </c>
      <c r="G1351">
        <v>77</v>
      </c>
      <c r="H1351">
        <v>0</v>
      </c>
      <c r="I1351">
        <v>0</v>
      </c>
      <c r="J1351" t="s">
        <v>16</v>
      </c>
      <c r="K1351" t="s">
        <v>17</v>
      </c>
      <c r="L1351" t="s">
        <v>15</v>
      </c>
      <c r="M1351" t="s">
        <v>15</v>
      </c>
      <c r="N1351">
        <v>0.45</v>
      </c>
      <c r="O1351">
        <v>0</v>
      </c>
      <c r="P1351">
        <v>0.2</v>
      </c>
      <c r="Q1351">
        <v>0.2</v>
      </c>
      <c r="R1351">
        <v>0</v>
      </c>
    </row>
    <row r="1352" spans="2:18" x14ac:dyDescent="0.25">
      <c r="B1352" t="s">
        <v>1544</v>
      </c>
      <c r="C1352" t="s">
        <v>1519</v>
      </c>
      <c r="D1352" t="s">
        <v>559</v>
      </c>
      <c r="E1352">
        <v>129</v>
      </c>
      <c r="F1352">
        <v>0</v>
      </c>
      <c r="G1352">
        <v>89</v>
      </c>
      <c r="H1352">
        <v>0</v>
      </c>
      <c r="I1352">
        <v>0</v>
      </c>
      <c r="J1352" t="s">
        <v>16</v>
      </c>
      <c r="K1352" t="s">
        <v>17</v>
      </c>
      <c r="L1352" t="s">
        <v>16</v>
      </c>
      <c r="M1352" t="s">
        <v>16</v>
      </c>
      <c r="N1352">
        <v>0.48599999999999999</v>
      </c>
      <c r="O1352">
        <v>0</v>
      </c>
      <c r="P1352">
        <v>0.216</v>
      </c>
      <c r="Q1352">
        <v>0.216</v>
      </c>
      <c r="R1352">
        <v>0</v>
      </c>
    </row>
    <row r="1353" spans="2:18" x14ac:dyDescent="0.25">
      <c r="B1353" t="s">
        <v>1545</v>
      </c>
      <c r="C1353" t="s">
        <v>1519</v>
      </c>
      <c r="D1353" t="s">
        <v>559</v>
      </c>
      <c r="E1353">
        <v>147</v>
      </c>
      <c r="F1353">
        <v>0</v>
      </c>
      <c r="G1353">
        <v>102</v>
      </c>
      <c r="H1353">
        <v>0</v>
      </c>
      <c r="I1353">
        <v>0</v>
      </c>
      <c r="J1353" t="s">
        <v>20</v>
      </c>
      <c r="K1353" t="s">
        <v>17</v>
      </c>
      <c r="L1353" t="s">
        <v>16</v>
      </c>
      <c r="M1353" t="s">
        <v>16</v>
      </c>
      <c r="N1353">
        <v>0.52200000000000002</v>
      </c>
      <c r="O1353">
        <v>0</v>
      </c>
      <c r="P1353">
        <v>0.23200000000000001</v>
      </c>
      <c r="Q1353">
        <v>0.23200000000000001</v>
      </c>
      <c r="R1353">
        <v>0</v>
      </c>
    </row>
    <row r="1354" spans="2:18" x14ac:dyDescent="0.25">
      <c r="B1354" t="s">
        <v>1546</v>
      </c>
      <c r="C1354" t="s">
        <v>1519</v>
      </c>
      <c r="D1354" t="s">
        <v>559</v>
      </c>
      <c r="E1354">
        <v>165</v>
      </c>
      <c r="F1354">
        <v>0</v>
      </c>
      <c r="G1354">
        <v>114</v>
      </c>
      <c r="H1354">
        <v>0</v>
      </c>
      <c r="I1354">
        <v>0</v>
      </c>
      <c r="J1354" t="s">
        <v>20</v>
      </c>
      <c r="K1354" t="s">
        <v>17</v>
      </c>
      <c r="L1354" t="s">
        <v>16</v>
      </c>
      <c r="M1354" t="s">
        <v>16</v>
      </c>
      <c r="N1354">
        <v>0.55800000000000005</v>
      </c>
      <c r="O1354">
        <v>0</v>
      </c>
      <c r="P1354">
        <v>0.248</v>
      </c>
      <c r="Q1354">
        <v>0.248</v>
      </c>
      <c r="R1354">
        <v>0</v>
      </c>
    </row>
    <row r="1355" spans="2:18" x14ac:dyDescent="0.25">
      <c r="B1355" t="s">
        <v>1547</v>
      </c>
      <c r="C1355" t="s">
        <v>1519</v>
      </c>
      <c r="D1355" t="s">
        <v>559</v>
      </c>
      <c r="E1355">
        <v>183</v>
      </c>
      <c r="F1355">
        <v>0</v>
      </c>
      <c r="G1355">
        <v>127</v>
      </c>
      <c r="H1355">
        <v>0</v>
      </c>
      <c r="I1355">
        <v>0</v>
      </c>
      <c r="J1355" t="s">
        <v>20</v>
      </c>
      <c r="K1355" t="s">
        <v>17</v>
      </c>
      <c r="L1355" t="s">
        <v>16</v>
      </c>
      <c r="M1355" t="s">
        <v>16</v>
      </c>
      <c r="N1355">
        <v>0.59399999999999997</v>
      </c>
      <c r="O1355">
        <v>0</v>
      </c>
      <c r="P1355">
        <v>0.26400000000000001</v>
      </c>
      <c r="Q1355">
        <v>0.26400000000000001</v>
      </c>
      <c r="R1355">
        <v>0</v>
      </c>
    </row>
    <row r="1356" spans="2:18" x14ac:dyDescent="0.25">
      <c r="B1356" t="s">
        <v>1548</v>
      </c>
      <c r="C1356" t="s">
        <v>1519</v>
      </c>
      <c r="D1356" t="s">
        <v>559</v>
      </c>
      <c r="E1356">
        <v>202</v>
      </c>
      <c r="F1356">
        <v>0</v>
      </c>
      <c r="G1356">
        <v>140</v>
      </c>
      <c r="H1356">
        <v>0</v>
      </c>
      <c r="I1356">
        <v>0</v>
      </c>
      <c r="J1356" t="s">
        <v>20</v>
      </c>
      <c r="K1356" t="s">
        <v>17</v>
      </c>
      <c r="L1356" t="s">
        <v>16</v>
      </c>
      <c r="M1356" t="s">
        <v>16</v>
      </c>
      <c r="N1356">
        <v>0.63</v>
      </c>
      <c r="O1356">
        <v>0</v>
      </c>
      <c r="P1356">
        <v>0.28000000000000003</v>
      </c>
      <c r="Q1356">
        <v>0.28000000000000003</v>
      </c>
      <c r="R1356">
        <v>0</v>
      </c>
    </row>
    <row r="1357" spans="2:18" x14ac:dyDescent="0.25">
      <c r="B1357" t="s">
        <v>1519</v>
      </c>
      <c r="C1357" t="s">
        <v>1519</v>
      </c>
      <c r="D1357" t="s">
        <v>559</v>
      </c>
      <c r="E1357">
        <v>20</v>
      </c>
      <c r="F1357">
        <v>0</v>
      </c>
      <c r="G1357">
        <v>0</v>
      </c>
      <c r="H1357">
        <v>0</v>
      </c>
      <c r="I1357">
        <v>0</v>
      </c>
      <c r="J1357" t="s">
        <v>17</v>
      </c>
      <c r="K1357" t="s">
        <v>17</v>
      </c>
      <c r="L1357" t="s">
        <v>17</v>
      </c>
      <c r="M1357" t="s">
        <v>17</v>
      </c>
      <c r="N1357">
        <v>5</v>
      </c>
      <c r="O1357">
        <v>5</v>
      </c>
      <c r="P1357">
        <v>0</v>
      </c>
      <c r="Q1357">
        <v>0</v>
      </c>
      <c r="R1357">
        <v>0</v>
      </c>
    </row>
    <row r="1358" spans="2:18" x14ac:dyDescent="0.25">
      <c r="B1358" t="s">
        <v>1550</v>
      </c>
      <c r="C1358" t="s">
        <v>1585</v>
      </c>
      <c r="D1358" t="s">
        <v>324</v>
      </c>
      <c r="E1358">
        <v>201</v>
      </c>
      <c r="F1358">
        <v>0</v>
      </c>
      <c r="G1358">
        <v>0</v>
      </c>
      <c r="H1358">
        <v>0</v>
      </c>
      <c r="I1358">
        <v>0</v>
      </c>
      <c r="J1358" t="s">
        <v>20</v>
      </c>
      <c r="K1358" t="s">
        <v>16</v>
      </c>
      <c r="L1358" t="s">
        <v>17</v>
      </c>
      <c r="M1358" t="s">
        <v>17</v>
      </c>
      <c r="N1358">
        <v>0.51</v>
      </c>
      <c r="O1358">
        <v>0.3</v>
      </c>
      <c r="P1358">
        <v>0</v>
      </c>
      <c r="Q1358">
        <v>0</v>
      </c>
      <c r="R1358">
        <v>0</v>
      </c>
    </row>
    <row r="1359" spans="2:18" x14ac:dyDescent="0.25">
      <c r="B1359" t="s">
        <v>1551</v>
      </c>
      <c r="C1359" t="s">
        <v>1585</v>
      </c>
      <c r="D1359" t="s">
        <v>324</v>
      </c>
      <c r="E1359">
        <v>224</v>
      </c>
      <c r="F1359">
        <v>0</v>
      </c>
      <c r="G1359">
        <v>0</v>
      </c>
      <c r="H1359">
        <v>0</v>
      </c>
      <c r="I1359">
        <v>0</v>
      </c>
      <c r="J1359" t="s">
        <v>20</v>
      </c>
      <c r="K1359" t="s">
        <v>16</v>
      </c>
      <c r="L1359" t="s">
        <v>17</v>
      </c>
      <c r="M1359" t="s">
        <v>17</v>
      </c>
      <c r="N1359">
        <v>0.55079999999999996</v>
      </c>
      <c r="O1359">
        <v>0.32400000000000001</v>
      </c>
      <c r="P1359">
        <v>0</v>
      </c>
      <c r="Q1359">
        <v>0</v>
      </c>
      <c r="R1359">
        <v>0</v>
      </c>
    </row>
    <row r="1360" spans="2:18" x14ac:dyDescent="0.25">
      <c r="B1360" t="s">
        <v>1552</v>
      </c>
      <c r="C1360" t="s">
        <v>1585</v>
      </c>
      <c r="D1360" t="s">
        <v>324</v>
      </c>
      <c r="E1360">
        <v>239</v>
      </c>
      <c r="F1360">
        <v>0</v>
      </c>
      <c r="G1360">
        <v>0</v>
      </c>
      <c r="H1360">
        <v>0</v>
      </c>
      <c r="I1360">
        <v>0</v>
      </c>
      <c r="J1360" t="s">
        <v>20</v>
      </c>
      <c r="K1360" t="s">
        <v>16</v>
      </c>
      <c r="L1360" t="s">
        <v>17</v>
      </c>
      <c r="M1360" t="s">
        <v>17</v>
      </c>
      <c r="N1360">
        <v>0.59160000000000001</v>
      </c>
      <c r="O1360">
        <v>0.34799999999999998</v>
      </c>
      <c r="P1360">
        <v>0</v>
      </c>
      <c r="Q1360">
        <v>0</v>
      </c>
      <c r="R1360">
        <v>0</v>
      </c>
    </row>
    <row r="1361" spans="2:18" x14ac:dyDescent="0.25">
      <c r="B1361" t="s">
        <v>1553</v>
      </c>
      <c r="C1361" t="s">
        <v>1585</v>
      </c>
      <c r="D1361" t="s">
        <v>324</v>
      </c>
      <c r="E1361">
        <v>280</v>
      </c>
      <c r="F1361">
        <v>0</v>
      </c>
      <c r="G1361">
        <v>0</v>
      </c>
      <c r="H1361">
        <v>0</v>
      </c>
      <c r="I1361">
        <v>0</v>
      </c>
      <c r="J1361" t="s">
        <v>20</v>
      </c>
      <c r="K1361" t="s">
        <v>16</v>
      </c>
      <c r="L1361" t="s">
        <v>17</v>
      </c>
      <c r="M1361" t="s">
        <v>17</v>
      </c>
      <c r="N1361">
        <v>0.63239999999999996</v>
      </c>
      <c r="O1361">
        <v>0.372</v>
      </c>
      <c r="P1361">
        <v>0</v>
      </c>
      <c r="Q1361">
        <v>0</v>
      </c>
      <c r="R1361">
        <v>0</v>
      </c>
    </row>
    <row r="1362" spans="2:18" x14ac:dyDescent="0.25">
      <c r="B1362" t="s">
        <v>1554</v>
      </c>
      <c r="C1362" t="s">
        <v>1585</v>
      </c>
      <c r="D1362" t="s">
        <v>324</v>
      </c>
      <c r="E1362">
        <v>315</v>
      </c>
      <c r="F1362">
        <v>0</v>
      </c>
      <c r="G1362">
        <v>0</v>
      </c>
      <c r="H1362">
        <v>0</v>
      </c>
      <c r="I1362">
        <v>0</v>
      </c>
      <c r="J1362" t="s">
        <v>20</v>
      </c>
      <c r="K1362" t="s">
        <v>16</v>
      </c>
      <c r="L1362" t="s">
        <v>17</v>
      </c>
      <c r="M1362" t="s">
        <v>17</v>
      </c>
      <c r="N1362">
        <v>0.67320000000000002</v>
      </c>
      <c r="O1362">
        <v>0.39600000000000002</v>
      </c>
      <c r="P1362">
        <v>0</v>
      </c>
      <c r="Q1362">
        <v>0</v>
      </c>
      <c r="R1362">
        <v>0</v>
      </c>
    </row>
    <row r="1363" spans="2:18" x14ac:dyDescent="0.25">
      <c r="B1363" t="s">
        <v>1555</v>
      </c>
      <c r="C1363" t="s">
        <v>1585</v>
      </c>
      <c r="D1363" t="s">
        <v>324</v>
      </c>
      <c r="E1363">
        <v>350</v>
      </c>
      <c r="F1363">
        <v>0</v>
      </c>
      <c r="G1363">
        <v>0</v>
      </c>
      <c r="H1363">
        <v>0</v>
      </c>
      <c r="I1363">
        <v>0</v>
      </c>
      <c r="J1363" t="s">
        <v>20</v>
      </c>
      <c r="K1363" t="s">
        <v>16</v>
      </c>
      <c r="L1363" t="s">
        <v>17</v>
      </c>
      <c r="M1363" t="s">
        <v>17</v>
      </c>
      <c r="N1363">
        <v>0.71399999999999997</v>
      </c>
      <c r="O1363">
        <v>0.42</v>
      </c>
      <c r="P1363">
        <v>0</v>
      </c>
      <c r="Q1363">
        <v>0</v>
      </c>
      <c r="R1363">
        <v>0</v>
      </c>
    </row>
    <row r="1364" spans="2:18" x14ac:dyDescent="0.25">
      <c r="B1364" t="s">
        <v>1556</v>
      </c>
      <c r="C1364" t="s">
        <v>1585</v>
      </c>
      <c r="D1364" t="s">
        <v>324</v>
      </c>
      <c r="E1364">
        <v>157</v>
      </c>
      <c r="F1364">
        <v>0</v>
      </c>
      <c r="G1364">
        <v>88</v>
      </c>
      <c r="H1364">
        <v>0</v>
      </c>
      <c r="I1364">
        <v>0</v>
      </c>
      <c r="J1364" t="s">
        <v>20</v>
      </c>
      <c r="K1364" t="s">
        <v>15</v>
      </c>
      <c r="L1364" t="s">
        <v>16</v>
      </c>
      <c r="M1364" t="s">
        <v>16</v>
      </c>
      <c r="N1364">
        <v>0.6</v>
      </c>
      <c r="O1364">
        <v>0.14000000000000001</v>
      </c>
      <c r="P1364">
        <v>0.25</v>
      </c>
      <c r="Q1364">
        <v>0.25</v>
      </c>
      <c r="R1364">
        <v>0</v>
      </c>
    </row>
    <row r="1365" spans="2:18" x14ac:dyDescent="0.25">
      <c r="B1365" t="s">
        <v>1557</v>
      </c>
      <c r="C1365" t="s">
        <v>1585</v>
      </c>
      <c r="D1365" t="s">
        <v>324</v>
      </c>
      <c r="E1365">
        <v>183</v>
      </c>
      <c r="F1365">
        <v>0</v>
      </c>
      <c r="G1365">
        <v>102</v>
      </c>
      <c r="H1365">
        <v>0</v>
      </c>
      <c r="I1365">
        <v>0</v>
      </c>
      <c r="J1365" t="s">
        <v>20</v>
      </c>
      <c r="K1365" t="s">
        <v>15</v>
      </c>
      <c r="L1365" t="s">
        <v>16</v>
      </c>
      <c r="M1365" t="s">
        <v>16</v>
      </c>
      <c r="N1365">
        <v>0.64800000000000002</v>
      </c>
      <c r="O1365">
        <v>0.1512</v>
      </c>
      <c r="P1365">
        <v>0.27</v>
      </c>
      <c r="Q1365">
        <v>0.27</v>
      </c>
      <c r="R1365">
        <v>0</v>
      </c>
    </row>
    <row r="1366" spans="2:18" x14ac:dyDescent="0.25">
      <c r="B1366" t="s">
        <v>1558</v>
      </c>
      <c r="C1366" t="s">
        <v>1585</v>
      </c>
      <c r="D1366" t="s">
        <v>324</v>
      </c>
      <c r="E1366">
        <v>208</v>
      </c>
      <c r="F1366">
        <v>0</v>
      </c>
      <c r="G1366">
        <v>116</v>
      </c>
      <c r="H1366">
        <v>0</v>
      </c>
      <c r="I1366">
        <v>0</v>
      </c>
      <c r="J1366" t="s">
        <v>20</v>
      </c>
      <c r="K1366" t="s">
        <v>15</v>
      </c>
      <c r="L1366" t="s">
        <v>16</v>
      </c>
      <c r="M1366" t="s">
        <v>16</v>
      </c>
      <c r="N1366">
        <v>0.69599999999999995</v>
      </c>
      <c r="O1366">
        <v>0.16239999999999999</v>
      </c>
      <c r="P1366">
        <v>0.28999999999999998</v>
      </c>
      <c r="Q1366">
        <v>0.28999999999999998</v>
      </c>
      <c r="R1366">
        <v>0</v>
      </c>
    </row>
    <row r="1367" spans="2:18" x14ac:dyDescent="0.25">
      <c r="B1367" t="s">
        <v>1559</v>
      </c>
      <c r="C1367" t="s">
        <v>1585</v>
      </c>
      <c r="D1367" t="s">
        <v>324</v>
      </c>
      <c r="E1367">
        <v>234</v>
      </c>
      <c r="F1367">
        <v>0</v>
      </c>
      <c r="G1367">
        <v>131</v>
      </c>
      <c r="H1367">
        <v>0</v>
      </c>
      <c r="I1367">
        <v>0</v>
      </c>
      <c r="J1367" t="s">
        <v>20</v>
      </c>
      <c r="K1367" t="s">
        <v>15</v>
      </c>
      <c r="L1367" t="s">
        <v>16</v>
      </c>
      <c r="M1367" t="s">
        <v>16</v>
      </c>
      <c r="N1367">
        <v>0.74399999999999999</v>
      </c>
      <c r="O1367">
        <v>0.1736</v>
      </c>
      <c r="P1367">
        <v>0.31</v>
      </c>
      <c r="Q1367">
        <v>0.31</v>
      </c>
      <c r="R1367">
        <v>0</v>
      </c>
    </row>
    <row r="1368" spans="2:18" x14ac:dyDescent="0.25">
      <c r="B1368" t="s">
        <v>1560</v>
      </c>
      <c r="C1368" t="s">
        <v>1585</v>
      </c>
      <c r="D1368" t="s">
        <v>324</v>
      </c>
      <c r="E1368">
        <v>260</v>
      </c>
      <c r="F1368">
        <v>0</v>
      </c>
      <c r="G1368">
        <v>145</v>
      </c>
      <c r="H1368">
        <v>0</v>
      </c>
      <c r="I1368">
        <v>0</v>
      </c>
      <c r="J1368" t="s">
        <v>20</v>
      </c>
      <c r="K1368" t="s">
        <v>15</v>
      </c>
      <c r="L1368" t="s">
        <v>16</v>
      </c>
      <c r="M1368" t="s">
        <v>16</v>
      </c>
      <c r="N1368">
        <v>0.79200000000000004</v>
      </c>
      <c r="O1368">
        <v>0.18479999999999999</v>
      </c>
      <c r="P1368">
        <v>0.33</v>
      </c>
      <c r="Q1368">
        <v>0.33</v>
      </c>
      <c r="R1368">
        <v>0</v>
      </c>
    </row>
    <row r="1369" spans="2:18" x14ac:dyDescent="0.25">
      <c r="B1369" t="s">
        <v>1561</v>
      </c>
      <c r="C1369" t="s">
        <v>1585</v>
      </c>
      <c r="D1369" t="s">
        <v>324</v>
      </c>
      <c r="E1369">
        <v>286</v>
      </c>
      <c r="F1369">
        <v>0</v>
      </c>
      <c r="G1369">
        <v>160</v>
      </c>
      <c r="H1369">
        <v>0</v>
      </c>
      <c r="I1369">
        <v>0</v>
      </c>
      <c r="J1369" t="s">
        <v>61</v>
      </c>
      <c r="K1369" t="s">
        <v>15</v>
      </c>
      <c r="L1369" t="s">
        <v>16</v>
      </c>
      <c r="M1369" t="s">
        <v>16</v>
      </c>
      <c r="N1369">
        <v>0.84</v>
      </c>
      <c r="O1369">
        <v>0.19600000000000001</v>
      </c>
      <c r="P1369">
        <v>0.35</v>
      </c>
      <c r="Q1369">
        <v>0.35</v>
      </c>
      <c r="R1369">
        <v>0</v>
      </c>
    </row>
    <row r="1370" spans="2:18" x14ac:dyDescent="0.25">
      <c r="B1370" t="s">
        <v>1562</v>
      </c>
      <c r="C1370" t="s">
        <v>1585</v>
      </c>
      <c r="D1370" t="s">
        <v>324</v>
      </c>
      <c r="E1370">
        <v>200</v>
      </c>
      <c r="F1370">
        <v>0</v>
      </c>
      <c r="G1370">
        <v>0</v>
      </c>
      <c r="H1370">
        <v>74</v>
      </c>
      <c r="I1370">
        <v>0</v>
      </c>
      <c r="J1370" t="s">
        <v>16</v>
      </c>
      <c r="K1370" t="s">
        <v>15</v>
      </c>
      <c r="L1370" t="s">
        <v>17</v>
      </c>
      <c r="M1370" t="s">
        <v>16</v>
      </c>
      <c r="N1370">
        <v>0.42</v>
      </c>
      <c r="O1370">
        <v>0.13</v>
      </c>
      <c r="P1370">
        <v>0</v>
      </c>
      <c r="Q1370">
        <v>0.36</v>
      </c>
      <c r="R1370">
        <v>0</v>
      </c>
    </row>
    <row r="1371" spans="2:18" x14ac:dyDescent="0.25">
      <c r="B1371" t="s">
        <v>1563</v>
      </c>
      <c r="C1371" t="s">
        <v>1585</v>
      </c>
      <c r="D1371" t="s">
        <v>324</v>
      </c>
      <c r="E1371">
        <v>232</v>
      </c>
      <c r="F1371">
        <v>0</v>
      </c>
      <c r="G1371">
        <v>0</v>
      </c>
      <c r="H1371">
        <v>87</v>
      </c>
      <c r="I1371">
        <v>0</v>
      </c>
      <c r="J1371" t="s">
        <v>16</v>
      </c>
      <c r="K1371" t="s">
        <v>15</v>
      </c>
      <c r="L1371" t="s">
        <v>17</v>
      </c>
      <c r="M1371" t="s">
        <v>16</v>
      </c>
      <c r="N1371">
        <v>0.4536</v>
      </c>
      <c r="O1371">
        <v>0.1404</v>
      </c>
      <c r="P1371">
        <v>0</v>
      </c>
      <c r="Q1371">
        <v>0.38879999999999998</v>
      </c>
      <c r="R1371">
        <v>0</v>
      </c>
    </row>
    <row r="1372" spans="2:18" x14ac:dyDescent="0.25">
      <c r="B1372" t="s">
        <v>1564</v>
      </c>
      <c r="C1372" t="s">
        <v>1585</v>
      </c>
      <c r="D1372" t="s">
        <v>324</v>
      </c>
      <c r="E1372">
        <v>265</v>
      </c>
      <c r="F1372">
        <v>0</v>
      </c>
      <c r="G1372">
        <v>0</v>
      </c>
      <c r="H1372">
        <v>99</v>
      </c>
      <c r="I1372">
        <v>0</v>
      </c>
      <c r="J1372" t="s">
        <v>16</v>
      </c>
      <c r="K1372" t="s">
        <v>15</v>
      </c>
      <c r="L1372" t="s">
        <v>17</v>
      </c>
      <c r="M1372" t="s">
        <v>16</v>
      </c>
      <c r="N1372">
        <v>0.48720000000000002</v>
      </c>
      <c r="O1372">
        <v>0.15079999999999999</v>
      </c>
      <c r="P1372">
        <v>0</v>
      </c>
      <c r="Q1372">
        <v>0.41760000000000003</v>
      </c>
      <c r="R1372">
        <v>0</v>
      </c>
    </row>
    <row r="1373" spans="2:18" x14ac:dyDescent="0.25">
      <c r="B1373" t="s">
        <v>1565</v>
      </c>
      <c r="C1373" t="s">
        <v>1585</v>
      </c>
      <c r="D1373" t="s">
        <v>324</v>
      </c>
      <c r="E1373">
        <v>298</v>
      </c>
      <c r="F1373">
        <v>0</v>
      </c>
      <c r="G1373">
        <v>0</v>
      </c>
      <c r="H1373">
        <v>111</v>
      </c>
      <c r="I1373">
        <v>0</v>
      </c>
      <c r="J1373" t="s">
        <v>20</v>
      </c>
      <c r="K1373" t="s">
        <v>15</v>
      </c>
      <c r="L1373" t="s">
        <v>17</v>
      </c>
      <c r="M1373" t="s">
        <v>16</v>
      </c>
      <c r="N1373">
        <v>0.52080000000000004</v>
      </c>
      <c r="O1373">
        <v>0.16120000000000001</v>
      </c>
      <c r="P1373">
        <v>0</v>
      </c>
      <c r="Q1373">
        <v>0.44640000000000002</v>
      </c>
      <c r="R1373">
        <v>0</v>
      </c>
    </row>
    <row r="1374" spans="2:18" x14ac:dyDescent="0.25">
      <c r="B1374" t="s">
        <v>1566</v>
      </c>
      <c r="C1374" t="s">
        <v>1585</v>
      </c>
      <c r="D1374" t="s">
        <v>324</v>
      </c>
      <c r="E1374">
        <v>331</v>
      </c>
      <c r="F1374">
        <v>0</v>
      </c>
      <c r="G1374">
        <v>0</v>
      </c>
      <c r="H1374">
        <v>123</v>
      </c>
      <c r="I1374">
        <v>0</v>
      </c>
      <c r="J1374" t="s">
        <v>20</v>
      </c>
      <c r="K1374" t="s">
        <v>15</v>
      </c>
      <c r="L1374" t="s">
        <v>17</v>
      </c>
      <c r="M1374" t="s">
        <v>16</v>
      </c>
      <c r="N1374">
        <v>0.5544</v>
      </c>
      <c r="O1374">
        <v>0.1716</v>
      </c>
      <c r="P1374">
        <v>0</v>
      </c>
      <c r="Q1374">
        <v>0.47520000000000001</v>
      </c>
      <c r="R1374">
        <v>0</v>
      </c>
    </row>
    <row r="1375" spans="2:18" x14ac:dyDescent="0.25">
      <c r="B1375" t="s">
        <v>1567</v>
      </c>
      <c r="C1375" t="s">
        <v>1585</v>
      </c>
      <c r="D1375" t="s">
        <v>324</v>
      </c>
      <c r="E1375">
        <v>364</v>
      </c>
      <c r="F1375">
        <v>0</v>
      </c>
      <c r="G1375">
        <v>0</v>
      </c>
      <c r="H1375">
        <v>136</v>
      </c>
      <c r="I1375">
        <v>0</v>
      </c>
      <c r="J1375" t="s">
        <v>20</v>
      </c>
      <c r="K1375" t="s">
        <v>15</v>
      </c>
      <c r="L1375" t="s">
        <v>17</v>
      </c>
      <c r="M1375" t="s">
        <v>16</v>
      </c>
      <c r="N1375">
        <v>0.58799999999999997</v>
      </c>
      <c r="O1375">
        <v>0.182</v>
      </c>
      <c r="P1375">
        <v>0</v>
      </c>
      <c r="Q1375">
        <v>0.504</v>
      </c>
      <c r="R1375">
        <v>0</v>
      </c>
    </row>
    <row r="1376" spans="2:18" x14ac:dyDescent="0.25">
      <c r="B1376" t="s">
        <v>1568</v>
      </c>
      <c r="C1376" t="s">
        <v>1585</v>
      </c>
      <c r="D1376" t="s">
        <v>324</v>
      </c>
      <c r="E1376">
        <v>154</v>
      </c>
      <c r="F1376">
        <v>0</v>
      </c>
      <c r="G1376">
        <v>0</v>
      </c>
      <c r="H1376">
        <v>0</v>
      </c>
      <c r="I1376">
        <v>0</v>
      </c>
      <c r="J1376" t="s">
        <v>20</v>
      </c>
      <c r="K1376" t="s">
        <v>17</v>
      </c>
      <c r="L1376" t="s">
        <v>17</v>
      </c>
      <c r="M1376" t="s">
        <v>16</v>
      </c>
      <c r="N1376">
        <v>0.64</v>
      </c>
      <c r="O1376">
        <v>0</v>
      </c>
      <c r="P1376">
        <v>0</v>
      </c>
      <c r="Q1376">
        <v>0.46</v>
      </c>
      <c r="R1376">
        <v>0</v>
      </c>
    </row>
    <row r="1377" spans="2:18" x14ac:dyDescent="0.25">
      <c r="B1377" t="s">
        <v>1569</v>
      </c>
      <c r="C1377" t="s">
        <v>1585</v>
      </c>
      <c r="D1377" t="s">
        <v>324</v>
      </c>
      <c r="E1377">
        <v>179</v>
      </c>
      <c r="F1377">
        <v>0</v>
      </c>
      <c r="G1377">
        <v>0</v>
      </c>
      <c r="H1377">
        <v>0</v>
      </c>
      <c r="I1377">
        <v>0</v>
      </c>
      <c r="J1377" t="s">
        <v>20</v>
      </c>
      <c r="K1377" t="s">
        <v>17</v>
      </c>
      <c r="L1377" t="s">
        <v>17</v>
      </c>
      <c r="M1377" t="s">
        <v>16</v>
      </c>
      <c r="N1377">
        <v>0.69120000000000004</v>
      </c>
      <c r="O1377">
        <v>0</v>
      </c>
      <c r="P1377">
        <v>0</v>
      </c>
      <c r="Q1377">
        <v>0.49680000000000002</v>
      </c>
      <c r="R1377">
        <v>0</v>
      </c>
    </row>
    <row r="1378" spans="2:18" x14ac:dyDescent="0.25">
      <c r="B1378" t="s">
        <v>1570</v>
      </c>
      <c r="C1378" t="s">
        <v>1585</v>
      </c>
      <c r="D1378" t="s">
        <v>324</v>
      </c>
      <c r="E1378">
        <v>204</v>
      </c>
      <c r="F1378">
        <v>0</v>
      </c>
      <c r="G1378">
        <v>0</v>
      </c>
      <c r="H1378">
        <v>0</v>
      </c>
      <c r="I1378">
        <v>0</v>
      </c>
      <c r="J1378" t="s">
        <v>20</v>
      </c>
      <c r="K1378" t="s">
        <v>17</v>
      </c>
      <c r="L1378" t="s">
        <v>17</v>
      </c>
      <c r="M1378" t="s">
        <v>20</v>
      </c>
      <c r="N1378">
        <v>0.74239999999999995</v>
      </c>
      <c r="O1378">
        <v>0</v>
      </c>
      <c r="P1378">
        <v>0</v>
      </c>
      <c r="Q1378">
        <v>0.53359999999999996</v>
      </c>
      <c r="R1378">
        <v>0</v>
      </c>
    </row>
    <row r="1379" spans="2:18" x14ac:dyDescent="0.25">
      <c r="B1379" t="s">
        <v>1571</v>
      </c>
      <c r="C1379" t="s">
        <v>1585</v>
      </c>
      <c r="D1379" t="s">
        <v>324</v>
      </c>
      <c r="E1379">
        <v>229</v>
      </c>
      <c r="F1379">
        <v>0</v>
      </c>
      <c r="G1379">
        <v>0</v>
      </c>
      <c r="H1379">
        <v>0</v>
      </c>
      <c r="I1379">
        <v>0</v>
      </c>
      <c r="J1379" t="s">
        <v>20</v>
      </c>
      <c r="K1379" t="s">
        <v>17</v>
      </c>
      <c r="L1379" t="s">
        <v>17</v>
      </c>
      <c r="M1379" t="s">
        <v>20</v>
      </c>
      <c r="N1379">
        <v>0.79359999999999997</v>
      </c>
      <c r="O1379">
        <v>0</v>
      </c>
      <c r="P1379">
        <v>0</v>
      </c>
      <c r="Q1379">
        <v>0.57040000000000002</v>
      </c>
      <c r="R1379">
        <v>0</v>
      </c>
    </row>
    <row r="1380" spans="2:18" x14ac:dyDescent="0.25">
      <c r="B1380" t="s">
        <v>1572</v>
      </c>
      <c r="C1380" t="s">
        <v>1585</v>
      </c>
      <c r="D1380" t="s">
        <v>324</v>
      </c>
      <c r="E1380">
        <v>254</v>
      </c>
      <c r="F1380">
        <v>0</v>
      </c>
      <c r="G1380">
        <v>0</v>
      </c>
      <c r="H1380">
        <v>0</v>
      </c>
      <c r="I1380">
        <v>0</v>
      </c>
      <c r="J1380" t="s">
        <v>61</v>
      </c>
      <c r="K1380" t="s">
        <v>17</v>
      </c>
      <c r="L1380" t="s">
        <v>17</v>
      </c>
      <c r="M1380" t="s">
        <v>20</v>
      </c>
      <c r="N1380">
        <v>0.8448</v>
      </c>
      <c r="O1380">
        <v>0</v>
      </c>
      <c r="P1380">
        <v>0</v>
      </c>
      <c r="Q1380">
        <v>0.60719999999999996</v>
      </c>
      <c r="R1380">
        <v>0</v>
      </c>
    </row>
    <row r="1381" spans="2:18" x14ac:dyDescent="0.25">
      <c r="B1381" t="s">
        <v>1573</v>
      </c>
      <c r="C1381" t="s">
        <v>1585</v>
      </c>
      <c r="D1381" t="s">
        <v>324</v>
      </c>
      <c r="E1381">
        <v>280</v>
      </c>
      <c r="F1381">
        <v>0</v>
      </c>
      <c r="G1381">
        <v>0</v>
      </c>
      <c r="H1381">
        <v>0</v>
      </c>
      <c r="I1381">
        <v>0</v>
      </c>
      <c r="J1381" t="s">
        <v>61</v>
      </c>
      <c r="K1381" t="s">
        <v>17</v>
      </c>
      <c r="L1381" t="s">
        <v>17</v>
      </c>
      <c r="M1381" t="s">
        <v>20</v>
      </c>
      <c r="N1381">
        <v>0.89600000000000002</v>
      </c>
      <c r="O1381">
        <v>0</v>
      </c>
      <c r="P1381">
        <v>0</v>
      </c>
      <c r="Q1381">
        <v>0.64400000000000002</v>
      </c>
      <c r="R1381">
        <v>0</v>
      </c>
    </row>
    <row r="1382" spans="2:18" x14ac:dyDescent="0.25">
      <c r="B1382" t="s">
        <v>1574</v>
      </c>
      <c r="C1382" t="s">
        <v>1585</v>
      </c>
      <c r="D1382" t="s">
        <v>1789</v>
      </c>
      <c r="E1382">
        <v>167</v>
      </c>
      <c r="F1382">
        <v>0</v>
      </c>
      <c r="G1382">
        <v>0</v>
      </c>
      <c r="H1382">
        <v>0</v>
      </c>
      <c r="I1382">
        <v>0</v>
      </c>
      <c r="J1382" t="s">
        <v>16</v>
      </c>
      <c r="K1382" t="s">
        <v>15</v>
      </c>
      <c r="L1382" t="s">
        <v>17</v>
      </c>
      <c r="M1382" t="s">
        <v>17</v>
      </c>
      <c r="N1382">
        <v>0.44</v>
      </c>
      <c r="O1382">
        <v>0.16</v>
      </c>
      <c r="P1382">
        <v>0</v>
      </c>
      <c r="Q1382">
        <v>0</v>
      </c>
      <c r="R1382">
        <v>0</v>
      </c>
    </row>
    <row r="1383" spans="2:18" x14ac:dyDescent="0.25">
      <c r="B1383" t="s">
        <v>1575</v>
      </c>
      <c r="C1383" t="s">
        <v>1585</v>
      </c>
      <c r="D1383" t="s">
        <v>1789</v>
      </c>
      <c r="E1383">
        <v>183</v>
      </c>
      <c r="F1383">
        <v>0</v>
      </c>
      <c r="G1383">
        <v>0</v>
      </c>
      <c r="H1383">
        <v>0</v>
      </c>
      <c r="I1383">
        <v>0</v>
      </c>
      <c r="J1383" t="s">
        <v>16</v>
      </c>
      <c r="K1383" t="s">
        <v>15</v>
      </c>
      <c r="L1383" t="s">
        <v>17</v>
      </c>
      <c r="M1383" t="s">
        <v>17</v>
      </c>
      <c r="N1383">
        <v>0.46200000000000002</v>
      </c>
      <c r="O1383">
        <v>0.16800000000000001</v>
      </c>
      <c r="P1383">
        <v>0</v>
      </c>
      <c r="Q1383">
        <v>0</v>
      </c>
      <c r="R1383">
        <v>0</v>
      </c>
    </row>
    <row r="1384" spans="2:18" x14ac:dyDescent="0.25">
      <c r="B1384" t="s">
        <v>1576</v>
      </c>
      <c r="C1384" t="s">
        <v>1585</v>
      </c>
      <c r="D1384" t="s">
        <v>1789</v>
      </c>
      <c r="E1384">
        <v>200</v>
      </c>
      <c r="F1384">
        <v>0</v>
      </c>
      <c r="G1384">
        <v>0</v>
      </c>
      <c r="H1384">
        <v>0</v>
      </c>
      <c r="I1384">
        <v>0</v>
      </c>
      <c r="J1384" t="s">
        <v>16</v>
      </c>
      <c r="K1384" t="s">
        <v>15</v>
      </c>
      <c r="L1384" t="s">
        <v>17</v>
      </c>
      <c r="M1384" t="s">
        <v>17</v>
      </c>
      <c r="N1384">
        <v>0.48399999999999999</v>
      </c>
      <c r="O1384">
        <v>0.17599999999999999</v>
      </c>
      <c r="P1384">
        <v>0</v>
      </c>
      <c r="Q1384">
        <v>0</v>
      </c>
      <c r="R1384">
        <v>0</v>
      </c>
    </row>
    <row r="1385" spans="2:18" x14ac:dyDescent="0.25">
      <c r="B1385" t="s">
        <v>1577</v>
      </c>
      <c r="C1385" t="s">
        <v>1585</v>
      </c>
      <c r="D1385" t="s">
        <v>1789</v>
      </c>
      <c r="E1385">
        <v>217</v>
      </c>
      <c r="F1385">
        <v>0</v>
      </c>
      <c r="G1385">
        <v>0</v>
      </c>
      <c r="H1385">
        <v>0</v>
      </c>
      <c r="I1385">
        <v>0</v>
      </c>
      <c r="J1385" t="s">
        <v>16</v>
      </c>
      <c r="K1385" t="s">
        <v>15</v>
      </c>
      <c r="L1385" t="s">
        <v>17</v>
      </c>
      <c r="M1385" t="s">
        <v>17</v>
      </c>
      <c r="N1385">
        <v>0.50600000000000001</v>
      </c>
      <c r="O1385">
        <v>0.184</v>
      </c>
      <c r="P1385">
        <v>0</v>
      </c>
      <c r="Q1385">
        <v>0</v>
      </c>
      <c r="R1385">
        <v>0</v>
      </c>
    </row>
    <row r="1386" spans="2:18" x14ac:dyDescent="0.25">
      <c r="B1386" t="s">
        <v>1578</v>
      </c>
      <c r="C1386" t="s">
        <v>1585</v>
      </c>
      <c r="D1386" t="s">
        <v>1789</v>
      </c>
      <c r="E1386">
        <v>233</v>
      </c>
      <c r="F1386">
        <v>0</v>
      </c>
      <c r="G1386">
        <v>0</v>
      </c>
      <c r="H1386">
        <v>0</v>
      </c>
      <c r="I1386">
        <v>0</v>
      </c>
      <c r="J1386" t="s">
        <v>20</v>
      </c>
      <c r="K1386" t="s">
        <v>15</v>
      </c>
      <c r="L1386" t="s">
        <v>17</v>
      </c>
      <c r="M1386" t="s">
        <v>17</v>
      </c>
      <c r="N1386">
        <v>0.52800000000000002</v>
      </c>
      <c r="O1386">
        <v>0.192</v>
      </c>
      <c r="P1386">
        <v>0</v>
      </c>
      <c r="Q1386">
        <v>0</v>
      </c>
      <c r="R1386">
        <v>0</v>
      </c>
    </row>
    <row r="1387" spans="2:18" x14ac:dyDescent="0.25">
      <c r="B1387" t="s">
        <v>1579</v>
      </c>
      <c r="C1387" t="s">
        <v>1585</v>
      </c>
      <c r="D1387" t="s">
        <v>1789</v>
      </c>
      <c r="E1387">
        <v>250</v>
      </c>
      <c r="F1387">
        <v>0</v>
      </c>
      <c r="G1387">
        <v>0</v>
      </c>
      <c r="H1387">
        <v>0</v>
      </c>
      <c r="I1387">
        <v>0</v>
      </c>
      <c r="J1387" t="s">
        <v>20</v>
      </c>
      <c r="K1387" t="s">
        <v>15</v>
      </c>
      <c r="L1387" t="s">
        <v>17</v>
      </c>
      <c r="M1387" t="s">
        <v>17</v>
      </c>
      <c r="N1387">
        <v>0.54120000000000001</v>
      </c>
      <c r="O1387">
        <v>0.1968</v>
      </c>
      <c r="P1387">
        <v>0</v>
      </c>
      <c r="Q1387">
        <v>0</v>
      </c>
      <c r="R1387">
        <v>0</v>
      </c>
    </row>
    <row r="1388" spans="2:18" x14ac:dyDescent="0.25">
      <c r="B1388" t="s">
        <v>1580</v>
      </c>
      <c r="C1388" t="s">
        <v>1585</v>
      </c>
      <c r="D1388" t="s">
        <v>1789</v>
      </c>
      <c r="E1388">
        <v>267</v>
      </c>
      <c r="F1388">
        <v>0</v>
      </c>
      <c r="G1388">
        <v>0</v>
      </c>
      <c r="H1388">
        <v>0</v>
      </c>
      <c r="I1388">
        <v>0</v>
      </c>
      <c r="J1388" t="s">
        <v>20</v>
      </c>
      <c r="K1388" t="s">
        <v>15</v>
      </c>
      <c r="L1388" t="s">
        <v>17</v>
      </c>
      <c r="M1388" t="s">
        <v>17</v>
      </c>
      <c r="N1388">
        <v>0.5544</v>
      </c>
      <c r="O1388">
        <v>0.2016</v>
      </c>
      <c r="P1388">
        <v>0</v>
      </c>
      <c r="Q1388">
        <v>0</v>
      </c>
      <c r="R1388">
        <v>0</v>
      </c>
    </row>
    <row r="1389" spans="2:18" x14ac:dyDescent="0.25">
      <c r="B1389" t="s">
        <v>1581</v>
      </c>
      <c r="C1389" t="s">
        <v>1585</v>
      </c>
      <c r="D1389" t="s">
        <v>1789</v>
      </c>
      <c r="E1389">
        <v>283</v>
      </c>
      <c r="F1389">
        <v>0</v>
      </c>
      <c r="G1389">
        <v>0</v>
      </c>
      <c r="H1389">
        <v>0</v>
      </c>
      <c r="I1389">
        <v>0</v>
      </c>
      <c r="J1389" t="s">
        <v>20</v>
      </c>
      <c r="K1389" t="s">
        <v>15</v>
      </c>
      <c r="L1389" t="s">
        <v>17</v>
      </c>
      <c r="M1389" t="s">
        <v>17</v>
      </c>
      <c r="N1389">
        <v>0.56759999999999999</v>
      </c>
      <c r="O1389">
        <v>0.2064</v>
      </c>
      <c r="P1389">
        <v>0</v>
      </c>
      <c r="Q1389">
        <v>0</v>
      </c>
      <c r="R1389">
        <v>0</v>
      </c>
    </row>
    <row r="1390" spans="2:18" x14ac:dyDescent="0.25">
      <c r="B1390" t="s">
        <v>1582</v>
      </c>
      <c r="C1390" t="s">
        <v>1585</v>
      </c>
      <c r="D1390" t="s">
        <v>1789</v>
      </c>
      <c r="E1390">
        <v>300</v>
      </c>
      <c r="F1390">
        <v>0</v>
      </c>
      <c r="G1390">
        <v>0</v>
      </c>
      <c r="H1390">
        <v>0</v>
      </c>
      <c r="I1390">
        <v>0</v>
      </c>
      <c r="J1390" t="s">
        <v>20</v>
      </c>
      <c r="K1390" t="s">
        <v>16</v>
      </c>
      <c r="L1390" t="s">
        <v>17</v>
      </c>
      <c r="M1390" t="s">
        <v>17</v>
      </c>
      <c r="N1390">
        <v>0.58079999999999998</v>
      </c>
      <c r="O1390">
        <v>0.2112</v>
      </c>
      <c r="P1390">
        <v>0</v>
      </c>
      <c r="Q1390">
        <v>0</v>
      </c>
      <c r="R1390">
        <v>0</v>
      </c>
    </row>
    <row r="1391" spans="2:18" x14ac:dyDescent="0.25">
      <c r="B1391" t="s">
        <v>1583</v>
      </c>
      <c r="C1391" t="s">
        <v>1585</v>
      </c>
      <c r="D1391" t="s">
        <v>1789</v>
      </c>
      <c r="E1391">
        <v>317</v>
      </c>
      <c r="F1391">
        <v>0</v>
      </c>
      <c r="G1391">
        <v>0</v>
      </c>
      <c r="H1391">
        <v>0</v>
      </c>
      <c r="I1391">
        <v>0</v>
      </c>
      <c r="J1391" t="s">
        <v>20</v>
      </c>
      <c r="K1391" t="s">
        <v>16</v>
      </c>
      <c r="L1391" t="s">
        <v>17</v>
      </c>
      <c r="M1391" t="s">
        <v>17</v>
      </c>
      <c r="N1391">
        <v>0.59399999999999997</v>
      </c>
      <c r="O1391">
        <v>0.216</v>
      </c>
      <c r="P1391">
        <v>0</v>
      </c>
      <c r="Q1391">
        <v>0</v>
      </c>
      <c r="R1391">
        <v>0</v>
      </c>
    </row>
    <row r="1392" spans="2:18" x14ac:dyDescent="0.25">
      <c r="B1392" t="s">
        <v>1584</v>
      </c>
      <c r="C1392" t="s">
        <v>1585</v>
      </c>
      <c r="D1392" t="s">
        <v>1789</v>
      </c>
      <c r="E1392">
        <v>334</v>
      </c>
      <c r="F1392">
        <v>0</v>
      </c>
      <c r="G1392">
        <v>0</v>
      </c>
      <c r="H1392">
        <v>0</v>
      </c>
      <c r="I1392">
        <v>0</v>
      </c>
      <c r="J1392" t="s">
        <v>20</v>
      </c>
      <c r="K1392" t="s">
        <v>16</v>
      </c>
      <c r="L1392" t="s">
        <v>17</v>
      </c>
      <c r="M1392" t="s">
        <v>17</v>
      </c>
      <c r="N1392">
        <v>0.61599999999999999</v>
      </c>
      <c r="O1392">
        <v>0.224</v>
      </c>
      <c r="P1392">
        <v>0</v>
      </c>
      <c r="Q1392">
        <v>0</v>
      </c>
      <c r="R1392">
        <v>0</v>
      </c>
    </row>
    <row r="1393" spans="2:18" x14ac:dyDescent="0.25">
      <c r="B1393" t="s">
        <v>1585</v>
      </c>
      <c r="C1393" t="s">
        <v>1585</v>
      </c>
      <c r="D1393" t="s">
        <v>324</v>
      </c>
      <c r="E1393">
        <v>188</v>
      </c>
      <c r="F1393">
        <v>0</v>
      </c>
      <c r="G1393">
        <v>0</v>
      </c>
      <c r="H1393">
        <v>0</v>
      </c>
      <c r="I1393">
        <v>0</v>
      </c>
      <c r="J1393" t="s">
        <v>16</v>
      </c>
      <c r="K1393" t="s">
        <v>15</v>
      </c>
      <c r="L1393" t="s">
        <v>17</v>
      </c>
      <c r="M1393" t="s">
        <v>17</v>
      </c>
      <c r="N1393">
        <v>0.46</v>
      </c>
      <c r="O1393">
        <v>0.14000000000000001</v>
      </c>
      <c r="P1393">
        <v>0</v>
      </c>
      <c r="Q1393">
        <v>0</v>
      </c>
      <c r="R1393">
        <v>0</v>
      </c>
    </row>
    <row r="1394" spans="2:18" x14ac:dyDescent="0.25">
      <c r="B1394" t="s">
        <v>1586</v>
      </c>
      <c r="C1394" t="s">
        <v>1585</v>
      </c>
      <c r="D1394" t="s">
        <v>324</v>
      </c>
      <c r="E1394">
        <v>206</v>
      </c>
      <c r="F1394">
        <v>0</v>
      </c>
      <c r="G1394">
        <v>0</v>
      </c>
      <c r="H1394">
        <v>0</v>
      </c>
      <c r="I1394">
        <v>0</v>
      </c>
      <c r="J1394" t="s">
        <v>16</v>
      </c>
      <c r="K1394" t="s">
        <v>15</v>
      </c>
      <c r="L1394" t="s">
        <v>17</v>
      </c>
      <c r="M1394" t="s">
        <v>17</v>
      </c>
      <c r="N1394">
        <v>0.48299999999999998</v>
      </c>
      <c r="O1394">
        <v>0.14699999999999999</v>
      </c>
      <c r="P1394">
        <v>0</v>
      </c>
      <c r="Q1394">
        <v>0</v>
      </c>
      <c r="R1394">
        <v>0</v>
      </c>
    </row>
    <row r="1395" spans="2:18" x14ac:dyDescent="0.25">
      <c r="B1395" t="s">
        <v>1587</v>
      </c>
      <c r="C1395" t="s">
        <v>1585</v>
      </c>
      <c r="D1395" t="s">
        <v>324</v>
      </c>
      <c r="E1395">
        <v>225</v>
      </c>
      <c r="F1395">
        <v>0</v>
      </c>
      <c r="G1395">
        <v>0</v>
      </c>
      <c r="H1395">
        <v>0</v>
      </c>
      <c r="I1395">
        <v>0</v>
      </c>
      <c r="J1395" t="s">
        <v>16</v>
      </c>
      <c r="K1395" t="s">
        <v>15</v>
      </c>
      <c r="L1395" t="s">
        <v>17</v>
      </c>
      <c r="M1395" t="s">
        <v>17</v>
      </c>
      <c r="N1395">
        <v>0.50600000000000001</v>
      </c>
      <c r="O1395">
        <v>0.154</v>
      </c>
      <c r="P1395">
        <v>0</v>
      </c>
      <c r="Q1395">
        <v>0</v>
      </c>
      <c r="R1395">
        <v>0</v>
      </c>
    </row>
    <row r="1396" spans="2:18" x14ac:dyDescent="0.25">
      <c r="B1396" t="s">
        <v>1588</v>
      </c>
      <c r="C1396" t="s">
        <v>1585</v>
      </c>
      <c r="D1396" t="s">
        <v>324</v>
      </c>
      <c r="E1396">
        <v>244</v>
      </c>
      <c r="F1396">
        <v>0</v>
      </c>
      <c r="G1396">
        <v>0</v>
      </c>
      <c r="H1396">
        <v>0</v>
      </c>
      <c r="I1396">
        <v>0</v>
      </c>
      <c r="J1396" t="s">
        <v>20</v>
      </c>
      <c r="K1396" t="s">
        <v>15</v>
      </c>
      <c r="L1396" t="s">
        <v>17</v>
      </c>
      <c r="M1396" t="s">
        <v>17</v>
      </c>
      <c r="N1396">
        <v>0.52900000000000003</v>
      </c>
      <c r="O1396">
        <v>0.161</v>
      </c>
      <c r="P1396">
        <v>0</v>
      </c>
      <c r="Q1396">
        <v>0</v>
      </c>
      <c r="R1396">
        <v>0</v>
      </c>
    </row>
    <row r="1397" spans="2:18" x14ac:dyDescent="0.25">
      <c r="B1397" t="s">
        <v>1589</v>
      </c>
      <c r="C1397" t="s">
        <v>1585</v>
      </c>
      <c r="D1397" t="s">
        <v>324</v>
      </c>
      <c r="E1397">
        <v>263</v>
      </c>
      <c r="F1397">
        <v>0</v>
      </c>
      <c r="G1397">
        <v>0</v>
      </c>
      <c r="H1397">
        <v>0</v>
      </c>
      <c r="I1397">
        <v>0</v>
      </c>
      <c r="J1397" t="s">
        <v>20</v>
      </c>
      <c r="K1397" t="s">
        <v>15</v>
      </c>
      <c r="L1397" t="s">
        <v>17</v>
      </c>
      <c r="M1397" t="s">
        <v>17</v>
      </c>
      <c r="N1397">
        <v>0.55200000000000005</v>
      </c>
      <c r="O1397">
        <v>0.16800000000000001</v>
      </c>
      <c r="P1397">
        <v>0</v>
      </c>
      <c r="Q1397">
        <v>0</v>
      </c>
      <c r="R1397">
        <v>0</v>
      </c>
    </row>
    <row r="1398" spans="2:18" x14ac:dyDescent="0.25">
      <c r="B1398" t="s">
        <v>1590</v>
      </c>
      <c r="C1398" t="s">
        <v>1585</v>
      </c>
      <c r="D1398" t="s">
        <v>324</v>
      </c>
      <c r="E1398">
        <v>282</v>
      </c>
      <c r="F1398">
        <v>0</v>
      </c>
      <c r="G1398">
        <v>0</v>
      </c>
      <c r="H1398">
        <v>0</v>
      </c>
      <c r="I1398">
        <v>0</v>
      </c>
      <c r="J1398" t="s">
        <v>20</v>
      </c>
      <c r="K1398" t="s">
        <v>15</v>
      </c>
      <c r="L1398" t="s">
        <v>17</v>
      </c>
      <c r="M1398" t="s">
        <v>17</v>
      </c>
      <c r="N1398">
        <v>0.56579999999999997</v>
      </c>
      <c r="O1398">
        <v>0.17219999999999999</v>
      </c>
      <c r="P1398">
        <v>0</v>
      </c>
      <c r="Q1398">
        <v>0</v>
      </c>
      <c r="R1398">
        <v>0</v>
      </c>
    </row>
    <row r="1399" spans="2:18" x14ac:dyDescent="0.25">
      <c r="B1399" t="s">
        <v>1591</v>
      </c>
      <c r="C1399" t="s">
        <v>1585</v>
      </c>
      <c r="D1399" t="s">
        <v>324</v>
      </c>
      <c r="E1399">
        <v>300</v>
      </c>
      <c r="F1399">
        <v>0</v>
      </c>
      <c r="G1399">
        <v>0</v>
      </c>
      <c r="H1399">
        <v>0</v>
      </c>
      <c r="I1399">
        <v>0</v>
      </c>
      <c r="J1399" t="s">
        <v>20</v>
      </c>
      <c r="K1399" t="s">
        <v>15</v>
      </c>
      <c r="L1399" t="s">
        <v>17</v>
      </c>
      <c r="M1399" t="s">
        <v>17</v>
      </c>
      <c r="N1399">
        <v>0.5796</v>
      </c>
      <c r="O1399">
        <v>0.1764</v>
      </c>
      <c r="P1399">
        <v>0</v>
      </c>
      <c r="Q1399">
        <v>0</v>
      </c>
      <c r="R1399">
        <v>0</v>
      </c>
    </row>
    <row r="1400" spans="2:18" x14ac:dyDescent="0.25">
      <c r="B1400" t="s">
        <v>1592</v>
      </c>
      <c r="C1400" t="s">
        <v>1585</v>
      </c>
      <c r="D1400" t="s">
        <v>324</v>
      </c>
      <c r="E1400">
        <v>319</v>
      </c>
      <c r="F1400">
        <v>0</v>
      </c>
      <c r="G1400">
        <v>0</v>
      </c>
      <c r="H1400">
        <v>0</v>
      </c>
      <c r="I1400">
        <v>0</v>
      </c>
      <c r="J1400" t="s">
        <v>20</v>
      </c>
      <c r="K1400" t="s">
        <v>15</v>
      </c>
      <c r="L1400" t="s">
        <v>17</v>
      </c>
      <c r="M1400" t="s">
        <v>17</v>
      </c>
      <c r="N1400">
        <v>0.59340000000000004</v>
      </c>
      <c r="O1400">
        <v>0.18060000000000001</v>
      </c>
      <c r="P1400">
        <v>0</v>
      </c>
      <c r="Q1400">
        <v>0</v>
      </c>
      <c r="R1400">
        <v>0</v>
      </c>
    </row>
    <row r="1401" spans="2:18" x14ac:dyDescent="0.25">
      <c r="B1401" t="s">
        <v>1593</v>
      </c>
      <c r="C1401" t="s">
        <v>1585</v>
      </c>
      <c r="D1401" t="s">
        <v>324</v>
      </c>
      <c r="E1401">
        <v>338</v>
      </c>
      <c r="F1401">
        <v>0</v>
      </c>
      <c r="G1401">
        <v>0</v>
      </c>
      <c r="H1401">
        <v>0</v>
      </c>
      <c r="I1401">
        <v>0</v>
      </c>
      <c r="J1401" t="s">
        <v>20</v>
      </c>
      <c r="K1401" t="s">
        <v>15</v>
      </c>
      <c r="L1401" t="s">
        <v>17</v>
      </c>
      <c r="M1401" t="s">
        <v>17</v>
      </c>
      <c r="N1401">
        <v>0.60719999999999996</v>
      </c>
      <c r="O1401">
        <v>0.18479999999999999</v>
      </c>
      <c r="P1401">
        <v>0</v>
      </c>
      <c r="Q1401">
        <v>0</v>
      </c>
      <c r="R1401">
        <v>0</v>
      </c>
    </row>
    <row r="1402" spans="2:18" x14ac:dyDescent="0.25">
      <c r="B1402" t="s">
        <v>1594</v>
      </c>
      <c r="C1402" t="s">
        <v>1585</v>
      </c>
      <c r="D1402" t="s">
        <v>324</v>
      </c>
      <c r="E1402">
        <v>357</v>
      </c>
      <c r="F1402">
        <v>0</v>
      </c>
      <c r="G1402">
        <v>0</v>
      </c>
      <c r="H1402">
        <v>0</v>
      </c>
      <c r="I1402">
        <v>0</v>
      </c>
      <c r="J1402" t="s">
        <v>20</v>
      </c>
      <c r="K1402" t="s">
        <v>15</v>
      </c>
      <c r="L1402" t="s">
        <v>17</v>
      </c>
      <c r="M1402" t="s">
        <v>17</v>
      </c>
      <c r="N1402">
        <v>0.621</v>
      </c>
      <c r="O1402">
        <v>0.189</v>
      </c>
      <c r="P1402">
        <v>0</v>
      </c>
      <c r="Q1402">
        <v>0</v>
      </c>
      <c r="R1402">
        <v>0</v>
      </c>
    </row>
    <row r="1403" spans="2:18" x14ac:dyDescent="0.25">
      <c r="B1403" t="s">
        <v>1595</v>
      </c>
      <c r="C1403" t="s">
        <v>1585</v>
      </c>
      <c r="D1403" t="s">
        <v>324</v>
      </c>
      <c r="E1403">
        <v>376</v>
      </c>
      <c r="F1403">
        <v>0</v>
      </c>
      <c r="G1403">
        <v>0</v>
      </c>
      <c r="H1403">
        <v>0</v>
      </c>
      <c r="I1403">
        <v>0</v>
      </c>
      <c r="J1403" t="s">
        <v>20</v>
      </c>
      <c r="K1403" t="s">
        <v>15</v>
      </c>
      <c r="L1403" t="s">
        <v>17</v>
      </c>
      <c r="M1403" t="s">
        <v>17</v>
      </c>
      <c r="N1403">
        <v>0.64400000000000002</v>
      </c>
      <c r="O1403">
        <v>0.19600000000000001</v>
      </c>
      <c r="P1403">
        <v>0</v>
      </c>
      <c r="Q1403">
        <v>0</v>
      </c>
      <c r="R1403">
        <v>0</v>
      </c>
    </row>
    <row r="1404" spans="2:18" x14ac:dyDescent="0.25">
      <c r="B1404" t="s">
        <v>1596</v>
      </c>
      <c r="C1404" t="s">
        <v>1585</v>
      </c>
      <c r="D1404" t="s">
        <v>324</v>
      </c>
      <c r="E1404">
        <v>185</v>
      </c>
      <c r="F1404">
        <v>0</v>
      </c>
      <c r="G1404">
        <v>0</v>
      </c>
      <c r="H1404">
        <v>0</v>
      </c>
      <c r="I1404">
        <v>0</v>
      </c>
      <c r="J1404" t="s">
        <v>20</v>
      </c>
      <c r="K1404" t="s">
        <v>17</v>
      </c>
      <c r="L1404" t="s">
        <v>17</v>
      </c>
      <c r="M1404" t="s">
        <v>17</v>
      </c>
      <c r="N1404">
        <v>0.78</v>
      </c>
      <c r="O1404">
        <v>0</v>
      </c>
      <c r="P1404">
        <v>0</v>
      </c>
      <c r="Q1404">
        <v>0</v>
      </c>
      <c r="R1404">
        <v>0</v>
      </c>
    </row>
    <row r="1405" spans="2:18" x14ac:dyDescent="0.25">
      <c r="B1405" t="s">
        <v>1597</v>
      </c>
      <c r="C1405" t="s">
        <v>1585</v>
      </c>
      <c r="D1405" t="s">
        <v>324</v>
      </c>
      <c r="E1405">
        <v>216</v>
      </c>
      <c r="F1405">
        <v>0</v>
      </c>
      <c r="G1405">
        <v>0</v>
      </c>
      <c r="H1405">
        <v>0</v>
      </c>
      <c r="I1405">
        <v>0</v>
      </c>
      <c r="J1405" t="s">
        <v>61</v>
      </c>
      <c r="K1405" t="s">
        <v>17</v>
      </c>
      <c r="L1405" t="s">
        <v>17</v>
      </c>
      <c r="M1405" t="s">
        <v>17</v>
      </c>
      <c r="N1405">
        <v>0.84240000000000004</v>
      </c>
      <c r="O1405">
        <v>0</v>
      </c>
      <c r="P1405">
        <v>0</v>
      </c>
      <c r="Q1405">
        <v>0</v>
      </c>
      <c r="R1405">
        <v>0</v>
      </c>
    </row>
    <row r="1406" spans="2:18" x14ac:dyDescent="0.25">
      <c r="B1406" t="s">
        <v>1598</v>
      </c>
      <c r="C1406" t="s">
        <v>1585</v>
      </c>
      <c r="D1406" t="s">
        <v>324</v>
      </c>
      <c r="E1406">
        <v>246</v>
      </c>
      <c r="F1406">
        <v>0</v>
      </c>
      <c r="G1406">
        <v>0</v>
      </c>
      <c r="H1406">
        <v>0</v>
      </c>
      <c r="I1406">
        <v>0</v>
      </c>
      <c r="J1406" t="s">
        <v>61</v>
      </c>
      <c r="K1406" t="s">
        <v>17</v>
      </c>
      <c r="L1406" t="s">
        <v>17</v>
      </c>
      <c r="M1406" t="s">
        <v>17</v>
      </c>
      <c r="N1406">
        <v>0.90480000000000005</v>
      </c>
      <c r="O1406">
        <v>0</v>
      </c>
      <c r="P1406">
        <v>0</v>
      </c>
      <c r="Q1406">
        <v>0</v>
      </c>
      <c r="R1406">
        <v>0</v>
      </c>
    </row>
    <row r="1407" spans="2:18" x14ac:dyDescent="0.25">
      <c r="B1407" t="s">
        <v>1599</v>
      </c>
      <c r="C1407" t="s">
        <v>1585</v>
      </c>
      <c r="D1407" t="s">
        <v>324</v>
      </c>
      <c r="E1407">
        <v>277</v>
      </c>
      <c r="F1407">
        <v>0</v>
      </c>
      <c r="G1407">
        <v>0</v>
      </c>
      <c r="H1407">
        <v>0</v>
      </c>
      <c r="I1407">
        <v>0</v>
      </c>
      <c r="J1407" t="s">
        <v>61</v>
      </c>
      <c r="K1407" t="s">
        <v>17</v>
      </c>
      <c r="L1407" t="s">
        <v>17</v>
      </c>
      <c r="M1407" t="s">
        <v>17</v>
      </c>
      <c r="N1407">
        <v>0.96719999999999995</v>
      </c>
      <c r="O1407">
        <v>0</v>
      </c>
      <c r="P1407">
        <v>0</v>
      </c>
      <c r="Q1407">
        <v>0</v>
      </c>
      <c r="R1407">
        <v>0</v>
      </c>
    </row>
    <row r="1408" spans="2:18" x14ac:dyDescent="0.25">
      <c r="B1408" t="s">
        <v>1600</v>
      </c>
      <c r="C1408" t="s">
        <v>1585</v>
      </c>
      <c r="D1408" t="s">
        <v>324</v>
      </c>
      <c r="E1408">
        <v>307</v>
      </c>
      <c r="F1408">
        <v>0</v>
      </c>
      <c r="G1408">
        <v>0</v>
      </c>
      <c r="H1408">
        <v>0</v>
      </c>
      <c r="I1408">
        <v>0</v>
      </c>
      <c r="J1408" t="s">
        <v>351</v>
      </c>
      <c r="K1408" t="s">
        <v>17</v>
      </c>
      <c r="L1408" t="s">
        <v>17</v>
      </c>
      <c r="M1408" t="s">
        <v>17</v>
      </c>
      <c r="N1408">
        <v>1.0296000000000001</v>
      </c>
      <c r="O1408">
        <v>0</v>
      </c>
      <c r="P1408">
        <v>0</v>
      </c>
      <c r="Q1408">
        <v>0</v>
      </c>
      <c r="R1408">
        <v>0</v>
      </c>
    </row>
    <row r="1409" spans="2:18" x14ac:dyDescent="0.25">
      <c r="B1409" t="s">
        <v>1601</v>
      </c>
      <c r="C1409" t="s">
        <v>1585</v>
      </c>
      <c r="D1409" t="s">
        <v>324</v>
      </c>
      <c r="E1409">
        <v>338</v>
      </c>
      <c r="F1409">
        <v>0</v>
      </c>
      <c r="G1409">
        <v>0</v>
      </c>
      <c r="H1409">
        <v>0</v>
      </c>
      <c r="I1409">
        <v>0</v>
      </c>
      <c r="J1409" t="s">
        <v>351</v>
      </c>
      <c r="K1409" t="s">
        <v>17</v>
      </c>
      <c r="L1409" t="s">
        <v>17</v>
      </c>
      <c r="M1409" t="s">
        <v>17</v>
      </c>
      <c r="N1409">
        <v>1.0920000000000001</v>
      </c>
      <c r="O1409">
        <v>0</v>
      </c>
      <c r="P1409">
        <v>0</v>
      </c>
      <c r="Q1409">
        <v>0</v>
      </c>
      <c r="R1409">
        <v>0</v>
      </c>
    </row>
    <row r="1410" spans="2:18" x14ac:dyDescent="0.25">
      <c r="B1410" t="s">
        <v>1602</v>
      </c>
      <c r="C1410" t="s">
        <v>1794</v>
      </c>
      <c r="D1410" t="s">
        <v>1789</v>
      </c>
      <c r="E1410">
        <v>125</v>
      </c>
      <c r="F1410">
        <v>0</v>
      </c>
      <c r="G1410">
        <v>0</v>
      </c>
      <c r="H1410">
        <v>0</v>
      </c>
      <c r="I1410">
        <v>0</v>
      </c>
      <c r="J1410" t="s">
        <v>16</v>
      </c>
      <c r="K1410" t="s">
        <v>20</v>
      </c>
      <c r="L1410" t="s">
        <v>17</v>
      </c>
      <c r="M1410" t="s">
        <v>17</v>
      </c>
      <c r="N1410">
        <v>0.41</v>
      </c>
      <c r="O1410">
        <v>0.55000000000000004</v>
      </c>
      <c r="P1410">
        <v>0</v>
      </c>
      <c r="Q1410">
        <v>0</v>
      </c>
      <c r="R1410">
        <v>0</v>
      </c>
    </row>
    <row r="1411" spans="2:18" x14ac:dyDescent="0.25">
      <c r="B1411" t="s">
        <v>1603</v>
      </c>
      <c r="C1411" t="s">
        <v>1794</v>
      </c>
      <c r="D1411" t="s">
        <v>1789</v>
      </c>
      <c r="E1411">
        <v>137</v>
      </c>
      <c r="F1411">
        <v>0</v>
      </c>
      <c r="G1411">
        <v>0</v>
      </c>
      <c r="H1411">
        <v>0</v>
      </c>
      <c r="I1411">
        <v>0</v>
      </c>
      <c r="J1411" t="s">
        <v>16</v>
      </c>
      <c r="K1411" t="s">
        <v>20</v>
      </c>
      <c r="L1411" t="s">
        <v>17</v>
      </c>
      <c r="M1411" t="s">
        <v>17</v>
      </c>
      <c r="N1411">
        <v>0.43049999999999999</v>
      </c>
      <c r="O1411">
        <v>0.57750000000000001</v>
      </c>
      <c r="P1411">
        <v>0</v>
      </c>
      <c r="Q1411">
        <v>0</v>
      </c>
      <c r="R1411">
        <v>0</v>
      </c>
    </row>
    <row r="1412" spans="2:18" x14ac:dyDescent="0.25">
      <c r="B1412" t="s">
        <v>1604</v>
      </c>
      <c r="C1412" t="s">
        <v>1794</v>
      </c>
      <c r="D1412" t="s">
        <v>1789</v>
      </c>
      <c r="E1412">
        <v>150</v>
      </c>
      <c r="F1412">
        <v>0</v>
      </c>
      <c r="G1412">
        <v>0</v>
      </c>
      <c r="H1412">
        <v>0</v>
      </c>
      <c r="I1412">
        <v>0</v>
      </c>
      <c r="J1412" t="s">
        <v>16</v>
      </c>
      <c r="K1412" t="s">
        <v>20</v>
      </c>
      <c r="L1412" t="s">
        <v>17</v>
      </c>
      <c r="M1412" t="s">
        <v>17</v>
      </c>
      <c r="N1412">
        <v>0.45100000000000001</v>
      </c>
      <c r="O1412">
        <v>0.60499999999999998</v>
      </c>
      <c r="P1412">
        <v>0</v>
      </c>
      <c r="Q1412">
        <v>0</v>
      </c>
      <c r="R1412">
        <v>0</v>
      </c>
    </row>
    <row r="1413" spans="2:18" x14ac:dyDescent="0.25">
      <c r="B1413" t="s">
        <v>1605</v>
      </c>
      <c r="C1413" t="s">
        <v>1794</v>
      </c>
      <c r="D1413" t="s">
        <v>1789</v>
      </c>
      <c r="E1413">
        <v>162</v>
      </c>
      <c r="F1413">
        <v>0</v>
      </c>
      <c r="G1413">
        <v>0</v>
      </c>
      <c r="H1413">
        <v>0</v>
      </c>
      <c r="I1413">
        <v>0</v>
      </c>
      <c r="J1413" t="s">
        <v>16</v>
      </c>
      <c r="K1413" t="s">
        <v>20</v>
      </c>
      <c r="L1413" t="s">
        <v>17</v>
      </c>
      <c r="M1413" t="s">
        <v>17</v>
      </c>
      <c r="N1413">
        <v>0.47149999999999997</v>
      </c>
      <c r="O1413">
        <v>0.63249999999999995</v>
      </c>
      <c r="P1413">
        <v>0</v>
      </c>
      <c r="Q1413">
        <v>0</v>
      </c>
      <c r="R1413">
        <v>0</v>
      </c>
    </row>
    <row r="1414" spans="2:18" x14ac:dyDescent="0.25">
      <c r="B1414" t="s">
        <v>1606</v>
      </c>
      <c r="C1414" t="s">
        <v>1794</v>
      </c>
      <c r="D1414" t="s">
        <v>1789</v>
      </c>
      <c r="E1414">
        <v>175</v>
      </c>
      <c r="F1414">
        <v>0</v>
      </c>
      <c r="G1414">
        <v>0</v>
      </c>
      <c r="H1414">
        <v>0</v>
      </c>
      <c r="I1414">
        <v>0</v>
      </c>
      <c r="J1414" t="s">
        <v>16</v>
      </c>
      <c r="K1414" t="s">
        <v>20</v>
      </c>
      <c r="L1414" t="s">
        <v>17</v>
      </c>
      <c r="M1414" t="s">
        <v>17</v>
      </c>
      <c r="N1414">
        <v>0.49199999999999999</v>
      </c>
      <c r="O1414">
        <v>0.66</v>
      </c>
      <c r="P1414">
        <v>0</v>
      </c>
      <c r="Q1414">
        <v>0</v>
      </c>
      <c r="R1414">
        <v>0</v>
      </c>
    </row>
    <row r="1415" spans="2:18" x14ac:dyDescent="0.25">
      <c r="B1415" t="s">
        <v>1607</v>
      </c>
      <c r="C1415" t="s">
        <v>1794</v>
      </c>
      <c r="D1415" t="s">
        <v>1789</v>
      </c>
      <c r="E1415">
        <v>187</v>
      </c>
      <c r="F1415">
        <v>0</v>
      </c>
      <c r="G1415">
        <v>0</v>
      </c>
      <c r="H1415">
        <v>0</v>
      </c>
      <c r="I1415">
        <v>0</v>
      </c>
      <c r="J1415" t="s">
        <v>16</v>
      </c>
      <c r="K1415" t="s">
        <v>20</v>
      </c>
      <c r="L1415" t="s">
        <v>17</v>
      </c>
      <c r="M1415" t="s">
        <v>17</v>
      </c>
      <c r="N1415">
        <v>0.50429999999999997</v>
      </c>
      <c r="O1415">
        <v>0.67649999999999999</v>
      </c>
      <c r="P1415">
        <v>0</v>
      </c>
      <c r="Q1415">
        <v>0</v>
      </c>
      <c r="R1415">
        <v>0</v>
      </c>
    </row>
    <row r="1416" spans="2:18" x14ac:dyDescent="0.25">
      <c r="B1416" t="s">
        <v>1608</v>
      </c>
      <c r="C1416" t="s">
        <v>1794</v>
      </c>
      <c r="D1416" t="s">
        <v>1789</v>
      </c>
      <c r="E1416">
        <v>200</v>
      </c>
      <c r="F1416">
        <v>0</v>
      </c>
      <c r="G1416">
        <v>0</v>
      </c>
      <c r="H1416">
        <v>0</v>
      </c>
      <c r="I1416">
        <v>0</v>
      </c>
      <c r="J1416" t="s">
        <v>20</v>
      </c>
      <c r="K1416" t="s">
        <v>20</v>
      </c>
      <c r="L1416" t="s">
        <v>17</v>
      </c>
      <c r="M1416" t="s">
        <v>17</v>
      </c>
      <c r="N1416">
        <v>0.51659999999999995</v>
      </c>
      <c r="O1416">
        <v>0.69299999999999995</v>
      </c>
      <c r="P1416">
        <v>0</v>
      </c>
      <c r="Q1416">
        <v>0</v>
      </c>
      <c r="R1416">
        <v>0</v>
      </c>
    </row>
    <row r="1417" spans="2:18" x14ac:dyDescent="0.25">
      <c r="B1417" t="s">
        <v>1609</v>
      </c>
      <c r="C1417" t="s">
        <v>1794</v>
      </c>
      <c r="D1417" t="s">
        <v>1789</v>
      </c>
      <c r="E1417">
        <v>212</v>
      </c>
      <c r="F1417">
        <v>0</v>
      </c>
      <c r="G1417">
        <v>0</v>
      </c>
      <c r="H1417">
        <v>0</v>
      </c>
      <c r="I1417">
        <v>0</v>
      </c>
      <c r="J1417" t="s">
        <v>20</v>
      </c>
      <c r="K1417" t="s">
        <v>20</v>
      </c>
      <c r="L1417" t="s">
        <v>17</v>
      </c>
      <c r="M1417" t="s">
        <v>17</v>
      </c>
      <c r="N1417">
        <v>0.52890000000000004</v>
      </c>
      <c r="O1417">
        <v>0.70950000000000002</v>
      </c>
      <c r="P1417">
        <v>0</v>
      </c>
      <c r="Q1417">
        <v>0</v>
      </c>
      <c r="R1417">
        <v>0</v>
      </c>
    </row>
    <row r="1418" spans="2:18" x14ac:dyDescent="0.25">
      <c r="B1418" t="s">
        <v>1610</v>
      </c>
      <c r="C1418" t="s">
        <v>1794</v>
      </c>
      <c r="D1418" t="s">
        <v>1789</v>
      </c>
      <c r="E1418">
        <v>224</v>
      </c>
      <c r="F1418">
        <v>0</v>
      </c>
      <c r="G1418">
        <v>0</v>
      </c>
      <c r="H1418">
        <v>0</v>
      </c>
      <c r="I1418">
        <v>0</v>
      </c>
      <c r="J1418" t="s">
        <v>20</v>
      </c>
      <c r="K1418" t="s">
        <v>20</v>
      </c>
      <c r="L1418" t="s">
        <v>17</v>
      </c>
      <c r="M1418" t="s">
        <v>17</v>
      </c>
      <c r="N1418">
        <v>0.54120000000000001</v>
      </c>
      <c r="O1418">
        <v>0.72599999999999998</v>
      </c>
      <c r="P1418">
        <v>0</v>
      </c>
      <c r="Q1418">
        <v>0</v>
      </c>
      <c r="R1418">
        <v>0</v>
      </c>
    </row>
    <row r="1419" spans="2:18" x14ac:dyDescent="0.25">
      <c r="B1419" t="s">
        <v>1611</v>
      </c>
      <c r="C1419" t="s">
        <v>1794</v>
      </c>
      <c r="D1419" t="s">
        <v>1789</v>
      </c>
      <c r="E1419">
        <v>237</v>
      </c>
      <c r="F1419">
        <v>0</v>
      </c>
      <c r="G1419">
        <v>0</v>
      </c>
      <c r="H1419">
        <v>0</v>
      </c>
      <c r="I1419">
        <v>0</v>
      </c>
      <c r="J1419" t="s">
        <v>20</v>
      </c>
      <c r="K1419" t="s">
        <v>20</v>
      </c>
      <c r="L1419" t="s">
        <v>17</v>
      </c>
      <c r="M1419" t="s">
        <v>17</v>
      </c>
      <c r="N1419">
        <v>0.55349999999999999</v>
      </c>
      <c r="O1419">
        <v>0.74250000000000005</v>
      </c>
      <c r="P1419">
        <v>0</v>
      </c>
      <c r="Q1419">
        <v>0</v>
      </c>
      <c r="R1419">
        <v>0</v>
      </c>
    </row>
    <row r="1420" spans="2:18" x14ac:dyDescent="0.25">
      <c r="B1420" t="s">
        <v>1612</v>
      </c>
      <c r="C1420" t="s">
        <v>1794</v>
      </c>
      <c r="D1420" t="s">
        <v>1789</v>
      </c>
      <c r="E1420">
        <v>250</v>
      </c>
      <c r="F1420">
        <v>0</v>
      </c>
      <c r="G1420">
        <v>0</v>
      </c>
      <c r="H1420">
        <v>0</v>
      </c>
      <c r="I1420">
        <v>0</v>
      </c>
      <c r="J1420" t="s">
        <v>20</v>
      </c>
      <c r="K1420" t="s">
        <v>20</v>
      </c>
      <c r="L1420" t="s">
        <v>17</v>
      </c>
      <c r="M1420" t="s">
        <v>17</v>
      </c>
      <c r="N1420">
        <v>0.57399999999999995</v>
      </c>
      <c r="O1420">
        <v>0.77</v>
      </c>
      <c r="P1420">
        <v>0</v>
      </c>
      <c r="Q1420">
        <v>0</v>
      </c>
      <c r="R1420">
        <v>0</v>
      </c>
    </row>
    <row r="1421" spans="2:18" x14ac:dyDescent="0.25">
      <c r="B1421" t="s">
        <v>1613</v>
      </c>
      <c r="C1421" t="s">
        <v>1794</v>
      </c>
      <c r="D1421" t="s">
        <v>1789</v>
      </c>
      <c r="E1421">
        <v>148</v>
      </c>
      <c r="F1421">
        <v>0</v>
      </c>
      <c r="G1421">
        <v>0</v>
      </c>
      <c r="H1421">
        <v>0</v>
      </c>
      <c r="I1421">
        <v>0</v>
      </c>
      <c r="J1421" t="s">
        <v>20</v>
      </c>
      <c r="K1421" t="s">
        <v>16</v>
      </c>
      <c r="L1421" t="s">
        <v>17</v>
      </c>
      <c r="M1421" t="s">
        <v>17</v>
      </c>
      <c r="N1421">
        <v>0.6</v>
      </c>
      <c r="O1421">
        <v>0.25</v>
      </c>
      <c r="P1421">
        <v>0</v>
      </c>
      <c r="Q1421">
        <v>0</v>
      </c>
      <c r="R1421">
        <v>0</v>
      </c>
    </row>
    <row r="1422" spans="2:18" x14ac:dyDescent="0.25">
      <c r="B1422" t="s">
        <v>1614</v>
      </c>
      <c r="C1422" t="s">
        <v>1794</v>
      </c>
      <c r="D1422" t="s">
        <v>1789</v>
      </c>
      <c r="E1422">
        <v>162</v>
      </c>
      <c r="F1422">
        <v>0</v>
      </c>
      <c r="G1422">
        <v>0</v>
      </c>
      <c r="H1422">
        <v>0</v>
      </c>
      <c r="I1422">
        <v>0</v>
      </c>
      <c r="J1422" t="s">
        <v>20</v>
      </c>
      <c r="K1422" t="s">
        <v>16</v>
      </c>
      <c r="L1422" t="s">
        <v>17</v>
      </c>
      <c r="M1422" t="s">
        <v>17</v>
      </c>
      <c r="N1422">
        <v>0.63</v>
      </c>
      <c r="O1422">
        <v>0.26250000000000001</v>
      </c>
      <c r="P1422">
        <v>0</v>
      </c>
      <c r="Q1422">
        <v>0</v>
      </c>
      <c r="R1422">
        <v>0</v>
      </c>
    </row>
    <row r="1423" spans="2:18" x14ac:dyDescent="0.25">
      <c r="B1423" t="s">
        <v>1615</v>
      </c>
      <c r="C1423" t="s">
        <v>1794</v>
      </c>
      <c r="D1423" t="s">
        <v>1789</v>
      </c>
      <c r="E1423">
        <v>177</v>
      </c>
      <c r="F1423">
        <v>0</v>
      </c>
      <c r="G1423">
        <v>0</v>
      </c>
      <c r="H1423">
        <v>0</v>
      </c>
      <c r="I1423">
        <v>0</v>
      </c>
      <c r="J1423" t="s">
        <v>20</v>
      </c>
      <c r="K1423" t="s">
        <v>16</v>
      </c>
      <c r="L1423" t="s">
        <v>17</v>
      </c>
      <c r="M1423" t="s">
        <v>17</v>
      </c>
      <c r="N1423">
        <v>0.66</v>
      </c>
      <c r="O1423">
        <v>0.27500000000000002</v>
      </c>
      <c r="P1423">
        <v>0</v>
      </c>
      <c r="Q1423">
        <v>0</v>
      </c>
      <c r="R1423">
        <v>0</v>
      </c>
    </row>
    <row r="1424" spans="2:18" x14ac:dyDescent="0.25">
      <c r="B1424" t="s">
        <v>1616</v>
      </c>
      <c r="C1424" t="s">
        <v>1794</v>
      </c>
      <c r="D1424" t="s">
        <v>1789</v>
      </c>
      <c r="E1424">
        <v>192</v>
      </c>
      <c r="F1424">
        <v>0</v>
      </c>
      <c r="G1424">
        <v>0</v>
      </c>
      <c r="H1424">
        <v>0</v>
      </c>
      <c r="I1424">
        <v>0</v>
      </c>
      <c r="J1424" t="s">
        <v>20</v>
      </c>
      <c r="K1424" t="s">
        <v>16</v>
      </c>
      <c r="L1424" t="s">
        <v>17</v>
      </c>
      <c r="M1424" t="s">
        <v>17</v>
      </c>
      <c r="N1424">
        <v>0.69</v>
      </c>
      <c r="O1424">
        <v>0.28749999999999998</v>
      </c>
      <c r="P1424">
        <v>0</v>
      </c>
      <c r="Q1424">
        <v>0</v>
      </c>
      <c r="R1424">
        <v>0</v>
      </c>
    </row>
    <row r="1425" spans="2:18" x14ac:dyDescent="0.25">
      <c r="B1425" t="s">
        <v>1617</v>
      </c>
      <c r="C1425" t="s">
        <v>1794</v>
      </c>
      <c r="D1425" t="s">
        <v>1789</v>
      </c>
      <c r="E1425">
        <v>207</v>
      </c>
      <c r="F1425">
        <v>0</v>
      </c>
      <c r="G1425">
        <v>0</v>
      </c>
      <c r="H1425">
        <v>0</v>
      </c>
      <c r="I1425">
        <v>0</v>
      </c>
      <c r="J1425" t="s">
        <v>20</v>
      </c>
      <c r="K1425" t="s">
        <v>16</v>
      </c>
      <c r="L1425" t="s">
        <v>17</v>
      </c>
      <c r="M1425" t="s">
        <v>17</v>
      </c>
      <c r="N1425">
        <v>0.72</v>
      </c>
      <c r="O1425">
        <v>0.3</v>
      </c>
      <c r="P1425">
        <v>0</v>
      </c>
      <c r="Q1425">
        <v>0</v>
      </c>
      <c r="R1425">
        <v>0</v>
      </c>
    </row>
    <row r="1426" spans="2:18" x14ac:dyDescent="0.25">
      <c r="B1426" t="s">
        <v>1618</v>
      </c>
      <c r="C1426" t="s">
        <v>1794</v>
      </c>
      <c r="D1426" t="s">
        <v>1789</v>
      </c>
      <c r="E1426">
        <v>222</v>
      </c>
      <c r="F1426">
        <v>0</v>
      </c>
      <c r="G1426">
        <v>0</v>
      </c>
      <c r="H1426">
        <v>0</v>
      </c>
      <c r="I1426">
        <v>0</v>
      </c>
      <c r="J1426" t="s">
        <v>20</v>
      </c>
      <c r="K1426" t="s">
        <v>16</v>
      </c>
      <c r="L1426" t="s">
        <v>17</v>
      </c>
      <c r="M1426" t="s">
        <v>17</v>
      </c>
      <c r="N1426">
        <v>0.73799999999999999</v>
      </c>
      <c r="O1426">
        <v>0.3075</v>
      </c>
      <c r="P1426">
        <v>0</v>
      </c>
      <c r="Q1426">
        <v>0</v>
      </c>
      <c r="R1426">
        <v>0</v>
      </c>
    </row>
    <row r="1427" spans="2:18" x14ac:dyDescent="0.25">
      <c r="B1427" t="s">
        <v>1619</v>
      </c>
      <c r="C1427" t="s">
        <v>1794</v>
      </c>
      <c r="D1427" t="s">
        <v>1789</v>
      </c>
      <c r="E1427">
        <v>236</v>
      </c>
      <c r="F1427">
        <v>0</v>
      </c>
      <c r="G1427">
        <v>0</v>
      </c>
      <c r="H1427">
        <v>0</v>
      </c>
      <c r="I1427">
        <v>0</v>
      </c>
      <c r="J1427" t="s">
        <v>20</v>
      </c>
      <c r="K1427" t="s">
        <v>16</v>
      </c>
      <c r="L1427" t="s">
        <v>17</v>
      </c>
      <c r="M1427" t="s">
        <v>17</v>
      </c>
      <c r="N1427">
        <v>0.75600000000000001</v>
      </c>
      <c r="O1427">
        <v>0.315</v>
      </c>
      <c r="P1427">
        <v>0</v>
      </c>
      <c r="Q1427">
        <v>0</v>
      </c>
      <c r="R1427">
        <v>0</v>
      </c>
    </row>
    <row r="1428" spans="2:18" x14ac:dyDescent="0.25">
      <c r="B1428" t="s">
        <v>1620</v>
      </c>
      <c r="C1428" t="s">
        <v>1794</v>
      </c>
      <c r="D1428" t="s">
        <v>1789</v>
      </c>
      <c r="E1428">
        <v>251</v>
      </c>
      <c r="F1428">
        <v>0</v>
      </c>
      <c r="G1428">
        <v>0</v>
      </c>
      <c r="H1428">
        <v>0</v>
      </c>
      <c r="I1428">
        <v>0</v>
      </c>
      <c r="J1428" t="s">
        <v>20</v>
      </c>
      <c r="K1428" t="s">
        <v>16</v>
      </c>
      <c r="L1428" t="s">
        <v>17</v>
      </c>
      <c r="M1428" t="s">
        <v>17</v>
      </c>
      <c r="N1428">
        <v>0.77400000000000002</v>
      </c>
      <c r="O1428">
        <v>0.32250000000000001</v>
      </c>
      <c r="P1428">
        <v>0</v>
      </c>
      <c r="Q1428">
        <v>0</v>
      </c>
      <c r="R1428">
        <v>0</v>
      </c>
    </row>
    <row r="1429" spans="2:18" x14ac:dyDescent="0.25">
      <c r="B1429" t="s">
        <v>1621</v>
      </c>
      <c r="C1429" t="s">
        <v>1794</v>
      </c>
      <c r="D1429" t="s">
        <v>1789</v>
      </c>
      <c r="E1429">
        <v>266</v>
      </c>
      <c r="F1429">
        <v>0</v>
      </c>
      <c r="G1429">
        <v>0</v>
      </c>
      <c r="H1429">
        <v>0</v>
      </c>
      <c r="I1429">
        <v>0</v>
      </c>
      <c r="J1429" t="s">
        <v>20</v>
      </c>
      <c r="K1429" t="s">
        <v>16</v>
      </c>
      <c r="L1429" t="s">
        <v>17</v>
      </c>
      <c r="M1429" t="s">
        <v>17</v>
      </c>
      <c r="N1429">
        <v>0.79200000000000004</v>
      </c>
      <c r="O1429">
        <v>0.33</v>
      </c>
      <c r="P1429">
        <v>0</v>
      </c>
      <c r="Q1429">
        <v>0</v>
      </c>
      <c r="R1429">
        <v>0</v>
      </c>
    </row>
    <row r="1430" spans="2:18" x14ac:dyDescent="0.25">
      <c r="B1430" t="s">
        <v>1622</v>
      </c>
      <c r="C1430" t="s">
        <v>1794</v>
      </c>
      <c r="D1430" t="s">
        <v>1789</v>
      </c>
      <c r="E1430">
        <v>281</v>
      </c>
      <c r="F1430">
        <v>0</v>
      </c>
      <c r="G1430">
        <v>0</v>
      </c>
      <c r="H1430">
        <v>0</v>
      </c>
      <c r="I1430">
        <v>0</v>
      </c>
      <c r="J1430" t="s">
        <v>61</v>
      </c>
      <c r="K1430" t="s">
        <v>16</v>
      </c>
      <c r="L1430" t="s">
        <v>17</v>
      </c>
      <c r="M1430" t="s">
        <v>17</v>
      </c>
      <c r="N1430">
        <v>0.81</v>
      </c>
      <c r="O1430">
        <v>0.33750000000000002</v>
      </c>
      <c r="P1430">
        <v>0</v>
      </c>
      <c r="Q1430">
        <v>0</v>
      </c>
      <c r="R1430">
        <v>0</v>
      </c>
    </row>
    <row r="1431" spans="2:18" x14ac:dyDescent="0.25">
      <c r="B1431" t="s">
        <v>1623</v>
      </c>
      <c r="C1431" t="s">
        <v>1794</v>
      </c>
      <c r="D1431" t="s">
        <v>1789</v>
      </c>
      <c r="E1431">
        <v>296</v>
      </c>
      <c r="F1431">
        <v>0</v>
      </c>
      <c r="G1431">
        <v>0</v>
      </c>
      <c r="H1431">
        <v>0</v>
      </c>
      <c r="I1431">
        <v>0</v>
      </c>
      <c r="J1431" t="s">
        <v>61</v>
      </c>
      <c r="K1431" t="s">
        <v>16</v>
      </c>
      <c r="L1431" t="s">
        <v>17</v>
      </c>
      <c r="M1431" t="s">
        <v>17</v>
      </c>
      <c r="N1431">
        <v>0.84</v>
      </c>
      <c r="O1431">
        <v>0.35</v>
      </c>
      <c r="P1431">
        <v>0</v>
      </c>
      <c r="Q1431">
        <v>0</v>
      </c>
      <c r="R1431">
        <v>0</v>
      </c>
    </row>
    <row r="1432" spans="2:18" x14ac:dyDescent="0.25">
      <c r="B1432" t="s">
        <v>1624</v>
      </c>
      <c r="C1432" t="s">
        <v>1794</v>
      </c>
      <c r="D1432" t="s">
        <v>1789</v>
      </c>
      <c r="E1432">
        <v>140</v>
      </c>
      <c r="F1432">
        <v>0</v>
      </c>
      <c r="G1432">
        <v>0</v>
      </c>
      <c r="H1432">
        <v>0</v>
      </c>
      <c r="I1432">
        <v>0</v>
      </c>
      <c r="J1432" t="s">
        <v>16</v>
      </c>
      <c r="K1432" t="s">
        <v>16</v>
      </c>
      <c r="L1432" t="s">
        <v>17</v>
      </c>
      <c r="M1432" t="s">
        <v>17</v>
      </c>
      <c r="N1432">
        <v>0.4</v>
      </c>
      <c r="O1432">
        <v>0.45</v>
      </c>
      <c r="P1432">
        <v>0</v>
      </c>
      <c r="Q1432">
        <v>0</v>
      </c>
      <c r="R1432">
        <v>0</v>
      </c>
    </row>
    <row r="1433" spans="2:18" x14ac:dyDescent="0.25">
      <c r="B1433" t="s">
        <v>1625</v>
      </c>
      <c r="C1433" t="s">
        <v>1794</v>
      </c>
      <c r="D1433" t="s">
        <v>1789</v>
      </c>
      <c r="E1433">
        <v>154</v>
      </c>
      <c r="F1433">
        <v>0</v>
      </c>
      <c r="G1433">
        <v>0</v>
      </c>
      <c r="H1433">
        <v>0</v>
      </c>
      <c r="I1433">
        <v>0</v>
      </c>
      <c r="J1433" t="s">
        <v>16</v>
      </c>
      <c r="K1433" t="s">
        <v>16</v>
      </c>
      <c r="L1433" t="s">
        <v>17</v>
      </c>
      <c r="M1433" t="s">
        <v>17</v>
      </c>
      <c r="N1433">
        <v>0.42</v>
      </c>
      <c r="O1433">
        <v>0.47249999999999998</v>
      </c>
      <c r="P1433">
        <v>0</v>
      </c>
      <c r="Q1433">
        <v>0</v>
      </c>
      <c r="R1433">
        <v>0</v>
      </c>
    </row>
    <row r="1434" spans="2:18" x14ac:dyDescent="0.25">
      <c r="B1434" t="s">
        <v>1626</v>
      </c>
      <c r="C1434" t="s">
        <v>1794</v>
      </c>
      <c r="D1434" t="s">
        <v>1789</v>
      </c>
      <c r="E1434">
        <v>168</v>
      </c>
      <c r="F1434">
        <v>0</v>
      </c>
      <c r="G1434">
        <v>0</v>
      </c>
      <c r="H1434">
        <v>0</v>
      </c>
      <c r="I1434">
        <v>0</v>
      </c>
      <c r="J1434" t="s">
        <v>16</v>
      </c>
      <c r="K1434" t="s">
        <v>16</v>
      </c>
      <c r="L1434" t="s">
        <v>17</v>
      </c>
      <c r="M1434" t="s">
        <v>17</v>
      </c>
      <c r="N1434">
        <v>0.44</v>
      </c>
      <c r="O1434">
        <v>0.495</v>
      </c>
      <c r="P1434">
        <v>0</v>
      </c>
      <c r="Q1434">
        <v>0</v>
      </c>
      <c r="R1434">
        <v>0</v>
      </c>
    </row>
    <row r="1435" spans="2:18" x14ac:dyDescent="0.25">
      <c r="B1435" t="s">
        <v>1627</v>
      </c>
      <c r="C1435" t="s">
        <v>1794</v>
      </c>
      <c r="D1435" t="s">
        <v>1789</v>
      </c>
      <c r="E1435">
        <v>182</v>
      </c>
      <c r="F1435">
        <v>0</v>
      </c>
      <c r="G1435">
        <v>0</v>
      </c>
      <c r="H1435">
        <v>0</v>
      </c>
      <c r="I1435">
        <v>0</v>
      </c>
      <c r="J1435" t="s">
        <v>16</v>
      </c>
      <c r="K1435" t="s">
        <v>20</v>
      </c>
      <c r="L1435" t="s">
        <v>17</v>
      </c>
      <c r="M1435" t="s">
        <v>17</v>
      </c>
      <c r="N1435">
        <v>0.46</v>
      </c>
      <c r="O1435">
        <v>0.51749999999999996</v>
      </c>
      <c r="P1435">
        <v>0</v>
      </c>
      <c r="Q1435">
        <v>0</v>
      </c>
      <c r="R1435">
        <v>0</v>
      </c>
    </row>
    <row r="1436" spans="2:18" x14ac:dyDescent="0.25">
      <c r="B1436" t="s">
        <v>1628</v>
      </c>
      <c r="C1436" t="s">
        <v>1794</v>
      </c>
      <c r="D1436" t="s">
        <v>1789</v>
      </c>
      <c r="E1436">
        <v>196</v>
      </c>
      <c r="F1436">
        <v>0</v>
      </c>
      <c r="G1436">
        <v>0</v>
      </c>
      <c r="H1436">
        <v>0</v>
      </c>
      <c r="I1436">
        <v>0</v>
      </c>
      <c r="J1436" t="s">
        <v>16</v>
      </c>
      <c r="K1436" t="s">
        <v>20</v>
      </c>
      <c r="L1436" t="s">
        <v>17</v>
      </c>
      <c r="M1436" t="s">
        <v>17</v>
      </c>
      <c r="N1436">
        <v>0.48</v>
      </c>
      <c r="O1436">
        <v>0.54</v>
      </c>
      <c r="P1436">
        <v>0</v>
      </c>
      <c r="Q1436">
        <v>0</v>
      </c>
      <c r="R1436">
        <v>0</v>
      </c>
    </row>
    <row r="1437" spans="2:18" x14ac:dyDescent="0.25">
      <c r="B1437" t="s">
        <v>1629</v>
      </c>
      <c r="C1437" t="s">
        <v>1794</v>
      </c>
      <c r="D1437" t="s">
        <v>1789</v>
      </c>
      <c r="E1437">
        <v>210</v>
      </c>
      <c r="F1437">
        <v>0</v>
      </c>
      <c r="G1437">
        <v>0</v>
      </c>
      <c r="H1437">
        <v>0</v>
      </c>
      <c r="I1437">
        <v>0</v>
      </c>
      <c r="J1437" t="s">
        <v>16</v>
      </c>
      <c r="K1437" t="s">
        <v>20</v>
      </c>
      <c r="L1437" t="s">
        <v>17</v>
      </c>
      <c r="M1437" t="s">
        <v>17</v>
      </c>
      <c r="N1437">
        <v>0.49199999999999999</v>
      </c>
      <c r="O1437">
        <v>0.55349999999999999</v>
      </c>
      <c r="P1437">
        <v>0</v>
      </c>
      <c r="Q1437">
        <v>0</v>
      </c>
      <c r="R1437">
        <v>0</v>
      </c>
    </row>
    <row r="1438" spans="2:18" x14ac:dyDescent="0.25">
      <c r="B1438" t="s">
        <v>1630</v>
      </c>
      <c r="C1438" t="s">
        <v>1794</v>
      </c>
      <c r="D1438" t="s">
        <v>1789</v>
      </c>
      <c r="E1438">
        <v>224</v>
      </c>
      <c r="F1438">
        <v>0</v>
      </c>
      <c r="G1438">
        <v>0</v>
      </c>
      <c r="H1438">
        <v>0</v>
      </c>
      <c r="I1438">
        <v>0</v>
      </c>
      <c r="J1438" t="s">
        <v>16</v>
      </c>
      <c r="K1438" t="s">
        <v>20</v>
      </c>
      <c r="L1438" t="s">
        <v>17</v>
      </c>
      <c r="M1438" t="s">
        <v>17</v>
      </c>
      <c r="N1438">
        <v>0.504</v>
      </c>
      <c r="O1438">
        <v>0.56699999999999995</v>
      </c>
      <c r="P1438">
        <v>0</v>
      </c>
      <c r="Q1438">
        <v>0</v>
      </c>
      <c r="R1438">
        <v>0</v>
      </c>
    </row>
    <row r="1439" spans="2:18" x14ac:dyDescent="0.25">
      <c r="B1439" t="s">
        <v>1631</v>
      </c>
      <c r="C1439" t="s">
        <v>1794</v>
      </c>
      <c r="D1439" t="s">
        <v>1789</v>
      </c>
      <c r="E1439">
        <v>238</v>
      </c>
      <c r="F1439">
        <v>0</v>
      </c>
      <c r="G1439">
        <v>0</v>
      </c>
      <c r="H1439">
        <v>0</v>
      </c>
      <c r="I1439">
        <v>0</v>
      </c>
      <c r="J1439" t="s">
        <v>20</v>
      </c>
      <c r="K1439" t="s">
        <v>20</v>
      </c>
      <c r="L1439" t="s">
        <v>17</v>
      </c>
      <c r="M1439" t="s">
        <v>17</v>
      </c>
      <c r="N1439">
        <v>0.51600000000000001</v>
      </c>
      <c r="O1439">
        <v>0.58050000000000002</v>
      </c>
      <c r="P1439">
        <v>0</v>
      </c>
      <c r="Q1439">
        <v>0</v>
      </c>
      <c r="R1439">
        <v>0</v>
      </c>
    </row>
    <row r="1440" spans="2:18" x14ac:dyDescent="0.25">
      <c r="B1440" t="s">
        <v>1632</v>
      </c>
      <c r="C1440" t="s">
        <v>1794</v>
      </c>
      <c r="D1440" t="s">
        <v>1789</v>
      </c>
      <c r="E1440">
        <v>252</v>
      </c>
      <c r="F1440">
        <v>0</v>
      </c>
      <c r="G1440">
        <v>0</v>
      </c>
      <c r="H1440">
        <v>0</v>
      </c>
      <c r="I1440">
        <v>0</v>
      </c>
      <c r="J1440" t="s">
        <v>20</v>
      </c>
      <c r="K1440" t="s">
        <v>20</v>
      </c>
      <c r="L1440" t="s">
        <v>17</v>
      </c>
      <c r="M1440" t="s">
        <v>17</v>
      </c>
      <c r="N1440">
        <v>0.52800000000000002</v>
      </c>
      <c r="O1440">
        <v>0.59399999999999997</v>
      </c>
      <c r="P1440">
        <v>0</v>
      </c>
      <c r="Q1440">
        <v>0</v>
      </c>
      <c r="R1440">
        <v>0</v>
      </c>
    </row>
    <row r="1441" spans="2:18" x14ac:dyDescent="0.25">
      <c r="B1441" t="s">
        <v>1633</v>
      </c>
      <c r="C1441" t="s">
        <v>1794</v>
      </c>
      <c r="D1441" t="s">
        <v>1789</v>
      </c>
      <c r="E1441">
        <v>266</v>
      </c>
      <c r="F1441">
        <v>0</v>
      </c>
      <c r="G1441">
        <v>0</v>
      </c>
      <c r="H1441">
        <v>0</v>
      </c>
      <c r="I1441">
        <v>0</v>
      </c>
      <c r="J1441" t="s">
        <v>20</v>
      </c>
      <c r="K1441" t="s">
        <v>20</v>
      </c>
      <c r="L1441" t="s">
        <v>17</v>
      </c>
      <c r="M1441" t="s">
        <v>17</v>
      </c>
      <c r="N1441">
        <v>0.54</v>
      </c>
      <c r="O1441">
        <v>0.60750000000000004</v>
      </c>
      <c r="P1441">
        <v>0</v>
      </c>
      <c r="Q1441">
        <v>0</v>
      </c>
      <c r="R1441">
        <v>0</v>
      </c>
    </row>
    <row r="1442" spans="2:18" x14ac:dyDescent="0.25">
      <c r="B1442" t="s">
        <v>1634</v>
      </c>
      <c r="C1442" t="s">
        <v>1794</v>
      </c>
      <c r="D1442" t="s">
        <v>1789</v>
      </c>
      <c r="E1442">
        <v>280</v>
      </c>
      <c r="F1442">
        <v>0</v>
      </c>
      <c r="G1442">
        <v>0</v>
      </c>
      <c r="H1442">
        <v>0</v>
      </c>
      <c r="I1442">
        <v>0</v>
      </c>
      <c r="J1442" t="s">
        <v>20</v>
      </c>
      <c r="K1442" t="s">
        <v>20</v>
      </c>
      <c r="L1442" t="s">
        <v>17</v>
      </c>
      <c r="M1442" t="s">
        <v>17</v>
      </c>
      <c r="N1442">
        <v>0.56000000000000005</v>
      </c>
      <c r="O1442">
        <v>0.63</v>
      </c>
      <c r="P1442">
        <v>0</v>
      </c>
      <c r="Q1442">
        <v>0</v>
      </c>
      <c r="R1442">
        <v>0</v>
      </c>
    </row>
    <row r="1443" spans="2:18" x14ac:dyDescent="0.25">
      <c r="B1443" t="s">
        <v>1635</v>
      </c>
      <c r="C1443" t="s">
        <v>1794</v>
      </c>
      <c r="D1443" t="s">
        <v>1789</v>
      </c>
      <c r="E1443">
        <v>132</v>
      </c>
      <c r="F1443">
        <v>0</v>
      </c>
      <c r="G1443">
        <v>0</v>
      </c>
      <c r="H1443">
        <v>0</v>
      </c>
      <c r="I1443">
        <v>0</v>
      </c>
      <c r="J1443" t="s">
        <v>16</v>
      </c>
      <c r="K1443" t="s">
        <v>20</v>
      </c>
      <c r="L1443" t="s">
        <v>17</v>
      </c>
      <c r="M1443" t="s">
        <v>17</v>
      </c>
      <c r="N1443">
        <v>0.42</v>
      </c>
      <c r="O1443">
        <v>0.53</v>
      </c>
      <c r="P1443">
        <v>0</v>
      </c>
      <c r="Q1443">
        <v>0</v>
      </c>
      <c r="R1443">
        <v>0</v>
      </c>
    </row>
    <row r="1444" spans="2:18" x14ac:dyDescent="0.25">
      <c r="B1444" t="s">
        <v>1636</v>
      </c>
      <c r="C1444" t="s">
        <v>1794</v>
      </c>
      <c r="D1444" t="s">
        <v>1789</v>
      </c>
      <c r="E1444">
        <v>145</v>
      </c>
      <c r="F1444">
        <v>0</v>
      </c>
      <c r="G1444">
        <v>0</v>
      </c>
      <c r="H1444">
        <v>0</v>
      </c>
      <c r="I1444">
        <v>0</v>
      </c>
      <c r="J1444" t="s">
        <v>16</v>
      </c>
      <c r="K1444" t="s">
        <v>20</v>
      </c>
      <c r="L1444" t="s">
        <v>17</v>
      </c>
      <c r="M1444" t="s">
        <v>17</v>
      </c>
      <c r="N1444">
        <v>0.441</v>
      </c>
      <c r="O1444">
        <v>0.55649999999999999</v>
      </c>
      <c r="P1444">
        <v>0</v>
      </c>
      <c r="Q1444">
        <v>0</v>
      </c>
      <c r="R1444">
        <v>0</v>
      </c>
    </row>
    <row r="1445" spans="2:18" x14ac:dyDescent="0.25">
      <c r="B1445" t="s">
        <v>1637</v>
      </c>
      <c r="C1445" t="s">
        <v>1794</v>
      </c>
      <c r="D1445" t="s">
        <v>1789</v>
      </c>
      <c r="E1445">
        <v>158</v>
      </c>
      <c r="F1445">
        <v>0</v>
      </c>
      <c r="G1445">
        <v>0</v>
      </c>
      <c r="H1445">
        <v>0</v>
      </c>
      <c r="I1445">
        <v>0</v>
      </c>
      <c r="J1445" t="s">
        <v>16</v>
      </c>
      <c r="K1445" t="s">
        <v>20</v>
      </c>
      <c r="L1445" t="s">
        <v>17</v>
      </c>
      <c r="M1445" t="s">
        <v>17</v>
      </c>
      <c r="N1445">
        <v>0.46200000000000002</v>
      </c>
      <c r="O1445">
        <v>0.58299999999999996</v>
      </c>
      <c r="P1445">
        <v>0</v>
      </c>
      <c r="Q1445">
        <v>0</v>
      </c>
      <c r="R1445">
        <v>0</v>
      </c>
    </row>
    <row r="1446" spans="2:18" x14ac:dyDescent="0.25">
      <c r="B1446" t="s">
        <v>1638</v>
      </c>
      <c r="C1446" t="s">
        <v>1794</v>
      </c>
      <c r="D1446" t="s">
        <v>1789</v>
      </c>
      <c r="E1446">
        <v>171</v>
      </c>
      <c r="F1446">
        <v>0</v>
      </c>
      <c r="G1446">
        <v>0</v>
      </c>
      <c r="H1446">
        <v>0</v>
      </c>
      <c r="I1446">
        <v>0</v>
      </c>
      <c r="J1446" t="s">
        <v>16</v>
      </c>
      <c r="K1446" t="s">
        <v>20</v>
      </c>
      <c r="L1446" t="s">
        <v>17</v>
      </c>
      <c r="M1446" t="s">
        <v>17</v>
      </c>
      <c r="N1446">
        <v>0.48299999999999998</v>
      </c>
      <c r="O1446">
        <v>0.60950000000000004</v>
      </c>
      <c r="P1446">
        <v>0</v>
      </c>
      <c r="Q1446">
        <v>0</v>
      </c>
      <c r="R1446">
        <v>0</v>
      </c>
    </row>
    <row r="1447" spans="2:18" x14ac:dyDescent="0.25">
      <c r="B1447" t="s">
        <v>1639</v>
      </c>
      <c r="C1447" t="s">
        <v>1794</v>
      </c>
      <c r="D1447" t="s">
        <v>1789</v>
      </c>
      <c r="E1447">
        <v>184</v>
      </c>
      <c r="F1447">
        <v>0</v>
      </c>
      <c r="G1447">
        <v>0</v>
      </c>
      <c r="H1447">
        <v>0</v>
      </c>
      <c r="I1447">
        <v>0</v>
      </c>
      <c r="J1447" t="s">
        <v>16</v>
      </c>
      <c r="K1447" t="s">
        <v>20</v>
      </c>
      <c r="L1447" t="s">
        <v>17</v>
      </c>
      <c r="M1447" t="s">
        <v>17</v>
      </c>
      <c r="N1447">
        <v>0.504</v>
      </c>
      <c r="O1447">
        <v>0.63600000000000001</v>
      </c>
      <c r="P1447">
        <v>0</v>
      </c>
      <c r="Q1447">
        <v>0</v>
      </c>
      <c r="R1447">
        <v>0</v>
      </c>
    </row>
    <row r="1448" spans="2:18" x14ac:dyDescent="0.25">
      <c r="B1448" t="s">
        <v>1640</v>
      </c>
      <c r="C1448" t="s">
        <v>1794</v>
      </c>
      <c r="D1448" t="s">
        <v>1789</v>
      </c>
      <c r="E1448">
        <v>198</v>
      </c>
      <c r="F1448">
        <v>0</v>
      </c>
      <c r="G1448">
        <v>0</v>
      </c>
      <c r="H1448">
        <v>0</v>
      </c>
      <c r="I1448">
        <v>0</v>
      </c>
      <c r="J1448" t="s">
        <v>20</v>
      </c>
      <c r="K1448" t="s">
        <v>20</v>
      </c>
      <c r="L1448" t="s">
        <v>17</v>
      </c>
      <c r="M1448" t="s">
        <v>17</v>
      </c>
      <c r="N1448">
        <v>0.51659999999999995</v>
      </c>
      <c r="O1448">
        <v>0.65190000000000003</v>
      </c>
      <c r="P1448">
        <v>0</v>
      </c>
      <c r="Q1448">
        <v>0</v>
      </c>
      <c r="R1448">
        <v>0</v>
      </c>
    </row>
    <row r="1449" spans="2:18" x14ac:dyDescent="0.25">
      <c r="B1449" t="s">
        <v>1641</v>
      </c>
      <c r="C1449" t="s">
        <v>1794</v>
      </c>
      <c r="D1449" t="s">
        <v>1789</v>
      </c>
      <c r="E1449">
        <v>211</v>
      </c>
      <c r="F1449">
        <v>0</v>
      </c>
      <c r="G1449">
        <v>0</v>
      </c>
      <c r="H1449">
        <v>0</v>
      </c>
      <c r="I1449">
        <v>0</v>
      </c>
      <c r="J1449" t="s">
        <v>20</v>
      </c>
      <c r="K1449" t="s">
        <v>20</v>
      </c>
      <c r="L1449" t="s">
        <v>17</v>
      </c>
      <c r="M1449" t="s">
        <v>17</v>
      </c>
      <c r="N1449">
        <v>0.5292</v>
      </c>
      <c r="O1449">
        <v>0.66779999999999995</v>
      </c>
      <c r="P1449">
        <v>0</v>
      </c>
      <c r="Q1449">
        <v>0</v>
      </c>
      <c r="R1449">
        <v>0</v>
      </c>
    </row>
    <row r="1450" spans="2:18" x14ac:dyDescent="0.25">
      <c r="B1450" t="s">
        <v>1642</v>
      </c>
      <c r="C1450" t="s">
        <v>1794</v>
      </c>
      <c r="D1450" t="s">
        <v>1789</v>
      </c>
      <c r="E1450">
        <v>224</v>
      </c>
      <c r="F1450">
        <v>0</v>
      </c>
      <c r="G1450">
        <v>0</v>
      </c>
      <c r="H1450">
        <v>0</v>
      </c>
      <c r="I1450">
        <v>0</v>
      </c>
      <c r="J1450" t="s">
        <v>20</v>
      </c>
      <c r="K1450" t="s">
        <v>20</v>
      </c>
      <c r="L1450" t="s">
        <v>17</v>
      </c>
      <c r="M1450" t="s">
        <v>17</v>
      </c>
      <c r="N1450">
        <v>0.54179999999999995</v>
      </c>
      <c r="O1450">
        <v>0.68369999999999997</v>
      </c>
      <c r="P1450">
        <v>0</v>
      </c>
      <c r="Q1450">
        <v>0</v>
      </c>
      <c r="R1450">
        <v>0</v>
      </c>
    </row>
    <row r="1451" spans="2:18" x14ac:dyDescent="0.25">
      <c r="B1451" t="s">
        <v>1643</v>
      </c>
      <c r="C1451" t="s">
        <v>1794</v>
      </c>
      <c r="D1451" t="s">
        <v>1789</v>
      </c>
      <c r="E1451">
        <v>237</v>
      </c>
      <c r="F1451">
        <v>0</v>
      </c>
      <c r="G1451">
        <v>0</v>
      </c>
      <c r="H1451">
        <v>0</v>
      </c>
      <c r="I1451">
        <v>0</v>
      </c>
      <c r="J1451" t="s">
        <v>20</v>
      </c>
      <c r="K1451" t="s">
        <v>20</v>
      </c>
      <c r="L1451" t="s">
        <v>17</v>
      </c>
      <c r="M1451" t="s">
        <v>17</v>
      </c>
      <c r="N1451">
        <v>0.5544</v>
      </c>
      <c r="O1451">
        <v>0.6996</v>
      </c>
      <c r="P1451">
        <v>0</v>
      </c>
      <c r="Q1451">
        <v>0</v>
      </c>
      <c r="R1451">
        <v>0</v>
      </c>
    </row>
    <row r="1452" spans="2:18" x14ac:dyDescent="0.25">
      <c r="B1452" t="s">
        <v>1644</v>
      </c>
      <c r="C1452" t="s">
        <v>1794</v>
      </c>
      <c r="D1452" t="s">
        <v>1789</v>
      </c>
      <c r="E1452">
        <v>250</v>
      </c>
      <c r="F1452">
        <v>0</v>
      </c>
      <c r="G1452">
        <v>0</v>
      </c>
      <c r="H1452">
        <v>0</v>
      </c>
      <c r="I1452">
        <v>0</v>
      </c>
      <c r="J1452" t="s">
        <v>20</v>
      </c>
      <c r="K1452" t="s">
        <v>20</v>
      </c>
      <c r="L1452" t="s">
        <v>17</v>
      </c>
      <c r="M1452" t="s">
        <v>17</v>
      </c>
      <c r="N1452">
        <v>0.56699999999999995</v>
      </c>
      <c r="O1452">
        <v>0.71550000000000002</v>
      </c>
      <c r="P1452">
        <v>0</v>
      </c>
      <c r="Q1452">
        <v>0</v>
      </c>
      <c r="R1452">
        <v>0</v>
      </c>
    </row>
    <row r="1453" spans="2:18" x14ac:dyDescent="0.25">
      <c r="B1453" t="s">
        <v>1645</v>
      </c>
      <c r="C1453" t="s">
        <v>1794</v>
      </c>
      <c r="D1453" t="s">
        <v>1789</v>
      </c>
      <c r="E1453">
        <v>264</v>
      </c>
      <c r="F1453">
        <v>0</v>
      </c>
      <c r="G1453">
        <v>0</v>
      </c>
      <c r="H1453">
        <v>0</v>
      </c>
      <c r="I1453">
        <v>0</v>
      </c>
      <c r="J1453" t="s">
        <v>20</v>
      </c>
      <c r="K1453" t="s">
        <v>20</v>
      </c>
      <c r="L1453" t="s">
        <v>17</v>
      </c>
      <c r="M1453" t="s">
        <v>17</v>
      </c>
      <c r="N1453">
        <v>0.58799999999999997</v>
      </c>
      <c r="O1453">
        <v>0.74199999999999999</v>
      </c>
      <c r="P1453">
        <v>0</v>
      </c>
      <c r="Q1453">
        <v>0</v>
      </c>
      <c r="R1453">
        <v>0</v>
      </c>
    </row>
    <row r="1454" spans="2:18" x14ac:dyDescent="0.25">
      <c r="B1454" t="s">
        <v>1646</v>
      </c>
      <c r="C1454" t="s">
        <v>1794</v>
      </c>
      <c r="D1454" t="s">
        <v>1789</v>
      </c>
      <c r="E1454">
        <v>155</v>
      </c>
      <c r="F1454">
        <v>0</v>
      </c>
      <c r="G1454">
        <v>0</v>
      </c>
      <c r="H1454">
        <v>0</v>
      </c>
      <c r="I1454">
        <v>0</v>
      </c>
      <c r="J1454" t="s">
        <v>16</v>
      </c>
      <c r="K1454" t="s">
        <v>20</v>
      </c>
      <c r="L1454" t="s">
        <v>17</v>
      </c>
      <c r="M1454" t="s">
        <v>17</v>
      </c>
      <c r="N1454">
        <v>0.21</v>
      </c>
      <c r="O1454">
        <v>0.72</v>
      </c>
      <c r="P1454">
        <v>0</v>
      </c>
      <c r="Q1454">
        <v>0</v>
      </c>
      <c r="R1454">
        <v>0</v>
      </c>
    </row>
    <row r="1455" spans="2:18" x14ac:dyDescent="0.25">
      <c r="B1455" t="s">
        <v>1647</v>
      </c>
      <c r="C1455" t="s">
        <v>1794</v>
      </c>
      <c r="D1455" t="s">
        <v>1789</v>
      </c>
      <c r="E1455">
        <v>172</v>
      </c>
      <c r="F1455">
        <v>0</v>
      </c>
      <c r="G1455">
        <v>0</v>
      </c>
      <c r="H1455">
        <v>0</v>
      </c>
      <c r="I1455">
        <v>0</v>
      </c>
      <c r="J1455" t="s">
        <v>16</v>
      </c>
      <c r="K1455" t="s">
        <v>20</v>
      </c>
      <c r="L1455" t="s">
        <v>17</v>
      </c>
      <c r="M1455" t="s">
        <v>17</v>
      </c>
      <c r="N1455">
        <v>0.2268</v>
      </c>
      <c r="O1455">
        <v>0.77759999999999996</v>
      </c>
      <c r="P1455">
        <v>0</v>
      </c>
      <c r="Q1455">
        <v>0</v>
      </c>
      <c r="R1455">
        <v>0</v>
      </c>
    </row>
    <row r="1456" spans="2:18" x14ac:dyDescent="0.25">
      <c r="B1456" t="s">
        <v>1648</v>
      </c>
      <c r="C1456" t="s">
        <v>1794</v>
      </c>
      <c r="D1456" t="s">
        <v>1789</v>
      </c>
      <c r="E1456">
        <v>184</v>
      </c>
      <c r="F1456">
        <v>0</v>
      </c>
      <c r="G1456">
        <v>0</v>
      </c>
      <c r="H1456">
        <v>0</v>
      </c>
      <c r="I1456">
        <v>0</v>
      </c>
      <c r="J1456" t="s">
        <v>16</v>
      </c>
      <c r="K1456" t="s">
        <v>61</v>
      </c>
      <c r="L1456" t="s">
        <v>17</v>
      </c>
      <c r="M1456" t="s">
        <v>17</v>
      </c>
      <c r="N1456">
        <v>0.24360000000000001</v>
      </c>
      <c r="O1456">
        <v>0.83520000000000005</v>
      </c>
      <c r="P1456">
        <v>0</v>
      </c>
      <c r="Q1456">
        <v>0</v>
      </c>
      <c r="R1456">
        <v>0</v>
      </c>
    </row>
    <row r="1457" spans="2:18" x14ac:dyDescent="0.25">
      <c r="B1457" t="s">
        <v>1649</v>
      </c>
      <c r="C1457" t="s">
        <v>1794</v>
      </c>
      <c r="D1457" t="s">
        <v>1789</v>
      </c>
      <c r="E1457">
        <v>216</v>
      </c>
      <c r="F1457">
        <v>0</v>
      </c>
      <c r="G1457">
        <v>0</v>
      </c>
      <c r="H1457">
        <v>0</v>
      </c>
      <c r="I1457">
        <v>0</v>
      </c>
      <c r="J1457" t="s">
        <v>16</v>
      </c>
      <c r="K1457" t="s">
        <v>61</v>
      </c>
      <c r="L1457" t="s">
        <v>17</v>
      </c>
      <c r="M1457" t="s">
        <v>17</v>
      </c>
      <c r="N1457">
        <v>0.26040000000000002</v>
      </c>
      <c r="O1457">
        <v>0.89280000000000004</v>
      </c>
      <c r="P1457">
        <v>0</v>
      </c>
      <c r="Q1457">
        <v>0</v>
      </c>
      <c r="R1457">
        <v>0</v>
      </c>
    </row>
    <row r="1458" spans="2:18" x14ac:dyDescent="0.25">
      <c r="B1458" t="s">
        <v>1650</v>
      </c>
      <c r="C1458" t="s">
        <v>1794</v>
      </c>
      <c r="D1458" t="s">
        <v>1789</v>
      </c>
      <c r="E1458">
        <v>243</v>
      </c>
      <c r="F1458">
        <v>0</v>
      </c>
      <c r="G1458">
        <v>0</v>
      </c>
      <c r="H1458">
        <v>0</v>
      </c>
      <c r="I1458">
        <v>0</v>
      </c>
      <c r="J1458" t="s">
        <v>16</v>
      </c>
      <c r="K1458" t="s">
        <v>61</v>
      </c>
      <c r="L1458" t="s">
        <v>17</v>
      </c>
      <c r="M1458" t="s">
        <v>17</v>
      </c>
      <c r="N1458">
        <v>0.2772</v>
      </c>
      <c r="O1458">
        <v>0.95040000000000002</v>
      </c>
      <c r="P1458">
        <v>0</v>
      </c>
      <c r="Q1458">
        <v>0</v>
      </c>
      <c r="R1458">
        <v>0</v>
      </c>
    </row>
    <row r="1459" spans="2:18" x14ac:dyDescent="0.25">
      <c r="B1459" t="s">
        <v>1651</v>
      </c>
      <c r="C1459" t="s">
        <v>1794</v>
      </c>
      <c r="D1459" t="s">
        <v>1789</v>
      </c>
      <c r="E1459">
        <v>270</v>
      </c>
      <c r="F1459">
        <v>0</v>
      </c>
      <c r="G1459">
        <v>0</v>
      </c>
      <c r="H1459">
        <v>0</v>
      </c>
      <c r="I1459">
        <v>0</v>
      </c>
      <c r="J1459" t="s">
        <v>16</v>
      </c>
      <c r="K1459" t="s">
        <v>61</v>
      </c>
      <c r="L1459" t="s">
        <v>17</v>
      </c>
      <c r="M1459" t="s">
        <v>17</v>
      </c>
      <c r="N1459">
        <v>0.29399999999999998</v>
      </c>
      <c r="O1459">
        <v>1.008</v>
      </c>
      <c r="P1459">
        <v>0</v>
      </c>
      <c r="Q1459">
        <v>0</v>
      </c>
      <c r="R1459">
        <v>0</v>
      </c>
    </row>
    <row r="1460" spans="2:18" x14ac:dyDescent="0.25">
      <c r="B1460" t="s">
        <v>1652</v>
      </c>
      <c r="C1460" t="s">
        <v>1795</v>
      </c>
      <c r="D1460" t="s">
        <v>1788</v>
      </c>
      <c r="E1460">
        <v>98</v>
      </c>
      <c r="F1460">
        <v>0</v>
      </c>
      <c r="G1460">
        <v>0</v>
      </c>
      <c r="H1460">
        <v>0</v>
      </c>
      <c r="I1460">
        <v>0</v>
      </c>
      <c r="J1460" t="s">
        <v>15</v>
      </c>
      <c r="K1460" t="s">
        <v>20</v>
      </c>
      <c r="L1460" t="s">
        <v>17</v>
      </c>
      <c r="M1460" t="s">
        <v>17</v>
      </c>
      <c r="N1460" s="13">
        <v>9.3138350207224288E-2</v>
      </c>
      <c r="O1460" s="13">
        <v>0.69853762655418217</v>
      </c>
      <c r="P1460">
        <v>0</v>
      </c>
      <c r="Q1460">
        <v>0</v>
      </c>
      <c r="R1460">
        <v>0</v>
      </c>
    </row>
    <row r="1461" spans="2:18" x14ac:dyDescent="0.25">
      <c r="B1461" t="s">
        <v>1653</v>
      </c>
      <c r="C1461" t="s">
        <v>1795</v>
      </c>
      <c r="D1461" t="s">
        <v>1788</v>
      </c>
      <c r="E1461">
        <v>107</v>
      </c>
      <c r="F1461">
        <v>0</v>
      </c>
      <c r="G1461">
        <v>0</v>
      </c>
      <c r="H1461">
        <v>0</v>
      </c>
      <c r="I1461">
        <v>0</v>
      </c>
      <c r="J1461" t="s">
        <v>15</v>
      </c>
      <c r="K1461" t="s">
        <v>20</v>
      </c>
      <c r="L1461" t="s">
        <v>17</v>
      </c>
      <c r="M1461" t="s">
        <v>17</v>
      </c>
      <c r="N1461" s="13">
        <v>8.53042833673643E-2</v>
      </c>
      <c r="O1461" s="13">
        <v>0.72508640862259655</v>
      </c>
      <c r="P1461">
        <v>0</v>
      </c>
      <c r="Q1461">
        <v>0</v>
      </c>
      <c r="R1461">
        <v>0</v>
      </c>
    </row>
    <row r="1462" spans="2:18" x14ac:dyDescent="0.25">
      <c r="B1462" t="s">
        <v>1654</v>
      </c>
      <c r="C1462" t="s">
        <v>1795</v>
      </c>
      <c r="D1462" t="s">
        <v>1788</v>
      </c>
      <c r="E1462">
        <v>117</v>
      </c>
      <c r="F1462">
        <v>0</v>
      </c>
      <c r="G1462">
        <v>0</v>
      </c>
      <c r="H1462">
        <v>0</v>
      </c>
      <c r="I1462">
        <v>0</v>
      </c>
      <c r="J1462" t="s">
        <v>15</v>
      </c>
      <c r="K1462" t="s">
        <v>20</v>
      </c>
      <c r="L1462" t="s">
        <v>17</v>
      </c>
      <c r="M1462" t="s">
        <v>17</v>
      </c>
      <c r="N1462" s="13">
        <v>7.8013318976991292E-2</v>
      </c>
      <c r="O1462" s="13">
        <v>0.74112653028141728</v>
      </c>
      <c r="P1462">
        <v>0</v>
      </c>
      <c r="Q1462">
        <v>0</v>
      </c>
      <c r="R1462">
        <v>0</v>
      </c>
    </row>
    <row r="1463" spans="2:18" x14ac:dyDescent="0.25">
      <c r="B1463" t="s">
        <v>1655</v>
      </c>
      <c r="C1463" t="s">
        <v>1795</v>
      </c>
      <c r="D1463" t="s">
        <v>1788</v>
      </c>
      <c r="E1463">
        <v>127</v>
      </c>
      <c r="F1463">
        <v>0</v>
      </c>
      <c r="G1463">
        <v>0</v>
      </c>
      <c r="H1463">
        <v>0</v>
      </c>
      <c r="I1463">
        <v>0</v>
      </c>
      <c r="J1463" t="s">
        <v>15</v>
      </c>
      <c r="K1463" t="s">
        <v>20</v>
      </c>
      <c r="L1463" t="s">
        <v>17</v>
      </c>
      <c r="M1463" t="s">
        <v>17</v>
      </c>
      <c r="N1463" s="13">
        <v>0.10780580693277142</v>
      </c>
      <c r="O1463" s="13">
        <v>0.82651118648458088</v>
      </c>
      <c r="P1463">
        <v>0</v>
      </c>
      <c r="Q1463">
        <v>0</v>
      </c>
      <c r="R1463">
        <v>0</v>
      </c>
    </row>
    <row r="1464" spans="2:18" x14ac:dyDescent="0.25">
      <c r="B1464" t="s">
        <v>1656</v>
      </c>
      <c r="C1464" t="s">
        <v>1795</v>
      </c>
      <c r="D1464" t="s">
        <v>1788</v>
      </c>
      <c r="E1464">
        <v>137</v>
      </c>
      <c r="F1464">
        <v>0</v>
      </c>
      <c r="G1464">
        <v>0</v>
      </c>
      <c r="H1464">
        <v>0</v>
      </c>
      <c r="I1464">
        <v>0</v>
      </c>
      <c r="J1464" t="s">
        <v>15</v>
      </c>
      <c r="K1464" t="s">
        <v>61</v>
      </c>
      <c r="L1464" t="s">
        <v>17</v>
      </c>
      <c r="M1464" t="s">
        <v>17</v>
      </c>
      <c r="N1464" s="13">
        <v>0.13324902657383914</v>
      </c>
      <c r="O1464" s="13">
        <v>0.83280641608649453</v>
      </c>
      <c r="P1464">
        <v>0</v>
      </c>
      <c r="Q1464">
        <v>0</v>
      </c>
      <c r="R1464">
        <v>0</v>
      </c>
    </row>
    <row r="1465" spans="2:18" x14ac:dyDescent="0.25">
      <c r="B1465" t="s">
        <v>1657</v>
      </c>
      <c r="C1465" t="s">
        <v>1795</v>
      </c>
      <c r="D1465" t="s">
        <v>1788</v>
      </c>
      <c r="E1465">
        <v>147</v>
      </c>
      <c r="F1465">
        <v>0</v>
      </c>
      <c r="G1465">
        <v>0</v>
      </c>
      <c r="H1465">
        <v>0</v>
      </c>
      <c r="I1465">
        <v>0</v>
      </c>
      <c r="J1465" t="s">
        <v>15</v>
      </c>
      <c r="K1465" t="s">
        <v>61</v>
      </c>
      <c r="L1465" t="s">
        <v>17</v>
      </c>
      <c r="M1465" t="s">
        <v>17</v>
      </c>
      <c r="N1465" s="13">
        <v>0.12418446694296571</v>
      </c>
      <c r="O1465" s="13">
        <v>0.86929126860076</v>
      </c>
      <c r="P1465">
        <v>0</v>
      </c>
      <c r="Q1465">
        <v>0</v>
      </c>
      <c r="R1465">
        <v>0</v>
      </c>
    </row>
    <row r="1466" spans="2:18" x14ac:dyDescent="0.25">
      <c r="B1466" t="s">
        <v>1658</v>
      </c>
      <c r="C1466" t="s">
        <v>1795</v>
      </c>
      <c r="D1466" t="s">
        <v>1788</v>
      </c>
      <c r="E1466">
        <v>156</v>
      </c>
      <c r="F1466">
        <v>0</v>
      </c>
      <c r="G1466">
        <v>0</v>
      </c>
      <c r="H1466">
        <v>0</v>
      </c>
      <c r="I1466">
        <v>0</v>
      </c>
      <c r="J1466" t="s">
        <v>15</v>
      </c>
      <c r="K1466" t="s">
        <v>61</v>
      </c>
      <c r="L1466" t="s">
        <v>17</v>
      </c>
      <c r="M1466" t="s">
        <v>17</v>
      </c>
      <c r="N1466" s="13">
        <v>0.11701997846548691</v>
      </c>
      <c r="O1466" s="13">
        <v>0.87764983849115186</v>
      </c>
      <c r="P1466">
        <v>0</v>
      </c>
      <c r="Q1466">
        <v>0</v>
      </c>
      <c r="R1466">
        <v>0</v>
      </c>
    </row>
    <row r="1467" spans="2:18" x14ac:dyDescent="0.25">
      <c r="B1467" t="s">
        <v>1659</v>
      </c>
      <c r="C1467" t="s">
        <v>1795</v>
      </c>
      <c r="D1467" t="s">
        <v>1788</v>
      </c>
      <c r="E1467">
        <v>166</v>
      </c>
      <c r="F1467">
        <v>0</v>
      </c>
      <c r="G1467">
        <v>0</v>
      </c>
      <c r="H1467">
        <v>0</v>
      </c>
      <c r="I1467">
        <v>0</v>
      </c>
      <c r="J1467" t="s">
        <v>15</v>
      </c>
      <c r="K1467" t="s">
        <v>61</v>
      </c>
      <c r="L1467" t="s">
        <v>17</v>
      </c>
      <c r="M1467" t="s">
        <v>17</v>
      </c>
      <c r="N1467" s="13">
        <v>0.10997058217238531</v>
      </c>
      <c r="O1467" s="13">
        <v>0.90725730292217888</v>
      </c>
      <c r="P1467">
        <v>0</v>
      </c>
      <c r="Q1467">
        <v>0</v>
      </c>
      <c r="R1467">
        <v>0</v>
      </c>
    </row>
    <row r="1468" spans="2:18" x14ac:dyDescent="0.25">
      <c r="B1468" t="s">
        <v>1660</v>
      </c>
      <c r="C1468" t="s">
        <v>1795</v>
      </c>
      <c r="D1468" t="s">
        <v>1788</v>
      </c>
      <c r="E1468">
        <v>176</v>
      </c>
      <c r="F1468">
        <v>0</v>
      </c>
      <c r="G1468">
        <v>0</v>
      </c>
      <c r="H1468">
        <v>0</v>
      </c>
      <c r="I1468">
        <v>0</v>
      </c>
      <c r="J1468" t="s">
        <v>15</v>
      </c>
      <c r="K1468" t="s">
        <v>61</v>
      </c>
      <c r="L1468" t="s">
        <v>17</v>
      </c>
      <c r="M1468" t="s">
        <v>17</v>
      </c>
      <c r="N1468" s="13">
        <v>0.15558338045979511</v>
      </c>
      <c r="O1468" s="13">
        <v>0.93350028275877073</v>
      </c>
      <c r="P1468">
        <v>0</v>
      </c>
      <c r="Q1468">
        <v>0</v>
      </c>
      <c r="R1468">
        <v>0</v>
      </c>
    </row>
    <row r="1469" spans="2:18" x14ac:dyDescent="0.25">
      <c r="B1469" t="s">
        <v>1661</v>
      </c>
      <c r="C1469" t="s">
        <v>1795</v>
      </c>
      <c r="D1469" t="s">
        <v>1788</v>
      </c>
      <c r="E1469">
        <v>186</v>
      </c>
      <c r="F1469">
        <v>0</v>
      </c>
      <c r="G1469">
        <v>0</v>
      </c>
      <c r="H1469">
        <v>0</v>
      </c>
      <c r="I1469">
        <v>0</v>
      </c>
      <c r="J1469" t="s">
        <v>15</v>
      </c>
      <c r="K1469" t="s">
        <v>61</v>
      </c>
      <c r="L1469" t="s">
        <v>17</v>
      </c>
      <c r="M1469" t="s">
        <v>17</v>
      </c>
      <c r="N1469" s="13">
        <v>0.14721868258561258</v>
      </c>
      <c r="O1469" s="13">
        <v>0.95692143680648178</v>
      </c>
      <c r="P1469">
        <v>0</v>
      </c>
      <c r="Q1469">
        <v>0</v>
      </c>
      <c r="R1469">
        <v>0</v>
      </c>
    </row>
    <row r="1470" spans="2:18" x14ac:dyDescent="0.25">
      <c r="B1470" t="s">
        <v>1662</v>
      </c>
      <c r="C1470" t="s">
        <v>1795</v>
      </c>
      <c r="D1470" t="s">
        <v>1788</v>
      </c>
      <c r="E1470">
        <v>196</v>
      </c>
      <c r="F1470">
        <v>0</v>
      </c>
      <c r="G1470">
        <v>0</v>
      </c>
      <c r="H1470">
        <v>0</v>
      </c>
      <c r="I1470">
        <v>0</v>
      </c>
      <c r="J1470" t="s">
        <v>15</v>
      </c>
      <c r="K1470" t="s">
        <v>61</v>
      </c>
      <c r="L1470" t="s">
        <v>17</v>
      </c>
      <c r="M1470" t="s">
        <v>17</v>
      </c>
      <c r="N1470" s="13">
        <v>0.13970752531083644</v>
      </c>
      <c r="O1470" s="13">
        <v>0.97795267717585499</v>
      </c>
      <c r="P1470">
        <v>0</v>
      </c>
      <c r="Q1470">
        <v>0</v>
      </c>
      <c r="R1470">
        <v>0</v>
      </c>
    </row>
    <row r="1471" spans="2:18" x14ac:dyDescent="0.25">
      <c r="B1471" t="s">
        <v>1663</v>
      </c>
      <c r="C1471" t="s">
        <v>1795</v>
      </c>
      <c r="D1471" t="s">
        <v>1791</v>
      </c>
      <c r="E1471">
        <v>55</v>
      </c>
      <c r="F1471">
        <v>82</v>
      </c>
      <c r="G1471">
        <v>0</v>
      </c>
      <c r="H1471">
        <v>0</v>
      </c>
      <c r="I1471">
        <v>0</v>
      </c>
      <c r="J1471" t="s">
        <v>15</v>
      </c>
      <c r="K1471" t="s">
        <v>15</v>
      </c>
      <c r="L1471" t="s">
        <v>20</v>
      </c>
      <c r="M1471" t="s">
        <v>17</v>
      </c>
      <c r="N1471">
        <v>0.15</v>
      </c>
      <c r="O1471">
        <v>0.2</v>
      </c>
      <c r="P1471">
        <v>0.75</v>
      </c>
      <c r="Q1471">
        <v>0</v>
      </c>
      <c r="R1471">
        <v>0</v>
      </c>
    </row>
    <row r="1472" spans="2:18" x14ac:dyDescent="0.25">
      <c r="B1472" t="s">
        <v>1664</v>
      </c>
      <c r="C1472" t="s">
        <v>1795</v>
      </c>
      <c r="D1472" t="s">
        <v>1791</v>
      </c>
      <c r="E1472">
        <v>64</v>
      </c>
      <c r="F1472">
        <v>96</v>
      </c>
      <c r="G1472">
        <v>0</v>
      </c>
      <c r="H1472">
        <v>0</v>
      </c>
      <c r="I1472">
        <v>0</v>
      </c>
      <c r="J1472" t="s">
        <v>15</v>
      </c>
      <c r="K1472" t="s">
        <v>16</v>
      </c>
      <c r="L1472" t="s">
        <v>61</v>
      </c>
      <c r="M1472" t="s">
        <v>17</v>
      </c>
      <c r="N1472">
        <v>0.16200000000000001</v>
      </c>
      <c r="O1472">
        <v>0.216</v>
      </c>
      <c r="P1472">
        <v>0.81</v>
      </c>
      <c r="Q1472">
        <v>0</v>
      </c>
      <c r="R1472">
        <v>0</v>
      </c>
    </row>
    <row r="1473" spans="2:18" x14ac:dyDescent="0.25">
      <c r="B1473" t="s">
        <v>1665</v>
      </c>
      <c r="C1473" t="s">
        <v>1795</v>
      </c>
      <c r="D1473" t="s">
        <v>1791</v>
      </c>
      <c r="E1473">
        <v>73</v>
      </c>
      <c r="F1473">
        <v>109</v>
      </c>
      <c r="G1473">
        <v>0</v>
      </c>
      <c r="H1473">
        <v>0</v>
      </c>
      <c r="I1473">
        <v>0</v>
      </c>
      <c r="J1473" t="s">
        <v>15</v>
      </c>
      <c r="K1473" t="s">
        <v>16</v>
      </c>
      <c r="L1473" t="s">
        <v>61</v>
      </c>
      <c r="M1473" t="s">
        <v>17</v>
      </c>
      <c r="N1473">
        <v>0.17399999999999999</v>
      </c>
      <c r="O1473">
        <v>0.23200000000000001</v>
      </c>
      <c r="P1473">
        <v>0.87</v>
      </c>
      <c r="Q1473">
        <v>0</v>
      </c>
      <c r="R1473">
        <v>0</v>
      </c>
    </row>
    <row r="1474" spans="2:18" x14ac:dyDescent="0.25">
      <c r="B1474" t="s">
        <v>1666</v>
      </c>
      <c r="C1474" t="s">
        <v>1795</v>
      </c>
      <c r="D1474" t="s">
        <v>1791</v>
      </c>
      <c r="E1474">
        <v>82</v>
      </c>
      <c r="F1474">
        <v>123</v>
      </c>
      <c r="G1474">
        <v>0</v>
      </c>
      <c r="H1474">
        <v>0</v>
      </c>
      <c r="I1474">
        <v>0</v>
      </c>
      <c r="J1474" t="s">
        <v>15</v>
      </c>
      <c r="K1474" t="s">
        <v>16</v>
      </c>
      <c r="L1474" t="s">
        <v>61</v>
      </c>
      <c r="M1474" t="s">
        <v>17</v>
      </c>
      <c r="N1474">
        <v>0.186</v>
      </c>
      <c r="O1474">
        <v>0.248</v>
      </c>
      <c r="P1474">
        <v>0.93</v>
      </c>
      <c r="Q1474">
        <v>0</v>
      </c>
      <c r="R1474">
        <v>0</v>
      </c>
    </row>
    <row r="1475" spans="2:18" x14ac:dyDescent="0.25">
      <c r="B1475" t="s">
        <v>1667</v>
      </c>
      <c r="C1475" t="s">
        <v>1795</v>
      </c>
      <c r="D1475" t="s">
        <v>1791</v>
      </c>
      <c r="E1475">
        <v>91</v>
      </c>
      <c r="F1475">
        <v>136</v>
      </c>
      <c r="G1475">
        <v>0</v>
      </c>
      <c r="H1475">
        <v>0</v>
      </c>
      <c r="I1475">
        <v>0</v>
      </c>
      <c r="J1475" t="s">
        <v>15</v>
      </c>
      <c r="K1475" t="s">
        <v>16</v>
      </c>
      <c r="L1475" t="s">
        <v>61</v>
      </c>
      <c r="M1475" t="s">
        <v>17</v>
      </c>
      <c r="N1475">
        <v>0.19800000000000001</v>
      </c>
      <c r="O1475">
        <v>0.26400000000000001</v>
      </c>
      <c r="P1475">
        <v>0.99</v>
      </c>
      <c r="Q1475">
        <v>0</v>
      </c>
      <c r="R1475">
        <v>0</v>
      </c>
    </row>
    <row r="1476" spans="2:18" x14ac:dyDescent="0.25">
      <c r="B1476" t="s">
        <v>1668</v>
      </c>
      <c r="C1476" t="s">
        <v>1795</v>
      </c>
      <c r="D1476" t="s">
        <v>1791</v>
      </c>
      <c r="E1476">
        <v>100</v>
      </c>
      <c r="F1476">
        <v>150</v>
      </c>
      <c r="G1476">
        <v>0</v>
      </c>
      <c r="H1476">
        <v>0</v>
      </c>
      <c r="I1476">
        <v>0</v>
      </c>
      <c r="J1476" t="s">
        <v>16</v>
      </c>
      <c r="K1476" t="s">
        <v>16</v>
      </c>
      <c r="L1476" t="s">
        <v>351</v>
      </c>
      <c r="M1476" t="s">
        <v>17</v>
      </c>
      <c r="N1476">
        <v>0.21</v>
      </c>
      <c r="O1476">
        <v>0.28000000000000003</v>
      </c>
      <c r="P1476">
        <v>1.05</v>
      </c>
      <c r="Q1476">
        <v>0</v>
      </c>
      <c r="R1476">
        <v>0</v>
      </c>
    </row>
    <row r="1477" spans="2:18" x14ac:dyDescent="0.25">
      <c r="B1477" t="s">
        <v>1669</v>
      </c>
      <c r="C1477" t="s">
        <v>1795</v>
      </c>
      <c r="D1477" t="s">
        <v>295</v>
      </c>
      <c r="E1477">
        <v>105</v>
      </c>
      <c r="F1477">
        <v>0</v>
      </c>
      <c r="G1477">
        <v>0</v>
      </c>
      <c r="H1477">
        <v>0</v>
      </c>
      <c r="I1477">
        <v>0</v>
      </c>
      <c r="J1477" t="s">
        <v>16</v>
      </c>
      <c r="K1477" t="s">
        <v>16</v>
      </c>
      <c r="L1477" t="s">
        <v>17</v>
      </c>
      <c r="M1477" t="s">
        <v>17</v>
      </c>
      <c r="N1477" s="13">
        <v>0.26078738058022799</v>
      </c>
      <c r="O1477" s="13">
        <v>0.52157476116045598</v>
      </c>
      <c r="P1477">
        <v>0</v>
      </c>
      <c r="Q1477">
        <v>0</v>
      </c>
      <c r="R1477">
        <v>0</v>
      </c>
    </row>
    <row r="1478" spans="2:18" x14ac:dyDescent="0.25">
      <c r="B1478" t="s">
        <v>1670</v>
      </c>
      <c r="C1478" t="s">
        <v>1795</v>
      </c>
      <c r="D1478" t="s">
        <v>295</v>
      </c>
      <c r="E1478">
        <v>115</v>
      </c>
      <c r="F1478">
        <v>0</v>
      </c>
      <c r="G1478">
        <v>0</v>
      </c>
      <c r="H1478">
        <v>0</v>
      </c>
      <c r="I1478">
        <v>0</v>
      </c>
      <c r="J1478" t="s">
        <v>16</v>
      </c>
      <c r="K1478" t="s">
        <v>20</v>
      </c>
      <c r="L1478" t="s">
        <v>17</v>
      </c>
      <c r="M1478" t="s">
        <v>17</v>
      </c>
      <c r="N1478" s="13">
        <v>0.23811021705151253</v>
      </c>
      <c r="O1478" s="13">
        <v>0.51590547027827716</v>
      </c>
      <c r="P1478">
        <v>0</v>
      </c>
      <c r="Q1478">
        <v>0</v>
      </c>
      <c r="R1478">
        <v>0</v>
      </c>
    </row>
    <row r="1479" spans="2:18" x14ac:dyDescent="0.25">
      <c r="B1479" t="s">
        <v>1671</v>
      </c>
      <c r="C1479" t="s">
        <v>1795</v>
      </c>
      <c r="D1479" t="s">
        <v>295</v>
      </c>
      <c r="E1479">
        <v>126</v>
      </c>
      <c r="F1479">
        <v>0</v>
      </c>
      <c r="G1479">
        <v>0</v>
      </c>
      <c r="H1479">
        <v>0</v>
      </c>
      <c r="I1479">
        <v>0</v>
      </c>
      <c r="J1479" t="s">
        <v>16</v>
      </c>
      <c r="K1479" t="s">
        <v>20</v>
      </c>
      <c r="L1479" t="s">
        <v>17</v>
      </c>
      <c r="M1479" t="s">
        <v>17</v>
      </c>
      <c r="N1479" s="13">
        <v>0.28976375620025335</v>
      </c>
      <c r="O1479" s="13">
        <v>0.54330704287547504</v>
      </c>
      <c r="P1479">
        <v>0</v>
      </c>
      <c r="Q1479">
        <v>0</v>
      </c>
      <c r="R1479">
        <v>0</v>
      </c>
    </row>
    <row r="1480" spans="2:18" x14ac:dyDescent="0.25">
      <c r="B1480" t="s">
        <v>1672</v>
      </c>
      <c r="C1480" t="s">
        <v>1795</v>
      </c>
      <c r="D1480" t="s">
        <v>295</v>
      </c>
      <c r="E1480">
        <v>136</v>
      </c>
      <c r="F1480">
        <v>0</v>
      </c>
      <c r="G1480">
        <v>0</v>
      </c>
      <c r="H1480">
        <v>0</v>
      </c>
      <c r="I1480">
        <v>0</v>
      </c>
      <c r="J1480" t="s">
        <v>16</v>
      </c>
      <c r="K1480" t="s">
        <v>20</v>
      </c>
      <c r="L1480" t="s">
        <v>17</v>
      </c>
      <c r="M1480" t="s">
        <v>17</v>
      </c>
      <c r="N1480" s="13">
        <v>0.30201479736313169</v>
      </c>
      <c r="O1480" s="13">
        <v>0.60402959472626339</v>
      </c>
      <c r="P1480">
        <v>0</v>
      </c>
      <c r="Q1480">
        <v>0</v>
      </c>
      <c r="R1480">
        <v>0</v>
      </c>
    </row>
    <row r="1481" spans="2:18" x14ac:dyDescent="0.25">
      <c r="B1481" t="s">
        <v>1673</v>
      </c>
      <c r="C1481" t="s">
        <v>1795</v>
      </c>
      <c r="D1481" t="s">
        <v>295</v>
      </c>
      <c r="E1481">
        <v>147</v>
      </c>
      <c r="F1481">
        <v>0</v>
      </c>
      <c r="G1481">
        <v>0</v>
      </c>
      <c r="H1481">
        <v>0</v>
      </c>
      <c r="I1481">
        <v>0</v>
      </c>
      <c r="J1481" t="s">
        <v>16</v>
      </c>
      <c r="K1481" t="s">
        <v>20</v>
      </c>
      <c r="L1481" t="s">
        <v>17</v>
      </c>
      <c r="M1481" t="s">
        <v>17</v>
      </c>
      <c r="N1481" s="13">
        <v>0.31046116735741425</v>
      </c>
      <c r="O1481" s="13">
        <v>0.58987621797908707</v>
      </c>
      <c r="P1481">
        <v>0</v>
      </c>
      <c r="Q1481">
        <v>0</v>
      </c>
      <c r="R1481">
        <v>0</v>
      </c>
    </row>
    <row r="1482" spans="2:18" x14ac:dyDescent="0.25">
      <c r="B1482" t="s">
        <v>1674</v>
      </c>
      <c r="C1482" t="s">
        <v>1795</v>
      </c>
      <c r="D1482" t="s">
        <v>295</v>
      </c>
      <c r="E1482">
        <v>157</v>
      </c>
      <c r="F1482">
        <v>0</v>
      </c>
      <c r="G1482">
        <v>0</v>
      </c>
      <c r="H1482">
        <v>0</v>
      </c>
      <c r="I1482">
        <v>0</v>
      </c>
      <c r="J1482" t="s">
        <v>16</v>
      </c>
      <c r="K1482" t="s">
        <v>20</v>
      </c>
      <c r="L1482" t="s">
        <v>17</v>
      </c>
      <c r="M1482" t="s">
        <v>17</v>
      </c>
      <c r="N1482" s="13">
        <v>0.29068657071044518</v>
      </c>
      <c r="O1482" s="13">
        <v>0.61044179849193492</v>
      </c>
      <c r="P1482">
        <v>0</v>
      </c>
      <c r="Q1482">
        <v>0</v>
      </c>
      <c r="R1482">
        <v>0</v>
      </c>
    </row>
    <row r="1483" spans="2:18" x14ac:dyDescent="0.25">
      <c r="B1483" t="s">
        <v>1675</v>
      </c>
      <c r="C1483" t="s">
        <v>1795</v>
      </c>
      <c r="D1483" t="s">
        <v>295</v>
      </c>
      <c r="E1483">
        <v>168</v>
      </c>
      <c r="F1483">
        <v>0</v>
      </c>
      <c r="G1483">
        <v>0</v>
      </c>
      <c r="H1483">
        <v>0</v>
      </c>
      <c r="I1483">
        <v>0</v>
      </c>
      <c r="J1483" t="s">
        <v>16</v>
      </c>
      <c r="K1483" t="s">
        <v>20</v>
      </c>
      <c r="L1483" t="s">
        <v>17</v>
      </c>
      <c r="M1483" t="s">
        <v>17</v>
      </c>
      <c r="N1483" s="13">
        <v>0.29881887358151127</v>
      </c>
      <c r="O1483" s="13">
        <v>0.62480309930679634</v>
      </c>
      <c r="P1483">
        <v>0</v>
      </c>
      <c r="Q1483">
        <v>0</v>
      </c>
      <c r="R1483">
        <v>0</v>
      </c>
    </row>
    <row r="1484" spans="2:18" x14ac:dyDescent="0.25">
      <c r="B1484" t="s">
        <v>1676</v>
      </c>
      <c r="C1484" t="s">
        <v>1795</v>
      </c>
      <c r="D1484" t="s">
        <v>295</v>
      </c>
      <c r="E1484">
        <v>178</v>
      </c>
      <c r="F1484">
        <v>0</v>
      </c>
      <c r="G1484">
        <v>0</v>
      </c>
      <c r="H1484">
        <v>0</v>
      </c>
      <c r="I1484">
        <v>0</v>
      </c>
      <c r="J1484" t="s">
        <v>16</v>
      </c>
      <c r="K1484" t="s">
        <v>20</v>
      </c>
      <c r="L1484" t="s">
        <v>17</v>
      </c>
      <c r="M1484" t="s">
        <v>17</v>
      </c>
      <c r="N1484" s="13">
        <v>0.33330971394383074</v>
      </c>
      <c r="O1484" s="13">
        <v>0.64098021912275149</v>
      </c>
      <c r="P1484">
        <v>0</v>
      </c>
      <c r="Q1484">
        <v>0</v>
      </c>
      <c r="R1484">
        <v>0</v>
      </c>
    </row>
    <row r="1485" spans="2:18" x14ac:dyDescent="0.25">
      <c r="B1485" t="s">
        <v>1677</v>
      </c>
      <c r="C1485" t="s">
        <v>1795</v>
      </c>
      <c r="D1485" t="s">
        <v>295</v>
      </c>
      <c r="E1485">
        <v>189</v>
      </c>
      <c r="F1485">
        <v>0</v>
      </c>
      <c r="G1485">
        <v>0</v>
      </c>
      <c r="H1485">
        <v>0</v>
      </c>
      <c r="I1485">
        <v>0</v>
      </c>
      <c r="J1485" t="s">
        <v>16</v>
      </c>
      <c r="K1485" t="s">
        <v>20</v>
      </c>
      <c r="L1485" t="s">
        <v>17</v>
      </c>
      <c r="M1485" t="s">
        <v>17</v>
      </c>
      <c r="N1485" s="13">
        <v>0.31391073588360779</v>
      </c>
      <c r="O1485" s="13">
        <v>0.65196845145057003</v>
      </c>
      <c r="P1485">
        <v>0</v>
      </c>
      <c r="Q1485">
        <v>0</v>
      </c>
      <c r="R1485">
        <v>0</v>
      </c>
    </row>
    <row r="1486" spans="2:18" x14ac:dyDescent="0.25">
      <c r="B1486" t="s">
        <v>1678</v>
      </c>
      <c r="C1486" t="s">
        <v>1795</v>
      </c>
      <c r="D1486" t="s">
        <v>295</v>
      </c>
      <c r="E1486">
        <v>199</v>
      </c>
      <c r="F1486">
        <v>0</v>
      </c>
      <c r="G1486">
        <v>0</v>
      </c>
      <c r="H1486">
        <v>0</v>
      </c>
      <c r="I1486">
        <v>0</v>
      </c>
      <c r="J1486" t="s">
        <v>16</v>
      </c>
      <c r="K1486" t="s">
        <v>20</v>
      </c>
      <c r="L1486" t="s">
        <v>17</v>
      </c>
      <c r="M1486" t="s">
        <v>17</v>
      </c>
      <c r="N1486" s="13">
        <v>0.34400345428296408</v>
      </c>
      <c r="O1486" s="13">
        <v>0.68800690856592817</v>
      </c>
      <c r="P1486">
        <v>0</v>
      </c>
      <c r="Q1486">
        <v>0</v>
      </c>
      <c r="R1486">
        <v>0</v>
      </c>
    </row>
    <row r="1487" spans="2:18" x14ac:dyDescent="0.25">
      <c r="B1487" t="s">
        <v>1679</v>
      </c>
      <c r="C1487" t="s">
        <v>1795</v>
      </c>
      <c r="D1487" t="s">
        <v>295</v>
      </c>
      <c r="E1487">
        <v>210</v>
      </c>
      <c r="F1487">
        <v>0</v>
      </c>
      <c r="G1487">
        <v>0</v>
      </c>
      <c r="H1487">
        <v>0</v>
      </c>
      <c r="I1487">
        <v>0</v>
      </c>
      <c r="J1487" t="s">
        <v>16</v>
      </c>
      <c r="K1487" t="s">
        <v>20</v>
      </c>
      <c r="L1487" t="s">
        <v>17</v>
      </c>
      <c r="M1487" t="s">
        <v>17</v>
      </c>
      <c r="N1487" s="13">
        <v>0.34771650744030397</v>
      </c>
      <c r="O1487" s="13">
        <v>0.69543301488060794</v>
      </c>
      <c r="P1487">
        <v>0</v>
      </c>
      <c r="Q1487">
        <v>0</v>
      </c>
      <c r="R1487">
        <v>0</v>
      </c>
    </row>
    <row r="1488" spans="2:18" x14ac:dyDescent="0.25">
      <c r="B1488" t="s">
        <v>1680</v>
      </c>
      <c r="C1488" t="s">
        <v>1795</v>
      </c>
      <c r="D1488" t="s">
        <v>1791</v>
      </c>
      <c r="E1488">
        <v>116</v>
      </c>
      <c r="F1488">
        <v>0</v>
      </c>
      <c r="G1488">
        <v>0</v>
      </c>
      <c r="H1488">
        <v>0</v>
      </c>
      <c r="I1488">
        <v>0</v>
      </c>
      <c r="J1488" t="s">
        <v>16</v>
      </c>
      <c r="K1488" t="s">
        <v>16</v>
      </c>
      <c r="L1488" t="s">
        <v>17</v>
      </c>
      <c r="M1488" t="s">
        <v>17</v>
      </c>
      <c r="N1488">
        <v>0.41</v>
      </c>
      <c r="O1488">
        <v>0.5</v>
      </c>
      <c r="P1488">
        <v>0</v>
      </c>
      <c r="Q1488">
        <v>0</v>
      </c>
      <c r="R1488">
        <v>0</v>
      </c>
    </row>
    <row r="1489" spans="2:18" x14ac:dyDescent="0.25">
      <c r="B1489" t="s">
        <v>1681</v>
      </c>
      <c r="C1489" t="s">
        <v>1795</v>
      </c>
      <c r="D1489" t="s">
        <v>1791</v>
      </c>
      <c r="E1489">
        <v>129</v>
      </c>
      <c r="F1489">
        <v>0</v>
      </c>
      <c r="G1489">
        <v>0</v>
      </c>
      <c r="H1489">
        <v>0</v>
      </c>
      <c r="I1489">
        <v>0</v>
      </c>
      <c r="J1489" t="s">
        <v>16</v>
      </c>
      <c r="K1489" t="s">
        <v>20</v>
      </c>
      <c r="L1489" t="s">
        <v>17</v>
      </c>
      <c r="M1489" t="s">
        <v>17</v>
      </c>
      <c r="N1489">
        <v>0.44280000000000003</v>
      </c>
      <c r="O1489">
        <v>0.54</v>
      </c>
      <c r="P1489">
        <v>0</v>
      </c>
      <c r="Q1489">
        <v>0</v>
      </c>
      <c r="R1489">
        <v>0</v>
      </c>
    </row>
    <row r="1490" spans="2:18" x14ac:dyDescent="0.25">
      <c r="B1490" t="s">
        <v>1682</v>
      </c>
      <c r="C1490" t="s">
        <v>1795</v>
      </c>
      <c r="D1490" t="s">
        <v>1791</v>
      </c>
      <c r="E1490">
        <v>138</v>
      </c>
      <c r="F1490">
        <v>0</v>
      </c>
      <c r="G1490">
        <v>0</v>
      </c>
      <c r="H1490">
        <v>0</v>
      </c>
      <c r="I1490">
        <v>0</v>
      </c>
      <c r="J1490" t="s">
        <v>16</v>
      </c>
      <c r="K1490" t="s">
        <v>20</v>
      </c>
      <c r="L1490" t="s">
        <v>17</v>
      </c>
      <c r="M1490" t="s">
        <v>17</v>
      </c>
      <c r="N1490">
        <v>0.47560000000000002</v>
      </c>
      <c r="O1490">
        <v>0.57999999999999996</v>
      </c>
      <c r="P1490">
        <v>0</v>
      </c>
      <c r="Q1490">
        <v>0</v>
      </c>
      <c r="R1490">
        <v>0</v>
      </c>
    </row>
    <row r="1491" spans="2:18" x14ac:dyDescent="0.25">
      <c r="B1491" t="s">
        <v>1683</v>
      </c>
      <c r="C1491" t="s">
        <v>1795</v>
      </c>
      <c r="D1491" t="s">
        <v>1791</v>
      </c>
      <c r="E1491">
        <v>161</v>
      </c>
      <c r="F1491">
        <v>0</v>
      </c>
      <c r="G1491">
        <v>0</v>
      </c>
      <c r="H1491">
        <v>0</v>
      </c>
      <c r="I1491">
        <v>0</v>
      </c>
      <c r="J1491" t="s">
        <v>16</v>
      </c>
      <c r="K1491" t="s">
        <v>20</v>
      </c>
      <c r="L1491" t="s">
        <v>17</v>
      </c>
      <c r="M1491" t="s">
        <v>17</v>
      </c>
      <c r="N1491">
        <v>0.50839999999999996</v>
      </c>
      <c r="O1491">
        <v>0.62</v>
      </c>
      <c r="P1491">
        <v>0</v>
      </c>
      <c r="Q1491">
        <v>0</v>
      </c>
      <c r="R1491">
        <v>0</v>
      </c>
    </row>
    <row r="1492" spans="2:18" x14ac:dyDescent="0.25">
      <c r="B1492" t="s">
        <v>1684</v>
      </c>
      <c r="C1492" t="s">
        <v>1795</v>
      </c>
      <c r="D1492" t="s">
        <v>1791</v>
      </c>
      <c r="E1492">
        <v>181</v>
      </c>
      <c r="F1492">
        <v>0</v>
      </c>
      <c r="G1492">
        <v>0</v>
      </c>
      <c r="H1492">
        <v>0</v>
      </c>
      <c r="I1492">
        <v>0</v>
      </c>
      <c r="J1492" t="s">
        <v>20</v>
      </c>
      <c r="K1492" t="s">
        <v>20</v>
      </c>
      <c r="L1492" t="s">
        <v>17</v>
      </c>
      <c r="M1492" t="s">
        <v>17</v>
      </c>
      <c r="N1492">
        <v>0.54120000000000001</v>
      </c>
      <c r="O1492">
        <v>0.66</v>
      </c>
      <c r="P1492">
        <v>0</v>
      </c>
      <c r="Q1492">
        <v>0</v>
      </c>
      <c r="R1492">
        <v>0</v>
      </c>
    </row>
    <row r="1493" spans="2:18" x14ac:dyDescent="0.25">
      <c r="B1493" t="s">
        <v>1685</v>
      </c>
      <c r="C1493" t="s">
        <v>1795</v>
      </c>
      <c r="D1493" t="s">
        <v>1791</v>
      </c>
      <c r="E1493">
        <v>202</v>
      </c>
      <c r="F1493">
        <v>0</v>
      </c>
      <c r="G1493">
        <v>0</v>
      </c>
      <c r="H1493">
        <v>0</v>
      </c>
      <c r="I1493">
        <v>0</v>
      </c>
      <c r="J1493" t="s">
        <v>20</v>
      </c>
      <c r="K1493" t="s">
        <v>20</v>
      </c>
      <c r="L1493" t="s">
        <v>17</v>
      </c>
      <c r="M1493" t="s">
        <v>17</v>
      </c>
      <c r="N1493">
        <v>0.57399999999999995</v>
      </c>
      <c r="O1493">
        <v>0.7</v>
      </c>
      <c r="P1493">
        <v>0</v>
      </c>
      <c r="Q1493">
        <v>0</v>
      </c>
      <c r="R1493">
        <v>0</v>
      </c>
    </row>
    <row r="1494" spans="2:18" x14ac:dyDescent="0.25">
      <c r="B1494" t="s">
        <v>1686</v>
      </c>
      <c r="C1494" t="s">
        <v>1795</v>
      </c>
      <c r="D1494" t="s">
        <v>1791</v>
      </c>
      <c r="E1494">
        <v>95</v>
      </c>
      <c r="F1494">
        <v>0</v>
      </c>
      <c r="G1494">
        <v>0</v>
      </c>
      <c r="H1494">
        <v>0</v>
      </c>
      <c r="I1494">
        <v>0</v>
      </c>
      <c r="J1494" t="s">
        <v>15</v>
      </c>
      <c r="K1494" t="s">
        <v>20</v>
      </c>
      <c r="L1494" t="s">
        <v>17</v>
      </c>
      <c r="M1494" t="s">
        <v>17</v>
      </c>
      <c r="N1494" s="13">
        <v>0.1921591225327996</v>
      </c>
      <c r="O1494" s="13">
        <v>0.57647736759839874</v>
      </c>
      <c r="P1494">
        <v>0</v>
      </c>
      <c r="Q1494">
        <v>0</v>
      </c>
      <c r="R1494">
        <v>0</v>
      </c>
    </row>
    <row r="1495" spans="2:18" x14ac:dyDescent="0.25">
      <c r="B1495" t="s">
        <v>1687</v>
      </c>
      <c r="C1495" t="s">
        <v>1795</v>
      </c>
      <c r="D1495" t="s">
        <v>1791</v>
      </c>
      <c r="E1495">
        <v>104</v>
      </c>
      <c r="F1495">
        <v>0</v>
      </c>
      <c r="G1495">
        <v>0</v>
      </c>
      <c r="H1495">
        <v>0</v>
      </c>
      <c r="I1495">
        <v>0</v>
      </c>
      <c r="J1495" t="s">
        <v>16</v>
      </c>
      <c r="K1495" t="s">
        <v>20</v>
      </c>
      <c r="L1495" t="s">
        <v>17</v>
      </c>
      <c r="M1495" t="s">
        <v>17</v>
      </c>
      <c r="N1495" s="13">
        <v>0.26329495154734556</v>
      </c>
      <c r="O1495" s="13">
        <v>0.65823737886836398</v>
      </c>
      <c r="P1495">
        <v>0</v>
      </c>
      <c r="Q1495">
        <v>0</v>
      </c>
      <c r="R1495">
        <v>0</v>
      </c>
    </row>
    <row r="1496" spans="2:18" x14ac:dyDescent="0.25">
      <c r="B1496" t="s">
        <v>1688</v>
      </c>
      <c r="C1496" t="s">
        <v>1795</v>
      </c>
      <c r="D1496" t="s">
        <v>1791</v>
      </c>
      <c r="E1496">
        <v>114</v>
      </c>
      <c r="F1496">
        <v>0</v>
      </c>
      <c r="G1496">
        <v>0</v>
      </c>
      <c r="H1496">
        <v>0</v>
      </c>
      <c r="I1496">
        <v>0</v>
      </c>
      <c r="J1496" t="s">
        <v>16</v>
      </c>
      <c r="K1496" t="s">
        <v>20</v>
      </c>
      <c r="L1496" t="s">
        <v>17</v>
      </c>
      <c r="M1496" t="s">
        <v>17</v>
      </c>
      <c r="N1496" s="13">
        <v>0.24019890316599948</v>
      </c>
      <c r="O1496" s="13">
        <v>0.68056355897033194</v>
      </c>
      <c r="P1496">
        <v>0</v>
      </c>
      <c r="Q1496">
        <v>0</v>
      </c>
      <c r="R1496">
        <v>0</v>
      </c>
    </row>
    <row r="1497" spans="2:18" x14ac:dyDescent="0.25">
      <c r="B1497" t="s">
        <v>1689</v>
      </c>
      <c r="C1497" t="s">
        <v>1795</v>
      </c>
      <c r="D1497" t="s">
        <v>1791</v>
      </c>
      <c r="E1497">
        <v>123</v>
      </c>
      <c r="F1497">
        <v>0</v>
      </c>
      <c r="G1497">
        <v>0</v>
      </c>
      <c r="H1497">
        <v>0</v>
      </c>
      <c r="I1497">
        <v>0</v>
      </c>
      <c r="J1497" t="s">
        <v>16</v>
      </c>
      <c r="K1497" t="s">
        <v>20</v>
      </c>
      <c r="L1497" t="s">
        <v>17</v>
      </c>
      <c r="M1497" t="s">
        <v>17</v>
      </c>
      <c r="N1497" s="13">
        <v>0.22262337366604831</v>
      </c>
      <c r="O1497" s="13">
        <v>0.70497401660915293</v>
      </c>
      <c r="P1497">
        <v>0</v>
      </c>
      <c r="Q1497">
        <v>0</v>
      </c>
      <c r="R1497">
        <v>0</v>
      </c>
    </row>
    <row r="1498" spans="2:18" x14ac:dyDescent="0.25">
      <c r="B1498" t="s">
        <v>1690</v>
      </c>
      <c r="C1498" t="s">
        <v>1795</v>
      </c>
      <c r="D1498" t="s">
        <v>1791</v>
      </c>
      <c r="E1498">
        <v>133</v>
      </c>
      <c r="F1498">
        <v>0</v>
      </c>
      <c r="G1498">
        <v>0</v>
      </c>
      <c r="H1498">
        <v>0</v>
      </c>
      <c r="I1498">
        <v>0</v>
      </c>
      <c r="J1498" t="s">
        <v>16</v>
      </c>
      <c r="K1498" t="s">
        <v>20</v>
      </c>
      <c r="L1498" t="s">
        <v>17</v>
      </c>
      <c r="M1498" t="s">
        <v>17</v>
      </c>
      <c r="N1498" s="13">
        <v>0.24019890316599948</v>
      </c>
      <c r="O1498" s="13">
        <v>0.72059670949799848</v>
      </c>
      <c r="P1498">
        <v>0</v>
      </c>
      <c r="Q1498">
        <v>0</v>
      </c>
      <c r="R1498">
        <v>0</v>
      </c>
    </row>
    <row r="1499" spans="2:18" x14ac:dyDescent="0.25">
      <c r="B1499" t="s">
        <v>1691</v>
      </c>
      <c r="C1499" t="s">
        <v>1795</v>
      </c>
      <c r="D1499" t="s">
        <v>1791</v>
      </c>
      <c r="E1499">
        <v>142</v>
      </c>
      <c r="F1499">
        <v>0</v>
      </c>
      <c r="G1499">
        <v>0</v>
      </c>
      <c r="H1499">
        <v>0</v>
      </c>
      <c r="I1499">
        <v>0</v>
      </c>
      <c r="J1499" t="s">
        <v>16</v>
      </c>
      <c r="K1499" t="s">
        <v>20</v>
      </c>
      <c r="L1499" t="s">
        <v>17</v>
      </c>
      <c r="M1499" t="s">
        <v>17</v>
      </c>
      <c r="N1499" s="13">
        <v>0.25711431888191494</v>
      </c>
      <c r="O1499" s="13">
        <v>0.73920366678550542</v>
      </c>
      <c r="P1499">
        <v>0</v>
      </c>
      <c r="Q1499">
        <v>0</v>
      </c>
      <c r="R1499">
        <v>0</v>
      </c>
    </row>
    <row r="1500" spans="2:18" x14ac:dyDescent="0.25">
      <c r="B1500" t="s">
        <v>1692</v>
      </c>
      <c r="C1500" t="s">
        <v>1795</v>
      </c>
      <c r="D1500" t="s">
        <v>1791</v>
      </c>
      <c r="E1500">
        <v>152</v>
      </c>
      <c r="F1500">
        <v>0</v>
      </c>
      <c r="G1500">
        <v>0</v>
      </c>
      <c r="H1500">
        <v>0</v>
      </c>
      <c r="I1500">
        <v>0</v>
      </c>
      <c r="J1500" t="s">
        <v>16</v>
      </c>
      <c r="K1500" t="s">
        <v>20</v>
      </c>
      <c r="L1500" t="s">
        <v>17</v>
      </c>
      <c r="M1500" t="s">
        <v>17</v>
      </c>
      <c r="N1500" s="13">
        <v>0.24019890316599946</v>
      </c>
      <c r="O1500" s="13">
        <v>0.75062157239374827</v>
      </c>
      <c r="P1500">
        <v>0</v>
      </c>
      <c r="Q1500">
        <v>0</v>
      </c>
      <c r="R1500">
        <v>0</v>
      </c>
    </row>
    <row r="1501" spans="2:18" x14ac:dyDescent="0.25">
      <c r="B1501" t="s">
        <v>1693</v>
      </c>
      <c r="C1501" t="s">
        <v>1795</v>
      </c>
      <c r="D1501" t="s">
        <v>1791</v>
      </c>
      <c r="E1501">
        <v>161</v>
      </c>
      <c r="F1501">
        <v>0</v>
      </c>
      <c r="G1501">
        <v>0</v>
      </c>
      <c r="H1501">
        <v>0</v>
      </c>
      <c r="I1501">
        <v>0</v>
      </c>
      <c r="J1501" t="s">
        <v>16</v>
      </c>
      <c r="K1501" t="s">
        <v>20</v>
      </c>
      <c r="L1501" t="s">
        <v>17</v>
      </c>
      <c r="M1501" t="s">
        <v>17</v>
      </c>
      <c r="N1501" s="13">
        <v>0.25511808969804917</v>
      </c>
      <c r="O1501" s="13">
        <v>0.7653542690941475</v>
      </c>
      <c r="P1501">
        <v>0</v>
      </c>
      <c r="Q1501">
        <v>0</v>
      </c>
      <c r="R1501">
        <v>0</v>
      </c>
    </row>
    <row r="1502" spans="2:18" x14ac:dyDescent="0.25">
      <c r="B1502" t="s">
        <v>1694</v>
      </c>
      <c r="C1502" t="s">
        <v>1795</v>
      </c>
      <c r="D1502" t="s">
        <v>1791</v>
      </c>
      <c r="E1502">
        <v>171</v>
      </c>
      <c r="F1502">
        <v>0</v>
      </c>
      <c r="G1502">
        <v>0</v>
      </c>
      <c r="H1502">
        <v>0</v>
      </c>
      <c r="I1502">
        <v>0</v>
      </c>
      <c r="J1502" t="s">
        <v>16</v>
      </c>
      <c r="K1502" t="s">
        <v>20</v>
      </c>
      <c r="L1502" t="s">
        <v>17</v>
      </c>
      <c r="M1502" t="s">
        <v>17</v>
      </c>
      <c r="N1502" s="13">
        <v>0.26688767018444387</v>
      </c>
      <c r="O1502" s="13">
        <v>0.80066301055333167</v>
      </c>
      <c r="P1502">
        <v>0</v>
      </c>
      <c r="Q1502">
        <v>0</v>
      </c>
      <c r="R1502">
        <v>0</v>
      </c>
    </row>
    <row r="1503" spans="2:18" x14ac:dyDescent="0.25">
      <c r="B1503" t="s">
        <v>1695</v>
      </c>
      <c r="C1503" t="s">
        <v>1795</v>
      </c>
      <c r="D1503" t="s">
        <v>1791</v>
      </c>
      <c r="E1503">
        <v>180</v>
      </c>
      <c r="F1503">
        <v>0</v>
      </c>
      <c r="G1503">
        <v>0</v>
      </c>
      <c r="H1503">
        <v>0</v>
      </c>
      <c r="I1503">
        <v>0</v>
      </c>
      <c r="J1503" t="s">
        <v>16</v>
      </c>
      <c r="K1503" t="s">
        <v>61</v>
      </c>
      <c r="L1503" t="s">
        <v>17</v>
      </c>
      <c r="M1503" t="s">
        <v>17</v>
      </c>
      <c r="N1503" s="13">
        <v>0.27889761534274388</v>
      </c>
      <c r="O1503" s="13">
        <v>0.81133851736070939</v>
      </c>
      <c r="P1503">
        <v>0</v>
      </c>
      <c r="Q1503">
        <v>0</v>
      </c>
      <c r="R1503">
        <v>0</v>
      </c>
    </row>
    <row r="1504" spans="2:18" x14ac:dyDescent="0.25">
      <c r="B1504" t="s">
        <v>1696</v>
      </c>
      <c r="C1504" t="s">
        <v>1795</v>
      </c>
      <c r="D1504" t="s">
        <v>1791</v>
      </c>
      <c r="E1504">
        <v>190</v>
      </c>
      <c r="F1504">
        <v>0</v>
      </c>
      <c r="G1504">
        <v>0</v>
      </c>
      <c r="H1504">
        <v>0</v>
      </c>
      <c r="I1504">
        <v>0</v>
      </c>
      <c r="J1504" t="s">
        <v>16</v>
      </c>
      <c r="K1504" t="s">
        <v>61</v>
      </c>
      <c r="L1504" t="s">
        <v>17</v>
      </c>
      <c r="M1504" t="s">
        <v>17</v>
      </c>
      <c r="N1504" s="13">
        <v>0.26421879348259941</v>
      </c>
      <c r="O1504" s="13">
        <v>0.84069616108099821</v>
      </c>
      <c r="P1504">
        <v>0</v>
      </c>
      <c r="Q1504">
        <v>0</v>
      </c>
      <c r="R1504">
        <v>0</v>
      </c>
    </row>
    <row r="1505" spans="2:18" x14ac:dyDescent="0.25">
      <c r="B1505" t="s">
        <v>1697</v>
      </c>
      <c r="C1505" t="s">
        <v>1795</v>
      </c>
      <c r="D1505" t="s">
        <v>1791</v>
      </c>
      <c r="E1505">
        <v>97</v>
      </c>
      <c r="F1505">
        <v>0</v>
      </c>
      <c r="G1505">
        <v>0</v>
      </c>
      <c r="H1505">
        <v>0</v>
      </c>
      <c r="I1505">
        <v>0</v>
      </c>
      <c r="J1505" t="s">
        <v>16</v>
      </c>
      <c r="K1505" t="s">
        <v>20</v>
      </c>
      <c r="L1505" t="s">
        <v>17</v>
      </c>
      <c r="M1505" t="s">
        <v>17</v>
      </c>
      <c r="N1505" s="13">
        <v>0.23524634846154588</v>
      </c>
      <c r="O1505" s="13">
        <v>0.61164050600001929</v>
      </c>
      <c r="P1505">
        <v>0</v>
      </c>
      <c r="Q1505">
        <v>0</v>
      </c>
      <c r="R1505">
        <v>0</v>
      </c>
    </row>
    <row r="1506" spans="2:18" x14ac:dyDescent="0.25">
      <c r="B1506" t="s">
        <v>1698</v>
      </c>
      <c r="C1506" t="s">
        <v>1795</v>
      </c>
      <c r="D1506" t="s">
        <v>1791</v>
      </c>
      <c r="E1506">
        <v>106</v>
      </c>
      <c r="F1506">
        <v>0</v>
      </c>
      <c r="G1506">
        <v>0</v>
      </c>
      <c r="H1506">
        <v>0</v>
      </c>
      <c r="I1506">
        <v>0</v>
      </c>
      <c r="J1506" t="s">
        <v>16</v>
      </c>
      <c r="K1506" t="s">
        <v>20</v>
      </c>
      <c r="L1506" t="s">
        <v>17</v>
      </c>
      <c r="M1506" t="s">
        <v>17</v>
      </c>
      <c r="N1506" s="13">
        <v>0.21527260189405611</v>
      </c>
      <c r="O1506" s="13">
        <v>0.60276328530335721</v>
      </c>
      <c r="P1506">
        <v>0</v>
      </c>
      <c r="Q1506">
        <v>0</v>
      </c>
      <c r="R1506">
        <v>0</v>
      </c>
    </row>
    <row r="1507" spans="2:18" x14ac:dyDescent="0.25">
      <c r="B1507" t="s">
        <v>1699</v>
      </c>
      <c r="C1507" t="s">
        <v>1795</v>
      </c>
      <c r="D1507" t="s">
        <v>1791</v>
      </c>
      <c r="E1507">
        <v>116</v>
      </c>
      <c r="F1507">
        <v>0</v>
      </c>
      <c r="G1507">
        <v>0</v>
      </c>
      <c r="H1507">
        <v>0</v>
      </c>
      <c r="I1507">
        <v>0</v>
      </c>
      <c r="J1507" t="s">
        <v>16</v>
      </c>
      <c r="K1507" t="s">
        <v>20</v>
      </c>
      <c r="L1507" t="s">
        <v>17</v>
      </c>
      <c r="M1507" t="s">
        <v>17</v>
      </c>
      <c r="N1507" s="13">
        <v>0.19671461897215475</v>
      </c>
      <c r="O1507" s="13">
        <v>0.62948678071089526</v>
      </c>
      <c r="P1507">
        <v>0</v>
      </c>
      <c r="Q1507">
        <v>0</v>
      </c>
      <c r="R1507">
        <v>0</v>
      </c>
    </row>
    <row r="1508" spans="2:18" x14ac:dyDescent="0.25">
      <c r="B1508" t="s">
        <v>1700</v>
      </c>
      <c r="C1508" t="s">
        <v>1795</v>
      </c>
      <c r="D1508" t="s">
        <v>1791</v>
      </c>
      <c r="E1508">
        <v>126</v>
      </c>
      <c r="F1508">
        <v>0</v>
      </c>
      <c r="G1508">
        <v>0</v>
      </c>
      <c r="H1508">
        <v>0</v>
      </c>
      <c r="I1508">
        <v>0</v>
      </c>
      <c r="J1508" t="s">
        <v>16</v>
      </c>
      <c r="K1508" t="s">
        <v>20</v>
      </c>
      <c r="L1508" t="s">
        <v>17</v>
      </c>
      <c r="M1508" t="s">
        <v>17</v>
      </c>
      <c r="N1508" s="13">
        <v>0.25354328667522169</v>
      </c>
      <c r="O1508" s="13">
        <v>0.68818892097560169</v>
      </c>
      <c r="P1508">
        <v>0</v>
      </c>
      <c r="Q1508">
        <v>0</v>
      </c>
      <c r="R1508">
        <v>0</v>
      </c>
    </row>
    <row r="1509" spans="2:18" x14ac:dyDescent="0.25">
      <c r="B1509" t="s">
        <v>1701</v>
      </c>
      <c r="C1509" t="s">
        <v>1795</v>
      </c>
      <c r="D1509" t="s">
        <v>1791</v>
      </c>
      <c r="E1509">
        <v>135</v>
      </c>
      <c r="F1509">
        <v>0</v>
      </c>
      <c r="G1509">
        <v>0</v>
      </c>
      <c r="H1509">
        <v>0</v>
      </c>
      <c r="I1509">
        <v>0</v>
      </c>
      <c r="J1509" t="s">
        <v>16</v>
      </c>
      <c r="K1509" t="s">
        <v>20</v>
      </c>
      <c r="L1509" t="s">
        <v>17</v>
      </c>
      <c r="M1509" t="s">
        <v>17</v>
      </c>
      <c r="N1509" s="13">
        <v>0.23664040089687355</v>
      </c>
      <c r="O1509" s="13">
        <v>0.70992120269062065</v>
      </c>
      <c r="P1509">
        <v>0</v>
      </c>
      <c r="Q1509">
        <v>0</v>
      </c>
      <c r="R1509">
        <v>0</v>
      </c>
    </row>
    <row r="1510" spans="2:18" x14ac:dyDescent="0.25">
      <c r="B1510" t="s">
        <v>1702</v>
      </c>
      <c r="C1510" t="s">
        <v>1795</v>
      </c>
      <c r="D1510" t="s">
        <v>1791</v>
      </c>
      <c r="E1510">
        <v>145</v>
      </c>
      <c r="F1510">
        <v>0</v>
      </c>
      <c r="G1510">
        <v>0</v>
      </c>
      <c r="H1510">
        <v>0</v>
      </c>
      <c r="I1510">
        <v>0</v>
      </c>
      <c r="J1510" t="s">
        <v>16</v>
      </c>
      <c r="K1510" t="s">
        <v>20</v>
      </c>
      <c r="L1510" t="s">
        <v>17</v>
      </c>
      <c r="M1510" t="s">
        <v>17</v>
      </c>
      <c r="N1510" s="13">
        <v>0.25179471228435807</v>
      </c>
      <c r="O1510" s="13">
        <v>0.72390979781752951</v>
      </c>
      <c r="P1510">
        <v>0</v>
      </c>
      <c r="Q1510">
        <v>0</v>
      </c>
      <c r="R1510">
        <v>0</v>
      </c>
    </row>
    <row r="1511" spans="2:18" x14ac:dyDescent="0.25">
      <c r="B1511" t="s">
        <v>1703</v>
      </c>
      <c r="C1511" t="s">
        <v>1795</v>
      </c>
      <c r="D1511" t="s">
        <v>1791</v>
      </c>
      <c r="E1511">
        <v>155</v>
      </c>
      <c r="F1511">
        <v>0</v>
      </c>
      <c r="G1511">
        <v>0</v>
      </c>
      <c r="H1511">
        <v>0</v>
      </c>
      <c r="I1511">
        <v>0</v>
      </c>
      <c r="J1511" t="s">
        <v>16</v>
      </c>
      <c r="K1511" t="s">
        <v>20</v>
      </c>
      <c r="L1511" t="s">
        <v>17</v>
      </c>
      <c r="M1511" t="s">
        <v>17</v>
      </c>
      <c r="N1511" s="13">
        <v>0.26499362865410264</v>
      </c>
      <c r="O1511" s="13">
        <v>0.73609341292806285</v>
      </c>
      <c r="P1511">
        <v>0</v>
      </c>
      <c r="Q1511">
        <v>0</v>
      </c>
      <c r="R1511">
        <v>0</v>
      </c>
    </row>
    <row r="1512" spans="2:18" x14ac:dyDescent="0.25">
      <c r="B1512" t="s">
        <v>1704</v>
      </c>
      <c r="C1512" t="s">
        <v>1795</v>
      </c>
      <c r="D1512" t="s">
        <v>1791</v>
      </c>
      <c r="E1512">
        <v>164</v>
      </c>
      <c r="F1512">
        <v>0</v>
      </c>
      <c r="G1512">
        <v>0</v>
      </c>
      <c r="H1512">
        <v>0</v>
      </c>
      <c r="I1512">
        <v>0</v>
      </c>
      <c r="J1512" t="s">
        <v>16</v>
      </c>
      <c r="K1512" t="s">
        <v>20</v>
      </c>
      <c r="L1512" t="s">
        <v>17</v>
      </c>
      <c r="M1512" t="s">
        <v>17</v>
      </c>
      <c r="N1512" s="13">
        <v>0.27827921708256037</v>
      </c>
      <c r="O1512" s="13">
        <v>0.77918180783116908</v>
      </c>
      <c r="P1512">
        <v>0</v>
      </c>
      <c r="Q1512">
        <v>0</v>
      </c>
      <c r="R1512">
        <v>0</v>
      </c>
    </row>
    <row r="1513" spans="2:18" x14ac:dyDescent="0.25">
      <c r="B1513" t="s">
        <v>1705</v>
      </c>
      <c r="C1513" t="s">
        <v>1795</v>
      </c>
      <c r="D1513" t="s">
        <v>1791</v>
      </c>
      <c r="E1513">
        <v>174</v>
      </c>
      <c r="F1513">
        <v>0</v>
      </c>
      <c r="G1513">
        <v>0</v>
      </c>
      <c r="H1513">
        <v>0</v>
      </c>
      <c r="I1513">
        <v>0</v>
      </c>
      <c r="J1513" t="s">
        <v>16</v>
      </c>
      <c r="K1513" t="s">
        <v>20</v>
      </c>
      <c r="L1513" t="s">
        <v>17</v>
      </c>
      <c r="M1513" t="s">
        <v>17</v>
      </c>
      <c r="N1513" s="13">
        <v>0.26228615862953969</v>
      </c>
      <c r="O1513" s="13">
        <v>0.78685847588861901</v>
      </c>
      <c r="P1513">
        <v>0</v>
      </c>
      <c r="Q1513">
        <v>0</v>
      </c>
      <c r="R1513">
        <v>0</v>
      </c>
    </row>
    <row r="1514" spans="2:18" x14ac:dyDescent="0.25">
      <c r="B1514" t="s">
        <v>1706</v>
      </c>
      <c r="C1514" t="s">
        <v>1795</v>
      </c>
      <c r="D1514" t="s">
        <v>1791</v>
      </c>
      <c r="E1514">
        <v>184</v>
      </c>
      <c r="F1514">
        <v>0</v>
      </c>
      <c r="G1514">
        <v>0</v>
      </c>
      <c r="H1514">
        <v>0</v>
      </c>
      <c r="I1514">
        <v>0</v>
      </c>
      <c r="J1514" t="s">
        <v>16</v>
      </c>
      <c r="K1514" t="s">
        <v>61</v>
      </c>
      <c r="L1514" t="s">
        <v>17</v>
      </c>
      <c r="M1514" t="s">
        <v>17</v>
      </c>
      <c r="N1514" s="13">
        <v>0.27283462370485811</v>
      </c>
      <c r="O1514" s="13">
        <v>0.81850387111457434</v>
      </c>
      <c r="P1514">
        <v>0</v>
      </c>
      <c r="Q1514">
        <v>0</v>
      </c>
      <c r="R1514">
        <v>0</v>
      </c>
    </row>
    <row r="1515" spans="2:18" x14ac:dyDescent="0.25">
      <c r="B1515" t="s">
        <v>1707</v>
      </c>
      <c r="C1515" t="s">
        <v>1795</v>
      </c>
      <c r="D1515" t="s">
        <v>1791</v>
      </c>
      <c r="E1515">
        <v>194</v>
      </c>
      <c r="F1515">
        <v>0</v>
      </c>
      <c r="G1515">
        <v>0</v>
      </c>
      <c r="H1515">
        <v>0</v>
      </c>
      <c r="I1515">
        <v>0</v>
      </c>
      <c r="J1515" t="s">
        <v>16</v>
      </c>
      <c r="K1515" t="s">
        <v>61</v>
      </c>
      <c r="L1515" t="s">
        <v>17</v>
      </c>
      <c r="M1515" t="s">
        <v>17</v>
      </c>
      <c r="N1515" s="13">
        <v>0.28229561815385507</v>
      </c>
      <c r="O1515" s="13">
        <v>0.82336221961541056</v>
      </c>
      <c r="P1515">
        <v>0</v>
      </c>
      <c r="Q1515">
        <v>0</v>
      </c>
      <c r="R1515">
        <v>0</v>
      </c>
    </row>
    <row r="1516" spans="2:18" x14ac:dyDescent="0.25">
      <c r="B1516" t="s">
        <v>1708</v>
      </c>
      <c r="C1516" t="s">
        <v>1742</v>
      </c>
      <c r="D1516" t="s">
        <v>1789</v>
      </c>
      <c r="E1516">
        <v>110</v>
      </c>
      <c r="F1516">
        <v>77</v>
      </c>
      <c r="G1516">
        <v>0</v>
      </c>
      <c r="H1516">
        <v>0</v>
      </c>
      <c r="I1516">
        <v>0</v>
      </c>
      <c r="J1516" t="s">
        <v>15</v>
      </c>
      <c r="K1516" t="s">
        <v>61</v>
      </c>
      <c r="L1516" t="s">
        <v>20</v>
      </c>
      <c r="M1516" t="s">
        <v>15</v>
      </c>
      <c r="N1516">
        <v>0.1</v>
      </c>
      <c r="O1516">
        <v>0.85</v>
      </c>
      <c r="P1516">
        <v>0.8</v>
      </c>
      <c r="Q1516">
        <v>0.1</v>
      </c>
      <c r="R1516">
        <v>0</v>
      </c>
    </row>
    <row r="1517" spans="2:18" x14ac:dyDescent="0.25">
      <c r="B1517" t="s">
        <v>1709</v>
      </c>
      <c r="C1517" t="s">
        <v>1742</v>
      </c>
      <c r="D1517" t="s">
        <v>1789</v>
      </c>
      <c r="E1517">
        <v>128</v>
      </c>
      <c r="F1517">
        <v>89</v>
      </c>
      <c r="G1517">
        <v>0</v>
      </c>
      <c r="H1517">
        <v>0</v>
      </c>
      <c r="I1517">
        <v>0</v>
      </c>
      <c r="J1517" t="s">
        <v>15</v>
      </c>
      <c r="K1517" t="s">
        <v>61</v>
      </c>
      <c r="L1517" t="s">
        <v>61</v>
      </c>
      <c r="M1517" t="s">
        <v>15</v>
      </c>
      <c r="N1517">
        <v>0.108</v>
      </c>
      <c r="O1517">
        <v>0.91800000000000004</v>
      </c>
      <c r="P1517">
        <v>0.86399999999999999</v>
      </c>
      <c r="Q1517">
        <v>0.108</v>
      </c>
      <c r="R1517">
        <v>0</v>
      </c>
    </row>
    <row r="1518" spans="2:18" x14ac:dyDescent="0.25">
      <c r="B1518" t="s">
        <v>1710</v>
      </c>
      <c r="C1518" t="s">
        <v>1742</v>
      </c>
      <c r="D1518" t="s">
        <v>1789</v>
      </c>
      <c r="E1518">
        <v>146</v>
      </c>
      <c r="F1518">
        <v>102</v>
      </c>
      <c r="G1518">
        <v>0</v>
      </c>
      <c r="H1518">
        <v>0</v>
      </c>
      <c r="I1518">
        <v>0</v>
      </c>
      <c r="J1518" t="s">
        <v>15</v>
      </c>
      <c r="K1518" t="s">
        <v>61</v>
      </c>
      <c r="L1518" t="s">
        <v>61</v>
      </c>
      <c r="M1518" t="s">
        <v>15</v>
      </c>
      <c r="N1518">
        <v>0.11600000000000001</v>
      </c>
      <c r="O1518">
        <v>0.98599999999999999</v>
      </c>
      <c r="P1518">
        <v>0.92800000000000005</v>
      </c>
      <c r="Q1518">
        <v>0.11600000000000001</v>
      </c>
      <c r="R1518">
        <v>0</v>
      </c>
    </row>
    <row r="1519" spans="2:18" x14ac:dyDescent="0.25">
      <c r="B1519" t="s">
        <v>1711</v>
      </c>
      <c r="C1519" t="s">
        <v>1742</v>
      </c>
      <c r="D1519" t="s">
        <v>1789</v>
      </c>
      <c r="E1519">
        <v>164</v>
      </c>
      <c r="F1519">
        <v>114</v>
      </c>
      <c r="G1519">
        <v>0</v>
      </c>
      <c r="H1519">
        <v>0</v>
      </c>
      <c r="I1519">
        <v>0</v>
      </c>
      <c r="J1519" t="s">
        <v>15</v>
      </c>
      <c r="K1519" t="s">
        <v>351</v>
      </c>
      <c r="L1519" t="s">
        <v>61</v>
      </c>
      <c r="M1519" t="s">
        <v>15</v>
      </c>
      <c r="N1519">
        <v>0.124</v>
      </c>
      <c r="O1519">
        <v>1.054</v>
      </c>
      <c r="P1519">
        <v>0.99199999999999999</v>
      </c>
      <c r="Q1519">
        <v>0.124</v>
      </c>
      <c r="R1519">
        <v>0</v>
      </c>
    </row>
    <row r="1520" spans="2:18" x14ac:dyDescent="0.25">
      <c r="B1520" t="s">
        <v>1712</v>
      </c>
      <c r="C1520" t="s">
        <v>1742</v>
      </c>
      <c r="D1520" t="s">
        <v>1789</v>
      </c>
      <c r="E1520">
        <v>182</v>
      </c>
      <c r="F1520">
        <v>127</v>
      </c>
      <c r="G1520">
        <v>0</v>
      </c>
      <c r="H1520">
        <v>0</v>
      </c>
      <c r="I1520">
        <v>0</v>
      </c>
      <c r="J1520" t="s">
        <v>15</v>
      </c>
      <c r="K1520" t="s">
        <v>351</v>
      </c>
      <c r="L1520" t="s">
        <v>351</v>
      </c>
      <c r="M1520" t="s">
        <v>15</v>
      </c>
      <c r="N1520">
        <v>0.13200000000000001</v>
      </c>
      <c r="O1520">
        <v>1.1220000000000001</v>
      </c>
      <c r="P1520">
        <v>1.056</v>
      </c>
      <c r="Q1520">
        <v>0.13200000000000001</v>
      </c>
      <c r="R1520">
        <v>0</v>
      </c>
    </row>
    <row r="1521" spans="2:18" x14ac:dyDescent="0.25">
      <c r="B1521" t="s">
        <v>1713</v>
      </c>
      <c r="C1521" t="s">
        <v>1742</v>
      </c>
      <c r="D1521" t="s">
        <v>1789</v>
      </c>
      <c r="E1521">
        <v>200</v>
      </c>
      <c r="F1521">
        <v>140</v>
      </c>
      <c r="G1521">
        <v>0</v>
      </c>
      <c r="H1521">
        <v>0</v>
      </c>
      <c r="I1521">
        <v>0</v>
      </c>
      <c r="J1521" t="s">
        <v>15</v>
      </c>
      <c r="K1521" t="s">
        <v>351</v>
      </c>
      <c r="L1521" t="s">
        <v>351</v>
      </c>
      <c r="M1521" t="s">
        <v>15</v>
      </c>
      <c r="N1521">
        <v>0.14000000000000001</v>
      </c>
      <c r="O1521">
        <v>1.19</v>
      </c>
      <c r="P1521">
        <v>1.1200000000000001</v>
      </c>
      <c r="Q1521">
        <v>0.14000000000000001</v>
      </c>
      <c r="R1521">
        <v>0</v>
      </c>
    </row>
    <row r="1522" spans="2:18" x14ac:dyDescent="0.25">
      <c r="B1522" t="s">
        <v>1714</v>
      </c>
      <c r="C1522" t="s">
        <v>1742</v>
      </c>
      <c r="D1522" t="s">
        <v>1789</v>
      </c>
      <c r="E1522">
        <v>97</v>
      </c>
      <c r="F1522">
        <v>0</v>
      </c>
      <c r="G1522">
        <v>0</v>
      </c>
      <c r="H1522">
        <v>0</v>
      </c>
      <c r="I1522">
        <v>0</v>
      </c>
      <c r="J1522" t="s">
        <v>16</v>
      </c>
      <c r="K1522" t="s">
        <v>20</v>
      </c>
      <c r="L1522" t="s">
        <v>17</v>
      </c>
      <c r="M1522" t="s">
        <v>17</v>
      </c>
      <c r="N1522">
        <v>0.4</v>
      </c>
      <c r="O1522">
        <v>0.66</v>
      </c>
      <c r="P1522">
        <v>0</v>
      </c>
      <c r="Q1522">
        <v>0</v>
      </c>
      <c r="R1522">
        <v>0</v>
      </c>
    </row>
    <row r="1523" spans="2:18" x14ac:dyDescent="0.25">
      <c r="B1523" t="s">
        <v>1715</v>
      </c>
      <c r="C1523" t="s">
        <v>1742</v>
      </c>
      <c r="D1523" t="s">
        <v>1789</v>
      </c>
      <c r="E1523">
        <v>106</v>
      </c>
      <c r="F1523">
        <v>0</v>
      </c>
      <c r="G1523">
        <v>0</v>
      </c>
      <c r="H1523">
        <v>0</v>
      </c>
      <c r="I1523">
        <v>0</v>
      </c>
      <c r="J1523" t="s">
        <v>16</v>
      </c>
      <c r="K1523" t="s">
        <v>20</v>
      </c>
      <c r="L1523" t="s">
        <v>17</v>
      </c>
      <c r="M1523" t="s">
        <v>17</v>
      </c>
      <c r="N1523">
        <v>0.42</v>
      </c>
      <c r="O1523">
        <v>0.69299999999999995</v>
      </c>
      <c r="P1523">
        <v>0</v>
      </c>
      <c r="Q1523">
        <v>0</v>
      </c>
      <c r="R1523">
        <v>0</v>
      </c>
    </row>
    <row r="1524" spans="2:18" x14ac:dyDescent="0.25">
      <c r="B1524" t="s">
        <v>1716</v>
      </c>
      <c r="C1524" t="s">
        <v>1742</v>
      </c>
      <c r="D1524" t="s">
        <v>1789</v>
      </c>
      <c r="E1524">
        <v>116</v>
      </c>
      <c r="F1524">
        <v>0</v>
      </c>
      <c r="G1524">
        <v>0</v>
      </c>
      <c r="H1524">
        <v>0</v>
      </c>
      <c r="I1524">
        <v>0</v>
      </c>
      <c r="J1524" t="s">
        <v>16</v>
      </c>
      <c r="K1524" t="s">
        <v>20</v>
      </c>
      <c r="L1524" t="s">
        <v>17</v>
      </c>
      <c r="M1524" t="s">
        <v>17</v>
      </c>
      <c r="N1524">
        <v>0.44</v>
      </c>
      <c r="O1524">
        <v>0.72599999999999998</v>
      </c>
      <c r="P1524">
        <v>0</v>
      </c>
      <c r="Q1524">
        <v>0</v>
      </c>
      <c r="R1524">
        <v>0</v>
      </c>
    </row>
    <row r="1525" spans="2:18" x14ac:dyDescent="0.25">
      <c r="B1525" t="s">
        <v>1717</v>
      </c>
      <c r="C1525" t="s">
        <v>1742</v>
      </c>
      <c r="D1525" t="s">
        <v>1789</v>
      </c>
      <c r="E1525">
        <v>126</v>
      </c>
      <c r="F1525">
        <v>0</v>
      </c>
      <c r="G1525">
        <v>0</v>
      </c>
      <c r="H1525">
        <v>0</v>
      </c>
      <c r="I1525">
        <v>0</v>
      </c>
      <c r="J1525" t="s">
        <v>16</v>
      </c>
      <c r="K1525" t="s">
        <v>20</v>
      </c>
      <c r="L1525" t="s">
        <v>17</v>
      </c>
      <c r="M1525" t="s">
        <v>17</v>
      </c>
      <c r="N1525">
        <v>0.46</v>
      </c>
      <c r="O1525">
        <v>0.75900000000000001</v>
      </c>
      <c r="P1525">
        <v>0</v>
      </c>
      <c r="Q1525">
        <v>0</v>
      </c>
      <c r="R1525">
        <v>0</v>
      </c>
    </row>
    <row r="1526" spans="2:18" x14ac:dyDescent="0.25">
      <c r="B1526" t="s">
        <v>1718</v>
      </c>
      <c r="C1526" t="s">
        <v>1742</v>
      </c>
      <c r="D1526" t="s">
        <v>1789</v>
      </c>
      <c r="E1526">
        <v>135</v>
      </c>
      <c r="F1526">
        <v>0</v>
      </c>
      <c r="G1526">
        <v>0</v>
      </c>
      <c r="H1526">
        <v>0</v>
      </c>
      <c r="I1526">
        <v>0</v>
      </c>
      <c r="J1526" t="s">
        <v>16</v>
      </c>
      <c r="K1526" t="s">
        <v>20</v>
      </c>
      <c r="L1526" t="s">
        <v>17</v>
      </c>
      <c r="M1526" t="s">
        <v>17</v>
      </c>
      <c r="N1526">
        <v>0.48</v>
      </c>
      <c r="O1526">
        <v>0.79200000000000004</v>
      </c>
      <c r="P1526">
        <v>0</v>
      </c>
      <c r="Q1526">
        <v>0</v>
      </c>
      <c r="R1526">
        <v>0</v>
      </c>
    </row>
    <row r="1527" spans="2:18" x14ac:dyDescent="0.25">
      <c r="B1527" t="s">
        <v>1719</v>
      </c>
      <c r="C1527" t="s">
        <v>1742</v>
      </c>
      <c r="D1527" t="s">
        <v>1789</v>
      </c>
      <c r="E1527">
        <v>145</v>
      </c>
      <c r="F1527">
        <v>0</v>
      </c>
      <c r="G1527">
        <v>0</v>
      </c>
      <c r="H1527">
        <v>0</v>
      </c>
      <c r="I1527">
        <v>0</v>
      </c>
      <c r="J1527" t="s">
        <v>16</v>
      </c>
      <c r="K1527" t="s">
        <v>61</v>
      </c>
      <c r="L1527" t="s">
        <v>17</v>
      </c>
      <c r="M1527" t="s">
        <v>17</v>
      </c>
      <c r="N1527">
        <v>0.49199999999999999</v>
      </c>
      <c r="O1527">
        <v>0.81179999999999997</v>
      </c>
      <c r="P1527">
        <v>0</v>
      </c>
      <c r="Q1527">
        <v>0</v>
      </c>
      <c r="R1527">
        <v>0</v>
      </c>
    </row>
    <row r="1528" spans="2:18" x14ac:dyDescent="0.25">
      <c r="B1528" t="s">
        <v>1720</v>
      </c>
      <c r="C1528" t="s">
        <v>1742</v>
      </c>
      <c r="D1528" t="s">
        <v>1789</v>
      </c>
      <c r="E1528">
        <v>155</v>
      </c>
      <c r="F1528">
        <v>0</v>
      </c>
      <c r="G1528">
        <v>0</v>
      </c>
      <c r="H1528">
        <v>0</v>
      </c>
      <c r="I1528">
        <v>0</v>
      </c>
      <c r="J1528" t="s">
        <v>16</v>
      </c>
      <c r="K1528" t="s">
        <v>61</v>
      </c>
      <c r="L1528" t="s">
        <v>17</v>
      </c>
      <c r="M1528" t="s">
        <v>17</v>
      </c>
      <c r="N1528">
        <v>0.504</v>
      </c>
      <c r="O1528">
        <v>0.83160000000000001</v>
      </c>
      <c r="P1528">
        <v>0</v>
      </c>
      <c r="Q1528">
        <v>0</v>
      </c>
      <c r="R1528">
        <v>0</v>
      </c>
    </row>
    <row r="1529" spans="2:18" x14ac:dyDescent="0.25">
      <c r="B1529" t="s">
        <v>1721</v>
      </c>
      <c r="C1529" t="s">
        <v>1742</v>
      </c>
      <c r="D1529" t="s">
        <v>1789</v>
      </c>
      <c r="E1529">
        <v>164</v>
      </c>
      <c r="F1529">
        <v>0</v>
      </c>
      <c r="G1529">
        <v>0</v>
      </c>
      <c r="H1529">
        <v>0</v>
      </c>
      <c r="I1529">
        <v>0</v>
      </c>
      <c r="J1529" t="s">
        <v>20</v>
      </c>
      <c r="K1529" t="s">
        <v>61</v>
      </c>
      <c r="L1529" t="s">
        <v>17</v>
      </c>
      <c r="M1529" t="s">
        <v>17</v>
      </c>
      <c r="N1529">
        <v>0.51600000000000001</v>
      </c>
      <c r="O1529">
        <v>0.85140000000000005</v>
      </c>
      <c r="P1529">
        <v>0</v>
      </c>
      <c r="Q1529">
        <v>0</v>
      </c>
      <c r="R1529">
        <v>0</v>
      </c>
    </row>
    <row r="1530" spans="2:18" x14ac:dyDescent="0.25">
      <c r="B1530" t="s">
        <v>1722</v>
      </c>
      <c r="C1530" t="s">
        <v>1742</v>
      </c>
      <c r="D1530" t="s">
        <v>1789</v>
      </c>
      <c r="E1530">
        <v>174</v>
      </c>
      <c r="F1530">
        <v>0</v>
      </c>
      <c r="G1530">
        <v>0</v>
      </c>
      <c r="H1530">
        <v>0</v>
      </c>
      <c r="I1530">
        <v>0</v>
      </c>
      <c r="J1530" t="s">
        <v>20</v>
      </c>
      <c r="K1530" t="s">
        <v>61</v>
      </c>
      <c r="L1530" t="s">
        <v>17</v>
      </c>
      <c r="M1530" t="s">
        <v>17</v>
      </c>
      <c r="N1530">
        <v>0.52800000000000002</v>
      </c>
      <c r="O1530">
        <v>0.87119999999999997</v>
      </c>
      <c r="P1530">
        <v>0</v>
      </c>
      <c r="Q1530">
        <v>0</v>
      </c>
      <c r="R1530">
        <v>0</v>
      </c>
    </row>
    <row r="1531" spans="2:18" x14ac:dyDescent="0.25">
      <c r="B1531" t="s">
        <v>1723</v>
      </c>
      <c r="C1531" t="s">
        <v>1742</v>
      </c>
      <c r="D1531" t="s">
        <v>1789</v>
      </c>
      <c r="E1531">
        <v>184</v>
      </c>
      <c r="F1531">
        <v>0</v>
      </c>
      <c r="G1531">
        <v>0</v>
      </c>
      <c r="H1531">
        <v>0</v>
      </c>
      <c r="I1531">
        <v>0</v>
      </c>
      <c r="J1531" t="s">
        <v>20</v>
      </c>
      <c r="K1531" t="s">
        <v>61</v>
      </c>
      <c r="L1531" t="s">
        <v>17</v>
      </c>
      <c r="M1531" t="s">
        <v>17</v>
      </c>
      <c r="N1531">
        <v>0.54</v>
      </c>
      <c r="O1531">
        <v>0.89100000000000001</v>
      </c>
      <c r="P1531">
        <v>0</v>
      </c>
      <c r="Q1531">
        <v>0</v>
      </c>
      <c r="R1531">
        <v>0</v>
      </c>
    </row>
    <row r="1532" spans="2:18" x14ac:dyDescent="0.25">
      <c r="B1532" t="s">
        <v>1724</v>
      </c>
      <c r="C1532" t="s">
        <v>1742</v>
      </c>
      <c r="D1532" t="s">
        <v>1789</v>
      </c>
      <c r="E1532">
        <v>194</v>
      </c>
      <c r="F1532">
        <v>0</v>
      </c>
      <c r="G1532">
        <v>0</v>
      </c>
      <c r="H1532">
        <v>0</v>
      </c>
      <c r="I1532">
        <v>0</v>
      </c>
      <c r="J1532" t="s">
        <v>20</v>
      </c>
      <c r="K1532" t="s">
        <v>61</v>
      </c>
      <c r="L1532" t="s">
        <v>17</v>
      </c>
      <c r="M1532" t="s">
        <v>17</v>
      </c>
      <c r="N1532">
        <v>0.56000000000000005</v>
      </c>
      <c r="O1532">
        <v>0.92400000000000004</v>
      </c>
      <c r="P1532">
        <v>0</v>
      </c>
      <c r="Q1532">
        <v>0</v>
      </c>
      <c r="R1532">
        <v>0</v>
      </c>
    </row>
    <row r="1533" spans="2:18" x14ac:dyDescent="0.25">
      <c r="B1533" t="s">
        <v>1725</v>
      </c>
      <c r="C1533" t="s">
        <v>1742</v>
      </c>
      <c r="D1533" t="s">
        <v>1789</v>
      </c>
      <c r="E1533">
        <v>105</v>
      </c>
      <c r="F1533">
        <v>0</v>
      </c>
      <c r="G1533">
        <v>0</v>
      </c>
      <c r="H1533">
        <v>0</v>
      </c>
      <c r="I1533">
        <v>0</v>
      </c>
      <c r="J1533" t="s">
        <v>15</v>
      </c>
      <c r="K1533" t="s">
        <v>20</v>
      </c>
      <c r="L1533" t="s">
        <v>17</v>
      </c>
      <c r="M1533" t="s">
        <v>17</v>
      </c>
      <c r="N1533">
        <v>0.2</v>
      </c>
      <c r="O1533">
        <v>0.6</v>
      </c>
      <c r="P1533">
        <v>0</v>
      </c>
      <c r="Q1533">
        <v>0</v>
      </c>
      <c r="R1533">
        <v>0</v>
      </c>
    </row>
    <row r="1534" spans="2:18" x14ac:dyDescent="0.25">
      <c r="B1534" t="s">
        <v>1726</v>
      </c>
      <c r="C1534" t="s">
        <v>1742</v>
      </c>
      <c r="D1534" t="s">
        <v>1789</v>
      </c>
      <c r="E1534">
        <v>115</v>
      </c>
      <c r="F1534">
        <v>0</v>
      </c>
      <c r="G1534">
        <v>0</v>
      </c>
      <c r="H1534">
        <v>0</v>
      </c>
      <c r="I1534">
        <v>0</v>
      </c>
      <c r="J1534" t="s">
        <v>16</v>
      </c>
      <c r="K1534" t="s">
        <v>20</v>
      </c>
      <c r="L1534" t="s">
        <v>17</v>
      </c>
      <c r="M1534" t="s">
        <v>17</v>
      </c>
      <c r="N1534">
        <v>0.21</v>
      </c>
      <c r="O1534">
        <v>0.63</v>
      </c>
      <c r="P1534">
        <v>0</v>
      </c>
      <c r="Q1534">
        <v>0</v>
      </c>
      <c r="R1534">
        <v>0</v>
      </c>
    </row>
    <row r="1535" spans="2:18" x14ac:dyDescent="0.25">
      <c r="B1535" t="s">
        <v>1727</v>
      </c>
      <c r="C1535" t="s">
        <v>1742</v>
      </c>
      <c r="D1535" t="s">
        <v>1789</v>
      </c>
      <c r="E1535">
        <v>126</v>
      </c>
      <c r="F1535">
        <v>0</v>
      </c>
      <c r="G1535">
        <v>0</v>
      </c>
      <c r="H1535">
        <v>0</v>
      </c>
      <c r="I1535">
        <v>0</v>
      </c>
      <c r="J1535" t="s">
        <v>16</v>
      </c>
      <c r="K1535" t="s">
        <v>20</v>
      </c>
      <c r="L1535" t="s">
        <v>17</v>
      </c>
      <c r="M1535" t="s">
        <v>17</v>
      </c>
      <c r="N1535">
        <v>0.22</v>
      </c>
      <c r="O1535">
        <v>0.66</v>
      </c>
      <c r="P1535">
        <v>0</v>
      </c>
      <c r="Q1535">
        <v>0</v>
      </c>
      <c r="R1535">
        <v>0</v>
      </c>
    </row>
    <row r="1536" spans="2:18" x14ac:dyDescent="0.25">
      <c r="B1536" t="s">
        <v>1728</v>
      </c>
      <c r="C1536" t="s">
        <v>1742</v>
      </c>
      <c r="D1536" t="s">
        <v>1789</v>
      </c>
      <c r="E1536">
        <v>136</v>
      </c>
      <c r="F1536">
        <v>0</v>
      </c>
      <c r="G1536">
        <v>0</v>
      </c>
      <c r="H1536">
        <v>0</v>
      </c>
      <c r="I1536">
        <v>0</v>
      </c>
      <c r="J1536" t="s">
        <v>16</v>
      </c>
      <c r="K1536" t="s">
        <v>20</v>
      </c>
      <c r="L1536" t="s">
        <v>17</v>
      </c>
      <c r="M1536" t="s">
        <v>17</v>
      </c>
      <c r="N1536">
        <v>0.23</v>
      </c>
      <c r="O1536">
        <v>0.69</v>
      </c>
      <c r="P1536">
        <v>0</v>
      </c>
      <c r="Q1536">
        <v>0</v>
      </c>
      <c r="R1536">
        <v>0</v>
      </c>
    </row>
    <row r="1537" spans="2:18" x14ac:dyDescent="0.25">
      <c r="B1537" t="s">
        <v>1729</v>
      </c>
      <c r="C1537" t="s">
        <v>1742</v>
      </c>
      <c r="D1537" t="s">
        <v>1789</v>
      </c>
      <c r="E1537">
        <v>147</v>
      </c>
      <c r="F1537">
        <v>0</v>
      </c>
      <c r="G1537">
        <v>0</v>
      </c>
      <c r="H1537">
        <v>0</v>
      </c>
      <c r="I1537">
        <v>0</v>
      </c>
      <c r="J1537" t="s">
        <v>16</v>
      </c>
      <c r="K1537" t="s">
        <v>20</v>
      </c>
      <c r="L1537" t="s">
        <v>17</v>
      </c>
      <c r="M1537" t="s">
        <v>17</v>
      </c>
      <c r="N1537">
        <v>0.24</v>
      </c>
      <c r="O1537">
        <v>0.72</v>
      </c>
      <c r="P1537">
        <v>0</v>
      </c>
      <c r="Q1537">
        <v>0</v>
      </c>
      <c r="R1537">
        <v>0</v>
      </c>
    </row>
    <row r="1538" spans="2:18" x14ac:dyDescent="0.25">
      <c r="B1538" t="s">
        <v>1730</v>
      </c>
      <c r="C1538" t="s">
        <v>1742</v>
      </c>
      <c r="D1538" t="s">
        <v>1789</v>
      </c>
      <c r="E1538">
        <v>157</v>
      </c>
      <c r="F1538">
        <v>0</v>
      </c>
      <c r="G1538">
        <v>0</v>
      </c>
      <c r="H1538">
        <v>0</v>
      </c>
      <c r="I1538">
        <v>0</v>
      </c>
      <c r="J1538" t="s">
        <v>16</v>
      </c>
      <c r="K1538" t="s">
        <v>20</v>
      </c>
      <c r="L1538" t="s">
        <v>17</v>
      </c>
      <c r="M1538" t="s">
        <v>17</v>
      </c>
      <c r="N1538">
        <v>0.246</v>
      </c>
      <c r="O1538">
        <v>0.73799999999999999</v>
      </c>
      <c r="P1538">
        <v>0</v>
      </c>
      <c r="Q1538">
        <v>0</v>
      </c>
      <c r="R1538">
        <v>0</v>
      </c>
    </row>
    <row r="1539" spans="2:18" x14ac:dyDescent="0.25">
      <c r="B1539" t="s">
        <v>1731</v>
      </c>
      <c r="C1539" t="s">
        <v>1742</v>
      </c>
      <c r="D1539" t="s">
        <v>1789</v>
      </c>
      <c r="E1539">
        <v>168</v>
      </c>
      <c r="F1539">
        <v>0</v>
      </c>
      <c r="G1539">
        <v>0</v>
      </c>
      <c r="H1539">
        <v>0</v>
      </c>
      <c r="I1539">
        <v>0</v>
      </c>
      <c r="J1539" t="s">
        <v>16</v>
      </c>
      <c r="K1539" t="s">
        <v>20</v>
      </c>
      <c r="L1539" t="s">
        <v>17</v>
      </c>
      <c r="M1539" t="s">
        <v>17</v>
      </c>
      <c r="N1539">
        <v>0.252</v>
      </c>
      <c r="O1539">
        <v>0.75600000000000001</v>
      </c>
      <c r="P1539">
        <v>0</v>
      </c>
      <c r="Q1539">
        <v>0</v>
      </c>
      <c r="R1539">
        <v>0</v>
      </c>
    </row>
    <row r="1540" spans="2:18" x14ac:dyDescent="0.25">
      <c r="B1540" t="s">
        <v>1732</v>
      </c>
      <c r="C1540" t="s">
        <v>1742</v>
      </c>
      <c r="D1540" t="s">
        <v>1789</v>
      </c>
      <c r="E1540">
        <v>178</v>
      </c>
      <c r="F1540">
        <v>0</v>
      </c>
      <c r="G1540">
        <v>0</v>
      </c>
      <c r="H1540">
        <v>0</v>
      </c>
      <c r="I1540">
        <v>0</v>
      </c>
      <c r="J1540" t="s">
        <v>16</v>
      </c>
      <c r="K1540" t="s">
        <v>20</v>
      </c>
      <c r="L1540" t="s">
        <v>17</v>
      </c>
      <c r="M1540" t="s">
        <v>17</v>
      </c>
      <c r="N1540">
        <v>0.25800000000000001</v>
      </c>
      <c r="O1540">
        <v>0.77400000000000002</v>
      </c>
      <c r="P1540">
        <v>0</v>
      </c>
      <c r="Q1540">
        <v>0</v>
      </c>
      <c r="R1540">
        <v>0</v>
      </c>
    </row>
    <row r="1541" spans="2:18" x14ac:dyDescent="0.25">
      <c r="B1541" t="s">
        <v>1733</v>
      </c>
      <c r="C1541" t="s">
        <v>1742</v>
      </c>
      <c r="D1541" t="s">
        <v>1789</v>
      </c>
      <c r="E1541">
        <v>189</v>
      </c>
      <c r="F1541">
        <v>0</v>
      </c>
      <c r="G1541">
        <v>0</v>
      </c>
      <c r="H1541">
        <v>0</v>
      </c>
      <c r="I1541">
        <v>0</v>
      </c>
      <c r="J1541" t="s">
        <v>16</v>
      </c>
      <c r="K1541" t="s">
        <v>20</v>
      </c>
      <c r="L1541" t="s">
        <v>17</v>
      </c>
      <c r="M1541" t="s">
        <v>17</v>
      </c>
      <c r="N1541">
        <v>0.26400000000000001</v>
      </c>
      <c r="O1541">
        <v>0.79200000000000004</v>
      </c>
      <c r="P1541">
        <v>0</v>
      </c>
      <c r="Q1541">
        <v>0</v>
      </c>
      <c r="R1541">
        <v>0</v>
      </c>
    </row>
    <row r="1542" spans="2:18" x14ac:dyDescent="0.25">
      <c r="B1542" t="s">
        <v>1734</v>
      </c>
      <c r="C1542" t="s">
        <v>1742</v>
      </c>
      <c r="D1542" t="s">
        <v>1789</v>
      </c>
      <c r="E1542">
        <v>199</v>
      </c>
      <c r="F1542">
        <v>0</v>
      </c>
      <c r="G1542">
        <v>0</v>
      </c>
      <c r="H1542">
        <v>0</v>
      </c>
      <c r="I1542">
        <v>0</v>
      </c>
      <c r="J1542" t="s">
        <v>16</v>
      </c>
      <c r="K1542" t="s">
        <v>61</v>
      </c>
      <c r="L1542" t="s">
        <v>17</v>
      </c>
      <c r="M1542" t="s">
        <v>17</v>
      </c>
      <c r="N1542">
        <v>0.27</v>
      </c>
      <c r="O1542">
        <v>0.81</v>
      </c>
      <c r="P1542">
        <v>0</v>
      </c>
      <c r="Q1542">
        <v>0</v>
      </c>
      <c r="R1542">
        <v>0</v>
      </c>
    </row>
    <row r="1543" spans="2:18" x14ac:dyDescent="0.25">
      <c r="B1543" t="s">
        <v>1735</v>
      </c>
      <c r="C1543" t="s">
        <v>1742</v>
      </c>
      <c r="D1543" t="s">
        <v>1789</v>
      </c>
      <c r="E1543">
        <v>210</v>
      </c>
      <c r="F1543">
        <v>0</v>
      </c>
      <c r="G1543">
        <v>0</v>
      </c>
      <c r="H1543">
        <v>0</v>
      </c>
      <c r="I1543">
        <v>0</v>
      </c>
      <c r="J1543" t="s">
        <v>16</v>
      </c>
      <c r="K1543" t="s">
        <v>61</v>
      </c>
      <c r="L1543" t="s">
        <v>17</v>
      </c>
      <c r="M1543" t="s">
        <v>17</v>
      </c>
      <c r="N1543">
        <v>0.28000000000000003</v>
      </c>
      <c r="O1543">
        <v>0.84</v>
      </c>
      <c r="P1543">
        <v>0</v>
      </c>
      <c r="Q1543">
        <v>0</v>
      </c>
      <c r="R1543">
        <v>0</v>
      </c>
    </row>
    <row r="1544" spans="2:18" x14ac:dyDescent="0.25">
      <c r="B1544" t="s">
        <v>1736</v>
      </c>
      <c r="C1544" t="s">
        <v>1742</v>
      </c>
      <c r="D1544" t="s">
        <v>1789</v>
      </c>
      <c r="E1544">
        <v>100</v>
      </c>
      <c r="F1544">
        <v>0</v>
      </c>
      <c r="G1544">
        <v>0</v>
      </c>
      <c r="H1544">
        <v>0</v>
      </c>
      <c r="I1544">
        <v>0</v>
      </c>
      <c r="J1544" t="s">
        <v>15</v>
      </c>
      <c r="K1544" t="s">
        <v>351</v>
      </c>
      <c r="L1544" t="s">
        <v>17</v>
      </c>
      <c r="M1544" t="s">
        <v>17</v>
      </c>
      <c r="N1544">
        <v>0.11</v>
      </c>
      <c r="O1544">
        <v>1.1399999999999999</v>
      </c>
      <c r="P1544">
        <v>0</v>
      </c>
      <c r="Q1544">
        <v>0</v>
      </c>
      <c r="R1544">
        <v>0</v>
      </c>
    </row>
    <row r="1545" spans="2:18" x14ac:dyDescent="0.25">
      <c r="B1545" t="s">
        <v>1737</v>
      </c>
      <c r="C1545" t="s">
        <v>1742</v>
      </c>
      <c r="D1545" t="s">
        <v>1789</v>
      </c>
      <c r="E1545">
        <v>111</v>
      </c>
      <c r="F1545">
        <v>0</v>
      </c>
      <c r="G1545">
        <v>0</v>
      </c>
      <c r="H1545">
        <v>0</v>
      </c>
      <c r="I1545">
        <v>0</v>
      </c>
      <c r="J1545" t="s">
        <v>15</v>
      </c>
      <c r="K1545" t="s">
        <v>351</v>
      </c>
      <c r="L1545" t="s">
        <v>17</v>
      </c>
      <c r="M1545" t="s">
        <v>17</v>
      </c>
      <c r="N1545">
        <v>0.1188</v>
      </c>
      <c r="O1545">
        <v>1.2312000000000001</v>
      </c>
      <c r="P1545">
        <v>0</v>
      </c>
      <c r="Q1545">
        <v>0</v>
      </c>
      <c r="R1545">
        <v>0</v>
      </c>
    </row>
    <row r="1546" spans="2:18" x14ac:dyDescent="0.25">
      <c r="B1546" t="s">
        <v>1738</v>
      </c>
      <c r="C1546" t="s">
        <v>1742</v>
      </c>
      <c r="D1546" t="s">
        <v>1789</v>
      </c>
      <c r="E1546">
        <v>119</v>
      </c>
      <c r="F1546">
        <v>0</v>
      </c>
      <c r="G1546">
        <v>0</v>
      </c>
      <c r="H1546">
        <v>0</v>
      </c>
      <c r="I1546">
        <v>0</v>
      </c>
      <c r="J1546" t="s">
        <v>15</v>
      </c>
      <c r="K1546" t="s">
        <v>351</v>
      </c>
      <c r="L1546" t="s">
        <v>17</v>
      </c>
      <c r="M1546" t="s">
        <v>17</v>
      </c>
      <c r="N1546">
        <v>0.12759999999999999</v>
      </c>
      <c r="O1546">
        <v>1.3224</v>
      </c>
      <c r="P1546">
        <v>0</v>
      </c>
      <c r="Q1546">
        <v>0</v>
      </c>
      <c r="R1546">
        <v>0</v>
      </c>
    </row>
    <row r="1547" spans="2:18" x14ac:dyDescent="0.25">
      <c r="B1547" t="s">
        <v>1739</v>
      </c>
      <c r="C1547" t="s">
        <v>1742</v>
      </c>
      <c r="D1547" t="s">
        <v>1789</v>
      </c>
      <c r="E1547">
        <v>139</v>
      </c>
      <c r="F1547">
        <v>0</v>
      </c>
      <c r="G1547">
        <v>0</v>
      </c>
      <c r="H1547">
        <v>0</v>
      </c>
      <c r="I1547">
        <v>0</v>
      </c>
      <c r="J1547" t="s">
        <v>15</v>
      </c>
      <c r="K1547" t="s">
        <v>500</v>
      </c>
      <c r="L1547" t="s">
        <v>17</v>
      </c>
      <c r="M1547" t="s">
        <v>17</v>
      </c>
      <c r="N1547">
        <v>0.13639999999999999</v>
      </c>
      <c r="O1547">
        <v>1.4136</v>
      </c>
      <c r="P1547">
        <v>0</v>
      </c>
      <c r="Q1547">
        <v>0</v>
      </c>
      <c r="R1547">
        <v>0</v>
      </c>
    </row>
    <row r="1548" spans="2:18" x14ac:dyDescent="0.25">
      <c r="B1548" t="s">
        <v>1740</v>
      </c>
      <c r="C1548" t="s">
        <v>1742</v>
      </c>
      <c r="D1548" t="s">
        <v>1789</v>
      </c>
      <c r="E1548">
        <v>156</v>
      </c>
      <c r="F1548">
        <v>0</v>
      </c>
      <c r="G1548">
        <v>0</v>
      </c>
      <c r="H1548">
        <v>0</v>
      </c>
      <c r="I1548">
        <v>0</v>
      </c>
      <c r="J1548" t="s">
        <v>15</v>
      </c>
      <c r="K1548" t="s">
        <v>500</v>
      </c>
      <c r="L1548" t="s">
        <v>17</v>
      </c>
      <c r="M1548" t="s">
        <v>17</v>
      </c>
      <c r="N1548">
        <v>0.1452</v>
      </c>
      <c r="O1548">
        <v>1.5047999999999999</v>
      </c>
      <c r="P1548">
        <v>0</v>
      </c>
      <c r="Q1548">
        <v>0</v>
      </c>
      <c r="R1548">
        <v>0</v>
      </c>
    </row>
    <row r="1549" spans="2:18" x14ac:dyDescent="0.25">
      <c r="B1549" t="s">
        <v>1741</v>
      </c>
      <c r="C1549" t="s">
        <v>1742</v>
      </c>
      <c r="D1549" t="s">
        <v>1789</v>
      </c>
      <c r="E1549">
        <v>174</v>
      </c>
      <c r="F1549">
        <v>0</v>
      </c>
      <c r="G1549">
        <v>0</v>
      </c>
      <c r="H1549">
        <v>0</v>
      </c>
      <c r="I1549">
        <v>0</v>
      </c>
      <c r="J1549" t="s">
        <v>15</v>
      </c>
      <c r="K1549" t="s">
        <v>500</v>
      </c>
      <c r="L1549" t="s">
        <v>17</v>
      </c>
      <c r="M1549" t="s">
        <v>17</v>
      </c>
      <c r="N1549">
        <v>0.14899999999999999</v>
      </c>
      <c r="O1549">
        <v>1.5960000000000001</v>
      </c>
      <c r="P1549">
        <v>0</v>
      </c>
      <c r="Q1549">
        <v>0</v>
      </c>
      <c r="R1549">
        <v>0</v>
      </c>
    </row>
    <row r="1550" spans="2:18" x14ac:dyDescent="0.25">
      <c r="B1550" t="s">
        <v>1754</v>
      </c>
      <c r="C1550" t="s">
        <v>1743</v>
      </c>
      <c r="D1550" t="s">
        <v>1789</v>
      </c>
      <c r="E1550">
        <v>95</v>
      </c>
      <c r="F1550">
        <v>0</v>
      </c>
      <c r="G1550">
        <v>0</v>
      </c>
      <c r="H1550">
        <v>0</v>
      </c>
      <c r="I1550">
        <v>0</v>
      </c>
      <c r="J1550" t="s">
        <v>17</v>
      </c>
      <c r="K1550" t="s">
        <v>16</v>
      </c>
      <c r="L1550" t="s">
        <v>17</v>
      </c>
      <c r="M1550" t="s">
        <v>17</v>
      </c>
      <c r="N1550">
        <v>0</v>
      </c>
      <c r="O1550" s="43">
        <v>0.48039780633199897</v>
      </c>
      <c r="P1550">
        <v>0</v>
      </c>
      <c r="Q1550">
        <v>0</v>
      </c>
      <c r="R1550">
        <v>0</v>
      </c>
    </row>
    <row r="1551" spans="2:18" x14ac:dyDescent="0.25">
      <c r="B1551" t="s">
        <v>1755</v>
      </c>
      <c r="C1551" t="s">
        <v>1743</v>
      </c>
      <c r="D1551" t="s">
        <v>1789</v>
      </c>
      <c r="E1551">
        <v>104</v>
      </c>
      <c r="F1551">
        <v>0</v>
      </c>
      <c r="G1551">
        <v>0</v>
      </c>
      <c r="H1551">
        <v>0</v>
      </c>
      <c r="I1551">
        <v>0</v>
      </c>
      <c r="J1551" t="s">
        <v>17</v>
      </c>
      <c r="K1551" t="s">
        <v>16</v>
      </c>
      <c r="L1551" t="s">
        <v>17</v>
      </c>
      <c r="M1551" t="s">
        <v>17</v>
      </c>
      <c r="N1551">
        <v>0</v>
      </c>
      <c r="O1551" s="43">
        <v>0.48270741117013355</v>
      </c>
      <c r="P1551">
        <v>0</v>
      </c>
      <c r="Q1551">
        <v>0</v>
      </c>
      <c r="R1551">
        <v>0</v>
      </c>
    </row>
    <row r="1552" spans="2:18" x14ac:dyDescent="0.25">
      <c r="B1552" t="s">
        <v>1756</v>
      </c>
      <c r="C1552" t="s">
        <v>1743</v>
      </c>
      <c r="D1552" t="s">
        <v>1789</v>
      </c>
      <c r="E1552">
        <v>114</v>
      </c>
      <c r="F1552">
        <v>0</v>
      </c>
      <c r="G1552">
        <v>0</v>
      </c>
      <c r="H1552">
        <v>0</v>
      </c>
      <c r="I1552">
        <v>0</v>
      </c>
      <c r="J1552" t="s">
        <v>17</v>
      </c>
      <c r="K1552" t="s">
        <v>16</v>
      </c>
      <c r="L1552" t="s">
        <v>17</v>
      </c>
      <c r="M1552" t="s">
        <v>17</v>
      </c>
      <c r="N1552">
        <v>0</v>
      </c>
      <c r="O1552" s="43">
        <v>0.48039780633199897</v>
      </c>
      <c r="P1552">
        <v>0</v>
      </c>
      <c r="Q1552">
        <v>0</v>
      </c>
      <c r="R1552">
        <v>0</v>
      </c>
    </row>
    <row r="1553" spans="2:18" x14ac:dyDescent="0.25">
      <c r="B1553" t="s">
        <v>1757</v>
      </c>
      <c r="C1553" t="s">
        <v>1743</v>
      </c>
      <c r="D1553" t="s">
        <v>1789</v>
      </c>
      <c r="E1553">
        <v>123</v>
      </c>
      <c r="F1553">
        <v>0</v>
      </c>
      <c r="G1553">
        <v>0</v>
      </c>
      <c r="H1553">
        <v>0</v>
      </c>
      <c r="I1553">
        <v>0</v>
      </c>
      <c r="J1553" t="s">
        <v>17</v>
      </c>
      <c r="K1553" t="s">
        <v>20</v>
      </c>
      <c r="L1553" t="s">
        <v>17</v>
      </c>
      <c r="M1553" t="s">
        <v>17</v>
      </c>
      <c r="N1553">
        <v>0</v>
      </c>
      <c r="O1553" s="43">
        <v>0.51945453855411272</v>
      </c>
      <c r="P1553">
        <v>0</v>
      </c>
      <c r="Q1553">
        <v>0</v>
      </c>
      <c r="R1553">
        <v>0</v>
      </c>
    </row>
    <row r="1554" spans="2:18" x14ac:dyDescent="0.25">
      <c r="B1554" t="s">
        <v>1758</v>
      </c>
      <c r="C1554" t="s">
        <v>1743</v>
      </c>
      <c r="D1554" t="s">
        <v>1789</v>
      </c>
      <c r="E1554">
        <v>133</v>
      </c>
      <c r="F1554">
        <v>0</v>
      </c>
      <c r="G1554">
        <v>0</v>
      </c>
      <c r="H1554">
        <v>0</v>
      </c>
      <c r="I1554">
        <v>0</v>
      </c>
      <c r="J1554" t="s">
        <v>17</v>
      </c>
      <c r="K1554" t="s">
        <v>20</v>
      </c>
      <c r="L1554" t="s">
        <v>17</v>
      </c>
      <c r="M1554" t="s">
        <v>17</v>
      </c>
      <c r="N1554">
        <v>0</v>
      </c>
      <c r="O1554" s="43">
        <v>0.54902606437942736</v>
      </c>
      <c r="P1554">
        <v>0</v>
      </c>
      <c r="Q1554">
        <v>0</v>
      </c>
      <c r="R1554">
        <v>0</v>
      </c>
    </row>
    <row r="1555" spans="2:18" x14ac:dyDescent="0.25">
      <c r="B1555" t="s">
        <v>1759</v>
      </c>
      <c r="C1555" t="s">
        <v>1743</v>
      </c>
      <c r="D1555" t="s">
        <v>1789</v>
      </c>
      <c r="E1555">
        <v>142</v>
      </c>
      <c r="F1555">
        <v>0</v>
      </c>
      <c r="G1555">
        <v>0</v>
      </c>
      <c r="H1555">
        <v>0</v>
      </c>
      <c r="I1555">
        <v>0</v>
      </c>
      <c r="J1555" t="s">
        <v>17</v>
      </c>
      <c r="K1555" t="s">
        <v>20</v>
      </c>
      <c r="L1555" t="s">
        <v>17</v>
      </c>
      <c r="M1555" t="s">
        <v>17</v>
      </c>
      <c r="N1555">
        <v>0</v>
      </c>
      <c r="O1555" s="43">
        <v>0.54636792762406916</v>
      </c>
      <c r="P1555">
        <v>0</v>
      </c>
      <c r="Q1555">
        <v>0</v>
      </c>
      <c r="R1555">
        <v>0</v>
      </c>
    </row>
    <row r="1556" spans="2:18" x14ac:dyDescent="0.25">
      <c r="B1556" t="s">
        <v>1760</v>
      </c>
      <c r="C1556" t="s">
        <v>1743</v>
      </c>
      <c r="D1556" t="s">
        <v>1789</v>
      </c>
      <c r="E1556">
        <v>152</v>
      </c>
      <c r="F1556">
        <v>0</v>
      </c>
      <c r="G1556">
        <v>0</v>
      </c>
      <c r="H1556">
        <v>0</v>
      </c>
      <c r="I1556">
        <v>0</v>
      </c>
      <c r="J1556" t="s">
        <v>17</v>
      </c>
      <c r="K1556" t="s">
        <v>20</v>
      </c>
      <c r="L1556" t="s">
        <v>17</v>
      </c>
      <c r="M1556" t="s">
        <v>17</v>
      </c>
      <c r="N1556">
        <v>0</v>
      </c>
      <c r="O1556" s="43">
        <v>0.57047239501924873</v>
      </c>
      <c r="P1556">
        <v>0</v>
      </c>
      <c r="Q1556">
        <v>0</v>
      </c>
      <c r="R1556">
        <v>0</v>
      </c>
    </row>
    <row r="1557" spans="2:18" x14ac:dyDescent="0.25">
      <c r="B1557" t="s">
        <v>1761</v>
      </c>
      <c r="C1557" t="s">
        <v>1743</v>
      </c>
      <c r="D1557" t="s">
        <v>1789</v>
      </c>
      <c r="E1557">
        <v>161</v>
      </c>
      <c r="F1557">
        <v>0</v>
      </c>
      <c r="G1557">
        <v>0</v>
      </c>
      <c r="H1557">
        <v>0</v>
      </c>
      <c r="I1557">
        <v>0</v>
      </c>
      <c r="J1557" t="s">
        <v>17</v>
      </c>
      <c r="K1557" t="s">
        <v>20</v>
      </c>
      <c r="L1557" t="s">
        <v>17</v>
      </c>
      <c r="M1557" t="s">
        <v>17</v>
      </c>
      <c r="N1557">
        <v>0</v>
      </c>
      <c r="O1557" s="43">
        <v>0.59527554262878135</v>
      </c>
      <c r="P1557">
        <v>0</v>
      </c>
      <c r="Q1557">
        <v>0</v>
      </c>
      <c r="R1557">
        <v>0</v>
      </c>
    </row>
    <row r="1558" spans="2:18" x14ac:dyDescent="0.25">
      <c r="B1558" t="s">
        <v>1762</v>
      </c>
      <c r="C1558" t="s">
        <v>1743</v>
      </c>
      <c r="D1558" t="s">
        <v>1789</v>
      </c>
      <c r="E1558">
        <v>171</v>
      </c>
      <c r="F1558">
        <v>0</v>
      </c>
      <c r="G1558">
        <v>0</v>
      </c>
      <c r="H1558">
        <v>0</v>
      </c>
      <c r="I1558">
        <v>0</v>
      </c>
      <c r="J1558" t="s">
        <v>17</v>
      </c>
      <c r="K1558" t="s">
        <v>20</v>
      </c>
      <c r="L1558" t="s">
        <v>17</v>
      </c>
      <c r="M1558" t="s">
        <v>17</v>
      </c>
      <c r="N1558">
        <v>0</v>
      </c>
      <c r="O1558" s="43">
        <v>0.58715287440577657</v>
      </c>
      <c r="P1558">
        <v>0</v>
      </c>
      <c r="Q1558">
        <v>0</v>
      </c>
      <c r="R1558">
        <v>0</v>
      </c>
    </row>
    <row r="1559" spans="2:18" x14ac:dyDescent="0.25">
      <c r="B1559" t="s">
        <v>1763</v>
      </c>
      <c r="C1559" t="s">
        <v>1743</v>
      </c>
      <c r="D1559" t="s">
        <v>1789</v>
      </c>
      <c r="E1559">
        <v>180</v>
      </c>
      <c r="F1559">
        <v>0</v>
      </c>
      <c r="G1559">
        <v>0</v>
      </c>
      <c r="H1559">
        <v>0</v>
      </c>
      <c r="I1559">
        <v>0</v>
      </c>
      <c r="J1559" t="s">
        <v>17</v>
      </c>
      <c r="K1559" t="s">
        <v>20</v>
      </c>
      <c r="L1559" t="s">
        <v>17</v>
      </c>
      <c r="M1559" t="s">
        <v>17</v>
      </c>
      <c r="N1559">
        <v>0</v>
      </c>
      <c r="O1559" s="43">
        <v>0.60850388802053201</v>
      </c>
      <c r="P1559">
        <v>0</v>
      </c>
      <c r="Q1559">
        <v>0</v>
      </c>
      <c r="R1559">
        <v>0</v>
      </c>
    </row>
    <row r="1560" spans="2:18" x14ac:dyDescent="0.25">
      <c r="B1560" t="s">
        <v>1764</v>
      </c>
      <c r="C1560" t="s">
        <v>1743</v>
      </c>
      <c r="D1560" t="s">
        <v>1789</v>
      </c>
      <c r="E1560">
        <v>190</v>
      </c>
      <c r="F1560">
        <v>0</v>
      </c>
      <c r="G1560">
        <v>0</v>
      </c>
      <c r="H1560">
        <v>0</v>
      </c>
      <c r="I1560">
        <v>0</v>
      </c>
      <c r="J1560" t="s">
        <v>17</v>
      </c>
      <c r="K1560" t="s">
        <v>20</v>
      </c>
      <c r="L1560" t="s">
        <v>17</v>
      </c>
      <c r="M1560" t="s">
        <v>17</v>
      </c>
      <c r="N1560">
        <v>0</v>
      </c>
      <c r="O1560" s="43">
        <v>0.62451714823159865</v>
      </c>
      <c r="P1560">
        <v>0</v>
      </c>
      <c r="Q1560">
        <v>0</v>
      </c>
      <c r="R1560">
        <v>0</v>
      </c>
    </row>
    <row r="1561" spans="2:18" x14ac:dyDescent="0.25">
      <c r="B1561" t="s">
        <v>1765</v>
      </c>
      <c r="C1561" t="s">
        <v>1743</v>
      </c>
      <c r="D1561" t="s">
        <v>324</v>
      </c>
      <c r="E1561">
        <v>79</v>
      </c>
      <c r="F1561">
        <v>0</v>
      </c>
      <c r="G1561">
        <v>0</v>
      </c>
      <c r="H1561">
        <v>0</v>
      </c>
      <c r="I1561">
        <v>0</v>
      </c>
      <c r="J1561" t="s">
        <v>20</v>
      </c>
      <c r="K1561" t="s">
        <v>15</v>
      </c>
      <c r="L1561" t="s">
        <v>17</v>
      </c>
      <c r="M1561" t="s">
        <v>61</v>
      </c>
      <c r="N1561">
        <v>0.55000000000000004</v>
      </c>
      <c r="O1561">
        <v>0.1</v>
      </c>
      <c r="P1561">
        <v>0</v>
      </c>
      <c r="Q1561">
        <v>0.85</v>
      </c>
      <c r="R1561">
        <v>0</v>
      </c>
    </row>
    <row r="1562" spans="2:18" x14ac:dyDescent="0.25">
      <c r="B1562" t="s">
        <v>1766</v>
      </c>
      <c r="C1562" t="s">
        <v>1743</v>
      </c>
      <c r="D1562" t="s">
        <v>324</v>
      </c>
      <c r="E1562">
        <v>92</v>
      </c>
      <c r="F1562">
        <v>0</v>
      </c>
      <c r="G1562">
        <v>0</v>
      </c>
      <c r="H1562">
        <v>0</v>
      </c>
      <c r="I1562">
        <v>0</v>
      </c>
      <c r="J1562" t="s">
        <v>20</v>
      </c>
      <c r="K1562" t="s">
        <v>15</v>
      </c>
      <c r="L1562" t="s">
        <v>17</v>
      </c>
      <c r="M1562" t="s">
        <v>61</v>
      </c>
      <c r="N1562">
        <v>0.59399999999999997</v>
      </c>
      <c r="O1562">
        <v>0.108</v>
      </c>
      <c r="P1562">
        <v>0</v>
      </c>
      <c r="Q1562">
        <v>0.91800000000000004</v>
      </c>
      <c r="R1562">
        <v>0</v>
      </c>
    </row>
    <row r="1563" spans="2:18" x14ac:dyDescent="0.25">
      <c r="B1563" t="s">
        <v>1767</v>
      </c>
      <c r="C1563" t="s">
        <v>1743</v>
      </c>
      <c r="D1563" t="s">
        <v>324</v>
      </c>
      <c r="E1563">
        <v>105</v>
      </c>
      <c r="F1563">
        <v>0</v>
      </c>
      <c r="G1563">
        <v>0</v>
      </c>
      <c r="H1563">
        <v>0</v>
      </c>
      <c r="I1563">
        <v>0</v>
      </c>
      <c r="J1563" t="s">
        <v>20</v>
      </c>
      <c r="K1563" t="s">
        <v>15</v>
      </c>
      <c r="L1563" t="s">
        <v>17</v>
      </c>
      <c r="M1563" t="s">
        <v>61</v>
      </c>
      <c r="N1563">
        <v>0.63800000000000001</v>
      </c>
      <c r="O1563">
        <v>0.11600000000000001</v>
      </c>
      <c r="P1563">
        <v>0</v>
      </c>
      <c r="Q1563">
        <v>0.98599999999999999</v>
      </c>
      <c r="R1563">
        <v>0</v>
      </c>
    </row>
    <row r="1564" spans="2:18" x14ac:dyDescent="0.25">
      <c r="B1564" t="s">
        <v>1768</v>
      </c>
      <c r="C1564" t="s">
        <v>1743</v>
      </c>
      <c r="D1564" t="s">
        <v>324</v>
      </c>
      <c r="E1564">
        <v>118</v>
      </c>
      <c r="F1564">
        <v>0</v>
      </c>
      <c r="G1564">
        <v>0</v>
      </c>
      <c r="H1564">
        <v>0</v>
      </c>
      <c r="I1564">
        <v>0</v>
      </c>
      <c r="J1564" t="s">
        <v>20</v>
      </c>
      <c r="K1564" t="s">
        <v>15</v>
      </c>
      <c r="L1564" t="s">
        <v>17</v>
      </c>
      <c r="M1564" t="s">
        <v>351</v>
      </c>
      <c r="N1564">
        <v>0.68200000000000005</v>
      </c>
      <c r="O1564">
        <v>0.124</v>
      </c>
      <c r="P1564">
        <v>0</v>
      </c>
      <c r="Q1564">
        <v>1.054</v>
      </c>
      <c r="R1564">
        <v>0</v>
      </c>
    </row>
    <row r="1565" spans="2:18" x14ac:dyDescent="0.25">
      <c r="B1565" t="s">
        <v>1769</v>
      </c>
      <c r="C1565" t="s">
        <v>1743</v>
      </c>
      <c r="D1565" t="s">
        <v>324</v>
      </c>
      <c r="E1565">
        <v>131</v>
      </c>
      <c r="F1565">
        <v>0</v>
      </c>
      <c r="G1565">
        <v>0</v>
      </c>
      <c r="H1565">
        <v>0</v>
      </c>
      <c r="I1565">
        <v>0</v>
      </c>
      <c r="J1565" t="s">
        <v>20</v>
      </c>
      <c r="K1565" t="s">
        <v>15</v>
      </c>
      <c r="L1565" t="s">
        <v>17</v>
      </c>
      <c r="M1565" t="s">
        <v>351</v>
      </c>
      <c r="N1565">
        <v>0.72599999999999998</v>
      </c>
      <c r="O1565">
        <v>0.13200000000000001</v>
      </c>
      <c r="P1565">
        <v>0</v>
      </c>
      <c r="Q1565">
        <v>1.1220000000000001</v>
      </c>
      <c r="R1565">
        <v>0</v>
      </c>
    </row>
    <row r="1566" spans="2:18" x14ac:dyDescent="0.25">
      <c r="B1566" t="s">
        <v>1770</v>
      </c>
      <c r="C1566" t="s">
        <v>1743</v>
      </c>
      <c r="D1566" t="s">
        <v>1789</v>
      </c>
      <c r="E1566">
        <v>102</v>
      </c>
      <c r="F1566">
        <v>0</v>
      </c>
      <c r="G1566">
        <v>0</v>
      </c>
      <c r="H1566">
        <v>0</v>
      </c>
      <c r="I1566">
        <v>0</v>
      </c>
      <c r="J1566" t="s">
        <v>17</v>
      </c>
      <c r="K1566" t="s">
        <v>16</v>
      </c>
      <c r="L1566" t="s">
        <v>17</v>
      </c>
      <c r="M1566" t="s">
        <v>17</v>
      </c>
      <c r="N1566">
        <v>0</v>
      </c>
      <c r="O1566" s="13">
        <v>0.44742932942686175</v>
      </c>
      <c r="P1566">
        <v>0</v>
      </c>
      <c r="Q1566">
        <v>0</v>
      </c>
      <c r="R1566">
        <v>0</v>
      </c>
    </row>
    <row r="1567" spans="2:18" x14ac:dyDescent="0.25">
      <c r="B1567" t="s">
        <v>1771</v>
      </c>
      <c r="C1567" t="s">
        <v>1743</v>
      </c>
      <c r="D1567" t="s">
        <v>1789</v>
      </c>
      <c r="E1567">
        <v>112</v>
      </c>
      <c r="F1567">
        <v>0</v>
      </c>
      <c r="G1567">
        <v>0</v>
      </c>
      <c r="H1567">
        <v>0</v>
      </c>
      <c r="I1567">
        <v>0</v>
      </c>
      <c r="J1567" t="s">
        <v>17</v>
      </c>
      <c r="K1567" t="s">
        <v>16</v>
      </c>
      <c r="L1567" t="s">
        <v>17</v>
      </c>
      <c r="M1567" t="s">
        <v>17</v>
      </c>
      <c r="N1567">
        <v>0</v>
      </c>
      <c r="O1567" s="13">
        <v>0.48897633858792755</v>
      </c>
      <c r="P1567">
        <v>0</v>
      </c>
      <c r="Q1567">
        <v>0</v>
      </c>
      <c r="R1567">
        <v>0</v>
      </c>
    </row>
    <row r="1568" spans="2:18" x14ac:dyDescent="0.25">
      <c r="B1568" t="s">
        <v>1772</v>
      </c>
      <c r="C1568" t="s">
        <v>1743</v>
      </c>
      <c r="D1568" t="s">
        <v>1789</v>
      </c>
      <c r="E1568">
        <v>122</v>
      </c>
      <c r="F1568">
        <v>0</v>
      </c>
      <c r="G1568">
        <v>0</v>
      </c>
      <c r="H1568">
        <v>0</v>
      </c>
      <c r="I1568">
        <v>0</v>
      </c>
      <c r="J1568" t="s">
        <v>17</v>
      </c>
      <c r="K1568" t="s">
        <v>16</v>
      </c>
      <c r="L1568" t="s">
        <v>17</v>
      </c>
      <c r="M1568" t="s">
        <v>17</v>
      </c>
      <c r="N1568">
        <v>0</v>
      </c>
      <c r="O1568" s="13">
        <v>0.48630433673772028</v>
      </c>
      <c r="P1568">
        <v>0</v>
      </c>
      <c r="Q1568">
        <v>0</v>
      </c>
      <c r="R1568">
        <v>0</v>
      </c>
    </row>
    <row r="1569" spans="2:18" x14ac:dyDescent="0.25">
      <c r="B1569" t="s">
        <v>1773</v>
      </c>
      <c r="C1569" t="s">
        <v>1743</v>
      </c>
      <c r="D1569" t="s">
        <v>1789</v>
      </c>
      <c r="E1569">
        <v>132</v>
      </c>
      <c r="F1569">
        <v>0</v>
      </c>
      <c r="G1569">
        <v>0</v>
      </c>
      <c r="H1569">
        <v>0</v>
      </c>
      <c r="I1569">
        <v>0</v>
      </c>
      <c r="J1569" t="s">
        <v>17</v>
      </c>
      <c r="K1569" t="s">
        <v>20</v>
      </c>
      <c r="L1569" t="s">
        <v>17</v>
      </c>
      <c r="M1569" t="s">
        <v>17</v>
      </c>
      <c r="N1569">
        <v>0</v>
      </c>
      <c r="O1569" s="13">
        <v>0.51861126819931702</v>
      </c>
      <c r="P1569">
        <v>0</v>
      </c>
      <c r="Q1569">
        <v>0</v>
      </c>
      <c r="R1569">
        <v>0</v>
      </c>
    </row>
    <row r="1570" spans="2:18" x14ac:dyDescent="0.25">
      <c r="B1570" t="s">
        <v>1774</v>
      </c>
      <c r="C1570" t="s">
        <v>1743</v>
      </c>
      <c r="D1570" t="s">
        <v>1789</v>
      </c>
      <c r="E1570">
        <v>142</v>
      </c>
      <c r="F1570">
        <v>0</v>
      </c>
      <c r="G1570">
        <v>0</v>
      </c>
      <c r="H1570">
        <v>0</v>
      </c>
      <c r="I1570">
        <v>0</v>
      </c>
      <c r="J1570" t="s">
        <v>17</v>
      </c>
      <c r="K1570" t="s">
        <v>20</v>
      </c>
      <c r="L1570" t="s">
        <v>17</v>
      </c>
      <c r="M1570" t="s">
        <v>17</v>
      </c>
      <c r="N1570">
        <v>0</v>
      </c>
      <c r="O1570" s="13">
        <v>0.54636792762406916</v>
      </c>
      <c r="P1570">
        <v>0</v>
      </c>
      <c r="Q1570">
        <v>0</v>
      </c>
      <c r="R1570">
        <v>0</v>
      </c>
    </row>
    <row r="1571" spans="2:18" x14ac:dyDescent="0.25">
      <c r="B1571" t="s">
        <v>1775</v>
      </c>
      <c r="C1571" t="s">
        <v>1743</v>
      </c>
      <c r="D1571" t="s">
        <v>1789</v>
      </c>
      <c r="E1571">
        <v>153</v>
      </c>
      <c r="F1571">
        <v>0</v>
      </c>
      <c r="G1571">
        <v>0</v>
      </c>
      <c r="H1571">
        <v>0</v>
      </c>
      <c r="I1571">
        <v>0</v>
      </c>
      <c r="J1571" t="s">
        <v>17</v>
      </c>
      <c r="K1571" t="s">
        <v>20</v>
      </c>
      <c r="L1571" t="s">
        <v>17</v>
      </c>
      <c r="M1571" t="s">
        <v>17</v>
      </c>
      <c r="N1571">
        <v>0</v>
      </c>
      <c r="O1571" s="13">
        <v>0.53691519531223408</v>
      </c>
      <c r="P1571">
        <v>0</v>
      </c>
      <c r="Q1571">
        <v>0</v>
      </c>
      <c r="R1571">
        <v>0</v>
      </c>
    </row>
    <row r="1572" spans="2:18" x14ac:dyDescent="0.25">
      <c r="B1572" t="s">
        <v>1776</v>
      </c>
      <c r="C1572" t="s">
        <v>1743</v>
      </c>
      <c r="D1572" t="s">
        <v>1789</v>
      </c>
      <c r="E1572">
        <v>163</v>
      </c>
      <c r="F1572">
        <v>0</v>
      </c>
      <c r="G1572">
        <v>0</v>
      </c>
      <c r="H1572">
        <v>0</v>
      </c>
      <c r="I1572">
        <v>0</v>
      </c>
      <c r="J1572" t="s">
        <v>17</v>
      </c>
      <c r="K1572" t="s">
        <v>20</v>
      </c>
      <c r="L1572" t="s">
        <v>17</v>
      </c>
      <c r="M1572" t="s">
        <v>17</v>
      </c>
      <c r="N1572">
        <v>0</v>
      </c>
      <c r="O1572" s="13">
        <v>0.55997290308637926</v>
      </c>
      <c r="P1572">
        <v>0</v>
      </c>
      <c r="Q1572">
        <v>0</v>
      </c>
      <c r="R1572">
        <v>0</v>
      </c>
    </row>
    <row r="1573" spans="2:18" x14ac:dyDescent="0.25">
      <c r="B1573" t="s">
        <v>1777</v>
      </c>
      <c r="C1573" t="s">
        <v>1743</v>
      </c>
      <c r="D1573" t="s">
        <v>1789</v>
      </c>
      <c r="E1573">
        <v>173</v>
      </c>
      <c r="F1573">
        <v>0</v>
      </c>
      <c r="G1573">
        <v>0</v>
      </c>
      <c r="H1573">
        <v>0</v>
      </c>
      <c r="I1573">
        <v>0</v>
      </c>
      <c r="J1573" t="s">
        <v>17</v>
      </c>
      <c r="K1573" t="s">
        <v>20</v>
      </c>
      <c r="L1573" t="s">
        <v>17</v>
      </c>
      <c r="M1573" t="s">
        <v>17</v>
      </c>
      <c r="N1573">
        <v>0</v>
      </c>
      <c r="O1573" s="13">
        <v>0.58036497990397562</v>
      </c>
      <c r="P1573">
        <v>0</v>
      </c>
      <c r="Q1573">
        <v>0</v>
      </c>
      <c r="R1573">
        <v>0</v>
      </c>
    </row>
    <row r="1574" spans="2:18" x14ac:dyDescent="0.25">
      <c r="B1574" t="s">
        <v>1778</v>
      </c>
      <c r="C1574" t="s">
        <v>1743</v>
      </c>
      <c r="D1574" t="s">
        <v>1789</v>
      </c>
      <c r="E1574">
        <v>183</v>
      </c>
      <c r="F1574">
        <v>0</v>
      </c>
      <c r="G1574">
        <v>0</v>
      </c>
      <c r="H1574">
        <v>0</v>
      </c>
      <c r="I1574">
        <v>0</v>
      </c>
      <c r="J1574" t="s">
        <v>17</v>
      </c>
      <c r="K1574" t="s">
        <v>20</v>
      </c>
      <c r="L1574" t="s">
        <v>17</v>
      </c>
      <c r="M1574" t="s">
        <v>17</v>
      </c>
      <c r="N1574">
        <v>0</v>
      </c>
      <c r="O1574" s="13">
        <v>0.59852841444642491</v>
      </c>
      <c r="P1574">
        <v>0</v>
      </c>
      <c r="Q1574">
        <v>0</v>
      </c>
      <c r="R1574">
        <v>0</v>
      </c>
    </row>
    <row r="1575" spans="2:18" x14ac:dyDescent="0.25">
      <c r="B1575" t="s">
        <v>1779</v>
      </c>
      <c r="C1575" t="s">
        <v>1743</v>
      </c>
      <c r="D1575" t="s">
        <v>1789</v>
      </c>
      <c r="E1575">
        <v>193</v>
      </c>
      <c r="F1575">
        <v>0</v>
      </c>
      <c r="G1575">
        <v>0</v>
      </c>
      <c r="H1575">
        <v>0</v>
      </c>
      <c r="I1575">
        <v>0</v>
      </c>
      <c r="J1575" t="s">
        <v>17</v>
      </c>
      <c r="K1575" t="s">
        <v>20</v>
      </c>
      <c r="L1575" t="s">
        <v>17</v>
      </c>
      <c r="M1575" t="s">
        <v>17</v>
      </c>
      <c r="N1575">
        <v>0</v>
      </c>
      <c r="O1575" s="13">
        <v>0.61480962779276549</v>
      </c>
      <c r="P1575">
        <v>0</v>
      </c>
      <c r="Q1575">
        <v>0</v>
      </c>
      <c r="R1575">
        <v>0</v>
      </c>
    </row>
    <row r="1576" spans="2:18" x14ac:dyDescent="0.25">
      <c r="B1576" t="s">
        <v>1780</v>
      </c>
      <c r="C1576" t="s">
        <v>1743</v>
      </c>
      <c r="D1576" t="s">
        <v>1789</v>
      </c>
      <c r="E1576">
        <v>204</v>
      </c>
      <c r="F1576">
        <v>0</v>
      </c>
      <c r="G1576">
        <v>0</v>
      </c>
      <c r="H1576">
        <v>0</v>
      </c>
      <c r="I1576">
        <v>0</v>
      </c>
      <c r="J1576" t="s">
        <v>17</v>
      </c>
      <c r="K1576" t="s">
        <v>20</v>
      </c>
      <c r="L1576" t="s">
        <v>17</v>
      </c>
      <c r="M1576" t="s">
        <v>17</v>
      </c>
      <c r="N1576">
        <v>0</v>
      </c>
      <c r="O1576" s="13">
        <v>0.62640106119760641</v>
      </c>
      <c r="P1576">
        <v>0</v>
      </c>
      <c r="Q1576">
        <v>0</v>
      </c>
      <c r="R1576">
        <v>0</v>
      </c>
    </row>
    <row r="1577" spans="2:18" x14ac:dyDescent="0.25">
      <c r="B1577" t="s">
        <v>1743</v>
      </c>
      <c r="C1577" t="s">
        <v>1743</v>
      </c>
      <c r="D1577" t="s">
        <v>1789</v>
      </c>
      <c r="E1577">
        <v>90</v>
      </c>
      <c r="F1577">
        <v>0</v>
      </c>
      <c r="G1577">
        <v>0</v>
      </c>
      <c r="H1577">
        <v>0</v>
      </c>
      <c r="I1577">
        <v>0</v>
      </c>
      <c r="J1577" t="s">
        <v>17</v>
      </c>
      <c r="K1577" t="s">
        <v>20</v>
      </c>
      <c r="L1577" t="s">
        <v>17</v>
      </c>
      <c r="M1577" t="s">
        <v>17</v>
      </c>
      <c r="N1577">
        <v>0</v>
      </c>
      <c r="O1577" s="43">
        <v>0.55779523068548775</v>
      </c>
      <c r="P1577">
        <v>0</v>
      </c>
      <c r="Q1577">
        <v>0</v>
      </c>
      <c r="R1577">
        <v>0</v>
      </c>
    </row>
    <row r="1578" spans="2:18" x14ac:dyDescent="0.25">
      <c r="B1578" t="s">
        <v>1744</v>
      </c>
      <c r="C1578" t="s">
        <v>1743</v>
      </c>
      <c r="D1578" t="s">
        <v>1789</v>
      </c>
      <c r="E1578">
        <v>99</v>
      </c>
      <c r="F1578">
        <v>0</v>
      </c>
      <c r="G1578">
        <v>0</v>
      </c>
      <c r="H1578">
        <v>0</v>
      </c>
      <c r="I1578">
        <v>0</v>
      </c>
      <c r="J1578" t="s">
        <v>17</v>
      </c>
      <c r="K1578" t="s">
        <v>20</v>
      </c>
      <c r="L1578" t="s">
        <v>17</v>
      </c>
      <c r="M1578" t="s">
        <v>17</v>
      </c>
      <c r="N1578">
        <v>0</v>
      </c>
      <c r="O1578" s="43">
        <v>0.64538291153692784</v>
      </c>
      <c r="P1578">
        <v>0</v>
      </c>
      <c r="Q1578">
        <v>0</v>
      </c>
      <c r="R1578">
        <v>0</v>
      </c>
    </row>
    <row r="1579" spans="2:18" x14ac:dyDescent="0.25">
      <c r="B1579" t="s">
        <v>1745</v>
      </c>
      <c r="C1579" t="s">
        <v>1743</v>
      </c>
      <c r="D1579" t="s">
        <v>1789</v>
      </c>
      <c r="E1579">
        <v>108</v>
      </c>
      <c r="F1579">
        <v>0</v>
      </c>
      <c r="G1579">
        <v>0</v>
      </c>
      <c r="H1579">
        <v>0</v>
      </c>
      <c r="I1579">
        <v>0</v>
      </c>
      <c r="J1579" t="s">
        <v>17</v>
      </c>
      <c r="K1579" t="s">
        <v>20</v>
      </c>
      <c r="L1579" t="s">
        <v>17</v>
      </c>
      <c r="M1579" t="s">
        <v>17</v>
      </c>
      <c r="N1579">
        <v>0</v>
      </c>
      <c r="O1579" s="43">
        <v>0.67611543113392447</v>
      </c>
      <c r="P1579">
        <v>0</v>
      </c>
      <c r="Q1579">
        <v>0</v>
      </c>
      <c r="R1579">
        <v>0</v>
      </c>
    </row>
    <row r="1580" spans="2:18" x14ac:dyDescent="0.25">
      <c r="B1580" t="s">
        <v>1746</v>
      </c>
      <c r="C1580" t="s">
        <v>1743</v>
      </c>
      <c r="D1580" t="s">
        <v>1789</v>
      </c>
      <c r="E1580">
        <v>116</v>
      </c>
      <c r="F1580">
        <v>0</v>
      </c>
      <c r="G1580">
        <v>0</v>
      </c>
      <c r="H1580">
        <v>0</v>
      </c>
      <c r="I1580">
        <v>0</v>
      </c>
      <c r="J1580" t="s">
        <v>17</v>
      </c>
      <c r="K1580" t="s">
        <v>20</v>
      </c>
      <c r="L1580" t="s">
        <v>17</v>
      </c>
      <c r="M1580" t="s">
        <v>17</v>
      </c>
      <c r="N1580">
        <v>0</v>
      </c>
      <c r="O1580" s="43">
        <v>0.70817262829975713</v>
      </c>
      <c r="P1580">
        <v>0</v>
      </c>
      <c r="Q1580">
        <v>0</v>
      </c>
      <c r="R1580">
        <v>0</v>
      </c>
    </row>
    <row r="1581" spans="2:18" x14ac:dyDescent="0.25">
      <c r="B1581" t="s">
        <v>1747</v>
      </c>
      <c r="C1581" t="s">
        <v>1743</v>
      </c>
      <c r="D1581" t="s">
        <v>1789</v>
      </c>
      <c r="E1581">
        <v>126</v>
      </c>
      <c r="F1581">
        <v>0</v>
      </c>
      <c r="G1581">
        <v>0</v>
      </c>
      <c r="H1581">
        <v>0</v>
      </c>
      <c r="I1581">
        <v>0</v>
      </c>
      <c r="J1581" t="s">
        <v>17</v>
      </c>
      <c r="K1581" t="s">
        <v>20</v>
      </c>
      <c r="L1581" t="s">
        <v>17</v>
      </c>
      <c r="M1581" t="s">
        <v>17</v>
      </c>
      <c r="N1581">
        <v>0</v>
      </c>
      <c r="O1581" s="43">
        <v>0.72440939050063335</v>
      </c>
      <c r="P1581">
        <v>0</v>
      </c>
      <c r="Q1581">
        <v>0</v>
      </c>
      <c r="R1581">
        <v>0</v>
      </c>
    </row>
    <row r="1582" spans="2:18" x14ac:dyDescent="0.25">
      <c r="B1582" t="s">
        <v>1748</v>
      </c>
      <c r="C1582" t="s">
        <v>1743</v>
      </c>
      <c r="D1582" t="s">
        <v>1789</v>
      </c>
      <c r="E1582">
        <v>135</v>
      </c>
      <c r="F1582">
        <v>0</v>
      </c>
      <c r="G1582">
        <v>0</v>
      </c>
      <c r="H1582">
        <v>0</v>
      </c>
      <c r="I1582">
        <v>0</v>
      </c>
      <c r="J1582" t="s">
        <v>17</v>
      </c>
      <c r="K1582" t="s">
        <v>20</v>
      </c>
      <c r="L1582" t="s">
        <v>17</v>
      </c>
      <c r="M1582" t="s">
        <v>17</v>
      </c>
      <c r="N1582">
        <v>0</v>
      </c>
      <c r="O1582" s="43">
        <v>0.74372697424731693</v>
      </c>
      <c r="P1582">
        <v>0</v>
      </c>
      <c r="Q1582">
        <v>0</v>
      </c>
      <c r="R1582">
        <v>0</v>
      </c>
    </row>
    <row r="1583" spans="2:18" x14ac:dyDescent="0.25">
      <c r="B1583" t="s">
        <v>1749</v>
      </c>
      <c r="C1583" t="s">
        <v>1743</v>
      </c>
      <c r="D1583" t="s">
        <v>1789</v>
      </c>
      <c r="E1583">
        <v>144</v>
      </c>
      <c r="F1583">
        <v>0</v>
      </c>
      <c r="G1583">
        <v>0</v>
      </c>
      <c r="H1583">
        <v>0</v>
      </c>
      <c r="I1583">
        <v>0</v>
      </c>
      <c r="J1583" t="s">
        <v>17</v>
      </c>
      <c r="K1583" t="s">
        <v>20</v>
      </c>
      <c r="L1583" t="s">
        <v>17</v>
      </c>
      <c r="M1583" t="s">
        <v>17</v>
      </c>
      <c r="N1583">
        <v>0</v>
      </c>
      <c r="O1583" s="43">
        <v>0.76062986002566502</v>
      </c>
      <c r="P1583">
        <v>0</v>
      </c>
      <c r="Q1583">
        <v>0</v>
      </c>
      <c r="R1583">
        <v>0</v>
      </c>
    </row>
    <row r="1584" spans="2:18" x14ac:dyDescent="0.25">
      <c r="B1584" t="s">
        <v>1750</v>
      </c>
      <c r="C1584" t="s">
        <v>1743</v>
      </c>
      <c r="D1584" t="s">
        <v>1789</v>
      </c>
      <c r="E1584">
        <v>153</v>
      </c>
      <c r="F1584">
        <v>0</v>
      </c>
      <c r="G1584">
        <v>0</v>
      </c>
      <c r="H1584">
        <v>0</v>
      </c>
      <c r="I1584">
        <v>0</v>
      </c>
      <c r="J1584" t="s">
        <v>17</v>
      </c>
      <c r="K1584" t="s">
        <v>20</v>
      </c>
      <c r="L1584" t="s">
        <v>17</v>
      </c>
      <c r="M1584" t="s">
        <v>17</v>
      </c>
      <c r="N1584">
        <v>0</v>
      </c>
      <c r="O1584" s="43">
        <v>0.77554417100656037</v>
      </c>
      <c r="P1584">
        <v>0</v>
      </c>
      <c r="Q1584">
        <v>0</v>
      </c>
      <c r="R1584">
        <v>0</v>
      </c>
    </row>
    <row r="1585" spans="2:18" x14ac:dyDescent="0.25">
      <c r="B1585" t="s">
        <v>1751</v>
      </c>
      <c r="C1585" t="s">
        <v>1743</v>
      </c>
      <c r="D1585" t="s">
        <v>1789</v>
      </c>
      <c r="E1585">
        <v>162</v>
      </c>
      <c r="F1585">
        <v>0</v>
      </c>
      <c r="G1585">
        <v>0</v>
      </c>
      <c r="H1585">
        <v>0</v>
      </c>
      <c r="I1585">
        <v>0</v>
      </c>
      <c r="J1585" t="s">
        <v>17</v>
      </c>
      <c r="K1585" t="s">
        <v>20</v>
      </c>
      <c r="L1585" t="s">
        <v>17</v>
      </c>
      <c r="M1585" t="s">
        <v>17</v>
      </c>
      <c r="N1585">
        <v>0</v>
      </c>
      <c r="O1585" s="43">
        <v>0.78880133632291194</v>
      </c>
      <c r="P1585">
        <v>0</v>
      </c>
      <c r="Q1585">
        <v>0</v>
      </c>
      <c r="R1585">
        <v>0</v>
      </c>
    </row>
    <row r="1586" spans="2:18" x14ac:dyDescent="0.25">
      <c r="B1586" t="s">
        <v>1752</v>
      </c>
      <c r="C1586" t="s">
        <v>1743</v>
      </c>
      <c r="D1586" t="s">
        <v>1789</v>
      </c>
      <c r="E1586">
        <v>171</v>
      </c>
      <c r="F1586">
        <v>0</v>
      </c>
      <c r="G1586">
        <v>0</v>
      </c>
      <c r="H1586">
        <v>0</v>
      </c>
      <c r="I1586">
        <v>0</v>
      </c>
      <c r="J1586" t="s">
        <v>17</v>
      </c>
      <c r="K1586" t="s">
        <v>61</v>
      </c>
      <c r="L1586" t="s">
        <v>17</v>
      </c>
      <c r="M1586" t="s">
        <v>17</v>
      </c>
      <c r="N1586">
        <v>0</v>
      </c>
      <c r="O1586" s="43">
        <v>0.82735177757177603</v>
      </c>
      <c r="P1586">
        <v>0</v>
      </c>
      <c r="Q1586">
        <v>0</v>
      </c>
      <c r="R1586">
        <v>0</v>
      </c>
    </row>
    <row r="1587" spans="2:18" x14ac:dyDescent="0.25">
      <c r="B1587" t="s">
        <v>1753</v>
      </c>
      <c r="C1587" t="s">
        <v>1743</v>
      </c>
      <c r="D1587" t="s">
        <v>1789</v>
      </c>
      <c r="E1587">
        <v>180</v>
      </c>
      <c r="F1587">
        <v>0</v>
      </c>
      <c r="G1587">
        <v>0</v>
      </c>
      <c r="H1587">
        <v>0</v>
      </c>
      <c r="I1587">
        <v>0</v>
      </c>
      <c r="J1587" t="s">
        <v>17</v>
      </c>
      <c r="K1587" t="s">
        <v>61</v>
      </c>
      <c r="L1587" t="s">
        <v>17</v>
      </c>
      <c r="M1587" t="s">
        <v>17</v>
      </c>
      <c r="N1587">
        <v>0</v>
      </c>
      <c r="O1587" s="43">
        <v>0.83669284602823157</v>
      </c>
      <c r="P1587">
        <v>0</v>
      </c>
      <c r="Q1587">
        <v>0</v>
      </c>
      <c r="R1587">
        <v>0</v>
      </c>
    </row>
    <row r="1588" spans="2:18" x14ac:dyDescent="0.25">
      <c r="B1588" t="s">
        <v>1781</v>
      </c>
      <c r="C1588" t="s">
        <v>1743</v>
      </c>
      <c r="D1588" t="s">
        <v>1789</v>
      </c>
      <c r="E1588">
        <v>77</v>
      </c>
      <c r="F1588">
        <v>0</v>
      </c>
      <c r="G1588">
        <v>80</v>
      </c>
      <c r="H1588">
        <v>0</v>
      </c>
      <c r="I1588">
        <v>0</v>
      </c>
      <c r="J1588" t="s">
        <v>17</v>
      </c>
      <c r="K1588" t="s">
        <v>16</v>
      </c>
      <c r="L1588" t="s">
        <v>20</v>
      </c>
      <c r="M1588" t="s">
        <v>20</v>
      </c>
      <c r="N1588">
        <v>0</v>
      </c>
      <c r="O1588">
        <v>0.35</v>
      </c>
      <c r="P1588">
        <v>0.6</v>
      </c>
      <c r="Q1588">
        <v>0.6</v>
      </c>
      <c r="R1588">
        <v>0</v>
      </c>
    </row>
    <row r="1589" spans="2:18" x14ac:dyDescent="0.25">
      <c r="B1589" t="s">
        <v>1782</v>
      </c>
      <c r="C1589" t="s">
        <v>1743</v>
      </c>
      <c r="D1589" t="s">
        <v>1789</v>
      </c>
      <c r="E1589">
        <v>85</v>
      </c>
      <c r="F1589">
        <v>0</v>
      </c>
      <c r="G1589">
        <v>89</v>
      </c>
      <c r="H1589">
        <v>0</v>
      </c>
      <c r="I1589">
        <v>0</v>
      </c>
      <c r="J1589" t="s">
        <v>17</v>
      </c>
      <c r="K1589" t="s">
        <v>16</v>
      </c>
      <c r="L1589" t="s">
        <v>20</v>
      </c>
      <c r="M1589" t="s">
        <v>20</v>
      </c>
      <c r="N1589">
        <v>0</v>
      </c>
      <c r="O1589">
        <v>0.378</v>
      </c>
      <c r="P1589">
        <v>0.64800000000000002</v>
      </c>
      <c r="Q1589">
        <v>0.64800000000000002</v>
      </c>
      <c r="R1589">
        <v>0</v>
      </c>
    </row>
    <row r="1590" spans="2:18" x14ac:dyDescent="0.25">
      <c r="B1590" t="s">
        <v>1783</v>
      </c>
      <c r="C1590" t="s">
        <v>1743</v>
      </c>
      <c r="D1590" t="s">
        <v>1789</v>
      </c>
      <c r="E1590">
        <v>91</v>
      </c>
      <c r="F1590">
        <v>0</v>
      </c>
      <c r="G1590">
        <v>95</v>
      </c>
      <c r="H1590">
        <v>0</v>
      </c>
      <c r="I1590">
        <v>0</v>
      </c>
      <c r="J1590" t="s">
        <v>17</v>
      </c>
      <c r="K1590" t="s">
        <v>16</v>
      </c>
      <c r="L1590" t="s">
        <v>20</v>
      </c>
      <c r="M1590" t="s">
        <v>20</v>
      </c>
      <c r="N1590">
        <v>0</v>
      </c>
      <c r="O1590">
        <v>0.40600000000000003</v>
      </c>
      <c r="P1590">
        <v>0.69599999999999995</v>
      </c>
      <c r="Q1590">
        <v>0.69599999999999995</v>
      </c>
      <c r="R1590">
        <v>0</v>
      </c>
    </row>
    <row r="1591" spans="2:18" x14ac:dyDescent="0.25">
      <c r="B1591" t="s">
        <v>1784</v>
      </c>
      <c r="C1591" t="s">
        <v>1743</v>
      </c>
      <c r="D1591" t="s">
        <v>1789</v>
      </c>
      <c r="E1591">
        <v>107</v>
      </c>
      <c r="F1591">
        <v>0</v>
      </c>
      <c r="G1591">
        <v>112</v>
      </c>
      <c r="H1591">
        <v>0</v>
      </c>
      <c r="I1591">
        <v>0</v>
      </c>
      <c r="J1591" t="s">
        <v>17</v>
      </c>
      <c r="K1591" t="s">
        <v>16</v>
      </c>
      <c r="L1591" t="s">
        <v>20</v>
      </c>
      <c r="M1591" t="s">
        <v>20</v>
      </c>
      <c r="N1591">
        <v>0</v>
      </c>
      <c r="O1591">
        <v>0.434</v>
      </c>
      <c r="P1591">
        <v>0.74399999999999999</v>
      </c>
      <c r="Q1591">
        <v>0.74399999999999999</v>
      </c>
      <c r="R1591">
        <v>0</v>
      </c>
    </row>
    <row r="1592" spans="2:18" x14ac:dyDescent="0.25">
      <c r="B1592" t="s">
        <v>1785</v>
      </c>
      <c r="C1592" t="s">
        <v>1743</v>
      </c>
      <c r="D1592" t="s">
        <v>1789</v>
      </c>
      <c r="E1592">
        <v>120</v>
      </c>
      <c r="F1592">
        <v>0</v>
      </c>
      <c r="G1592">
        <v>126</v>
      </c>
      <c r="H1592">
        <v>0</v>
      </c>
      <c r="I1592">
        <v>0</v>
      </c>
      <c r="J1592" t="s">
        <v>17</v>
      </c>
      <c r="K1592" t="s">
        <v>16</v>
      </c>
      <c r="L1592" t="s">
        <v>20</v>
      </c>
      <c r="M1592" t="s">
        <v>20</v>
      </c>
      <c r="N1592">
        <v>0</v>
      </c>
      <c r="O1592">
        <v>0.46200000000000002</v>
      </c>
      <c r="P1592">
        <v>0.79200000000000004</v>
      </c>
      <c r="Q1592">
        <v>0.79200000000000004</v>
      </c>
      <c r="R1592">
        <v>0</v>
      </c>
    </row>
    <row r="1593" spans="2:18" x14ac:dyDescent="0.25">
      <c r="B1593" t="s">
        <v>1786</v>
      </c>
      <c r="C1593" t="s">
        <v>1743</v>
      </c>
      <c r="D1593" t="s">
        <v>1789</v>
      </c>
      <c r="E1593">
        <v>134</v>
      </c>
      <c r="F1593">
        <v>0</v>
      </c>
      <c r="G1593">
        <v>140</v>
      </c>
      <c r="H1593">
        <v>0</v>
      </c>
      <c r="I1593">
        <v>0</v>
      </c>
      <c r="J1593" t="s">
        <v>17</v>
      </c>
      <c r="K1593" t="s">
        <v>16</v>
      </c>
      <c r="L1593" t="s">
        <v>61</v>
      </c>
      <c r="M1593" t="s">
        <v>61</v>
      </c>
      <c r="N1593">
        <v>0</v>
      </c>
      <c r="O1593">
        <v>0.49</v>
      </c>
      <c r="P1593">
        <v>0.84</v>
      </c>
      <c r="Q1593">
        <v>0.84</v>
      </c>
      <c r="R1593">
        <v>0</v>
      </c>
    </row>
  </sheetData>
  <sheetProtection algorithmName="SHA-512" hashValue="MTjPA3zA2V/2TFXmVZFHeUM8TJE0LLuFqDx+TNOM8KEm3cHC9I5a/0p6hv4Amu1jY1SQj3sFnJPE67qhuEeWUw==" saltValue="bUD9zb8x+s6Wc0f+u1r2lg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7896-1221-4D76-BC91-774E5F1D85A7}">
  <sheetPr codeName="Sheet6"/>
  <dimension ref="A2:M178"/>
  <sheetViews>
    <sheetView topLeftCell="D150" zoomScale="104" workbookViewId="0">
      <selection activeCell="I7" sqref="I7"/>
    </sheetView>
  </sheetViews>
  <sheetFormatPr defaultRowHeight="15" x14ac:dyDescent="0.25"/>
  <cols>
    <col min="2" max="2" width="28.140625" bestFit="1" customWidth="1"/>
    <col min="3" max="3" width="15.28515625" customWidth="1"/>
    <col min="6" max="6" width="11.42578125" customWidth="1"/>
    <col min="9" max="9" width="32.85546875" bestFit="1" customWidth="1"/>
    <col min="10" max="10" width="19.7109375" bestFit="1" customWidth="1"/>
    <col min="12" max="12" width="24.7109375" style="42" customWidth="1"/>
    <col min="13" max="13" width="20.85546875" customWidth="1"/>
  </cols>
  <sheetData>
    <row r="2" spans="1:13" x14ac:dyDescent="0.25">
      <c r="A2" s="1" t="str">
        <f>"+1"</f>
        <v>+1</v>
      </c>
      <c r="B2" t="s">
        <v>0</v>
      </c>
      <c r="C2" s="3" t="s">
        <v>156</v>
      </c>
      <c r="D2" s="3" t="s">
        <v>155</v>
      </c>
      <c r="E2" s="3" t="s">
        <v>154</v>
      </c>
      <c r="F2" s="3" t="s">
        <v>153</v>
      </c>
      <c r="G2" s="3" t="s">
        <v>152</v>
      </c>
      <c r="I2" t="s">
        <v>446</v>
      </c>
      <c r="J2" t="s">
        <v>293</v>
      </c>
      <c r="L2" s="42" t="str" cm="1">
        <f t="array" ref="L2:M17">_xlfn._xlws.FILTER(Table4[], Table4[Weapon_Type]=Weapon_Dmg!B3)</f>
        <v>Flamberge</v>
      </c>
      <c r="M2" t="str">
        <v>Greatsword</v>
      </c>
    </row>
    <row r="3" spans="1:13" x14ac:dyDescent="0.25">
      <c r="A3" s="1" t="str">
        <f>"+2"</f>
        <v>+2</v>
      </c>
      <c r="B3" t="s">
        <v>56</v>
      </c>
      <c r="C3" s="3">
        <v>9</v>
      </c>
      <c r="D3" s="3">
        <v>0</v>
      </c>
      <c r="E3" s="3">
        <v>0</v>
      </c>
      <c r="F3" s="3">
        <v>0</v>
      </c>
      <c r="G3" s="3">
        <v>0</v>
      </c>
      <c r="I3" s="16" t="s">
        <v>56</v>
      </c>
      <c r="J3" t="s">
        <v>56</v>
      </c>
      <c r="L3" s="42" t="str">
        <v>Bastard_Sword</v>
      </c>
      <c r="M3" t="str">
        <v>Greatsword</v>
      </c>
    </row>
    <row r="4" spans="1:13" x14ac:dyDescent="0.25">
      <c r="A4" s="1" t="str">
        <f>"+3"</f>
        <v>+3</v>
      </c>
      <c r="B4" t="s">
        <v>145</v>
      </c>
      <c r="C4" s="3">
        <v>9</v>
      </c>
      <c r="D4" s="3">
        <v>0</v>
      </c>
      <c r="E4" s="3">
        <v>0</v>
      </c>
      <c r="F4" s="3">
        <v>0</v>
      </c>
      <c r="G4" s="3">
        <v>0</v>
      </c>
      <c r="I4" s="15" t="s">
        <v>145</v>
      </c>
      <c r="J4" t="s">
        <v>56</v>
      </c>
      <c r="L4" s="42" t="str">
        <v>Black_Knight_Sword</v>
      </c>
      <c r="M4" t="str">
        <v>Greatsword</v>
      </c>
    </row>
    <row r="5" spans="1:13" x14ac:dyDescent="0.25">
      <c r="A5" s="1" t="str">
        <f>"+4"</f>
        <v>+4</v>
      </c>
      <c r="B5" t="s">
        <v>112</v>
      </c>
      <c r="C5" s="3">
        <v>9</v>
      </c>
      <c r="D5" s="3">
        <v>0</v>
      </c>
      <c r="E5" s="3">
        <v>0</v>
      </c>
      <c r="F5" s="3">
        <v>0</v>
      </c>
      <c r="G5" s="3">
        <v>0</v>
      </c>
      <c r="I5" s="16" t="s">
        <v>112</v>
      </c>
      <c r="J5" t="s">
        <v>56</v>
      </c>
      <c r="L5" s="42" t="str">
        <v>Claymore</v>
      </c>
      <c r="M5" t="str">
        <v>Greatsword</v>
      </c>
    </row>
    <row r="6" spans="1:13" x14ac:dyDescent="0.25">
      <c r="A6" s="1" t="str">
        <f>"+5"</f>
        <v>+5</v>
      </c>
      <c r="B6" t="s">
        <v>123</v>
      </c>
      <c r="C6" s="3">
        <v>9</v>
      </c>
      <c r="D6" s="3">
        <v>0</v>
      </c>
      <c r="E6" s="3">
        <v>0</v>
      </c>
      <c r="F6" s="3">
        <v>0</v>
      </c>
      <c r="G6" s="3">
        <v>0</v>
      </c>
      <c r="I6" s="15" t="s">
        <v>123</v>
      </c>
      <c r="J6" t="s">
        <v>56</v>
      </c>
      <c r="L6" s="42" t="str">
        <v>Drakeblood_Greatsword</v>
      </c>
      <c r="M6" t="str">
        <v>Greatsword</v>
      </c>
    </row>
    <row r="7" spans="1:13" x14ac:dyDescent="0.25">
      <c r="A7" s="1" t="str">
        <f>"+6"</f>
        <v>+6</v>
      </c>
      <c r="B7" t="s">
        <v>79</v>
      </c>
      <c r="C7" s="3">
        <v>9</v>
      </c>
      <c r="D7" s="3">
        <v>0</v>
      </c>
      <c r="E7" s="3">
        <v>0</v>
      </c>
      <c r="F7" s="3">
        <v>0</v>
      </c>
      <c r="G7" s="3">
        <v>0</v>
      </c>
      <c r="I7" s="16" t="s">
        <v>79</v>
      </c>
      <c r="J7" t="s">
        <v>56</v>
      </c>
      <c r="L7" s="42" t="str">
        <v>Executioners_Greatsword</v>
      </c>
      <c r="M7" t="str">
        <v>Greatsword</v>
      </c>
    </row>
    <row r="8" spans="1:13" x14ac:dyDescent="0.25">
      <c r="A8" s="1" t="str">
        <f>"+7"</f>
        <v>+7</v>
      </c>
      <c r="B8" t="s">
        <v>134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I8" s="15" t="s">
        <v>134</v>
      </c>
      <c r="J8" t="s">
        <v>56</v>
      </c>
      <c r="L8" s="42" t="str">
        <v>Firelink_Greatsword</v>
      </c>
      <c r="M8" t="str">
        <v>Greatsword</v>
      </c>
    </row>
    <row r="9" spans="1:13" x14ac:dyDescent="0.25">
      <c r="A9" s="1" t="str">
        <f>"+8"</f>
        <v>+8</v>
      </c>
      <c r="B9" t="s">
        <v>146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I9" s="16" t="s">
        <v>146</v>
      </c>
      <c r="J9" t="s">
        <v>56</v>
      </c>
      <c r="L9" s="42" t="str">
        <v>Gaels_Greatsword</v>
      </c>
      <c r="M9" t="str">
        <v>Greatsword</v>
      </c>
    </row>
    <row r="10" spans="1:13" x14ac:dyDescent="0.25">
      <c r="A10" s="1" t="str">
        <f>"+9"</f>
        <v>+9</v>
      </c>
      <c r="B10" t="s">
        <v>45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I10" s="15" t="s">
        <v>45</v>
      </c>
      <c r="J10" t="s">
        <v>56</v>
      </c>
      <c r="L10" s="42" t="str">
        <v>Greatsword_of_Judgment</v>
      </c>
      <c r="M10" t="str">
        <v>Greatsword</v>
      </c>
    </row>
    <row r="11" spans="1:13" x14ac:dyDescent="0.25">
      <c r="A11" s="1" t="str">
        <f>"+10"</f>
        <v>+10</v>
      </c>
      <c r="B11" t="s">
        <v>68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I11" s="16" t="s">
        <v>68</v>
      </c>
      <c r="J11" t="s">
        <v>56</v>
      </c>
      <c r="L11" s="42" t="str">
        <v>Hollowslayer_Greatsword</v>
      </c>
      <c r="M11" t="str">
        <v>Greatsword</v>
      </c>
    </row>
    <row r="12" spans="1:13" x14ac:dyDescent="0.25">
      <c r="B12" t="s">
        <v>90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I12" s="15" t="s">
        <v>90</v>
      </c>
      <c r="J12" t="s">
        <v>56</v>
      </c>
      <c r="L12" s="42" t="str">
        <v>Moonlight_Greatsword</v>
      </c>
      <c r="M12" t="str">
        <v>Greatsword</v>
      </c>
    </row>
    <row r="13" spans="1:13" x14ac:dyDescent="0.25">
      <c r="B13" t="s">
        <v>34</v>
      </c>
      <c r="C13" s="3">
        <v>9</v>
      </c>
      <c r="D13" s="3">
        <v>0</v>
      </c>
      <c r="E13" s="3">
        <v>0</v>
      </c>
      <c r="F13" s="3">
        <v>0</v>
      </c>
      <c r="G13" s="3">
        <v>0</v>
      </c>
      <c r="I13" s="16" t="s">
        <v>34</v>
      </c>
      <c r="J13" t="s">
        <v>56</v>
      </c>
      <c r="L13" s="42" t="str">
        <v>Onyx_Blade</v>
      </c>
      <c r="M13" t="str">
        <v>Greatsword</v>
      </c>
    </row>
    <row r="14" spans="1:13" x14ac:dyDescent="0.25">
      <c r="B14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I14" s="15" t="s">
        <v>14</v>
      </c>
      <c r="J14" t="s">
        <v>56</v>
      </c>
      <c r="L14" s="42" t="str">
        <v>Storm_Ruler</v>
      </c>
      <c r="M14" t="str">
        <v>Greatsword</v>
      </c>
    </row>
    <row r="15" spans="1:13" x14ac:dyDescent="0.25">
      <c r="B15" t="s">
        <v>306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I15" s="16" t="s">
        <v>306</v>
      </c>
      <c r="J15" t="s">
        <v>461</v>
      </c>
      <c r="L15" s="42" t="str">
        <v>Twin_Princes_Greatsword</v>
      </c>
      <c r="M15" t="str">
        <v>Greatsword</v>
      </c>
    </row>
    <row r="16" spans="1:13" x14ac:dyDescent="0.25">
      <c r="B16" t="s">
        <v>294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I16" s="15" t="s">
        <v>294</v>
      </c>
      <c r="J16" t="s">
        <v>461</v>
      </c>
      <c r="L16" s="42" t="str">
        <v>Wolf_Knights_Greatsword</v>
      </c>
      <c r="M16" t="str">
        <v>Greatsword</v>
      </c>
    </row>
    <row r="17" spans="2:13" x14ac:dyDescent="0.25">
      <c r="B17" t="s">
        <v>312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I17" s="16" t="s">
        <v>312</v>
      </c>
      <c r="J17" t="s">
        <v>461</v>
      </c>
      <c r="L17" s="42" t="str">
        <v>Wolnirs_Holy_Sword</v>
      </c>
      <c r="M17" t="str">
        <v>Greatsword</v>
      </c>
    </row>
    <row r="18" spans="2:13" x14ac:dyDescent="0.25">
      <c r="B18" t="s">
        <v>323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I18" s="15" t="s">
        <v>323</v>
      </c>
      <c r="J18" t="s">
        <v>461</v>
      </c>
    </row>
    <row r="19" spans="2:13" x14ac:dyDescent="0.25">
      <c r="B19" t="s">
        <v>335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I19" s="16" t="s">
        <v>335</v>
      </c>
      <c r="J19" t="s">
        <v>461</v>
      </c>
    </row>
    <row r="20" spans="2:13" x14ac:dyDescent="0.25">
      <c r="B20" t="s">
        <v>346</v>
      </c>
      <c r="C20" s="3">
        <v>0</v>
      </c>
      <c r="D20" s="3">
        <v>16</v>
      </c>
      <c r="E20" s="3">
        <v>16</v>
      </c>
      <c r="F20" s="3">
        <v>16</v>
      </c>
      <c r="G20" s="3">
        <v>16</v>
      </c>
      <c r="I20" s="15" t="s">
        <v>346</v>
      </c>
      <c r="J20" t="s">
        <v>461</v>
      </c>
    </row>
    <row r="21" spans="2:13" x14ac:dyDescent="0.25">
      <c r="B21" t="s">
        <v>358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I21" s="16" t="s">
        <v>358</v>
      </c>
      <c r="J21" t="s">
        <v>461</v>
      </c>
    </row>
    <row r="22" spans="2:13" x14ac:dyDescent="0.25">
      <c r="B22" t="s">
        <v>369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I22" s="15" t="s">
        <v>369</v>
      </c>
      <c r="J22" t="s">
        <v>461</v>
      </c>
    </row>
    <row r="23" spans="2:13" x14ac:dyDescent="0.25">
      <c r="B23" t="s">
        <v>380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I23" s="16" t="s">
        <v>380</v>
      </c>
      <c r="J23" t="s">
        <v>461</v>
      </c>
    </row>
    <row r="24" spans="2:13" x14ac:dyDescent="0.25">
      <c r="B24" t="s">
        <v>386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I24" s="15" t="s">
        <v>386</v>
      </c>
      <c r="J24" t="s">
        <v>461</v>
      </c>
    </row>
    <row r="25" spans="2:13" x14ac:dyDescent="0.25">
      <c r="B25" t="s">
        <v>440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I25" s="16" t="s">
        <v>440</v>
      </c>
      <c r="J25" t="s">
        <v>461</v>
      </c>
    </row>
    <row r="26" spans="2:13" x14ac:dyDescent="0.25">
      <c r="B26" t="s">
        <v>441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I26" s="15" t="s">
        <v>441</v>
      </c>
      <c r="J26" t="s">
        <v>461</v>
      </c>
    </row>
    <row r="27" spans="2:13" x14ac:dyDescent="0.25">
      <c r="B27" t="s">
        <v>403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I27" s="16" t="s">
        <v>403</v>
      </c>
      <c r="J27" t="s">
        <v>461</v>
      </c>
    </row>
    <row r="28" spans="2:13" x14ac:dyDescent="0.25">
      <c r="B28" t="s">
        <v>409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I28" s="15" t="s">
        <v>409</v>
      </c>
      <c r="J28" t="s">
        <v>461</v>
      </c>
    </row>
    <row r="29" spans="2:13" x14ac:dyDescent="0.25">
      <c r="B29" t="s">
        <v>415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I29" s="16" t="s">
        <v>415</v>
      </c>
      <c r="J29" t="s">
        <v>461</v>
      </c>
    </row>
    <row r="30" spans="2:13" x14ac:dyDescent="0.25">
      <c r="B30" t="s">
        <v>426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I30" s="15" t="s">
        <v>426</v>
      </c>
      <c r="J30" t="s">
        <v>461</v>
      </c>
    </row>
    <row r="31" spans="2:13" x14ac:dyDescent="0.25">
      <c r="B31" t="s">
        <v>432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I31" s="16" t="s">
        <v>432</v>
      </c>
      <c r="J31" t="s">
        <v>461</v>
      </c>
    </row>
    <row r="32" spans="2:13" x14ac:dyDescent="0.25">
      <c r="B32" t="s">
        <v>466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I32" s="16" t="s">
        <v>466</v>
      </c>
      <c r="J32" t="s">
        <v>558</v>
      </c>
    </row>
    <row r="33" spans="2:10" x14ac:dyDescent="0.25">
      <c r="B33" t="s">
        <v>477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I33" s="16" t="s">
        <v>477</v>
      </c>
      <c r="J33" t="s">
        <v>558</v>
      </c>
    </row>
    <row r="34" spans="2:10" x14ac:dyDescent="0.25">
      <c r="B34" t="s">
        <v>488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I34" s="16" t="s">
        <v>488</v>
      </c>
      <c r="J34" t="s">
        <v>558</v>
      </c>
    </row>
    <row r="35" spans="2:10" x14ac:dyDescent="0.25">
      <c r="B35" t="s">
        <v>494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I35" s="16" t="s">
        <v>494</v>
      </c>
      <c r="J35" t="s">
        <v>558</v>
      </c>
    </row>
    <row r="36" spans="2:10" x14ac:dyDescent="0.25">
      <c r="B36" t="s">
        <v>501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I36" s="16" t="s">
        <v>501</v>
      </c>
      <c r="J36" t="s">
        <v>558</v>
      </c>
    </row>
    <row r="37" spans="2:10" x14ac:dyDescent="0.25">
      <c r="B37" t="s">
        <v>507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16" t="s">
        <v>507</v>
      </c>
      <c r="J37" t="s">
        <v>558</v>
      </c>
    </row>
    <row r="38" spans="2:10" x14ac:dyDescent="0.25">
      <c r="B38" t="s">
        <v>513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I38" s="16" t="s">
        <v>513</v>
      </c>
      <c r="J38" t="s">
        <v>558</v>
      </c>
    </row>
    <row r="39" spans="2:10" x14ac:dyDescent="0.25">
      <c r="B39" t="s">
        <v>524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I39" s="16" t="s">
        <v>524</v>
      </c>
      <c r="J39" t="s">
        <v>558</v>
      </c>
    </row>
    <row r="40" spans="2:10" x14ac:dyDescent="0.25">
      <c r="B40" t="s">
        <v>530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I40" s="16" t="s">
        <v>530</v>
      </c>
      <c r="J40" t="s">
        <v>558</v>
      </c>
    </row>
    <row r="41" spans="2:10" x14ac:dyDescent="0.25">
      <c r="B41" t="s">
        <v>541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I41" s="16" t="s">
        <v>541</v>
      </c>
      <c r="J41" t="s">
        <v>558</v>
      </c>
    </row>
    <row r="42" spans="2:10" x14ac:dyDescent="0.25">
      <c r="B42" t="s">
        <v>552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I42" s="36" t="s">
        <v>552</v>
      </c>
      <c r="J42" t="s">
        <v>558</v>
      </c>
    </row>
    <row r="43" spans="2:10" x14ac:dyDescent="0.25">
      <c r="B43" t="s">
        <v>562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I43" s="16" t="s">
        <v>562</v>
      </c>
      <c r="J43" t="s">
        <v>704</v>
      </c>
    </row>
    <row r="44" spans="2:10" x14ac:dyDescent="0.25">
      <c r="B44" t="s">
        <v>573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I44" s="16" t="s">
        <v>573</v>
      </c>
      <c r="J44" t="s">
        <v>704</v>
      </c>
    </row>
    <row r="45" spans="2:10" x14ac:dyDescent="0.25">
      <c r="B45" t="s">
        <v>584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I45" s="16" t="s">
        <v>584</v>
      </c>
      <c r="J45" t="s">
        <v>704</v>
      </c>
    </row>
    <row r="46" spans="2:10" x14ac:dyDescent="0.25">
      <c r="B46" t="s">
        <v>590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I46" s="16" t="s">
        <v>590</v>
      </c>
      <c r="J46" t="s">
        <v>704</v>
      </c>
    </row>
    <row r="47" spans="2:10" x14ac:dyDescent="0.25">
      <c r="B47" t="s">
        <v>601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I47" s="16" t="s">
        <v>601</v>
      </c>
      <c r="J47" t="s">
        <v>704</v>
      </c>
    </row>
    <row r="48" spans="2:10" x14ac:dyDescent="0.25">
      <c r="B48" t="s">
        <v>612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I48" s="16" t="s">
        <v>612</v>
      </c>
      <c r="J48" t="s">
        <v>704</v>
      </c>
    </row>
    <row r="49" spans="2:10" x14ac:dyDescent="0.25">
      <c r="B49" t="s">
        <v>623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I49" s="16" t="s">
        <v>623</v>
      </c>
      <c r="J49" t="s">
        <v>704</v>
      </c>
    </row>
    <row r="50" spans="2:10" x14ac:dyDescent="0.25">
      <c r="B50" t="s">
        <v>634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I50" s="16" t="s">
        <v>634</v>
      </c>
      <c r="J50" t="s">
        <v>704</v>
      </c>
    </row>
    <row r="51" spans="2:10" x14ac:dyDescent="0.25">
      <c r="B51" t="s">
        <v>640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I51" s="16" t="s">
        <v>640</v>
      </c>
      <c r="J51" t="s">
        <v>704</v>
      </c>
    </row>
    <row r="52" spans="2:10" x14ac:dyDescent="0.25">
      <c r="B52" t="s">
        <v>651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I52" s="16" t="s">
        <v>651</v>
      </c>
      <c r="J52" t="s">
        <v>704</v>
      </c>
    </row>
    <row r="53" spans="2:10" x14ac:dyDescent="0.25">
      <c r="B53" t="s">
        <v>662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I53" s="16" t="s">
        <v>662</v>
      </c>
      <c r="J53" t="s">
        <v>704</v>
      </c>
    </row>
    <row r="54" spans="2:10" x14ac:dyDescent="0.25">
      <c r="B54" t="s">
        <v>673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I54" s="16" t="s">
        <v>673</v>
      </c>
      <c r="J54" t="s">
        <v>704</v>
      </c>
    </row>
    <row r="55" spans="2:10" x14ac:dyDescent="0.25">
      <c r="B55" t="s">
        <v>680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I55" s="16" t="s">
        <v>680</v>
      </c>
      <c r="J55" t="s">
        <v>704</v>
      </c>
    </row>
    <row r="56" spans="2:10" x14ac:dyDescent="0.25">
      <c r="B56" t="s">
        <v>686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I56" s="16" t="s">
        <v>686</v>
      </c>
      <c r="J56" t="s">
        <v>704</v>
      </c>
    </row>
    <row r="57" spans="2:10" x14ac:dyDescent="0.25">
      <c r="B57" t="s">
        <v>693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I57" s="36" t="s">
        <v>693</v>
      </c>
      <c r="J57" t="s">
        <v>704</v>
      </c>
    </row>
    <row r="58" spans="2:10" x14ac:dyDescent="0.25">
      <c r="B58" t="s">
        <v>705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I58" s="16" t="s">
        <v>705</v>
      </c>
      <c r="J58" t="s">
        <v>477</v>
      </c>
    </row>
    <row r="59" spans="2:10" x14ac:dyDescent="0.25">
      <c r="B59" t="s">
        <v>716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I59" s="16" t="s">
        <v>716</v>
      </c>
      <c r="J59" t="s">
        <v>477</v>
      </c>
    </row>
    <row r="60" spans="2:10" x14ac:dyDescent="0.25">
      <c r="B60" t="s">
        <v>727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I60" s="16" t="s">
        <v>727</v>
      </c>
      <c r="J60" t="s">
        <v>477</v>
      </c>
    </row>
    <row r="61" spans="2:10" x14ac:dyDescent="0.25">
      <c r="B61" t="s">
        <v>733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I61" s="16" t="s">
        <v>733</v>
      </c>
      <c r="J61" t="s">
        <v>477</v>
      </c>
    </row>
    <row r="62" spans="2:10" x14ac:dyDescent="0.25">
      <c r="B62" t="s">
        <v>744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I62" s="16" t="s">
        <v>744</v>
      </c>
      <c r="J62" t="s">
        <v>477</v>
      </c>
    </row>
    <row r="63" spans="2:10" x14ac:dyDescent="0.25">
      <c r="B63" t="s">
        <v>755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I63" s="16" t="s">
        <v>755</v>
      </c>
      <c r="J63" t="s">
        <v>477</v>
      </c>
    </row>
    <row r="64" spans="2:10" x14ac:dyDescent="0.25">
      <c r="B64" t="s">
        <v>766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I64" s="16" t="s">
        <v>766</v>
      </c>
      <c r="J64" t="s">
        <v>477</v>
      </c>
    </row>
    <row r="65" spans="2:10" x14ac:dyDescent="0.25">
      <c r="B65" t="s">
        <v>772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I65" s="16" t="s">
        <v>772</v>
      </c>
      <c r="J65" t="s">
        <v>477</v>
      </c>
    </row>
    <row r="66" spans="2:10" x14ac:dyDescent="0.25">
      <c r="B66" t="s">
        <v>778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I66" s="16" t="s">
        <v>778</v>
      </c>
      <c r="J66" t="s">
        <v>477</v>
      </c>
    </row>
    <row r="67" spans="2:10" x14ac:dyDescent="0.25">
      <c r="B67" t="s">
        <v>784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I67" s="16" t="s">
        <v>784</v>
      </c>
      <c r="J67" t="s">
        <v>477</v>
      </c>
    </row>
    <row r="68" spans="2:10" x14ac:dyDescent="0.25">
      <c r="B68" t="s">
        <v>790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I68" s="16" t="s">
        <v>790</v>
      </c>
      <c r="J68" t="s">
        <v>477</v>
      </c>
    </row>
    <row r="69" spans="2:10" x14ac:dyDescent="0.25">
      <c r="B69" t="s">
        <v>796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I69" s="16" t="s">
        <v>796</v>
      </c>
      <c r="J69" t="s">
        <v>477</v>
      </c>
    </row>
    <row r="70" spans="2:10" x14ac:dyDescent="0.25">
      <c r="B70" t="s">
        <v>802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I70" s="16" t="s">
        <v>802</v>
      </c>
      <c r="J70" t="s">
        <v>477</v>
      </c>
    </row>
    <row r="71" spans="2:10" x14ac:dyDescent="0.25">
      <c r="B71" t="s">
        <v>808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I71" s="16" t="s">
        <v>808</v>
      </c>
      <c r="J71" t="s">
        <v>477</v>
      </c>
    </row>
    <row r="72" spans="2:10" x14ac:dyDescent="0.25">
      <c r="B72" t="s">
        <v>814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I72" s="16" t="s">
        <v>814</v>
      </c>
      <c r="J72" t="s">
        <v>477</v>
      </c>
    </row>
    <row r="73" spans="2:10" x14ac:dyDescent="0.25">
      <c r="B73" t="s">
        <v>820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I73" s="36" t="s">
        <v>820</v>
      </c>
      <c r="J73" t="s">
        <v>477</v>
      </c>
    </row>
    <row r="74" spans="2:10" x14ac:dyDescent="0.25">
      <c r="B74" t="s">
        <v>826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I74" s="36" t="s">
        <v>826</v>
      </c>
      <c r="J74" t="s">
        <v>1792</v>
      </c>
    </row>
    <row r="75" spans="2:10" x14ac:dyDescent="0.25">
      <c r="B75" t="s">
        <v>832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I75" s="36" t="s">
        <v>832</v>
      </c>
      <c r="J75" t="s">
        <v>1792</v>
      </c>
    </row>
    <row r="76" spans="2:10" x14ac:dyDescent="0.25">
      <c r="B76" t="s">
        <v>843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I76" s="36" t="s">
        <v>843</v>
      </c>
      <c r="J76" t="s">
        <v>1792</v>
      </c>
    </row>
    <row r="77" spans="2:10" x14ac:dyDescent="0.25">
      <c r="B77" t="s">
        <v>854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I77" s="36" t="s">
        <v>854</v>
      </c>
      <c r="J77" t="s">
        <v>1792</v>
      </c>
    </row>
    <row r="78" spans="2:10" x14ac:dyDescent="0.25">
      <c r="B78" t="s">
        <v>865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I78" s="36" t="s">
        <v>865</v>
      </c>
      <c r="J78" t="s">
        <v>1792</v>
      </c>
    </row>
    <row r="79" spans="2:10" x14ac:dyDescent="0.25">
      <c r="B79" t="s">
        <v>876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I79" s="36" t="s">
        <v>876</v>
      </c>
      <c r="J79" t="s">
        <v>1792</v>
      </c>
    </row>
    <row r="80" spans="2:10" x14ac:dyDescent="0.25">
      <c r="B80" t="s">
        <v>887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I80" s="36" t="s">
        <v>887</v>
      </c>
      <c r="J80" t="s">
        <v>1792</v>
      </c>
    </row>
    <row r="81" spans="2:10" x14ac:dyDescent="0.25">
      <c r="B81" t="s">
        <v>893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I81" s="36" t="s">
        <v>893</v>
      </c>
      <c r="J81" t="s">
        <v>1792</v>
      </c>
    </row>
    <row r="82" spans="2:10" x14ac:dyDescent="0.25">
      <c r="B82" t="s">
        <v>899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I82" s="36" t="s">
        <v>899</v>
      </c>
      <c r="J82" t="s">
        <v>1792</v>
      </c>
    </row>
    <row r="83" spans="2:10" x14ac:dyDescent="0.25">
      <c r="B83" t="s">
        <v>905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I83" s="36" t="s">
        <v>905</v>
      </c>
      <c r="J83" t="s">
        <v>1792</v>
      </c>
    </row>
    <row r="84" spans="2:10" x14ac:dyDescent="0.25">
      <c r="B84" t="s">
        <v>916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I84" s="36" t="s">
        <v>916</v>
      </c>
      <c r="J84" t="s">
        <v>1792</v>
      </c>
    </row>
    <row r="85" spans="2:10" x14ac:dyDescent="0.25">
      <c r="B85" t="s">
        <v>922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I85" s="36" t="s">
        <v>922</v>
      </c>
      <c r="J85" t="s">
        <v>1792</v>
      </c>
    </row>
    <row r="86" spans="2:10" x14ac:dyDescent="0.25">
      <c r="B86" t="s">
        <v>933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I86" s="36" t="s">
        <v>933</v>
      </c>
      <c r="J86" t="s">
        <v>1792</v>
      </c>
    </row>
    <row r="87" spans="2:10" x14ac:dyDescent="0.25">
      <c r="B87" t="s">
        <v>939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I87" s="36" t="s">
        <v>939</v>
      </c>
      <c r="J87" t="s">
        <v>1051</v>
      </c>
    </row>
    <row r="88" spans="2:10" x14ac:dyDescent="0.25">
      <c r="B88" t="s">
        <v>945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I88" s="36" t="s">
        <v>945</v>
      </c>
      <c r="J88" t="s">
        <v>1051</v>
      </c>
    </row>
    <row r="89" spans="2:10" x14ac:dyDescent="0.25">
      <c r="B89" t="s">
        <v>951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I89" s="36" t="s">
        <v>951</v>
      </c>
      <c r="J89" t="s">
        <v>1051</v>
      </c>
    </row>
    <row r="90" spans="2:10" x14ac:dyDescent="0.25">
      <c r="B90" t="s">
        <v>962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I90" s="36" t="s">
        <v>962</v>
      </c>
      <c r="J90" t="s">
        <v>1051</v>
      </c>
    </row>
    <row r="91" spans="2:10" x14ac:dyDescent="0.25">
      <c r="B91" t="s">
        <v>973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I91" s="36" t="s">
        <v>973</v>
      </c>
      <c r="J91" t="s">
        <v>1051</v>
      </c>
    </row>
    <row r="92" spans="2:10" x14ac:dyDescent="0.25">
      <c r="B92" t="s">
        <v>979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I92" s="36" t="s">
        <v>979</v>
      </c>
      <c r="J92" t="s">
        <v>1051</v>
      </c>
    </row>
    <row r="93" spans="2:10" x14ac:dyDescent="0.25">
      <c r="B93" t="s">
        <v>990</v>
      </c>
      <c r="C93" s="3">
        <v>0</v>
      </c>
      <c r="D93" s="3">
        <v>16</v>
      </c>
      <c r="E93" s="3">
        <v>16</v>
      </c>
      <c r="F93" s="3">
        <v>16</v>
      </c>
      <c r="G93" s="3">
        <v>16</v>
      </c>
      <c r="I93" s="36" t="s">
        <v>990</v>
      </c>
      <c r="J93" t="s">
        <v>1051</v>
      </c>
    </row>
    <row r="94" spans="2:10" x14ac:dyDescent="0.25">
      <c r="B94" t="s">
        <v>996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I94" s="36" t="s">
        <v>996</v>
      </c>
      <c r="J94" t="s">
        <v>1051</v>
      </c>
    </row>
    <row r="95" spans="2:10" x14ac:dyDescent="0.25">
      <c r="B95" t="s">
        <v>1007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I95" s="36" t="s">
        <v>1007</v>
      </c>
      <c r="J95" t="s">
        <v>1051</v>
      </c>
    </row>
    <row r="96" spans="2:10" x14ac:dyDescent="0.25">
      <c r="B96" t="s">
        <v>1018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I96" s="36" t="s">
        <v>1018</v>
      </c>
      <c r="J96" t="s">
        <v>1051</v>
      </c>
    </row>
    <row r="97" spans="2:10" x14ac:dyDescent="0.25">
      <c r="B97" t="s">
        <v>1029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I97" s="36" t="s">
        <v>1029</v>
      </c>
      <c r="J97" t="s">
        <v>1051</v>
      </c>
    </row>
    <row r="98" spans="2:10" x14ac:dyDescent="0.25">
      <c r="B98" t="s">
        <v>1040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I98" s="36" t="s">
        <v>1040</v>
      </c>
      <c r="J98" t="s">
        <v>1051</v>
      </c>
    </row>
    <row r="99" spans="2:10" x14ac:dyDescent="0.25">
      <c r="B99" t="s">
        <v>1051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I99" s="36" t="s">
        <v>1051</v>
      </c>
      <c r="J99" t="s">
        <v>1051</v>
      </c>
    </row>
    <row r="100" spans="2:10" x14ac:dyDescent="0.25">
      <c r="B100" t="s">
        <v>1062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I100" s="36" t="s">
        <v>1062</v>
      </c>
      <c r="J100" t="s">
        <v>1051</v>
      </c>
    </row>
    <row r="101" spans="2:10" x14ac:dyDescent="0.25">
      <c r="B101" t="s">
        <v>1068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I101" s="36" t="s">
        <v>1068</v>
      </c>
      <c r="J101" t="s">
        <v>1051</v>
      </c>
    </row>
    <row r="102" spans="2:10" x14ac:dyDescent="0.25">
      <c r="B102" t="s">
        <v>1079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I102" s="36" t="s">
        <v>1118</v>
      </c>
      <c r="J102" t="s">
        <v>1051</v>
      </c>
    </row>
    <row r="103" spans="2:10" x14ac:dyDescent="0.25">
      <c r="B103" t="s">
        <v>1085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I103" s="36" t="s">
        <v>1129</v>
      </c>
      <c r="J103" t="s">
        <v>1051</v>
      </c>
    </row>
    <row r="104" spans="2:10" x14ac:dyDescent="0.25">
      <c r="B104" t="s">
        <v>1096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I104" s="16" t="s">
        <v>1079</v>
      </c>
      <c r="J104" t="s">
        <v>1085</v>
      </c>
    </row>
    <row r="105" spans="2:10" x14ac:dyDescent="0.25">
      <c r="B105" t="s">
        <v>1107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I105" s="16" t="s">
        <v>1085</v>
      </c>
      <c r="J105" t="s">
        <v>1085</v>
      </c>
    </row>
    <row r="106" spans="2:10" x14ac:dyDescent="0.25">
      <c r="B106" t="s">
        <v>1118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I106" s="16" t="s">
        <v>1096</v>
      </c>
      <c r="J106" t="s">
        <v>1085</v>
      </c>
    </row>
    <row r="107" spans="2:10" x14ac:dyDescent="0.25">
      <c r="B107" t="s">
        <v>1129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I107" s="36" t="s">
        <v>1107</v>
      </c>
      <c r="J107" t="s">
        <v>1085</v>
      </c>
    </row>
    <row r="108" spans="2:10" x14ac:dyDescent="0.25">
      <c r="B108" t="s">
        <v>1137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I108" s="16" t="s">
        <v>1137</v>
      </c>
      <c r="J108" t="s">
        <v>1205</v>
      </c>
    </row>
    <row r="109" spans="2:10" x14ac:dyDescent="0.25">
      <c r="B109" t="s">
        <v>1148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I109" s="16" t="s">
        <v>1148</v>
      </c>
      <c r="J109" t="s">
        <v>1205</v>
      </c>
    </row>
    <row r="110" spans="2:10" x14ac:dyDescent="0.25">
      <c r="B110" t="s">
        <v>1154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I110" s="16" t="s">
        <v>1154</v>
      </c>
      <c r="J110" t="s">
        <v>1205</v>
      </c>
    </row>
    <row r="111" spans="2:10" x14ac:dyDescent="0.25">
      <c r="B111" t="s">
        <v>1160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I111" s="16" t="s">
        <v>1160</v>
      </c>
      <c r="J111" t="s">
        <v>1205</v>
      </c>
    </row>
    <row r="112" spans="2:10" x14ac:dyDescent="0.25">
      <c r="B112" t="s">
        <v>1166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I112" s="36" t="s">
        <v>1166</v>
      </c>
      <c r="J112" t="s">
        <v>1205</v>
      </c>
    </row>
    <row r="113" spans="2:10" x14ac:dyDescent="0.25">
      <c r="B113" t="s">
        <v>1172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I113" s="36" t="s">
        <v>1172</v>
      </c>
      <c r="J113" t="s">
        <v>1205</v>
      </c>
    </row>
    <row r="114" spans="2:10" x14ac:dyDescent="0.25">
      <c r="B114" t="s">
        <v>1183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I114" s="36" t="s">
        <v>1183</v>
      </c>
      <c r="J114" t="s">
        <v>1205</v>
      </c>
    </row>
    <row r="115" spans="2:10" x14ac:dyDescent="0.25">
      <c r="B115" t="s">
        <v>1194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I115" s="36" t="s">
        <v>1194</v>
      </c>
      <c r="J115" t="s">
        <v>1205</v>
      </c>
    </row>
    <row r="116" spans="2:10" x14ac:dyDescent="0.25">
      <c r="B116" t="s">
        <v>1206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I116" s="36" t="s">
        <v>1206</v>
      </c>
      <c r="J116" t="s">
        <v>1246</v>
      </c>
    </row>
    <row r="117" spans="2:10" x14ac:dyDescent="0.25">
      <c r="B117" t="s">
        <v>1212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I117" s="36" t="s">
        <v>1212</v>
      </c>
      <c r="J117" t="s">
        <v>1246</v>
      </c>
    </row>
    <row r="118" spans="2:10" x14ac:dyDescent="0.25">
      <c r="B118" t="s">
        <v>1223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I118" s="36" t="s">
        <v>1223</v>
      </c>
      <c r="J118" t="s">
        <v>1246</v>
      </c>
    </row>
    <row r="119" spans="2:10" x14ac:dyDescent="0.25">
      <c r="B119" t="s">
        <v>1229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I119" s="36" t="s">
        <v>1229</v>
      </c>
      <c r="J119" t="s">
        <v>1246</v>
      </c>
    </row>
    <row r="120" spans="2:10" x14ac:dyDescent="0.25">
      <c r="B120" t="s">
        <v>1240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I120" s="36" t="s">
        <v>1240</v>
      </c>
      <c r="J120" t="s">
        <v>1246</v>
      </c>
    </row>
    <row r="121" spans="2:10" x14ac:dyDescent="0.25">
      <c r="B121" t="s">
        <v>1246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I121" s="36" t="s">
        <v>1246</v>
      </c>
      <c r="J121" t="s">
        <v>1246</v>
      </c>
    </row>
    <row r="122" spans="2:10" x14ac:dyDescent="0.25">
      <c r="B122" t="s">
        <v>1257</v>
      </c>
      <c r="C122" s="3">
        <v>0</v>
      </c>
      <c r="D122" s="3">
        <v>16</v>
      </c>
      <c r="E122" s="3">
        <v>16</v>
      </c>
      <c r="F122" s="3">
        <v>16</v>
      </c>
      <c r="G122" s="3">
        <v>16</v>
      </c>
      <c r="I122" s="36" t="s">
        <v>1257</v>
      </c>
      <c r="J122" t="s">
        <v>1246</v>
      </c>
    </row>
    <row r="123" spans="2:10" x14ac:dyDescent="0.25">
      <c r="B123" t="s">
        <v>1263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I123" s="36" t="s">
        <v>1263</v>
      </c>
      <c r="J123" t="s">
        <v>1246</v>
      </c>
    </row>
    <row r="124" spans="2:10" x14ac:dyDescent="0.25">
      <c r="B124" t="s">
        <v>1274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I124" s="36" t="s">
        <v>1274</v>
      </c>
      <c r="J124" t="s">
        <v>1246</v>
      </c>
    </row>
    <row r="125" spans="2:10" x14ac:dyDescent="0.25">
      <c r="B125" t="s">
        <v>1285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I125" s="36" t="s">
        <v>1285</v>
      </c>
      <c r="J125" t="s">
        <v>1246</v>
      </c>
    </row>
    <row r="126" spans="2:10" x14ac:dyDescent="0.25">
      <c r="B126" t="s">
        <v>1296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I126" s="36" t="s">
        <v>1296</v>
      </c>
      <c r="J126" t="s">
        <v>1246</v>
      </c>
    </row>
    <row r="127" spans="2:10" x14ac:dyDescent="0.25">
      <c r="B127" t="s">
        <v>1307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I127" s="36" t="s">
        <v>1307</v>
      </c>
      <c r="J127" t="s">
        <v>1390</v>
      </c>
    </row>
    <row r="128" spans="2:10" x14ac:dyDescent="0.25">
      <c r="B128" t="s">
        <v>1318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I128" s="36" t="s">
        <v>1318</v>
      </c>
      <c r="J128" t="s">
        <v>1390</v>
      </c>
    </row>
    <row r="129" spans="2:10" x14ac:dyDescent="0.25">
      <c r="B129" t="s">
        <v>1329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I129" s="36" t="s">
        <v>1329</v>
      </c>
      <c r="J129" t="s">
        <v>1390</v>
      </c>
    </row>
    <row r="130" spans="2:10" x14ac:dyDescent="0.25">
      <c r="B130" t="s">
        <v>1340</v>
      </c>
      <c r="C130" s="3">
        <v>0</v>
      </c>
      <c r="D130" s="3">
        <v>16</v>
      </c>
      <c r="E130" s="3">
        <v>16</v>
      </c>
      <c r="F130" s="3">
        <v>16</v>
      </c>
      <c r="G130" s="3">
        <v>16</v>
      </c>
      <c r="I130" s="36" t="s">
        <v>1340</v>
      </c>
      <c r="J130" t="s">
        <v>1390</v>
      </c>
    </row>
    <row r="131" spans="2:10" x14ac:dyDescent="0.25">
      <c r="B131" t="s">
        <v>1346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I131" s="36" t="s">
        <v>1346</v>
      </c>
      <c r="J131" t="s">
        <v>1390</v>
      </c>
    </row>
    <row r="132" spans="2:10" x14ac:dyDescent="0.25">
      <c r="B132" t="s">
        <v>1357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I132" s="36" t="s">
        <v>1357</v>
      </c>
      <c r="J132" t="s">
        <v>1390</v>
      </c>
    </row>
    <row r="133" spans="2:10" x14ac:dyDescent="0.25">
      <c r="B133" t="s">
        <v>1368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I133" s="36" t="s">
        <v>1368</v>
      </c>
      <c r="J133" t="s">
        <v>1390</v>
      </c>
    </row>
    <row r="134" spans="2:10" x14ac:dyDescent="0.25">
      <c r="B134" t="s">
        <v>1379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I134" s="36" t="s">
        <v>1379</v>
      </c>
      <c r="J134" t="s">
        <v>1390</v>
      </c>
    </row>
    <row r="135" spans="2:10" x14ac:dyDescent="0.25">
      <c r="B135" t="s">
        <v>1391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I135" s="36" t="s">
        <v>1391</v>
      </c>
      <c r="J135" t="s">
        <v>1496</v>
      </c>
    </row>
    <row r="136" spans="2:10" x14ac:dyDescent="0.25">
      <c r="B136" t="s">
        <v>1402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I136" s="36" t="s">
        <v>1402</v>
      </c>
      <c r="J136" t="s">
        <v>1496</v>
      </c>
    </row>
    <row r="137" spans="2:10" x14ac:dyDescent="0.25">
      <c r="B137" t="s">
        <v>1413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I137" s="36" t="s">
        <v>1413</v>
      </c>
      <c r="J137" t="s">
        <v>1496</v>
      </c>
    </row>
    <row r="138" spans="2:10" x14ac:dyDescent="0.25">
      <c r="B138" t="s">
        <v>1424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I138" s="36" t="s">
        <v>1424</v>
      </c>
      <c r="J138" t="s">
        <v>1496</v>
      </c>
    </row>
    <row r="139" spans="2:10" x14ac:dyDescent="0.25">
      <c r="B139" t="s">
        <v>1435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I139" s="36" t="s">
        <v>1435</v>
      </c>
      <c r="J139" t="s">
        <v>1496</v>
      </c>
    </row>
    <row r="140" spans="2:10" x14ac:dyDescent="0.25">
      <c r="B140" t="s">
        <v>1441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I140" s="36" t="s">
        <v>1441</v>
      </c>
      <c r="J140" t="s">
        <v>1496</v>
      </c>
    </row>
    <row r="141" spans="2:10" x14ac:dyDescent="0.25">
      <c r="B141" t="s">
        <v>1452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I141" s="36" t="s">
        <v>1452</v>
      </c>
      <c r="J141" t="s">
        <v>1496</v>
      </c>
    </row>
    <row r="142" spans="2:10" x14ac:dyDescent="0.25">
      <c r="B142" t="s">
        <v>1463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I142" s="36" t="s">
        <v>1463</v>
      </c>
      <c r="J142" t="s">
        <v>1496</v>
      </c>
    </row>
    <row r="143" spans="2:10" x14ac:dyDescent="0.25">
      <c r="B143" t="s">
        <v>1474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I143" s="36" t="s">
        <v>1474</v>
      </c>
      <c r="J143" t="s">
        <v>1496</v>
      </c>
    </row>
    <row r="144" spans="2:10" x14ac:dyDescent="0.25">
      <c r="B144" t="s">
        <v>1485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I144" s="36" t="s">
        <v>1485</v>
      </c>
      <c r="J144" t="s">
        <v>1496</v>
      </c>
    </row>
    <row r="145" spans="2:10" x14ac:dyDescent="0.25">
      <c r="B145" t="s">
        <v>1497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I145" s="36" t="s">
        <v>1497</v>
      </c>
      <c r="J145" t="s">
        <v>1497</v>
      </c>
    </row>
    <row r="146" spans="2:10" x14ac:dyDescent="0.25">
      <c r="B146" t="s">
        <v>1520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I146" s="36" t="s">
        <v>1520</v>
      </c>
      <c r="J146" t="s">
        <v>1497</v>
      </c>
    </row>
    <row r="147" spans="2:10" x14ac:dyDescent="0.25">
      <c r="B147" t="s">
        <v>1521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I147" s="36" t="s">
        <v>1521</v>
      </c>
      <c r="J147" t="s">
        <v>1497</v>
      </c>
    </row>
    <row r="148" spans="2:10" x14ac:dyDescent="0.25">
      <c r="B148" t="s">
        <v>1508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I148" s="36" t="s">
        <v>1508</v>
      </c>
      <c r="J148" t="s">
        <v>1519</v>
      </c>
    </row>
    <row r="149" spans="2:10" x14ac:dyDescent="0.25">
      <c r="B149" t="s">
        <v>1522</v>
      </c>
      <c r="C149" s="3">
        <v>15</v>
      </c>
      <c r="D149" s="3">
        <v>0</v>
      </c>
      <c r="E149" s="3">
        <v>0</v>
      </c>
      <c r="F149" s="3">
        <v>0</v>
      </c>
      <c r="G149" s="3">
        <v>0</v>
      </c>
      <c r="I149" s="16" t="s">
        <v>1522</v>
      </c>
      <c r="J149" t="s">
        <v>1519</v>
      </c>
    </row>
    <row r="150" spans="2:10" x14ac:dyDescent="0.25">
      <c r="B150" t="s">
        <v>1543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I150" s="36" t="s">
        <v>1543</v>
      </c>
      <c r="J150" t="s">
        <v>1519</v>
      </c>
    </row>
    <row r="151" spans="2:10" x14ac:dyDescent="0.25">
      <c r="B151" t="s">
        <v>1519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I151" s="36" t="s">
        <v>1519</v>
      </c>
      <c r="J151" t="s">
        <v>1519</v>
      </c>
    </row>
    <row r="152" spans="2:10" x14ac:dyDescent="0.25">
      <c r="B152" t="s">
        <v>1550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I152" s="36" t="s">
        <v>1550</v>
      </c>
      <c r="J152" t="s">
        <v>1585</v>
      </c>
    </row>
    <row r="153" spans="2:10" x14ac:dyDescent="0.25">
      <c r="B153" t="s">
        <v>1556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I153" s="36" t="s">
        <v>1556</v>
      </c>
      <c r="J153" t="s">
        <v>1585</v>
      </c>
    </row>
    <row r="154" spans="2:10" x14ac:dyDescent="0.25">
      <c r="B154" t="s">
        <v>1562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I154" s="36" t="s">
        <v>1562</v>
      </c>
      <c r="J154" t="s">
        <v>1585</v>
      </c>
    </row>
    <row r="155" spans="2:10" x14ac:dyDescent="0.25">
      <c r="B155" t="s">
        <v>1568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I155" s="36" t="s">
        <v>1568</v>
      </c>
      <c r="J155" t="s">
        <v>1585</v>
      </c>
    </row>
    <row r="156" spans="2:10" x14ac:dyDescent="0.25">
      <c r="B156" t="s">
        <v>1574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I156" s="36" t="s">
        <v>1574</v>
      </c>
      <c r="J156" t="s">
        <v>1585</v>
      </c>
    </row>
    <row r="157" spans="2:10" x14ac:dyDescent="0.25">
      <c r="B157" t="s">
        <v>1585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I157" s="36" t="s">
        <v>1585</v>
      </c>
      <c r="J157" t="s">
        <v>1585</v>
      </c>
    </row>
    <row r="158" spans="2:10" x14ac:dyDescent="0.25">
      <c r="B158" t="s">
        <v>1596</v>
      </c>
      <c r="C158" s="3">
        <v>14</v>
      </c>
      <c r="D158" s="3">
        <v>0</v>
      </c>
      <c r="E158" s="3">
        <v>0</v>
      </c>
      <c r="F158" s="3">
        <v>0</v>
      </c>
      <c r="G158" s="3">
        <v>0</v>
      </c>
      <c r="I158" s="36" t="s">
        <v>1596</v>
      </c>
      <c r="J158" t="s">
        <v>1585</v>
      </c>
    </row>
    <row r="159" spans="2:10" x14ac:dyDescent="0.25">
      <c r="B159" t="s">
        <v>1602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I159" s="36" t="s">
        <v>1602</v>
      </c>
      <c r="J159" t="s">
        <v>1794</v>
      </c>
    </row>
    <row r="160" spans="2:10" x14ac:dyDescent="0.25">
      <c r="B160" t="s">
        <v>1613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I160" s="36" t="s">
        <v>1613</v>
      </c>
      <c r="J160" t="s">
        <v>1794</v>
      </c>
    </row>
    <row r="161" spans="2:10" x14ac:dyDescent="0.25">
      <c r="B161" t="s">
        <v>1624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I161" s="36" t="s">
        <v>1624</v>
      </c>
      <c r="J161" t="s">
        <v>1794</v>
      </c>
    </row>
    <row r="162" spans="2:10" x14ac:dyDescent="0.25">
      <c r="B162" t="s">
        <v>1635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I162" s="36" t="s">
        <v>1635</v>
      </c>
      <c r="J162" t="s">
        <v>1794</v>
      </c>
    </row>
    <row r="163" spans="2:10" x14ac:dyDescent="0.25">
      <c r="B163" t="s">
        <v>1646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I163" s="36" t="s">
        <v>1646</v>
      </c>
      <c r="J163" t="s">
        <v>1794</v>
      </c>
    </row>
    <row r="164" spans="2:10" x14ac:dyDescent="0.25">
      <c r="B164" t="s">
        <v>1652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I164" s="36" t="s">
        <v>1652</v>
      </c>
      <c r="J164" t="s">
        <v>1795</v>
      </c>
    </row>
    <row r="165" spans="2:10" x14ac:dyDescent="0.25">
      <c r="B165" t="s">
        <v>1663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I165" s="36" t="s">
        <v>1663</v>
      </c>
      <c r="J165" t="s">
        <v>1795</v>
      </c>
    </row>
    <row r="166" spans="2:10" x14ac:dyDescent="0.25">
      <c r="B166" t="s">
        <v>1669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I166" s="36" t="s">
        <v>1669</v>
      </c>
      <c r="J166" t="s">
        <v>1795</v>
      </c>
    </row>
    <row r="167" spans="2:10" x14ac:dyDescent="0.25">
      <c r="B167" t="s">
        <v>1680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I167" s="36" t="s">
        <v>1680</v>
      </c>
      <c r="J167" t="s">
        <v>1795</v>
      </c>
    </row>
    <row r="168" spans="2:10" x14ac:dyDescent="0.25">
      <c r="B168" t="s">
        <v>1686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I168" s="36" t="s">
        <v>1686</v>
      </c>
      <c r="J168" t="s">
        <v>1795</v>
      </c>
    </row>
    <row r="169" spans="2:10" x14ac:dyDescent="0.25">
      <c r="B169" t="s">
        <v>1697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I169" s="36" t="s">
        <v>1697</v>
      </c>
      <c r="J169" t="s">
        <v>1795</v>
      </c>
    </row>
    <row r="170" spans="2:10" x14ac:dyDescent="0.25">
      <c r="B170" t="s">
        <v>1708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I170" s="36" t="s">
        <v>1708</v>
      </c>
      <c r="J170" t="s">
        <v>1742</v>
      </c>
    </row>
    <row r="171" spans="2:10" x14ac:dyDescent="0.25">
      <c r="B171" t="s">
        <v>1714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I171" s="36" t="s">
        <v>1714</v>
      </c>
      <c r="J171" t="s">
        <v>1742</v>
      </c>
    </row>
    <row r="172" spans="2:10" x14ac:dyDescent="0.25">
      <c r="B172" t="s">
        <v>1725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I172" s="36" t="s">
        <v>1725</v>
      </c>
      <c r="J172" t="s">
        <v>1742</v>
      </c>
    </row>
    <row r="173" spans="2:10" x14ac:dyDescent="0.25">
      <c r="B173" t="s">
        <v>1736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I173" s="36" t="s">
        <v>1736</v>
      </c>
      <c r="J173" t="s">
        <v>1742</v>
      </c>
    </row>
    <row r="174" spans="2:10" x14ac:dyDescent="0.25">
      <c r="B174" t="s">
        <v>1754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I174" s="36" t="s">
        <v>1754</v>
      </c>
      <c r="J174" t="s">
        <v>1743</v>
      </c>
    </row>
    <row r="175" spans="2:10" x14ac:dyDescent="0.25">
      <c r="B175" t="s">
        <v>1765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I175" s="36" t="s">
        <v>1765</v>
      </c>
      <c r="J175" t="s">
        <v>1743</v>
      </c>
    </row>
    <row r="176" spans="2:10" x14ac:dyDescent="0.25">
      <c r="B176" t="s">
        <v>1770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I176" s="36" t="s">
        <v>1770</v>
      </c>
      <c r="J176" t="s">
        <v>1743</v>
      </c>
    </row>
    <row r="177" spans="2:10" x14ac:dyDescent="0.25">
      <c r="B177" t="s">
        <v>1743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I177" s="36" t="s">
        <v>1743</v>
      </c>
      <c r="J177" t="s">
        <v>1743</v>
      </c>
    </row>
    <row r="178" spans="2:10" x14ac:dyDescent="0.25">
      <c r="B178" t="s">
        <v>1781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I178" s="36" t="s">
        <v>1781</v>
      </c>
      <c r="J178" t="s">
        <v>1743</v>
      </c>
    </row>
  </sheetData>
  <sheetProtection algorithmName="SHA-512" hashValue="CExauACy3V6iGuiy5yE4rKfieB9yld7BYQeVAZgg1zYXgQwM6K8YVqvfX580UkPykaz8lKxQhQkdxcBEMXlnbA==" saltValue="d2MG6lMW6uamIe8bSqbOxA==" spinCount="100000" sheet="1" objects="1" scenarios="1"/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7DE0-9BD2-4CD7-AC44-1A4E29A6EC0A}">
  <sheetPr codeName="Sheet7"/>
  <dimension ref="B2:CX13"/>
  <sheetViews>
    <sheetView workbookViewId="0">
      <selection activeCell="I7" sqref="I7"/>
    </sheetView>
  </sheetViews>
  <sheetFormatPr defaultRowHeight="15" x14ac:dyDescent="0.25"/>
  <cols>
    <col min="2" max="2" width="14.42578125" customWidth="1"/>
    <col min="3" max="12" width="9.85546875" customWidth="1"/>
    <col min="13" max="102" width="10.85546875" customWidth="1"/>
  </cols>
  <sheetData>
    <row r="2" spans="2:102" x14ac:dyDescent="0.25"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</row>
    <row r="3" spans="2:102" x14ac:dyDescent="0.25">
      <c r="B3">
        <v>0</v>
      </c>
      <c r="C3">
        <v>0</v>
      </c>
      <c r="D3">
        <v>0</v>
      </c>
      <c r="E3">
        <v>0.83445189070000003</v>
      </c>
      <c r="F3">
        <v>1.917067028</v>
      </c>
      <c r="G3">
        <v>3.1185076139999901</v>
      </c>
      <c r="H3">
        <v>4.4042634840000003</v>
      </c>
      <c r="I3">
        <v>5.7565901229999898</v>
      </c>
      <c r="J3">
        <v>7.1644491319999899</v>
      </c>
      <c r="K3">
        <v>8.6202319339999907</v>
      </c>
      <c r="L3">
        <v>10.118340440000001</v>
      </c>
      <c r="M3">
        <v>11.6544642599999</v>
      </c>
      <c r="N3">
        <v>13.2251712099999</v>
      </c>
      <c r="O3">
        <v>14.8276568</v>
      </c>
      <c r="P3">
        <v>16.45958186</v>
      </c>
      <c r="Q3">
        <v>18.11896248</v>
      </c>
      <c r="R3">
        <v>19.804092489999899</v>
      </c>
      <c r="S3">
        <v>21.513487269999899</v>
      </c>
      <c r="T3">
        <v>23.245842029999899</v>
      </c>
      <c r="U3">
        <v>25</v>
      </c>
      <c r="V3">
        <v>27.71472262</v>
      </c>
      <c r="W3">
        <v>30.403704739999899</v>
      </c>
      <c r="X3">
        <v>33.06592105</v>
      </c>
      <c r="Y3">
        <v>35.700249479999897</v>
      </c>
      <c r="Z3">
        <v>38.30545618</v>
      </c>
      <c r="AA3">
        <v>40.880177240000002</v>
      </c>
      <c r="AB3">
        <v>43.422895949999898</v>
      </c>
      <c r="AC3">
        <v>45.931914419999899</v>
      </c>
      <c r="AD3">
        <v>48.405317490000002</v>
      </c>
      <c r="AE3">
        <v>50.840926080000003</v>
      </c>
      <c r="AF3">
        <v>53.236235919999899</v>
      </c>
      <c r="AG3">
        <v>55.588335020000002</v>
      </c>
      <c r="AH3">
        <v>57.893790019999898</v>
      </c>
      <c r="AI3">
        <v>60.148484539999899</v>
      </c>
      <c r="AJ3">
        <v>62.347380860000001</v>
      </c>
      <c r="AK3">
        <v>64.484152300000005</v>
      </c>
      <c r="AL3">
        <v>66.550582059999897</v>
      </c>
      <c r="AM3">
        <v>68.53550242</v>
      </c>
      <c r="AN3">
        <v>70.422711430000007</v>
      </c>
      <c r="AO3">
        <v>72.186164000000005</v>
      </c>
      <c r="AP3">
        <v>73.775206740000002</v>
      </c>
      <c r="AQ3">
        <v>75</v>
      </c>
      <c r="AR3">
        <v>75.5</v>
      </c>
      <c r="AS3">
        <v>76</v>
      </c>
      <c r="AT3">
        <v>76.5</v>
      </c>
      <c r="AU3">
        <v>77</v>
      </c>
      <c r="AV3">
        <v>77.5</v>
      </c>
      <c r="AW3">
        <v>78</v>
      </c>
      <c r="AX3">
        <v>78.5</v>
      </c>
      <c r="AY3">
        <v>79</v>
      </c>
      <c r="AZ3">
        <v>79.5</v>
      </c>
      <c r="BA3">
        <v>80</v>
      </c>
      <c r="BB3">
        <v>80.5</v>
      </c>
      <c r="BC3">
        <v>81</v>
      </c>
      <c r="BD3">
        <v>81.5</v>
      </c>
      <c r="BE3">
        <v>82</v>
      </c>
      <c r="BF3">
        <v>82.5</v>
      </c>
      <c r="BG3">
        <v>83</v>
      </c>
      <c r="BH3">
        <v>83.5</v>
      </c>
      <c r="BI3">
        <v>84</v>
      </c>
      <c r="BJ3">
        <v>84.5</v>
      </c>
      <c r="BK3">
        <v>85</v>
      </c>
      <c r="BL3">
        <v>85.061587750000001</v>
      </c>
      <c r="BM3">
        <v>85.174196469999899</v>
      </c>
      <c r="BN3">
        <v>85.320019340000002</v>
      </c>
      <c r="BO3">
        <v>85.492702010000002</v>
      </c>
      <c r="BP3">
        <v>85.68857199</v>
      </c>
      <c r="BQ3">
        <v>85.90515139</v>
      </c>
      <c r="BR3">
        <v>86.140621120000006</v>
      </c>
      <c r="BS3">
        <v>86.393571730000005</v>
      </c>
      <c r="BT3">
        <v>86.662869290000003</v>
      </c>
      <c r="BU3">
        <v>86.947575709999896</v>
      </c>
      <c r="BV3">
        <v>87.246898099999896</v>
      </c>
      <c r="BW3">
        <v>87.560154749999896</v>
      </c>
      <c r="BX3">
        <v>87.886751349999898</v>
      </c>
      <c r="BY3">
        <v>88.226163709999895</v>
      </c>
      <c r="BZ3">
        <v>88.577925039999897</v>
      </c>
      <c r="CA3">
        <v>88.941616089999897</v>
      </c>
      <c r="CB3">
        <v>89.316857679999899</v>
      </c>
      <c r="CC3">
        <v>89.703304599999896</v>
      </c>
      <c r="CD3">
        <v>90.100640909999896</v>
      </c>
      <c r="CE3">
        <v>90.508575949999894</v>
      </c>
      <c r="CF3">
        <v>90.926841190000005</v>
      </c>
      <c r="CG3">
        <v>91.355187520000001</v>
      </c>
      <c r="CH3">
        <v>91.793383039999895</v>
      </c>
      <c r="CI3">
        <v>92.241211140000004</v>
      </c>
      <c r="CJ3">
        <v>92.698468930000004</v>
      </c>
      <c r="CK3">
        <v>93.164965809999899</v>
      </c>
      <c r="CL3">
        <v>93.640522290000007</v>
      </c>
      <c r="CM3">
        <v>94.124968949999896</v>
      </c>
      <c r="CN3">
        <v>94.618145560000002</v>
      </c>
      <c r="CO3">
        <v>95.119900220000005</v>
      </c>
      <c r="CP3">
        <v>95.630088720000003</v>
      </c>
      <c r="CQ3">
        <v>96.148573870000007</v>
      </c>
      <c r="CR3">
        <v>96.675224990000004</v>
      </c>
      <c r="CS3">
        <v>97.209917349999898</v>
      </c>
      <c r="CT3">
        <v>97.7525318</v>
      </c>
      <c r="CU3">
        <v>98.302954319999898</v>
      </c>
      <c r="CV3">
        <v>98.8610756799999</v>
      </c>
      <c r="CW3">
        <v>99.426791109999897</v>
      </c>
      <c r="CX3">
        <v>100</v>
      </c>
    </row>
    <row r="4" spans="2:102" x14ac:dyDescent="0.25">
      <c r="B4">
        <v>1</v>
      </c>
      <c r="C4">
        <v>0</v>
      </c>
      <c r="D4">
        <v>0</v>
      </c>
      <c r="E4">
        <v>1.3575584380000001</v>
      </c>
      <c r="F4">
        <v>3.1188502890000001</v>
      </c>
      <c r="G4">
        <v>5.0734576459999898</v>
      </c>
      <c r="H4">
        <v>7.16523639299999</v>
      </c>
      <c r="I4">
        <v>9.3653182210000008</v>
      </c>
      <c r="J4">
        <v>11.6557449</v>
      </c>
      <c r="K4">
        <v>14.02413816</v>
      </c>
      <c r="L4">
        <v>16.461390519999899</v>
      </c>
      <c r="M4">
        <v>18.96048948</v>
      </c>
      <c r="N4">
        <v>21.515851269999899</v>
      </c>
      <c r="O4">
        <v>24.122913279999899</v>
      </c>
      <c r="P4">
        <v>26.7778699899999</v>
      </c>
      <c r="Q4">
        <v>29.477493769999899</v>
      </c>
      <c r="R4">
        <v>32.219008860000002</v>
      </c>
      <c r="S4">
        <v>35</v>
      </c>
      <c r="T4">
        <v>36.991572300000001</v>
      </c>
      <c r="U4">
        <v>38.965896780000001</v>
      </c>
      <c r="V4">
        <v>40.922348679999899</v>
      </c>
      <c r="W4">
        <v>42.860249869999897</v>
      </c>
      <c r="X4">
        <v>44.778861409999898</v>
      </c>
      <c r="Y4">
        <v>46.677374659999899</v>
      </c>
      <c r="Z4">
        <v>48.554900410000002</v>
      </c>
      <c r="AA4">
        <v>50.4104556899999</v>
      </c>
      <c r="AB4">
        <v>52.242947460000003</v>
      </c>
      <c r="AC4">
        <v>54.051152070000001</v>
      </c>
      <c r="AD4">
        <v>55.833689300000003</v>
      </c>
      <c r="AE4">
        <v>57.588988729999897</v>
      </c>
      <c r="AF4">
        <v>59.315245570000002</v>
      </c>
      <c r="AG4">
        <v>61.0103612099999</v>
      </c>
      <c r="AH4">
        <v>62.671861280000002</v>
      </c>
      <c r="AI4">
        <v>64.296779180000001</v>
      </c>
      <c r="AJ4">
        <v>65.881484319999899</v>
      </c>
      <c r="AK4">
        <v>67.421417169999899</v>
      </c>
      <c r="AL4">
        <v>68.910656029999899</v>
      </c>
      <c r="AM4">
        <v>70.341152539999896</v>
      </c>
      <c r="AN4">
        <v>71.7012302199999</v>
      </c>
      <c r="AO4">
        <v>72.972118859999895</v>
      </c>
      <c r="AP4">
        <v>74.1173134699999</v>
      </c>
      <c r="AQ4">
        <v>75</v>
      </c>
      <c r="AR4">
        <v>75.5</v>
      </c>
      <c r="AS4">
        <v>76</v>
      </c>
      <c r="AT4">
        <v>76.5</v>
      </c>
      <c r="AU4">
        <v>77</v>
      </c>
      <c r="AV4">
        <v>77.5</v>
      </c>
      <c r="AW4">
        <v>78</v>
      </c>
      <c r="AX4">
        <v>78.5</v>
      </c>
      <c r="AY4">
        <v>79</v>
      </c>
      <c r="AZ4">
        <v>79.5</v>
      </c>
      <c r="BA4">
        <v>80</v>
      </c>
      <c r="BB4">
        <v>80.5</v>
      </c>
      <c r="BC4">
        <v>81</v>
      </c>
      <c r="BD4">
        <v>81.5</v>
      </c>
      <c r="BE4">
        <v>82</v>
      </c>
      <c r="BF4">
        <v>82.5</v>
      </c>
      <c r="BG4">
        <v>83</v>
      </c>
      <c r="BH4">
        <v>83.5</v>
      </c>
      <c r="BI4">
        <v>84</v>
      </c>
      <c r="BJ4">
        <v>84.5</v>
      </c>
      <c r="BK4">
        <v>85</v>
      </c>
      <c r="BL4">
        <v>85.061587750000001</v>
      </c>
      <c r="BM4">
        <v>85.174196469999899</v>
      </c>
      <c r="BN4">
        <v>85.320019340000002</v>
      </c>
      <c r="BO4">
        <v>85.492702010000002</v>
      </c>
      <c r="BP4">
        <v>85.68857199</v>
      </c>
      <c r="BQ4">
        <v>85.90515139</v>
      </c>
      <c r="BR4">
        <v>86.140621120000006</v>
      </c>
      <c r="BS4">
        <v>86.393571730000005</v>
      </c>
      <c r="BT4">
        <v>86.662869290000003</v>
      </c>
      <c r="BU4">
        <v>86.947575709999896</v>
      </c>
      <c r="BV4">
        <v>87.246898099999896</v>
      </c>
      <c r="BW4">
        <v>87.560154749999896</v>
      </c>
      <c r="BX4">
        <v>87.886751349999898</v>
      </c>
      <c r="BY4">
        <v>88.226163709999895</v>
      </c>
      <c r="BZ4">
        <v>88.577925039999897</v>
      </c>
      <c r="CA4">
        <v>88.941616089999897</v>
      </c>
      <c r="CB4">
        <v>89.316857679999899</v>
      </c>
      <c r="CC4">
        <v>89.703304599999896</v>
      </c>
      <c r="CD4">
        <v>90.100640909999896</v>
      </c>
      <c r="CE4">
        <v>90.508575949999894</v>
      </c>
      <c r="CF4">
        <v>90.926841190000005</v>
      </c>
      <c r="CG4">
        <v>91.355187520000001</v>
      </c>
      <c r="CH4">
        <v>91.793383039999895</v>
      </c>
      <c r="CI4">
        <v>92.241211140000004</v>
      </c>
      <c r="CJ4">
        <v>92.698468930000004</v>
      </c>
      <c r="CK4">
        <v>93.164965809999899</v>
      </c>
      <c r="CL4">
        <v>93.640522290000007</v>
      </c>
      <c r="CM4">
        <v>94.124968949999896</v>
      </c>
      <c r="CN4">
        <v>94.618145560000002</v>
      </c>
      <c r="CO4">
        <v>95.119900220000005</v>
      </c>
      <c r="CP4">
        <v>95.630088720000003</v>
      </c>
      <c r="CQ4">
        <v>96.148573870000007</v>
      </c>
      <c r="CR4">
        <v>96.675224990000004</v>
      </c>
      <c r="CS4">
        <v>97.209917349999898</v>
      </c>
      <c r="CT4">
        <v>97.7525318</v>
      </c>
      <c r="CU4">
        <v>98.302954319999898</v>
      </c>
      <c r="CV4">
        <v>98.8610756799999</v>
      </c>
      <c r="CW4">
        <v>99.426791109999897</v>
      </c>
      <c r="CX4">
        <v>100</v>
      </c>
    </row>
    <row r="5" spans="2:102" x14ac:dyDescent="0.25">
      <c r="B5">
        <v>2</v>
      </c>
      <c r="C5">
        <v>0</v>
      </c>
      <c r="D5">
        <v>0</v>
      </c>
      <c r="E5">
        <v>1.163621518</v>
      </c>
      <c r="F5">
        <v>2.6733002479999901</v>
      </c>
      <c r="G5">
        <v>4.3486779819999901</v>
      </c>
      <c r="H5">
        <v>6.1416311940000003</v>
      </c>
      <c r="I5">
        <v>8.0274156179999903</v>
      </c>
      <c r="J5">
        <v>9.9906384890000002</v>
      </c>
      <c r="K5">
        <v>12.02068985</v>
      </c>
      <c r="L5">
        <v>14.1097632999999</v>
      </c>
      <c r="M5">
        <v>16.2518481299999</v>
      </c>
      <c r="N5">
        <v>18.44215823</v>
      </c>
      <c r="O5">
        <v>20.67678282</v>
      </c>
      <c r="P5">
        <v>22.952459990000001</v>
      </c>
      <c r="Q5">
        <v>25.266423230000001</v>
      </c>
      <c r="R5">
        <v>27.61629331</v>
      </c>
      <c r="S5">
        <v>30</v>
      </c>
      <c r="T5">
        <v>32.2405188299999</v>
      </c>
      <c r="U5">
        <v>34.461633880000001</v>
      </c>
      <c r="V5">
        <v>36.662642259999899</v>
      </c>
      <c r="W5">
        <v>38.842781100000003</v>
      </c>
      <c r="X5">
        <v>41.0012190899999</v>
      </c>
      <c r="Y5">
        <v>43.137046490000003</v>
      </c>
      <c r="Z5">
        <v>45.249262960000003</v>
      </c>
      <c r="AA5">
        <v>47.336762659999899</v>
      </c>
      <c r="AB5">
        <v>49.3983158899999</v>
      </c>
      <c r="AC5">
        <v>51.432546080000002</v>
      </c>
      <c r="AD5">
        <v>53.437900470000002</v>
      </c>
      <c r="AE5">
        <v>55.412612330000002</v>
      </c>
      <c r="AF5">
        <v>57.354651269999898</v>
      </c>
      <c r="AG5">
        <v>59.261656360000003</v>
      </c>
      <c r="AH5">
        <v>61.130843939999899</v>
      </c>
      <c r="AI5">
        <v>62.958876570000001</v>
      </c>
      <c r="AJ5">
        <v>64.741669860000002</v>
      </c>
      <c r="AK5">
        <v>66.474094309999899</v>
      </c>
      <c r="AL5">
        <v>68.149488039999895</v>
      </c>
      <c r="AM5">
        <v>69.758796610000005</v>
      </c>
      <c r="AN5">
        <v>71.288883999999896</v>
      </c>
      <c r="AO5">
        <v>72.71863372</v>
      </c>
      <c r="AP5">
        <v>74.006977649999897</v>
      </c>
      <c r="AQ5">
        <v>75</v>
      </c>
      <c r="AR5">
        <v>75.5</v>
      </c>
      <c r="AS5">
        <v>76</v>
      </c>
      <c r="AT5">
        <v>76.5</v>
      </c>
      <c r="AU5">
        <v>77</v>
      </c>
      <c r="AV5">
        <v>77.5</v>
      </c>
      <c r="AW5">
        <v>78</v>
      </c>
      <c r="AX5">
        <v>78.5</v>
      </c>
      <c r="AY5">
        <v>79</v>
      </c>
      <c r="AZ5">
        <v>79.5</v>
      </c>
      <c r="BA5">
        <v>80</v>
      </c>
      <c r="BB5">
        <v>80.5</v>
      </c>
      <c r="BC5">
        <v>81</v>
      </c>
      <c r="BD5">
        <v>81.5</v>
      </c>
      <c r="BE5">
        <v>82</v>
      </c>
      <c r="BF5">
        <v>82.5</v>
      </c>
      <c r="BG5">
        <v>83</v>
      </c>
      <c r="BH5">
        <v>83.5</v>
      </c>
      <c r="BI5">
        <v>84</v>
      </c>
      <c r="BJ5">
        <v>84.5</v>
      </c>
      <c r="BK5">
        <v>85</v>
      </c>
      <c r="BL5">
        <v>85.061587750000001</v>
      </c>
      <c r="BM5">
        <v>85.174196469999899</v>
      </c>
      <c r="BN5">
        <v>85.320019340000002</v>
      </c>
      <c r="BO5">
        <v>85.492702010000002</v>
      </c>
      <c r="BP5">
        <v>85.68857199</v>
      </c>
      <c r="BQ5">
        <v>85.90515139</v>
      </c>
      <c r="BR5">
        <v>86.140621120000006</v>
      </c>
      <c r="BS5">
        <v>86.393571730000005</v>
      </c>
      <c r="BT5">
        <v>86.662869290000003</v>
      </c>
      <c r="BU5">
        <v>86.947575709999896</v>
      </c>
      <c r="BV5">
        <v>87.246898099999896</v>
      </c>
      <c r="BW5">
        <v>87.560154749999896</v>
      </c>
      <c r="BX5">
        <v>87.886751349999898</v>
      </c>
      <c r="BY5">
        <v>88.226163709999895</v>
      </c>
      <c r="BZ5">
        <v>88.577925039999897</v>
      </c>
      <c r="CA5">
        <v>88.941616089999897</v>
      </c>
      <c r="CB5">
        <v>89.316857679999899</v>
      </c>
      <c r="CC5">
        <v>89.703304599999896</v>
      </c>
      <c r="CD5">
        <v>90.100640909999896</v>
      </c>
      <c r="CE5">
        <v>90.508575949999894</v>
      </c>
      <c r="CF5">
        <v>90.926841190000005</v>
      </c>
      <c r="CG5">
        <v>91.355187520000001</v>
      </c>
      <c r="CH5">
        <v>91.793383039999895</v>
      </c>
      <c r="CI5">
        <v>92.241211140000004</v>
      </c>
      <c r="CJ5">
        <v>92.698468930000004</v>
      </c>
      <c r="CK5">
        <v>93.164965809999899</v>
      </c>
      <c r="CL5">
        <v>93.640522290000007</v>
      </c>
      <c r="CM5">
        <v>94.124968949999896</v>
      </c>
      <c r="CN5">
        <v>94.618145560000002</v>
      </c>
      <c r="CO5">
        <v>95.119900220000005</v>
      </c>
      <c r="CP5">
        <v>95.630088720000003</v>
      </c>
      <c r="CQ5">
        <v>96.148573870000007</v>
      </c>
      <c r="CR5">
        <v>96.675224990000004</v>
      </c>
      <c r="CS5">
        <v>97.209917349999898</v>
      </c>
      <c r="CT5">
        <v>97.7525318</v>
      </c>
      <c r="CU5">
        <v>98.302954319999898</v>
      </c>
      <c r="CV5">
        <v>98.8610756799999</v>
      </c>
      <c r="CW5">
        <v>99.426791109999897</v>
      </c>
      <c r="CX5">
        <v>100</v>
      </c>
    </row>
    <row r="6" spans="2:102" x14ac:dyDescent="0.25">
      <c r="B6">
        <v>5</v>
      </c>
      <c r="C6">
        <v>0</v>
      </c>
      <c r="D6">
        <v>0</v>
      </c>
      <c r="E6">
        <v>0.96551724139999895</v>
      </c>
      <c r="F6">
        <v>1.9310344829999899</v>
      </c>
      <c r="G6">
        <v>2.896551724</v>
      </c>
      <c r="H6">
        <v>3.8620689659999901</v>
      </c>
      <c r="I6">
        <v>4.8275862070000004</v>
      </c>
      <c r="J6">
        <v>5.7931034480000001</v>
      </c>
      <c r="K6">
        <v>6.7586206899999901</v>
      </c>
      <c r="L6">
        <v>7.7241379309999898</v>
      </c>
      <c r="M6">
        <v>8.6896551720000001</v>
      </c>
      <c r="N6">
        <v>9.6551724140000008</v>
      </c>
      <c r="O6">
        <v>10.62068966</v>
      </c>
      <c r="P6">
        <v>11.586206900000001</v>
      </c>
      <c r="Q6">
        <v>12.5517241399999</v>
      </c>
      <c r="R6">
        <v>13.51724138</v>
      </c>
      <c r="S6">
        <v>14.48275862</v>
      </c>
      <c r="T6">
        <v>15.448275860000001</v>
      </c>
      <c r="U6">
        <v>16.4137930999999</v>
      </c>
      <c r="V6">
        <v>17.37931034</v>
      </c>
      <c r="W6">
        <v>18.344827590000001</v>
      </c>
      <c r="X6">
        <v>19.310344829999899</v>
      </c>
      <c r="Y6">
        <v>20.275862069999899</v>
      </c>
      <c r="Z6">
        <v>21.2413793099999</v>
      </c>
      <c r="AA6">
        <v>22.20689655</v>
      </c>
      <c r="AB6">
        <v>23.17241379</v>
      </c>
      <c r="AC6">
        <v>24.137931030000001</v>
      </c>
      <c r="AD6">
        <v>25.103448279999899</v>
      </c>
      <c r="AE6">
        <v>26.0689655199999</v>
      </c>
      <c r="AF6">
        <v>27.03448276</v>
      </c>
      <c r="AG6">
        <v>28</v>
      </c>
      <c r="AH6">
        <v>31.1999999999999</v>
      </c>
      <c r="AI6">
        <v>34.399999999999899</v>
      </c>
      <c r="AJ6">
        <v>37.6</v>
      </c>
      <c r="AK6">
        <v>40.799999999999898</v>
      </c>
      <c r="AL6">
        <v>44</v>
      </c>
      <c r="AM6">
        <v>47.2</v>
      </c>
      <c r="AN6">
        <v>50.399999999999899</v>
      </c>
      <c r="AO6">
        <v>53.6</v>
      </c>
      <c r="AP6">
        <v>56.799999999999898</v>
      </c>
      <c r="AQ6">
        <v>60</v>
      </c>
      <c r="AR6">
        <v>61.5</v>
      </c>
      <c r="AS6">
        <v>63</v>
      </c>
      <c r="AT6">
        <v>64.5</v>
      </c>
      <c r="AU6">
        <v>66</v>
      </c>
      <c r="AV6">
        <v>67.5</v>
      </c>
      <c r="AW6">
        <v>69</v>
      </c>
      <c r="AX6">
        <v>70.5</v>
      </c>
      <c r="AY6">
        <v>72</v>
      </c>
      <c r="AZ6">
        <v>73.5</v>
      </c>
      <c r="BA6">
        <v>75</v>
      </c>
      <c r="BB6">
        <v>76.5</v>
      </c>
      <c r="BC6">
        <v>78</v>
      </c>
      <c r="BD6">
        <v>79.5</v>
      </c>
      <c r="BE6">
        <v>81</v>
      </c>
      <c r="BF6">
        <v>82.5</v>
      </c>
      <c r="BG6">
        <v>84</v>
      </c>
      <c r="BH6">
        <v>85.5</v>
      </c>
      <c r="BI6">
        <v>87</v>
      </c>
      <c r="BJ6">
        <v>88.5</v>
      </c>
      <c r="BK6">
        <v>90</v>
      </c>
      <c r="BL6">
        <v>90.256410259999896</v>
      </c>
      <c r="BM6">
        <v>90.512820509999898</v>
      </c>
      <c r="BN6">
        <v>90.769230769999893</v>
      </c>
      <c r="BO6">
        <v>91.025641030000003</v>
      </c>
      <c r="BP6">
        <v>91.282051280000005</v>
      </c>
      <c r="BQ6">
        <v>91.53846154</v>
      </c>
      <c r="BR6">
        <v>91.794871790000002</v>
      </c>
      <c r="BS6">
        <v>92.051282049999898</v>
      </c>
      <c r="BT6">
        <v>92.307692309999894</v>
      </c>
      <c r="BU6">
        <v>92.564102559999895</v>
      </c>
      <c r="BV6">
        <v>92.820512820000005</v>
      </c>
      <c r="BW6">
        <v>93.07692308</v>
      </c>
      <c r="BX6">
        <v>93.333333330000002</v>
      </c>
      <c r="BY6">
        <v>93.589743589999898</v>
      </c>
      <c r="BZ6">
        <v>93.846153849999894</v>
      </c>
      <c r="CA6">
        <v>94.102564099999896</v>
      </c>
      <c r="CB6">
        <v>94.358974360000005</v>
      </c>
      <c r="CC6">
        <v>94.61538462</v>
      </c>
      <c r="CD6">
        <v>94.871794870000002</v>
      </c>
      <c r="CE6">
        <v>95.128205129999898</v>
      </c>
      <c r="CF6">
        <v>95.38461538</v>
      </c>
      <c r="CG6">
        <v>95.641025639999896</v>
      </c>
      <c r="CH6">
        <v>95.897435900000005</v>
      </c>
      <c r="CI6">
        <v>96.153846150000007</v>
      </c>
      <c r="CJ6">
        <v>96.410256410000002</v>
      </c>
      <c r="CK6">
        <v>96.666666669999898</v>
      </c>
      <c r="CL6">
        <v>96.92307692</v>
      </c>
      <c r="CM6">
        <v>97.179487179999896</v>
      </c>
      <c r="CN6">
        <v>97.435897440000005</v>
      </c>
      <c r="CO6">
        <v>97.692307690000007</v>
      </c>
      <c r="CP6">
        <v>97.948717950000002</v>
      </c>
      <c r="CQ6">
        <v>98.205128209999899</v>
      </c>
      <c r="CR6">
        <v>98.46153846</v>
      </c>
      <c r="CS6">
        <v>98.717948719999896</v>
      </c>
      <c r="CT6">
        <v>98.974358969999898</v>
      </c>
      <c r="CU6">
        <v>99.230769230000007</v>
      </c>
      <c r="CV6">
        <v>99.487179490000003</v>
      </c>
      <c r="CW6">
        <v>99.743589740000004</v>
      </c>
      <c r="CX6">
        <v>100</v>
      </c>
    </row>
    <row r="7" spans="2:102" x14ac:dyDescent="0.25">
      <c r="B7">
        <v>6</v>
      </c>
      <c r="C7">
        <v>0</v>
      </c>
      <c r="D7">
        <v>0</v>
      </c>
      <c r="E7">
        <v>0.41666666670000002</v>
      </c>
      <c r="F7">
        <v>0.83333333330000003</v>
      </c>
      <c r="G7">
        <v>1.25</v>
      </c>
      <c r="H7">
        <v>1.6666666670000001</v>
      </c>
      <c r="I7">
        <v>2.0833333330000001</v>
      </c>
      <c r="J7">
        <v>2.5</v>
      </c>
      <c r="K7">
        <v>2.9166666669999901</v>
      </c>
      <c r="L7">
        <v>3.3333333330000001</v>
      </c>
      <c r="M7">
        <v>3.75</v>
      </c>
      <c r="N7">
        <v>4.1666666670000003</v>
      </c>
      <c r="O7">
        <v>4.5833333329999899</v>
      </c>
      <c r="P7">
        <v>5</v>
      </c>
      <c r="Q7">
        <v>5.4166666670000003</v>
      </c>
      <c r="R7">
        <v>5.8333333329999899</v>
      </c>
      <c r="S7">
        <v>6.25</v>
      </c>
      <c r="T7">
        <v>6.6666666670000003</v>
      </c>
      <c r="U7">
        <v>7.0833333329999899</v>
      </c>
      <c r="V7">
        <v>7.5</v>
      </c>
      <c r="W7">
        <v>7.9166666670000003</v>
      </c>
      <c r="X7">
        <v>8.3333333330000006</v>
      </c>
      <c r="Y7">
        <v>8.75</v>
      </c>
      <c r="Z7">
        <v>9.1666666669999906</v>
      </c>
      <c r="AA7">
        <v>9.5833333330000006</v>
      </c>
      <c r="AB7">
        <v>10</v>
      </c>
      <c r="AC7">
        <v>12.25</v>
      </c>
      <c r="AD7">
        <v>14.5</v>
      </c>
      <c r="AE7">
        <v>16.75</v>
      </c>
      <c r="AF7">
        <v>19</v>
      </c>
      <c r="AG7">
        <v>21.25</v>
      </c>
      <c r="AH7">
        <v>23.5</v>
      </c>
      <c r="AI7">
        <v>25.75</v>
      </c>
      <c r="AJ7">
        <v>28</v>
      </c>
      <c r="AK7">
        <v>30.25</v>
      </c>
      <c r="AL7">
        <v>32.5</v>
      </c>
      <c r="AM7">
        <v>34.75</v>
      </c>
      <c r="AN7">
        <v>37</v>
      </c>
      <c r="AO7">
        <v>39.25</v>
      </c>
      <c r="AP7">
        <v>41.5</v>
      </c>
      <c r="AQ7">
        <v>43.75</v>
      </c>
      <c r="AR7">
        <v>46</v>
      </c>
      <c r="AS7">
        <v>48.25</v>
      </c>
      <c r="AT7">
        <v>50.5</v>
      </c>
      <c r="AU7">
        <v>52.75</v>
      </c>
      <c r="AV7">
        <v>55</v>
      </c>
      <c r="AW7">
        <v>57.333333330000002</v>
      </c>
      <c r="AX7">
        <v>59.666666669999898</v>
      </c>
      <c r="AY7">
        <v>62</v>
      </c>
      <c r="AZ7">
        <v>64.333333330000002</v>
      </c>
      <c r="BA7">
        <v>66.666666669999898</v>
      </c>
      <c r="BB7">
        <v>69</v>
      </c>
      <c r="BC7">
        <v>71.333333330000002</v>
      </c>
      <c r="BD7">
        <v>73.666666669999898</v>
      </c>
      <c r="BE7">
        <v>76</v>
      </c>
      <c r="BF7">
        <v>78.333333330000002</v>
      </c>
      <c r="BG7">
        <v>80.666666669999898</v>
      </c>
      <c r="BH7">
        <v>83</v>
      </c>
      <c r="BI7">
        <v>85.333333330000002</v>
      </c>
      <c r="BJ7">
        <v>87.666666669999898</v>
      </c>
      <c r="BK7">
        <v>90</v>
      </c>
      <c r="BL7">
        <v>90.256410259999896</v>
      </c>
      <c r="BM7">
        <v>90.512820509999898</v>
      </c>
      <c r="BN7">
        <v>90.769230769999893</v>
      </c>
      <c r="BO7">
        <v>91.025641030000003</v>
      </c>
      <c r="BP7">
        <v>91.282051280000005</v>
      </c>
      <c r="BQ7">
        <v>91.53846154</v>
      </c>
      <c r="BR7">
        <v>91.794871790000002</v>
      </c>
      <c r="BS7">
        <v>92.051282049999898</v>
      </c>
      <c r="BT7">
        <v>92.307692309999894</v>
      </c>
      <c r="BU7">
        <v>92.564102559999895</v>
      </c>
      <c r="BV7">
        <v>92.820512820000005</v>
      </c>
      <c r="BW7">
        <v>93.07692308</v>
      </c>
      <c r="BX7">
        <v>93.333333330000002</v>
      </c>
      <c r="BY7">
        <v>93.589743589999898</v>
      </c>
      <c r="BZ7">
        <v>93.846153849999894</v>
      </c>
      <c r="CA7">
        <v>94.102564099999896</v>
      </c>
      <c r="CB7">
        <v>94.358974360000005</v>
      </c>
      <c r="CC7">
        <v>94.61538462</v>
      </c>
      <c r="CD7">
        <v>94.871794870000002</v>
      </c>
      <c r="CE7">
        <v>95.128205129999898</v>
      </c>
      <c r="CF7">
        <v>95.38461538</v>
      </c>
      <c r="CG7">
        <v>95.641025639999896</v>
      </c>
      <c r="CH7">
        <v>95.897435900000005</v>
      </c>
      <c r="CI7">
        <v>96.153846150000007</v>
      </c>
      <c r="CJ7">
        <v>96.410256410000002</v>
      </c>
      <c r="CK7">
        <v>96.666666669999898</v>
      </c>
      <c r="CL7">
        <v>96.92307692</v>
      </c>
      <c r="CM7">
        <v>97.179487179999896</v>
      </c>
      <c r="CN7">
        <v>97.435897440000005</v>
      </c>
      <c r="CO7">
        <v>97.692307690000007</v>
      </c>
      <c r="CP7">
        <v>97.948717950000002</v>
      </c>
      <c r="CQ7">
        <v>98.205128209999899</v>
      </c>
      <c r="CR7">
        <v>98.46153846</v>
      </c>
      <c r="CS7">
        <v>98.717948719999896</v>
      </c>
      <c r="CT7">
        <v>98.974358969999898</v>
      </c>
      <c r="CU7">
        <v>99.230769230000007</v>
      </c>
      <c r="CV7">
        <v>99.487179490000003</v>
      </c>
      <c r="CW7">
        <v>99.743589740000004</v>
      </c>
      <c r="CX7">
        <v>100</v>
      </c>
    </row>
    <row r="8" spans="2:102" x14ac:dyDescent="0.25">
      <c r="B8">
        <v>8</v>
      </c>
      <c r="C8">
        <v>0</v>
      </c>
      <c r="D8">
        <v>0</v>
      </c>
      <c r="E8">
        <v>0.9696845986</v>
      </c>
      <c r="F8">
        <v>2.2277502070000001</v>
      </c>
      <c r="G8">
        <v>3.6238983180000002</v>
      </c>
      <c r="H8">
        <v>5.118025995</v>
      </c>
      <c r="I8">
        <v>6.6895130150000002</v>
      </c>
      <c r="J8">
        <v>8.3255320739999892</v>
      </c>
      <c r="K8">
        <v>10.017241540000001</v>
      </c>
      <c r="L8">
        <v>11.75813608</v>
      </c>
      <c r="M8">
        <v>13.5432067699999</v>
      </c>
      <c r="N8">
        <v>15.36846519</v>
      </c>
      <c r="O8">
        <v>17.23065235</v>
      </c>
      <c r="P8">
        <v>19.127050000000001</v>
      </c>
      <c r="Q8">
        <v>21.0553526899999</v>
      </c>
      <c r="R8">
        <v>23.01357776</v>
      </c>
      <c r="S8">
        <v>25</v>
      </c>
      <c r="T8">
        <v>27.2405188299999</v>
      </c>
      <c r="U8">
        <v>29.461633880000001</v>
      </c>
      <c r="V8">
        <v>31.662642259999899</v>
      </c>
      <c r="W8">
        <v>33.842781100000003</v>
      </c>
      <c r="X8">
        <v>36.0012190899999</v>
      </c>
      <c r="Y8">
        <v>38.137046490000003</v>
      </c>
      <c r="Z8">
        <v>40.249262960000003</v>
      </c>
      <c r="AA8">
        <v>42.336762659999899</v>
      </c>
      <c r="AB8">
        <v>44.3983158899999</v>
      </c>
      <c r="AC8">
        <v>46.432546080000002</v>
      </c>
      <c r="AD8">
        <v>48.437900470000002</v>
      </c>
      <c r="AE8">
        <v>50.412612330000002</v>
      </c>
      <c r="AF8">
        <v>52.354651269999898</v>
      </c>
      <c r="AG8">
        <v>54.261656360000003</v>
      </c>
      <c r="AH8">
        <v>56.130843939999899</v>
      </c>
      <c r="AI8">
        <v>57.958876570000001</v>
      </c>
      <c r="AJ8">
        <v>59.741669860000002</v>
      </c>
      <c r="AK8">
        <v>61.474094309999899</v>
      </c>
      <c r="AL8">
        <v>63.149488040000001</v>
      </c>
      <c r="AM8">
        <v>64.758796610000005</v>
      </c>
      <c r="AN8">
        <v>66.288883999999896</v>
      </c>
      <c r="AO8">
        <v>67.71863372</v>
      </c>
      <c r="AP8">
        <v>69.006977649999897</v>
      </c>
      <c r="AQ8">
        <v>70</v>
      </c>
      <c r="AR8">
        <v>70.75</v>
      </c>
      <c r="AS8">
        <v>71.5</v>
      </c>
      <c r="AT8">
        <v>72.25</v>
      </c>
      <c r="AU8">
        <v>73</v>
      </c>
      <c r="AV8">
        <v>73.75</v>
      </c>
      <c r="AW8">
        <v>74.5</v>
      </c>
      <c r="AX8">
        <v>75.25</v>
      </c>
      <c r="AY8">
        <v>76</v>
      </c>
      <c r="AZ8">
        <v>76.75</v>
      </c>
      <c r="BA8">
        <v>77.5</v>
      </c>
      <c r="BB8">
        <v>78.25</v>
      </c>
      <c r="BC8">
        <v>79</v>
      </c>
      <c r="BD8">
        <v>79.75</v>
      </c>
      <c r="BE8">
        <v>80.5</v>
      </c>
      <c r="BF8">
        <v>81.25</v>
      </c>
      <c r="BG8">
        <v>82</v>
      </c>
      <c r="BH8">
        <v>82.75</v>
      </c>
      <c r="BI8">
        <v>83.5</v>
      </c>
      <c r="BJ8">
        <v>84.25</v>
      </c>
      <c r="BK8">
        <v>85</v>
      </c>
      <c r="BL8">
        <v>85.061587750000001</v>
      </c>
      <c r="BM8">
        <v>85.174196469999899</v>
      </c>
      <c r="BN8">
        <v>85.320019340000002</v>
      </c>
      <c r="BO8">
        <v>85.492702010000002</v>
      </c>
      <c r="BP8">
        <v>85.68857199</v>
      </c>
      <c r="BQ8">
        <v>85.90515139</v>
      </c>
      <c r="BR8">
        <v>86.140621120000006</v>
      </c>
      <c r="BS8">
        <v>86.393571730000005</v>
      </c>
      <c r="BT8">
        <v>86.662869290000003</v>
      </c>
      <c r="BU8">
        <v>86.947575709999896</v>
      </c>
      <c r="BV8">
        <v>87.246898099999896</v>
      </c>
      <c r="BW8">
        <v>87.560154749999896</v>
      </c>
      <c r="BX8">
        <v>87.886751349999898</v>
      </c>
      <c r="BY8">
        <v>88.226163709999895</v>
      </c>
      <c r="BZ8">
        <v>88.577925039999897</v>
      </c>
      <c r="CA8">
        <v>88.941616089999897</v>
      </c>
      <c r="CB8">
        <v>89.316857679999899</v>
      </c>
      <c r="CC8">
        <v>89.703304599999896</v>
      </c>
      <c r="CD8">
        <v>90.100640909999896</v>
      </c>
      <c r="CE8">
        <v>90.508575949999894</v>
      </c>
      <c r="CF8">
        <v>90.926841190000005</v>
      </c>
      <c r="CG8">
        <v>91.355187520000001</v>
      </c>
      <c r="CH8">
        <v>91.793383039999895</v>
      </c>
      <c r="CI8">
        <v>92.241211140000004</v>
      </c>
      <c r="CJ8">
        <v>92.698468930000004</v>
      </c>
      <c r="CK8">
        <v>93.164965809999899</v>
      </c>
      <c r="CL8">
        <v>93.640522290000007</v>
      </c>
      <c r="CM8">
        <v>94.124968949999896</v>
      </c>
      <c r="CN8">
        <v>94.618145560000002</v>
      </c>
      <c r="CO8">
        <v>95.119900220000005</v>
      </c>
      <c r="CP8">
        <v>95.630088720000003</v>
      </c>
      <c r="CQ8">
        <v>96.148573870000007</v>
      </c>
      <c r="CR8">
        <v>96.675224990000004</v>
      </c>
      <c r="CS8">
        <v>97.209917349999898</v>
      </c>
      <c r="CT8">
        <v>97.7525318</v>
      </c>
      <c r="CU8">
        <v>98.302954319999898</v>
      </c>
      <c r="CV8">
        <v>98.8610756799999</v>
      </c>
      <c r="CW8">
        <v>99.426791109999897</v>
      </c>
      <c r="CX8">
        <v>100</v>
      </c>
    </row>
    <row r="9" spans="2:102" x14ac:dyDescent="0.25">
      <c r="B9">
        <v>9</v>
      </c>
      <c r="C9">
        <v>0</v>
      </c>
      <c r="D9">
        <v>25</v>
      </c>
      <c r="E9">
        <v>26.4319867</v>
      </c>
      <c r="F9">
        <v>28.28984153</v>
      </c>
      <c r="G9">
        <v>30.3516104099999</v>
      </c>
      <c r="H9">
        <v>32.55807111</v>
      </c>
      <c r="I9">
        <v>34.8787726199999</v>
      </c>
      <c r="J9">
        <v>37.29477215</v>
      </c>
      <c r="K9">
        <v>39.793012779999898</v>
      </c>
      <c r="L9">
        <v>42.36388771</v>
      </c>
      <c r="M9">
        <v>45</v>
      </c>
      <c r="N9">
        <v>46.195963900000002</v>
      </c>
      <c r="O9">
        <v>47.383706689999897</v>
      </c>
      <c r="P9">
        <v>48.56299422</v>
      </c>
      <c r="Q9">
        <v>49.7335767699999</v>
      </c>
      <c r="R9">
        <v>50.895187399999898</v>
      </c>
      <c r="S9">
        <v>52.047540009999899</v>
      </c>
      <c r="T9">
        <v>53.190327089999897</v>
      </c>
      <c r="U9">
        <v>54.32321718</v>
      </c>
      <c r="V9">
        <v>55.445851779999899</v>
      </c>
      <c r="W9">
        <v>56.557841770000003</v>
      </c>
      <c r="X9">
        <v>57.658763139999898</v>
      </c>
      <c r="Y9">
        <v>58.748151870000001</v>
      </c>
      <c r="Z9">
        <v>59.825497740000003</v>
      </c>
      <c r="AA9">
        <v>60.890236700000003</v>
      </c>
      <c r="AB9">
        <v>61.941741550000003</v>
      </c>
      <c r="AC9">
        <v>62.979310150000003</v>
      </c>
      <c r="AD9">
        <v>64.002150510000007</v>
      </c>
      <c r="AE9">
        <v>65.009361510000005</v>
      </c>
      <c r="AF9">
        <v>65.999907539999896</v>
      </c>
      <c r="AG9">
        <v>66.972584380000001</v>
      </c>
      <c r="AH9">
        <v>67.9259722299999</v>
      </c>
      <c r="AI9">
        <v>68.858368810000002</v>
      </c>
      <c r="AJ9">
        <v>69.76769084</v>
      </c>
      <c r="AK9">
        <v>70.651322019999895</v>
      </c>
      <c r="AL9">
        <v>71.505864410000001</v>
      </c>
      <c r="AM9">
        <v>72.326699750000003</v>
      </c>
      <c r="AN9">
        <v>73.107127969999894</v>
      </c>
      <c r="AO9">
        <v>73.836378479999894</v>
      </c>
      <c r="AP9">
        <v>74.49350432</v>
      </c>
      <c r="AQ9">
        <v>75</v>
      </c>
      <c r="AR9">
        <v>75.5</v>
      </c>
      <c r="AS9">
        <v>76</v>
      </c>
      <c r="AT9">
        <v>76.5</v>
      </c>
      <c r="AU9">
        <v>77</v>
      </c>
      <c r="AV9">
        <v>77.5</v>
      </c>
      <c r="AW9">
        <v>78</v>
      </c>
      <c r="AX9">
        <v>78.5</v>
      </c>
      <c r="AY9">
        <v>79</v>
      </c>
      <c r="AZ9">
        <v>79.5</v>
      </c>
      <c r="BA9">
        <v>80</v>
      </c>
      <c r="BB9">
        <v>80.5</v>
      </c>
      <c r="BC9">
        <v>81</v>
      </c>
      <c r="BD9">
        <v>81.5</v>
      </c>
      <c r="BE9">
        <v>82</v>
      </c>
      <c r="BF9">
        <v>82.5</v>
      </c>
      <c r="BG9">
        <v>83</v>
      </c>
      <c r="BH9">
        <v>83.5</v>
      </c>
      <c r="BI9">
        <v>84</v>
      </c>
      <c r="BJ9">
        <v>84.5</v>
      </c>
      <c r="BK9">
        <v>85</v>
      </c>
      <c r="BL9">
        <v>85.061587750000001</v>
      </c>
      <c r="BM9">
        <v>85.174196469999899</v>
      </c>
      <c r="BN9">
        <v>85.320019340000002</v>
      </c>
      <c r="BO9">
        <v>85.492702010000002</v>
      </c>
      <c r="BP9">
        <v>85.68857199</v>
      </c>
      <c r="BQ9">
        <v>85.90515139</v>
      </c>
      <c r="BR9">
        <v>86.140621120000006</v>
      </c>
      <c r="BS9">
        <v>86.393571730000005</v>
      </c>
      <c r="BT9">
        <v>86.662869290000003</v>
      </c>
      <c r="BU9">
        <v>86.947575709999896</v>
      </c>
      <c r="BV9">
        <v>87.246898099999896</v>
      </c>
      <c r="BW9">
        <v>87.560154749999896</v>
      </c>
      <c r="BX9">
        <v>87.886751349999898</v>
      </c>
      <c r="BY9">
        <v>88.226163709999895</v>
      </c>
      <c r="BZ9">
        <v>88.577925039999897</v>
      </c>
      <c r="CA9">
        <v>88.941616089999897</v>
      </c>
      <c r="CB9">
        <v>89.316857679999899</v>
      </c>
      <c r="CC9">
        <v>89.703304599999896</v>
      </c>
      <c r="CD9">
        <v>90.100640909999896</v>
      </c>
      <c r="CE9">
        <v>90.508575949999894</v>
      </c>
      <c r="CF9">
        <v>90.926841190000005</v>
      </c>
      <c r="CG9">
        <v>91.355187520000001</v>
      </c>
      <c r="CH9">
        <v>91.793383039999895</v>
      </c>
      <c r="CI9">
        <v>92.241211140000004</v>
      </c>
      <c r="CJ9">
        <v>92.698468930000004</v>
      </c>
      <c r="CK9">
        <v>93.164965809999899</v>
      </c>
      <c r="CL9">
        <v>93.640522290000007</v>
      </c>
      <c r="CM9">
        <v>94.124968949999896</v>
      </c>
      <c r="CN9">
        <v>94.618145560000002</v>
      </c>
      <c r="CO9">
        <v>95.119900220000005</v>
      </c>
      <c r="CP9">
        <v>95.630088720000003</v>
      </c>
      <c r="CQ9">
        <v>96.148573870000007</v>
      </c>
      <c r="CR9">
        <v>96.675224990000004</v>
      </c>
      <c r="CS9">
        <v>97.209917349999898</v>
      </c>
      <c r="CT9">
        <v>97.7525318</v>
      </c>
      <c r="CU9">
        <v>98.302954319999898</v>
      </c>
      <c r="CV9">
        <v>98.8610756799999</v>
      </c>
      <c r="CW9">
        <v>99.426791109999897</v>
      </c>
      <c r="CX9">
        <v>100</v>
      </c>
    </row>
    <row r="10" spans="2:102" x14ac:dyDescent="0.25">
      <c r="B10">
        <v>12</v>
      </c>
      <c r="C10">
        <v>0</v>
      </c>
      <c r="D10">
        <v>0</v>
      </c>
      <c r="E10">
        <v>0.71428571429999899</v>
      </c>
      <c r="F10">
        <v>1.428571429</v>
      </c>
      <c r="G10">
        <v>2.1428571430000001</v>
      </c>
      <c r="H10">
        <v>2.8571428569999902</v>
      </c>
      <c r="I10">
        <v>3.5714285710000002</v>
      </c>
      <c r="J10">
        <v>4.2857142860000002</v>
      </c>
      <c r="K10">
        <v>5</v>
      </c>
      <c r="L10">
        <v>5.7142857139999901</v>
      </c>
      <c r="M10">
        <v>6.42857142899999</v>
      </c>
      <c r="N10">
        <v>7.1428571429999899</v>
      </c>
      <c r="O10">
        <v>7.8571428570000004</v>
      </c>
      <c r="P10">
        <v>8.5714285710000002</v>
      </c>
      <c r="Q10">
        <v>9.2857142859999904</v>
      </c>
      <c r="R10">
        <v>10</v>
      </c>
      <c r="S10">
        <v>13</v>
      </c>
      <c r="T10">
        <v>16</v>
      </c>
      <c r="U10">
        <v>19</v>
      </c>
      <c r="V10">
        <v>22</v>
      </c>
      <c r="W10">
        <v>25</v>
      </c>
      <c r="X10">
        <v>28</v>
      </c>
      <c r="Y10">
        <v>31</v>
      </c>
      <c r="Z10">
        <v>34</v>
      </c>
      <c r="AA10">
        <v>37</v>
      </c>
      <c r="AB10">
        <v>40</v>
      </c>
      <c r="AC10">
        <v>43</v>
      </c>
      <c r="AD10">
        <v>46</v>
      </c>
      <c r="AE10">
        <v>49</v>
      </c>
      <c r="AF10">
        <v>52</v>
      </c>
      <c r="AG10">
        <v>55</v>
      </c>
      <c r="AH10">
        <v>56.333333330000002</v>
      </c>
      <c r="AI10">
        <v>57.666666669999898</v>
      </c>
      <c r="AJ10">
        <v>59</v>
      </c>
      <c r="AK10">
        <v>60.333333330000002</v>
      </c>
      <c r="AL10">
        <v>61.666666669999898</v>
      </c>
      <c r="AM10">
        <v>63</v>
      </c>
      <c r="AN10">
        <v>64.333333330000002</v>
      </c>
      <c r="AO10">
        <v>65.666666669999898</v>
      </c>
      <c r="AP10">
        <v>67</v>
      </c>
      <c r="AQ10">
        <v>68.333333330000002</v>
      </c>
      <c r="AR10">
        <v>69.666666669999898</v>
      </c>
      <c r="AS10">
        <v>71</v>
      </c>
      <c r="AT10">
        <v>72.333333330000002</v>
      </c>
      <c r="AU10">
        <v>73.666666669999898</v>
      </c>
      <c r="AV10">
        <v>75</v>
      </c>
      <c r="AW10">
        <v>75.462962959999899</v>
      </c>
      <c r="AX10">
        <v>75.925925930000005</v>
      </c>
      <c r="AY10">
        <v>76.388888890000004</v>
      </c>
      <c r="AZ10">
        <v>76.851851850000003</v>
      </c>
      <c r="BA10">
        <v>77.314814810000001</v>
      </c>
      <c r="BB10">
        <v>77.777777779999894</v>
      </c>
      <c r="BC10">
        <v>78.240740740000007</v>
      </c>
      <c r="BD10">
        <v>78.703703700000005</v>
      </c>
      <c r="BE10">
        <v>79.166666669999898</v>
      </c>
      <c r="BF10">
        <v>79.629629629999897</v>
      </c>
      <c r="BG10">
        <v>80.092592589999896</v>
      </c>
      <c r="BH10">
        <v>80.555555560000002</v>
      </c>
      <c r="BI10">
        <v>81.018518520000001</v>
      </c>
      <c r="BJ10">
        <v>81.4814814799999</v>
      </c>
      <c r="BK10">
        <v>81.944444439999899</v>
      </c>
      <c r="BL10">
        <v>82.407407410000005</v>
      </c>
      <c r="BM10">
        <v>82.870370370000003</v>
      </c>
      <c r="BN10">
        <v>83.333333330000002</v>
      </c>
      <c r="BO10">
        <v>83.796296299999895</v>
      </c>
      <c r="BP10">
        <v>84.259259259999894</v>
      </c>
      <c r="BQ10">
        <v>84.722222220000006</v>
      </c>
      <c r="BR10">
        <v>85.185185189999899</v>
      </c>
      <c r="BS10">
        <v>85.648148149999898</v>
      </c>
      <c r="BT10">
        <v>86.111111109999896</v>
      </c>
      <c r="BU10">
        <v>86.574074069999895</v>
      </c>
      <c r="BV10">
        <v>87.037037040000001</v>
      </c>
      <c r="BW10">
        <v>87.5</v>
      </c>
      <c r="BX10">
        <v>87.962962959999899</v>
      </c>
      <c r="BY10">
        <v>88.425925930000005</v>
      </c>
      <c r="BZ10">
        <v>88.888888890000004</v>
      </c>
      <c r="CA10">
        <v>89.351851850000003</v>
      </c>
      <c r="CB10">
        <v>89.814814810000001</v>
      </c>
      <c r="CC10">
        <v>90.277777779999894</v>
      </c>
      <c r="CD10">
        <v>90.740740740000007</v>
      </c>
      <c r="CE10">
        <v>91.203703700000005</v>
      </c>
      <c r="CF10">
        <v>91.666666669999898</v>
      </c>
      <c r="CG10">
        <v>92.129629629999897</v>
      </c>
      <c r="CH10">
        <v>92.592592589999896</v>
      </c>
      <c r="CI10">
        <v>93.055555560000002</v>
      </c>
      <c r="CJ10">
        <v>93.518518520000001</v>
      </c>
      <c r="CK10">
        <v>93.9814814799999</v>
      </c>
      <c r="CL10">
        <v>94.444444439999899</v>
      </c>
      <c r="CM10">
        <v>94.907407410000005</v>
      </c>
      <c r="CN10">
        <v>95.370370370000003</v>
      </c>
      <c r="CO10">
        <v>95.833333330000002</v>
      </c>
      <c r="CP10">
        <v>96.296296299999895</v>
      </c>
      <c r="CQ10">
        <v>96.759259259999894</v>
      </c>
      <c r="CR10">
        <v>97.222222220000006</v>
      </c>
      <c r="CS10">
        <v>97.685185189999899</v>
      </c>
      <c r="CT10">
        <v>98.148148149999898</v>
      </c>
      <c r="CU10">
        <v>98.611111109999896</v>
      </c>
      <c r="CV10">
        <v>99.074074069999895</v>
      </c>
      <c r="CW10">
        <v>99.537037040000001</v>
      </c>
      <c r="CX10">
        <v>100</v>
      </c>
    </row>
    <row r="11" spans="2:102" x14ac:dyDescent="0.25">
      <c r="B11">
        <v>14</v>
      </c>
      <c r="C11">
        <v>0</v>
      </c>
      <c r="D11">
        <v>0</v>
      </c>
      <c r="E11">
        <v>0.71428571429999899</v>
      </c>
      <c r="F11">
        <v>1.428571429</v>
      </c>
      <c r="G11">
        <v>2.1428571430000001</v>
      </c>
      <c r="H11">
        <v>2.8571428569999902</v>
      </c>
      <c r="I11">
        <v>3.5714285710000002</v>
      </c>
      <c r="J11">
        <v>4.2857142860000002</v>
      </c>
      <c r="K11">
        <v>5</v>
      </c>
      <c r="L11">
        <v>5.7142857139999901</v>
      </c>
      <c r="M11">
        <v>6.42857142899999</v>
      </c>
      <c r="N11">
        <v>7.1428571429999899</v>
      </c>
      <c r="O11">
        <v>7.8571428570000004</v>
      </c>
      <c r="P11">
        <v>8.5714285710000002</v>
      </c>
      <c r="Q11">
        <v>9.2857142859999904</v>
      </c>
      <c r="R11">
        <v>10</v>
      </c>
      <c r="S11">
        <v>13</v>
      </c>
      <c r="T11">
        <v>16</v>
      </c>
      <c r="U11">
        <v>19</v>
      </c>
      <c r="V11">
        <v>22</v>
      </c>
      <c r="W11">
        <v>25</v>
      </c>
      <c r="X11">
        <v>28</v>
      </c>
      <c r="Y11">
        <v>31</v>
      </c>
      <c r="Z11">
        <v>34</v>
      </c>
      <c r="AA11">
        <v>37</v>
      </c>
      <c r="AB11">
        <v>40</v>
      </c>
      <c r="AC11">
        <v>43</v>
      </c>
      <c r="AD11">
        <v>46</v>
      </c>
      <c r="AE11">
        <v>49</v>
      </c>
      <c r="AF11">
        <v>52</v>
      </c>
      <c r="AG11">
        <v>55</v>
      </c>
      <c r="AH11">
        <v>56.333333330000002</v>
      </c>
      <c r="AI11">
        <v>57.666666669999898</v>
      </c>
      <c r="AJ11">
        <v>59</v>
      </c>
      <c r="AK11">
        <v>60.333333330000002</v>
      </c>
      <c r="AL11">
        <v>61.666666669999898</v>
      </c>
      <c r="AM11">
        <v>63</v>
      </c>
      <c r="AN11">
        <v>64.333333330000002</v>
      </c>
      <c r="AO11">
        <v>65.666666669999898</v>
      </c>
      <c r="AP11">
        <v>67</v>
      </c>
      <c r="AQ11">
        <v>68.333333330000002</v>
      </c>
      <c r="AR11">
        <v>69.666666669999898</v>
      </c>
      <c r="AS11">
        <v>71</v>
      </c>
      <c r="AT11">
        <v>72.333333330000002</v>
      </c>
      <c r="AU11">
        <v>73.666666669999898</v>
      </c>
      <c r="AV11">
        <v>75</v>
      </c>
      <c r="AW11">
        <v>75.462962959999899</v>
      </c>
      <c r="AX11">
        <v>75.925925930000005</v>
      </c>
      <c r="AY11">
        <v>76.388888890000004</v>
      </c>
      <c r="AZ11">
        <v>76.851851850000003</v>
      </c>
      <c r="BA11">
        <v>77.314814810000001</v>
      </c>
      <c r="BB11">
        <v>77.777777779999894</v>
      </c>
      <c r="BC11">
        <v>78.240740740000007</v>
      </c>
      <c r="BD11">
        <v>78.703703700000005</v>
      </c>
      <c r="BE11">
        <v>79.166666669999898</v>
      </c>
      <c r="BF11">
        <v>79.629629629999897</v>
      </c>
      <c r="BG11">
        <v>80.092592589999896</v>
      </c>
      <c r="BH11">
        <v>80.555555560000002</v>
      </c>
      <c r="BI11">
        <v>81.018518520000001</v>
      </c>
      <c r="BJ11">
        <v>81.4814814799999</v>
      </c>
      <c r="BK11">
        <v>81.944444439999899</v>
      </c>
      <c r="BL11">
        <v>82.407407410000005</v>
      </c>
      <c r="BM11">
        <v>82.870370370000003</v>
      </c>
      <c r="BN11">
        <v>83.333333330000002</v>
      </c>
      <c r="BO11">
        <v>83.796296299999895</v>
      </c>
      <c r="BP11">
        <v>84.259259259999894</v>
      </c>
      <c r="BQ11">
        <v>84.722222220000006</v>
      </c>
      <c r="BR11">
        <v>85.185185189999899</v>
      </c>
      <c r="BS11">
        <v>85.648148149999898</v>
      </c>
      <c r="BT11">
        <v>86.111111109999896</v>
      </c>
      <c r="BU11">
        <v>86.574074069999895</v>
      </c>
      <c r="BV11">
        <v>87.037037040000001</v>
      </c>
      <c r="BW11">
        <v>87.5</v>
      </c>
      <c r="BX11">
        <v>87.962962959999899</v>
      </c>
      <c r="BY11">
        <v>88.425925930000005</v>
      </c>
      <c r="BZ11">
        <v>88.888888890000004</v>
      </c>
      <c r="CA11">
        <v>89.351851850000003</v>
      </c>
      <c r="CB11">
        <v>89.814814810000001</v>
      </c>
      <c r="CC11">
        <v>90.277777779999894</v>
      </c>
      <c r="CD11">
        <v>90.740740740000007</v>
      </c>
      <c r="CE11">
        <v>91.203703700000005</v>
      </c>
      <c r="CF11">
        <v>91.666666669999898</v>
      </c>
      <c r="CG11">
        <v>92.129629629999897</v>
      </c>
      <c r="CH11">
        <v>92.592592589999896</v>
      </c>
      <c r="CI11">
        <v>93.055555560000002</v>
      </c>
      <c r="CJ11">
        <v>93.518518520000001</v>
      </c>
      <c r="CK11">
        <v>93.9814814799999</v>
      </c>
      <c r="CL11">
        <v>94.444444439999899</v>
      </c>
      <c r="CM11">
        <v>94.907407410000005</v>
      </c>
      <c r="CN11">
        <v>95.370370370000003</v>
      </c>
      <c r="CO11">
        <v>95.833333330000002</v>
      </c>
      <c r="CP11">
        <v>96.296296299999895</v>
      </c>
      <c r="CQ11">
        <v>96.759259259999894</v>
      </c>
      <c r="CR11">
        <v>97.222222220000006</v>
      </c>
      <c r="CS11">
        <v>97.685185189999899</v>
      </c>
      <c r="CT11">
        <v>98.148148149999898</v>
      </c>
      <c r="CU11">
        <v>98.611111109999896</v>
      </c>
      <c r="CV11">
        <v>99.074074069999895</v>
      </c>
      <c r="CW11">
        <v>99.537037040000001</v>
      </c>
      <c r="CX11">
        <v>100</v>
      </c>
    </row>
    <row r="12" spans="2:102" x14ac:dyDescent="0.25">
      <c r="B12">
        <v>15</v>
      </c>
      <c r="C12">
        <v>0</v>
      </c>
      <c r="D12">
        <v>0</v>
      </c>
      <c r="E12">
        <v>1.7857142859999899</v>
      </c>
      <c r="F12">
        <v>3.5714285710000002</v>
      </c>
      <c r="G12">
        <v>5.3571428570000004</v>
      </c>
      <c r="H12">
        <v>7.1428571429999899</v>
      </c>
      <c r="I12">
        <v>8.9285714289999891</v>
      </c>
      <c r="J12">
        <v>10.71428571</v>
      </c>
      <c r="K12">
        <v>12.5</v>
      </c>
      <c r="L12">
        <v>14.28571429</v>
      </c>
      <c r="M12">
        <v>16.071428569999899</v>
      </c>
      <c r="N12">
        <v>17.85714286</v>
      </c>
      <c r="O12">
        <v>19.64285714</v>
      </c>
      <c r="P12">
        <v>21.428571430000002</v>
      </c>
      <c r="Q12">
        <v>23.214285709999899</v>
      </c>
      <c r="R12">
        <v>25</v>
      </c>
      <c r="S12">
        <v>28.333333329999899</v>
      </c>
      <c r="T12">
        <v>31.666666670000001</v>
      </c>
      <c r="U12">
        <v>35</v>
      </c>
      <c r="V12">
        <v>38.333333330000002</v>
      </c>
      <c r="W12">
        <v>41.666666669999898</v>
      </c>
      <c r="X12">
        <v>45</v>
      </c>
      <c r="Y12">
        <v>48.333333330000002</v>
      </c>
      <c r="Z12">
        <v>51.666666669999898</v>
      </c>
      <c r="AA12">
        <v>55</v>
      </c>
      <c r="AB12">
        <v>58.333333330000002</v>
      </c>
      <c r="AC12">
        <v>61.666666669999898</v>
      </c>
      <c r="AD12">
        <v>65</v>
      </c>
      <c r="AE12">
        <v>68.333333330000002</v>
      </c>
      <c r="AF12">
        <v>71.666666669999898</v>
      </c>
      <c r="AG12">
        <v>75</v>
      </c>
      <c r="AH12">
        <v>76</v>
      </c>
      <c r="AI12">
        <v>77</v>
      </c>
      <c r="AJ12">
        <v>78</v>
      </c>
      <c r="AK12">
        <v>79</v>
      </c>
      <c r="AL12">
        <v>80</v>
      </c>
      <c r="AM12">
        <v>81</v>
      </c>
      <c r="AN12">
        <v>82</v>
      </c>
      <c r="AO12">
        <v>83</v>
      </c>
      <c r="AP12">
        <v>84</v>
      </c>
      <c r="AQ12">
        <v>85</v>
      </c>
      <c r="AR12">
        <v>86</v>
      </c>
      <c r="AS12">
        <v>87</v>
      </c>
      <c r="AT12">
        <v>88</v>
      </c>
      <c r="AU12">
        <v>89</v>
      </c>
      <c r="AV12">
        <v>90</v>
      </c>
      <c r="AW12">
        <v>90.185185189999899</v>
      </c>
      <c r="AX12">
        <v>90.370370370000003</v>
      </c>
      <c r="AY12">
        <v>90.555555560000002</v>
      </c>
      <c r="AZ12">
        <v>90.740740740000007</v>
      </c>
      <c r="BA12">
        <v>90.925925930000005</v>
      </c>
      <c r="BB12">
        <v>91.111111109999896</v>
      </c>
      <c r="BC12">
        <v>91.296296299999895</v>
      </c>
      <c r="BD12">
        <v>91.4814814799999</v>
      </c>
      <c r="BE12">
        <v>91.666666669999898</v>
      </c>
      <c r="BF12">
        <v>91.851851850000003</v>
      </c>
      <c r="BG12">
        <v>92.037037040000001</v>
      </c>
      <c r="BH12">
        <v>92.222222220000006</v>
      </c>
      <c r="BI12">
        <v>92.407407410000005</v>
      </c>
      <c r="BJ12">
        <v>92.592592589999896</v>
      </c>
      <c r="BK12">
        <v>92.777777779999894</v>
      </c>
      <c r="BL12">
        <v>92.962962959999899</v>
      </c>
      <c r="BM12">
        <v>93.148148149999898</v>
      </c>
      <c r="BN12">
        <v>93.333333330000002</v>
      </c>
      <c r="BO12">
        <v>93.518518520000001</v>
      </c>
      <c r="BP12">
        <v>93.703703700000005</v>
      </c>
      <c r="BQ12">
        <v>93.888888890000004</v>
      </c>
      <c r="BR12">
        <v>94.074074069999895</v>
      </c>
      <c r="BS12">
        <v>94.259259259999894</v>
      </c>
      <c r="BT12">
        <v>94.444444439999899</v>
      </c>
      <c r="BU12">
        <v>94.629629629999897</v>
      </c>
      <c r="BV12">
        <v>94.814814810000001</v>
      </c>
      <c r="BW12">
        <v>95</v>
      </c>
      <c r="BX12">
        <v>95.185185189999899</v>
      </c>
      <c r="BY12">
        <v>95.370370370000003</v>
      </c>
      <c r="BZ12">
        <v>95.555555560000002</v>
      </c>
      <c r="CA12">
        <v>95.740740740000007</v>
      </c>
      <c r="CB12">
        <v>95.925925930000005</v>
      </c>
      <c r="CC12">
        <v>96.111111109999896</v>
      </c>
      <c r="CD12">
        <v>96.296296299999895</v>
      </c>
      <c r="CE12">
        <v>96.4814814799999</v>
      </c>
      <c r="CF12">
        <v>96.666666669999898</v>
      </c>
      <c r="CG12">
        <v>96.851851850000003</v>
      </c>
      <c r="CH12">
        <v>97.037037040000001</v>
      </c>
      <c r="CI12">
        <v>97.222222220000006</v>
      </c>
      <c r="CJ12">
        <v>97.407407410000005</v>
      </c>
      <c r="CK12">
        <v>97.592592589999896</v>
      </c>
      <c r="CL12">
        <v>97.777777779999894</v>
      </c>
      <c r="CM12">
        <v>97.962962959999899</v>
      </c>
      <c r="CN12">
        <v>98.148148149999898</v>
      </c>
      <c r="CO12">
        <v>98.333333330000002</v>
      </c>
      <c r="CP12">
        <v>98.518518520000001</v>
      </c>
      <c r="CQ12">
        <v>98.703703700000005</v>
      </c>
      <c r="CR12">
        <v>98.888888890000004</v>
      </c>
      <c r="CS12">
        <v>99.074074069999895</v>
      </c>
      <c r="CT12">
        <v>99.259259259999894</v>
      </c>
      <c r="CU12">
        <v>99.444444439999899</v>
      </c>
      <c r="CV12">
        <v>99.629629629999897</v>
      </c>
      <c r="CW12">
        <v>99.814814810000001</v>
      </c>
      <c r="CX12">
        <v>100</v>
      </c>
    </row>
    <row r="13" spans="2:102" x14ac:dyDescent="0.25"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2.407407407</v>
      </c>
      <c r="W13">
        <v>4.8148148150000001</v>
      </c>
      <c r="X13">
        <v>7.2222222220000001</v>
      </c>
      <c r="Y13">
        <v>9.6296296300000002</v>
      </c>
      <c r="Z13">
        <v>12.03703704</v>
      </c>
      <c r="AA13">
        <v>14.44444444</v>
      </c>
      <c r="AB13">
        <v>16.8518518499999</v>
      </c>
      <c r="AC13">
        <v>19.25925926</v>
      </c>
      <c r="AD13">
        <v>21.666666670000001</v>
      </c>
      <c r="AE13">
        <v>24.074074070000002</v>
      </c>
      <c r="AF13">
        <v>26.4814814799999</v>
      </c>
      <c r="AG13">
        <v>28.88888889</v>
      </c>
      <c r="AH13">
        <v>31.296296300000002</v>
      </c>
      <c r="AI13">
        <v>33.703703699999899</v>
      </c>
      <c r="AJ13">
        <v>36.111111110000003</v>
      </c>
      <c r="AK13">
        <v>38.518518520000001</v>
      </c>
      <c r="AL13">
        <v>40.925925929999899</v>
      </c>
      <c r="AM13">
        <v>43.333333330000002</v>
      </c>
      <c r="AN13">
        <v>45.74074074</v>
      </c>
      <c r="AO13">
        <v>48.148148149999898</v>
      </c>
      <c r="AP13">
        <v>50.555555560000002</v>
      </c>
      <c r="AQ13">
        <v>52.962962959999899</v>
      </c>
      <c r="AR13">
        <v>55.370370370000003</v>
      </c>
      <c r="AS13">
        <v>57.777777780000001</v>
      </c>
      <c r="AT13">
        <v>60.185185189999899</v>
      </c>
      <c r="AU13">
        <v>62.592592590000002</v>
      </c>
      <c r="AV13">
        <v>65</v>
      </c>
      <c r="AW13">
        <v>66.666666669999898</v>
      </c>
      <c r="AX13">
        <v>68.333333330000002</v>
      </c>
      <c r="AY13">
        <v>70</v>
      </c>
      <c r="AZ13">
        <v>71.666666669999898</v>
      </c>
      <c r="BA13">
        <v>73.333333330000002</v>
      </c>
      <c r="BB13">
        <v>75</v>
      </c>
      <c r="BC13">
        <v>76.666666669999898</v>
      </c>
      <c r="BD13">
        <v>78.333333330000002</v>
      </c>
      <c r="BE13">
        <v>80</v>
      </c>
      <c r="BF13">
        <v>81.666666669999898</v>
      </c>
      <c r="BG13">
        <v>83.333333330000002</v>
      </c>
      <c r="BH13">
        <v>85</v>
      </c>
      <c r="BI13">
        <v>86.666666669999898</v>
      </c>
      <c r="BJ13">
        <v>88.333333330000002</v>
      </c>
      <c r="BK13">
        <v>90</v>
      </c>
      <c r="BL13">
        <v>90.256410259999896</v>
      </c>
      <c r="BM13">
        <v>90.512820509999898</v>
      </c>
      <c r="BN13">
        <v>90.769230769999893</v>
      </c>
      <c r="BO13">
        <v>91.025641030000003</v>
      </c>
      <c r="BP13">
        <v>91.282051280000005</v>
      </c>
      <c r="BQ13">
        <v>91.53846154</v>
      </c>
      <c r="BR13">
        <v>91.794871790000002</v>
      </c>
      <c r="BS13">
        <v>92.051282049999898</v>
      </c>
      <c r="BT13">
        <v>92.307692309999894</v>
      </c>
      <c r="BU13">
        <v>92.564102559999895</v>
      </c>
      <c r="BV13">
        <v>92.820512820000005</v>
      </c>
      <c r="BW13">
        <v>93.07692308</v>
      </c>
      <c r="BX13">
        <v>93.333333330000002</v>
      </c>
      <c r="BY13">
        <v>93.589743589999898</v>
      </c>
      <c r="BZ13">
        <v>93.846153849999894</v>
      </c>
      <c r="CA13">
        <v>94.102564099999896</v>
      </c>
      <c r="CB13">
        <v>94.358974360000005</v>
      </c>
      <c r="CC13">
        <v>94.61538462</v>
      </c>
      <c r="CD13">
        <v>94.871794870000002</v>
      </c>
      <c r="CE13">
        <v>95.128205129999898</v>
      </c>
      <c r="CF13">
        <v>95.38461538</v>
      </c>
      <c r="CG13">
        <v>95.641025639999896</v>
      </c>
      <c r="CH13">
        <v>95.897435900000005</v>
      </c>
      <c r="CI13">
        <v>96.153846150000007</v>
      </c>
      <c r="CJ13">
        <v>96.410256410000002</v>
      </c>
      <c r="CK13">
        <v>96.666666669999898</v>
      </c>
      <c r="CL13">
        <v>96.92307692</v>
      </c>
      <c r="CM13">
        <v>97.179487179999896</v>
      </c>
      <c r="CN13">
        <v>97.435897440000005</v>
      </c>
      <c r="CO13">
        <v>97.692307690000007</v>
      </c>
      <c r="CP13">
        <v>97.948717950000002</v>
      </c>
      <c r="CQ13">
        <v>98.205128209999899</v>
      </c>
      <c r="CR13">
        <v>98.46153846</v>
      </c>
      <c r="CS13">
        <v>98.717948719999896</v>
      </c>
      <c r="CT13">
        <v>98.974358969999898</v>
      </c>
      <c r="CU13">
        <v>99.230769230000007</v>
      </c>
      <c r="CV13">
        <v>99.487179490000003</v>
      </c>
      <c r="CW13">
        <v>99.743589740000004</v>
      </c>
      <c r="CX13">
        <v>100</v>
      </c>
    </row>
  </sheetData>
  <sheetProtection algorithmName="SHA-512" hashValue="DsnsRCQdzknZWlqIJPwWVnlaLElE9nRr3JxR/sh8sMY3EeEafwDo60+nuCRhXwbuU5jUzSLQY2ZEXttVLO5zgA==" saltValue="tpVEJjogwQUOKncgmXv18A==" spinCount="100000" sheet="1" objects="1" scenarios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6382-3B1D-4BE9-AF2B-BAB832C1AAD4}">
  <dimension ref="B2:N1593"/>
  <sheetViews>
    <sheetView topLeftCell="A2" workbookViewId="0">
      <selection activeCell="I7" sqref="I7"/>
    </sheetView>
  </sheetViews>
  <sheetFormatPr defaultRowHeight="15" x14ac:dyDescent="0.25"/>
  <cols>
    <col min="2" max="2" width="36" bestFit="1" customWidth="1"/>
    <col min="3" max="3" width="10.85546875" customWidth="1"/>
    <col min="4" max="4" width="11.5703125" customWidth="1"/>
    <col min="5" max="5" width="14.42578125" customWidth="1"/>
    <col min="9" max="9" width="16" bestFit="1" customWidth="1"/>
  </cols>
  <sheetData>
    <row r="2" spans="2:14" x14ac:dyDescent="0.25">
      <c r="B2" t="s">
        <v>446</v>
      </c>
      <c r="C2" t="s">
        <v>10</v>
      </c>
      <c r="D2" t="s">
        <v>11</v>
      </c>
      <c r="E2" t="s">
        <v>12</v>
      </c>
      <c r="F2" t="s">
        <v>13</v>
      </c>
      <c r="G2" t="s">
        <v>266</v>
      </c>
      <c r="I2" t="s">
        <v>446</v>
      </c>
      <c r="J2" t="s">
        <v>10</v>
      </c>
      <c r="K2" t="s">
        <v>11</v>
      </c>
      <c r="L2" t="s">
        <v>12</v>
      </c>
      <c r="M2" t="s">
        <v>13</v>
      </c>
      <c r="N2" t="s">
        <v>266</v>
      </c>
    </row>
    <row r="3" spans="2:14" x14ac:dyDescent="0.25">
      <c r="B3" t="s">
        <v>14</v>
      </c>
      <c r="C3">
        <v>0.08</v>
      </c>
      <c r="D3">
        <v>0.45</v>
      </c>
      <c r="E3">
        <v>0.45</v>
      </c>
      <c r="F3">
        <v>0</v>
      </c>
      <c r="G3">
        <v>0</v>
      </c>
      <c r="I3" t="str">
        <f>_xlfn.CONCAT(Weapon_Dmg!$B$6,Weapon_Dmg!$C$6)</f>
        <v>Drakeblood_Greatsword+1</v>
      </c>
      <c r="J3">
        <f>VLOOKUP($I$3,Table5[#All],2,FALSE)</f>
        <v>0.315</v>
      </c>
      <c r="K3">
        <f>VLOOKUP($I$3,Table5[#All],3,FALSE)</f>
        <v>0.315</v>
      </c>
      <c r="L3">
        <f>VLOOKUP($I$3,Table5[#All],4,FALSE)</f>
        <v>0</v>
      </c>
      <c r="M3">
        <f>VLOOKUP($I$3,Table5[#All],5,FALSE)</f>
        <v>0</v>
      </c>
      <c r="N3">
        <f>VLOOKUP($I$3,Table5[#All],6,FALSE)</f>
        <v>0</v>
      </c>
    </row>
    <row r="4" spans="2:14" x14ac:dyDescent="0.25">
      <c r="B4" t="s">
        <v>18</v>
      </c>
      <c r="C4">
        <v>8.6400000000000005E-2</v>
      </c>
      <c r="D4">
        <v>0.48599999999999899</v>
      </c>
      <c r="E4">
        <v>0.48599999999999899</v>
      </c>
      <c r="F4">
        <v>0</v>
      </c>
      <c r="G4">
        <v>0</v>
      </c>
    </row>
    <row r="5" spans="2:14" x14ac:dyDescent="0.25">
      <c r="B5" t="s">
        <v>19</v>
      </c>
      <c r="C5">
        <v>9.2799999999999896E-2</v>
      </c>
      <c r="D5">
        <v>0.52200000000000002</v>
      </c>
      <c r="E5">
        <v>0.52200000000000002</v>
      </c>
      <c r="F5">
        <v>0</v>
      </c>
      <c r="G5">
        <v>0</v>
      </c>
    </row>
    <row r="6" spans="2:14" x14ac:dyDescent="0.25">
      <c r="B6" t="s">
        <v>21</v>
      </c>
      <c r="C6">
        <v>9.9199999999999899E-2</v>
      </c>
      <c r="D6">
        <v>0.55800000000000005</v>
      </c>
      <c r="E6">
        <v>0.55800000000000005</v>
      </c>
      <c r="F6">
        <v>0</v>
      </c>
      <c r="G6">
        <v>0</v>
      </c>
    </row>
    <row r="7" spans="2:14" x14ac:dyDescent="0.25">
      <c r="B7" t="s">
        <v>22</v>
      </c>
      <c r="C7">
        <v>0.1056</v>
      </c>
      <c r="D7">
        <v>0.59399999999999897</v>
      </c>
      <c r="E7">
        <v>0.59399999999999897</v>
      </c>
      <c r="F7">
        <v>0</v>
      </c>
      <c r="G7">
        <v>0</v>
      </c>
    </row>
    <row r="8" spans="2:14" x14ac:dyDescent="0.25">
      <c r="B8" t="s">
        <v>23</v>
      </c>
      <c r="C8">
        <v>0.112</v>
      </c>
      <c r="D8">
        <v>0.63</v>
      </c>
      <c r="E8">
        <v>0</v>
      </c>
      <c r="F8">
        <v>0</v>
      </c>
      <c r="G8">
        <v>0</v>
      </c>
    </row>
    <row r="9" spans="2:14" x14ac:dyDescent="0.25">
      <c r="B9" t="s">
        <v>145</v>
      </c>
      <c r="C9">
        <v>0.25</v>
      </c>
      <c r="D9">
        <v>0.3</v>
      </c>
      <c r="E9">
        <v>0</v>
      </c>
      <c r="F9">
        <v>0</v>
      </c>
      <c r="G9">
        <v>0</v>
      </c>
    </row>
    <row r="10" spans="2:14" x14ac:dyDescent="0.25">
      <c r="B10" t="s">
        <v>24</v>
      </c>
      <c r="C10">
        <v>0.26250000000000001</v>
      </c>
      <c r="D10">
        <v>0.315</v>
      </c>
      <c r="E10">
        <v>0</v>
      </c>
      <c r="F10">
        <v>0</v>
      </c>
      <c r="G10">
        <v>0</v>
      </c>
    </row>
    <row r="11" spans="2:14" x14ac:dyDescent="0.25">
      <c r="B11" t="s">
        <v>25</v>
      </c>
      <c r="C11">
        <v>0.27500000000000002</v>
      </c>
      <c r="D11">
        <v>0.33</v>
      </c>
      <c r="E11">
        <v>0</v>
      </c>
      <c r="F11">
        <v>0</v>
      </c>
      <c r="G11">
        <v>0</v>
      </c>
    </row>
    <row r="12" spans="2:14" x14ac:dyDescent="0.25">
      <c r="B12" t="s">
        <v>26</v>
      </c>
      <c r="C12">
        <v>0.28749999999999898</v>
      </c>
      <c r="D12">
        <v>0.34499999999999897</v>
      </c>
      <c r="E12">
        <v>0</v>
      </c>
      <c r="F12">
        <v>0</v>
      </c>
      <c r="G12">
        <v>0</v>
      </c>
    </row>
    <row r="13" spans="2:14" x14ac:dyDescent="0.25">
      <c r="B13" t="s">
        <v>27</v>
      </c>
      <c r="C13">
        <v>0.29999999999999899</v>
      </c>
      <c r="D13">
        <v>0.35999999999999899</v>
      </c>
      <c r="E13">
        <v>0</v>
      </c>
      <c r="F13">
        <v>0</v>
      </c>
      <c r="G13">
        <v>0</v>
      </c>
    </row>
    <row r="14" spans="2:14" x14ac:dyDescent="0.25">
      <c r="B14" t="s">
        <v>28</v>
      </c>
      <c r="C14">
        <v>0.3075</v>
      </c>
      <c r="D14">
        <v>0.368999999999999</v>
      </c>
      <c r="E14">
        <v>0</v>
      </c>
      <c r="F14">
        <v>0</v>
      </c>
      <c r="G14">
        <v>0</v>
      </c>
    </row>
    <row r="15" spans="2:14" x14ac:dyDescent="0.25">
      <c r="B15" t="s">
        <v>29</v>
      </c>
      <c r="C15">
        <v>0.315</v>
      </c>
      <c r="D15">
        <v>0.378</v>
      </c>
      <c r="E15">
        <v>0</v>
      </c>
      <c r="F15">
        <v>0</v>
      </c>
      <c r="G15">
        <v>0</v>
      </c>
    </row>
    <row r="16" spans="2:14" x14ac:dyDescent="0.25">
      <c r="B16" t="s">
        <v>30</v>
      </c>
      <c r="C16">
        <v>0.32250000000000001</v>
      </c>
      <c r="D16">
        <v>0.38700000000000001</v>
      </c>
      <c r="E16">
        <v>0</v>
      </c>
      <c r="F16">
        <v>0</v>
      </c>
      <c r="G16">
        <v>0</v>
      </c>
    </row>
    <row r="17" spans="2:7" x14ac:dyDescent="0.25">
      <c r="B17" t="s">
        <v>31</v>
      </c>
      <c r="C17">
        <v>0.33</v>
      </c>
      <c r="D17">
        <v>0.39600000000000002</v>
      </c>
      <c r="E17">
        <v>0</v>
      </c>
      <c r="F17">
        <v>0</v>
      </c>
      <c r="G17">
        <v>0</v>
      </c>
    </row>
    <row r="18" spans="2:7" x14ac:dyDescent="0.25">
      <c r="B18" t="s">
        <v>32</v>
      </c>
      <c r="C18">
        <v>0.33750000000000002</v>
      </c>
      <c r="D18">
        <v>0.40500000000000003</v>
      </c>
      <c r="E18">
        <v>0</v>
      </c>
      <c r="F18">
        <v>0</v>
      </c>
      <c r="G18">
        <v>0</v>
      </c>
    </row>
    <row r="19" spans="2:7" x14ac:dyDescent="0.25">
      <c r="B19" t="s">
        <v>33</v>
      </c>
      <c r="C19">
        <v>0.34999999999999898</v>
      </c>
      <c r="D19">
        <v>0.41999999999999899</v>
      </c>
      <c r="E19">
        <v>0</v>
      </c>
      <c r="F19">
        <v>0</v>
      </c>
      <c r="G19">
        <v>0</v>
      </c>
    </row>
    <row r="20" spans="2:7" x14ac:dyDescent="0.25">
      <c r="B20" t="s">
        <v>34</v>
      </c>
      <c r="C20">
        <v>0.34999999999999898</v>
      </c>
      <c r="D20">
        <v>0.34999999999999898</v>
      </c>
      <c r="E20">
        <v>0</v>
      </c>
      <c r="F20">
        <v>0</v>
      </c>
      <c r="G20">
        <v>0</v>
      </c>
    </row>
    <row r="21" spans="2:7" x14ac:dyDescent="0.25">
      <c r="B21" t="s">
        <v>35</v>
      </c>
      <c r="C21">
        <v>0.36749999999999899</v>
      </c>
      <c r="D21">
        <v>0.36749999999999899</v>
      </c>
      <c r="E21">
        <v>0</v>
      </c>
      <c r="F21">
        <v>0</v>
      </c>
      <c r="G21">
        <v>0</v>
      </c>
    </row>
    <row r="22" spans="2:7" x14ac:dyDescent="0.25">
      <c r="B22" t="s">
        <v>36</v>
      </c>
      <c r="C22">
        <v>0.38500000000000001</v>
      </c>
      <c r="D22">
        <v>0.38500000000000001</v>
      </c>
      <c r="E22">
        <v>0</v>
      </c>
      <c r="F22">
        <v>0</v>
      </c>
      <c r="G22">
        <v>0</v>
      </c>
    </row>
    <row r="23" spans="2:7" x14ac:dyDescent="0.25">
      <c r="B23" t="s">
        <v>37</v>
      </c>
      <c r="C23">
        <v>0.40250000000000002</v>
      </c>
      <c r="D23">
        <v>0.40250000000000002</v>
      </c>
      <c r="E23">
        <v>0</v>
      </c>
      <c r="F23">
        <v>0</v>
      </c>
      <c r="G23">
        <v>0</v>
      </c>
    </row>
    <row r="24" spans="2:7" x14ac:dyDescent="0.25">
      <c r="B24" t="s">
        <v>38</v>
      </c>
      <c r="C24">
        <v>0.41999999999999899</v>
      </c>
      <c r="D24">
        <v>0.41999999999999899</v>
      </c>
      <c r="E24">
        <v>0</v>
      </c>
      <c r="F24">
        <v>0</v>
      </c>
      <c r="G24">
        <v>0</v>
      </c>
    </row>
    <row r="25" spans="2:7" x14ac:dyDescent="0.25">
      <c r="B25" t="s">
        <v>39</v>
      </c>
      <c r="C25">
        <v>0.43049999999999899</v>
      </c>
      <c r="D25">
        <v>0.43049999999999899</v>
      </c>
      <c r="E25">
        <v>0</v>
      </c>
      <c r="F25">
        <v>0</v>
      </c>
      <c r="G25">
        <v>0</v>
      </c>
    </row>
    <row r="26" spans="2:7" x14ac:dyDescent="0.25">
      <c r="B26" t="s">
        <v>40</v>
      </c>
      <c r="C26">
        <v>0.441</v>
      </c>
      <c r="D26">
        <v>0.441</v>
      </c>
      <c r="E26">
        <v>0</v>
      </c>
      <c r="F26">
        <v>0</v>
      </c>
      <c r="G26">
        <v>0</v>
      </c>
    </row>
    <row r="27" spans="2:7" x14ac:dyDescent="0.25">
      <c r="B27" t="s">
        <v>41</v>
      </c>
      <c r="C27">
        <v>0.45150000000000001</v>
      </c>
      <c r="D27">
        <v>0.45150000000000001</v>
      </c>
      <c r="E27">
        <v>0</v>
      </c>
      <c r="F27">
        <v>0</v>
      </c>
      <c r="G27">
        <v>0</v>
      </c>
    </row>
    <row r="28" spans="2:7" x14ac:dyDescent="0.25">
      <c r="B28" t="s">
        <v>42</v>
      </c>
      <c r="C28">
        <v>0.46200000000000002</v>
      </c>
      <c r="D28">
        <v>0.46200000000000002</v>
      </c>
      <c r="E28">
        <v>0</v>
      </c>
      <c r="F28">
        <v>0</v>
      </c>
      <c r="G28">
        <v>0</v>
      </c>
    </row>
    <row r="29" spans="2:7" x14ac:dyDescent="0.25">
      <c r="B29" t="s">
        <v>43</v>
      </c>
      <c r="C29">
        <v>0.47249999999999898</v>
      </c>
      <c r="D29">
        <v>0.47249999999999898</v>
      </c>
      <c r="E29">
        <v>0</v>
      </c>
      <c r="F29">
        <v>0</v>
      </c>
      <c r="G29">
        <v>0</v>
      </c>
    </row>
    <row r="30" spans="2:7" x14ac:dyDescent="0.25">
      <c r="B30" t="s">
        <v>44</v>
      </c>
      <c r="C30">
        <v>0.48999999999999899</v>
      </c>
      <c r="D30">
        <v>0.48999999999999899</v>
      </c>
      <c r="E30">
        <v>0</v>
      </c>
      <c r="F30">
        <v>0</v>
      </c>
      <c r="G30">
        <v>0</v>
      </c>
    </row>
    <row r="31" spans="2:7" x14ac:dyDescent="0.25">
      <c r="B31" t="s">
        <v>45</v>
      </c>
      <c r="C31">
        <v>0.17999999999999899</v>
      </c>
      <c r="D31">
        <v>0.17999999999999899</v>
      </c>
      <c r="E31">
        <v>0</v>
      </c>
      <c r="F31">
        <v>0</v>
      </c>
      <c r="G31">
        <v>0</v>
      </c>
    </row>
    <row r="32" spans="2:7" x14ac:dyDescent="0.25">
      <c r="B32" t="s">
        <v>46</v>
      </c>
      <c r="C32">
        <v>0.189</v>
      </c>
      <c r="D32">
        <v>0.189</v>
      </c>
      <c r="E32">
        <v>0</v>
      </c>
      <c r="F32">
        <v>0</v>
      </c>
      <c r="G32">
        <v>0</v>
      </c>
    </row>
    <row r="33" spans="2:7" x14ac:dyDescent="0.25">
      <c r="B33" t="s">
        <v>47</v>
      </c>
      <c r="C33">
        <v>0.19800000000000001</v>
      </c>
      <c r="D33">
        <v>0.19800000000000001</v>
      </c>
      <c r="E33">
        <v>0</v>
      </c>
      <c r="F33">
        <v>0</v>
      </c>
      <c r="G33">
        <v>0</v>
      </c>
    </row>
    <row r="34" spans="2:7" x14ac:dyDescent="0.25">
      <c r="B34" t="s">
        <v>48</v>
      </c>
      <c r="C34">
        <v>0.20699999999999899</v>
      </c>
      <c r="D34">
        <v>0.20699999999999899</v>
      </c>
      <c r="E34">
        <v>0</v>
      </c>
      <c r="F34">
        <v>0</v>
      </c>
      <c r="G34">
        <v>0</v>
      </c>
    </row>
    <row r="35" spans="2:7" x14ac:dyDescent="0.25">
      <c r="B35" t="s">
        <v>49</v>
      </c>
      <c r="C35">
        <v>0.216</v>
      </c>
      <c r="D35">
        <v>0.216</v>
      </c>
      <c r="E35">
        <v>0</v>
      </c>
      <c r="F35">
        <v>0</v>
      </c>
      <c r="G35">
        <v>0</v>
      </c>
    </row>
    <row r="36" spans="2:7" x14ac:dyDescent="0.25">
      <c r="B36" t="s">
        <v>50</v>
      </c>
      <c r="C36">
        <v>0.22140000000000001</v>
      </c>
      <c r="D36">
        <v>0.22140000000000001</v>
      </c>
      <c r="E36">
        <v>0</v>
      </c>
      <c r="F36">
        <v>0</v>
      </c>
      <c r="G36">
        <v>0</v>
      </c>
    </row>
    <row r="37" spans="2:7" x14ac:dyDescent="0.25">
      <c r="B37" t="s">
        <v>51</v>
      </c>
      <c r="C37">
        <v>0.2268</v>
      </c>
      <c r="D37">
        <v>0.2268</v>
      </c>
      <c r="E37">
        <v>0</v>
      </c>
      <c r="F37">
        <v>0</v>
      </c>
      <c r="G37">
        <v>0</v>
      </c>
    </row>
    <row r="38" spans="2:7" x14ac:dyDescent="0.25">
      <c r="B38" t="s">
        <v>52</v>
      </c>
      <c r="C38">
        <v>0.23219999999999899</v>
      </c>
      <c r="D38">
        <v>0.23219999999999899</v>
      </c>
      <c r="E38">
        <v>0</v>
      </c>
      <c r="F38">
        <v>0</v>
      </c>
      <c r="G38">
        <v>0</v>
      </c>
    </row>
    <row r="39" spans="2:7" x14ac:dyDescent="0.25">
      <c r="B39" t="s">
        <v>53</v>
      </c>
      <c r="C39">
        <v>0.23760000000000001</v>
      </c>
      <c r="D39">
        <v>0.23760000000000001</v>
      </c>
      <c r="E39">
        <v>0</v>
      </c>
      <c r="F39">
        <v>0</v>
      </c>
      <c r="G39">
        <v>0</v>
      </c>
    </row>
    <row r="40" spans="2:7" x14ac:dyDescent="0.25">
      <c r="B40" t="s">
        <v>54</v>
      </c>
      <c r="C40">
        <v>0.24299999999999899</v>
      </c>
      <c r="D40">
        <v>0.24299999999999899</v>
      </c>
      <c r="E40">
        <v>0</v>
      </c>
      <c r="F40">
        <v>0</v>
      </c>
      <c r="G40">
        <v>0</v>
      </c>
    </row>
    <row r="41" spans="2:7" x14ac:dyDescent="0.25">
      <c r="B41" t="s">
        <v>55</v>
      </c>
      <c r="C41">
        <v>0.252</v>
      </c>
      <c r="D41">
        <v>0.252</v>
      </c>
      <c r="E41">
        <v>0</v>
      </c>
      <c r="F41">
        <v>0</v>
      </c>
      <c r="G41">
        <v>0</v>
      </c>
    </row>
    <row r="42" spans="2:7" x14ac:dyDescent="0.25">
      <c r="B42" t="s">
        <v>56</v>
      </c>
      <c r="C42">
        <v>0.1</v>
      </c>
      <c r="D42">
        <v>0.69999999999999896</v>
      </c>
      <c r="E42">
        <v>0</v>
      </c>
      <c r="F42">
        <v>0</v>
      </c>
      <c r="G42">
        <v>0</v>
      </c>
    </row>
    <row r="43" spans="2:7" x14ac:dyDescent="0.25">
      <c r="B43" t="s">
        <v>57</v>
      </c>
      <c r="C43">
        <v>0.105</v>
      </c>
      <c r="D43">
        <v>0.73499999999999899</v>
      </c>
      <c r="E43">
        <v>0</v>
      </c>
      <c r="F43">
        <v>0</v>
      </c>
      <c r="G43">
        <v>0</v>
      </c>
    </row>
    <row r="44" spans="2:7" x14ac:dyDescent="0.25">
      <c r="B44" t="s">
        <v>58</v>
      </c>
      <c r="C44">
        <v>0.11</v>
      </c>
      <c r="D44">
        <v>0.77</v>
      </c>
      <c r="E44">
        <v>0</v>
      </c>
      <c r="F44">
        <v>0</v>
      </c>
      <c r="G44">
        <v>0</v>
      </c>
    </row>
    <row r="45" spans="2:7" x14ac:dyDescent="0.25">
      <c r="B45" t="s">
        <v>59</v>
      </c>
      <c r="C45">
        <v>0.115</v>
      </c>
      <c r="D45">
        <v>0.80500000000000005</v>
      </c>
      <c r="E45">
        <v>0</v>
      </c>
      <c r="F45">
        <v>0</v>
      </c>
      <c r="G45">
        <v>0</v>
      </c>
    </row>
    <row r="46" spans="2:7" x14ac:dyDescent="0.25">
      <c r="B46" t="s">
        <v>60</v>
      </c>
      <c r="C46">
        <v>0.12</v>
      </c>
      <c r="D46">
        <v>0.83999999999999897</v>
      </c>
      <c r="E46">
        <v>0</v>
      </c>
      <c r="F46">
        <v>0</v>
      </c>
      <c r="G46">
        <v>0</v>
      </c>
    </row>
    <row r="47" spans="2:7" x14ac:dyDescent="0.25">
      <c r="B47" t="s">
        <v>62</v>
      </c>
      <c r="C47">
        <v>0.123</v>
      </c>
      <c r="D47">
        <v>0.86099999999999899</v>
      </c>
      <c r="E47">
        <v>0</v>
      </c>
      <c r="F47">
        <v>0</v>
      </c>
      <c r="G47">
        <v>0</v>
      </c>
    </row>
    <row r="48" spans="2:7" x14ac:dyDescent="0.25">
      <c r="B48" t="s">
        <v>63</v>
      </c>
      <c r="C48">
        <v>0.126</v>
      </c>
      <c r="D48">
        <v>0.88200000000000001</v>
      </c>
      <c r="E48">
        <v>0</v>
      </c>
      <c r="F48">
        <v>0</v>
      </c>
      <c r="G48">
        <v>0</v>
      </c>
    </row>
    <row r="49" spans="2:7" x14ac:dyDescent="0.25">
      <c r="B49" t="s">
        <v>64</v>
      </c>
      <c r="C49">
        <v>0.129</v>
      </c>
      <c r="D49">
        <v>0.90300000000000002</v>
      </c>
      <c r="E49">
        <v>0</v>
      </c>
      <c r="F49">
        <v>0</v>
      </c>
      <c r="G49">
        <v>0</v>
      </c>
    </row>
    <row r="50" spans="2:7" x14ac:dyDescent="0.25">
      <c r="B50" t="s">
        <v>65</v>
      </c>
      <c r="C50">
        <v>0.13200000000000001</v>
      </c>
      <c r="D50">
        <v>0.92400000000000004</v>
      </c>
      <c r="E50">
        <v>0</v>
      </c>
      <c r="F50">
        <v>0</v>
      </c>
      <c r="G50">
        <v>0</v>
      </c>
    </row>
    <row r="51" spans="2:7" x14ac:dyDescent="0.25">
      <c r="B51" t="s">
        <v>66</v>
      </c>
      <c r="C51">
        <v>0.13500000000000001</v>
      </c>
      <c r="D51">
        <v>0.94499999999999895</v>
      </c>
      <c r="E51">
        <v>0</v>
      </c>
      <c r="F51">
        <v>0</v>
      </c>
      <c r="G51">
        <v>0</v>
      </c>
    </row>
    <row r="52" spans="2:7" x14ac:dyDescent="0.25">
      <c r="B52" t="s">
        <v>67</v>
      </c>
      <c r="C52">
        <v>0.14000000000000001</v>
      </c>
      <c r="D52">
        <v>0.97999999999999898</v>
      </c>
      <c r="E52">
        <v>0</v>
      </c>
      <c r="F52">
        <v>0</v>
      </c>
      <c r="G52">
        <v>0</v>
      </c>
    </row>
    <row r="53" spans="2:7" x14ac:dyDescent="0.25">
      <c r="B53" t="s">
        <v>68</v>
      </c>
      <c r="C53">
        <v>0.149999999999999</v>
      </c>
      <c r="D53">
        <v>0.16</v>
      </c>
      <c r="E53">
        <v>0</v>
      </c>
      <c r="F53">
        <v>0</v>
      </c>
      <c r="G53">
        <v>0</v>
      </c>
    </row>
    <row r="54" spans="2:7" x14ac:dyDescent="0.25">
      <c r="B54" t="s">
        <v>69</v>
      </c>
      <c r="C54">
        <v>0.1575</v>
      </c>
      <c r="D54">
        <v>0.16800000000000001</v>
      </c>
      <c r="E54">
        <v>0</v>
      </c>
      <c r="F54">
        <v>0</v>
      </c>
      <c r="G54">
        <v>0</v>
      </c>
    </row>
    <row r="55" spans="2:7" x14ac:dyDescent="0.25">
      <c r="B55" t="s">
        <v>70</v>
      </c>
      <c r="C55">
        <v>0.16500000000000001</v>
      </c>
      <c r="D55">
        <v>0.17599999999999899</v>
      </c>
      <c r="E55">
        <v>0</v>
      </c>
      <c r="F55">
        <v>0</v>
      </c>
      <c r="G55">
        <v>0</v>
      </c>
    </row>
    <row r="56" spans="2:7" x14ac:dyDescent="0.25">
      <c r="B56" t="s">
        <v>71</v>
      </c>
      <c r="C56">
        <v>0.17249999999999899</v>
      </c>
      <c r="D56">
        <v>0.184</v>
      </c>
      <c r="E56">
        <v>0</v>
      </c>
      <c r="F56">
        <v>0</v>
      </c>
      <c r="G56">
        <v>0</v>
      </c>
    </row>
    <row r="57" spans="2:7" x14ac:dyDescent="0.25">
      <c r="B57" t="s">
        <v>72</v>
      </c>
      <c r="C57">
        <v>0.17999999999999899</v>
      </c>
      <c r="D57">
        <v>0.192</v>
      </c>
      <c r="E57">
        <v>0</v>
      </c>
      <c r="F57">
        <v>0</v>
      </c>
      <c r="G57">
        <v>0</v>
      </c>
    </row>
    <row r="58" spans="2:7" x14ac:dyDescent="0.25">
      <c r="B58" t="s">
        <v>73</v>
      </c>
      <c r="C58">
        <v>0.1845</v>
      </c>
      <c r="D58">
        <v>0.1968</v>
      </c>
      <c r="E58">
        <v>0</v>
      </c>
      <c r="F58">
        <v>0</v>
      </c>
      <c r="G58">
        <v>0</v>
      </c>
    </row>
    <row r="59" spans="2:7" x14ac:dyDescent="0.25">
      <c r="B59" t="s">
        <v>74</v>
      </c>
      <c r="C59">
        <v>0.189</v>
      </c>
      <c r="D59">
        <v>0.2016</v>
      </c>
      <c r="E59">
        <v>0</v>
      </c>
      <c r="F59">
        <v>0</v>
      </c>
      <c r="G59">
        <v>0</v>
      </c>
    </row>
    <row r="60" spans="2:7" x14ac:dyDescent="0.25">
      <c r="B60" t="s">
        <v>75</v>
      </c>
      <c r="C60">
        <v>0.19350000000000001</v>
      </c>
      <c r="D60">
        <v>0.2064</v>
      </c>
      <c r="E60">
        <v>0</v>
      </c>
      <c r="F60">
        <v>0</v>
      </c>
      <c r="G60">
        <v>0</v>
      </c>
    </row>
    <row r="61" spans="2:7" x14ac:dyDescent="0.25">
      <c r="B61" t="s">
        <v>76</v>
      </c>
      <c r="C61">
        <v>0.19800000000000001</v>
      </c>
      <c r="D61">
        <v>0.2112</v>
      </c>
      <c r="E61">
        <v>0</v>
      </c>
      <c r="F61">
        <v>0</v>
      </c>
      <c r="G61">
        <v>0</v>
      </c>
    </row>
    <row r="62" spans="2:7" x14ac:dyDescent="0.25">
      <c r="B62" t="s">
        <v>77</v>
      </c>
      <c r="C62">
        <v>0.20250000000000001</v>
      </c>
      <c r="D62">
        <v>0.216</v>
      </c>
      <c r="E62">
        <v>0</v>
      </c>
      <c r="F62">
        <v>0</v>
      </c>
      <c r="G62">
        <v>0</v>
      </c>
    </row>
    <row r="63" spans="2:7" x14ac:dyDescent="0.25">
      <c r="B63" t="s">
        <v>78</v>
      </c>
      <c r="C63">
        <v>0.20999999999999899</v>
      </c>
      <c r="D63">
        <v>0.224</v>
      </c>
      <c r="E63">
        <v>0</v>
      </c>
      <c r="F63">
        <v>0</v>
      </c>
      <c r="G63">
        <v>0</v>
      </c>
    </row>
    <row r="64" spans="2:7" x14ac:dyDescent="0.25">
      <c r="B64" t="s">
        <v>79</v>
      </c>
      <c r="C64">
        <v>8.99999999999999E-2</v>
      </c>
      <c r="D64">
        <v>0.67</v>
      </c>
      <c r="E64">
        <v>0</v>
      </c>
      <c r="F64">
        <v>0</v>
      </c>
      <c r="G64">
        <v>0</v>
      </c>
    </row>
    <row r="65" spans="2:7" x14ac:dyDescent="0.25">
      <c r="B65" t="s">
        <v>80</v>
      </c>
      <c r="C65">
        <v>9.4500000000000001E-2</v>
      </c>
      <c r="D65">
        <v>0.70350000000000001</v>
      </c>
      <c r="E65">
        <v>0</v>
      </c>
      <c r="F65">
        <v>0</v>
      </c>
      <c r="G65">
        <v>0</v>
      </c>
    </row>
    <row r="66" spans="2:7" x14ac:dyDescent="0.25">
      <c r="B66" t="s">
        <v>81</v>
      </c>
      <c r="C66">
        <v>9.9000000000000005E-2</v>
      </c>
      <c r="D66">
        <v>0.73699999999999899</v>
      </c>
      <c r="E66">
        <v>0</v>
      </c>
      <c r="F66">
        <v>0</v>
      </c>
      <c r="G66">
        <v>0</v>
      </c>
    </row>
    <row r="67" spans="2:7" x14ac:dyDescent="0.25">
      <c r="B67" t="s">
        <v>82</v>
      </c>
      <c r="C67">
        <v>0.103499999999999</v>
      </c>
      <c r="D67">
        <v>0.77049999999999896</v>
      </c>
      <c r="E67">
        <v>0</v>
      </c>
      <c r="F67">
        <v>0</v>
      </c>
      <c r="G67">
        <v>0</v>
      </c>
    </row>
    <row r="68" spans="2:7" x14ac:dyDescent="0.25">
      <c r="B68" t="s">
        <v>83</v>
      </c>
      <c r="C68">
        <v>0.108</v>
      </c>
      <c r="D68">
        <v>0.80400000000000005</v>
      </c>
      <c r="E68">
        <v>0</v>
      </c>
      <c r="F68">
        <v>0</v>
      </c>
      <c r="G68">
        <v>0</v>
      </c>
    </row>
    <row r="69" spans="2:7" x14ac:dyDescent="0.25">
      <c r="B69" t="s">
        <v>84</v>
      </c>
      <c r="C69">
        <v>0.11070000000000001</v>
      </c>
      <c r="D69">
        <v>0.82410000000000005</v>
      </c>
      <c r="E69">
        <v>0</v>
      </c>
      <c r="F69">
        <v>0</v>
      </c>
      <c r="G69">
        <v>0</v>
      </c>
    </row>
    <row r="70" spans="2:7" x14ac:dyDescent="0.25">
      <c r="B70" t="s">
        <v>85</v>
      </c>
      <c r="C70">
        <v>0.1134</v>
      </c>
      <c r="D70">
        <v>0.84419999999999895</v>
      </c>
      <c r="E70">
        <v>0</v>
      </c>
      <c r="F70">
        <v>0</v>
      </c>
      <c r="G70">
        <v>0</v>
      </c>
    </row>
    <row r="71" spans="2:7" x14ac:dyDescent="0.25">
      <c r="B71" t="s">
        <v>86</v>
      </c>
      <c r="C71">
        <v>0.116099999999999</v>
      </c>
      <c r="D71">
        <v>0.86429999999999896</v>
      </c>
      <c r="E71">
        <v>0</v>
      </c>
      <c r="F71">
        <v>0</v>
      </c>
      <c r="G71">
        <v>0</v>
      </c>
    </row>
    <row r="72" spans="2:7" x14ac:dyDescent="0.25">
      <c r="B72" t="s">
        <v>87</v>
      </c>
      <c r="C72">
        <v>0.1188</v>
      </c>
      <c r="D72">
        <v>0.88439999999999896</v>
      </c>
      <c r="E72">
        <v>0</v>
      </c>
      <c r="F72">
        <v>0</v>
      </c>
      <c r="G72">
        <v>0</v>
      </c>
    </row>
    <row r="73" spans="2:7" x14ac:dyDescent="0.25">
      <c r="B73" t="s">
        <v>88</v>
      </c>
      <c r="C73">
        <v>0.1215</v>
      </c>
      <c r="D73">
        <v>0.90449999999999897</v>
      </c>
      <c r="E73">
        <v>0</v>
      </c>
      <c r="F73">
        <v>0</v>
      </c>
      <c r="G73">
        <v>0</v>
      </c>
    </row>
    <row r="74" spans="2:7" x14ac:dyDescent="0.25">
      <c r="B74" t="s">
        <v>89</v>
      </c>
      <c r="C74">
        <v>0.126</v>
      </c>
      <c r="D74">
        <v>0.93799999999999895</v>
      </c>
      <c r="E74">
        <v>0</v>
      </c>
      <c r="F74">
        <v>0</v>
      </c>
      <c r="G74">
        <v>0</v>
      </c>
    </row>
    <row r="75" spans="2:7" x14ac:dyDescent="0.25">
      <c r="B75" t="s">
        <v>90</v>
      </c>
      <c r="C75">
        <v>0.1</v>
      </c>
      <c r="D75">
        <v>0.25</v>
      </c>
      <c r="E75">
        <v>0</v>
      </c>
      <c r="F75">
        <v>0</v>
      </c>
      <c r="G75">
        <v>0</v>
      </c>
    </row>
    <row r="76" spans="2:7" x14ac:dyDescent="0.25">
      <c r="B76" t="s">
        <v>91</v>
      </c>
      <c r="C76">
        <v>0.105</v>
      </c>
      <c r="D76">
        <v>0.26250000000000001</v>
      </c>
      <c r="E76">
        <v>0</v>
      </c>
      <c r="F76">
        <v>0</v>
      </c>
      <c r="G76">
        <v>0</v>
      </c>
    </row>
    <row r="77" spans="2:7" x14ac:dyDescent="0.25">
      <c r="B77" t="s">
        <v>92</v>
      </c>
      <c r="C77">
        <v>0.11</v>
      </c>
      <c r="D77">
        <v>0.27500000000000002</v>
      </c>
      <c r="E77">
        <v>0</v>
      </c>
      <c r="F77">
        <v>0</v>
      </c>
      <c r="G77">
        <v>0</v>
      </c>
    </row>
    <row r="78" spans="2:7" x14ac:dyDescent="0.25">
      <c r="B78" t="s">
        <v>93</v>
      </c>
      <c r="C78">
        <v>0.115</v>
      </c>
      <c r="D78">
        <v>0.28749999999999898</v>
      </c>
      <c r="E78">
        <v>0</v>
      </c>
      <c r="F78">
        <v>0</v>
      </c>
      <c r="G78">
        <v>0</v>
      </c>
    </row>
    <row r="79" spans="2:7" x14ac:dyDescent="0.25">
      <c r="B79" t="s">
        <v>94</v>
      </c>
      <c r="C79">
        <v>0.12</v>
      </c>
      <c r="D79">
        <v>0.29999999999999899</v>
      </c>
      <c r="E79">
        <v>0</v>
      </c>
      <c r="F79">
        <v>0</v>
      </c>
      <c r="G79">
        <v>0</v>
      </c>
    </row>
    <row r="80" spans="2:7" x14ac:dyDescent="0.25">
      <c r="B80" t="s">
        <v>95</v>
      </c>
      <c r="C80">
        <v>0.123</v>
      </c>
      <c r="D80">
        <v>0.3075</v>
      </c>
      <c r="E80">
        <v>0</v>
      </c>
      <c r="F80">
        <v>0</v>
      </c>
      <c r="G80">
        <v>0</v>
      </c>
    </row>
    <row r="81" spans="2:7" x14ac:dyDescent="0.25">
      <c r="B81" t="s">
        <v>96</v>
      </c>
      <c r="C81">
        <v>0.126</v>
      </c>
      <c r="D81">
        <v>0.315</v>
      </c>
      <c r="E81">
        <v>0</v>
      </c>
      <c r="F81">
        <v>0</v>
      </c>
      <c r="G81">
        <v>0</v>
      </c>
    </row>
    <row r="82" spans="2:7" x14ac:dyDescent="0.25">
      <c r="B82" t="s">
        <v>97</v>
      </c>
      <c r="C82">
        <v>0.129</v>
      </c>
      <c r="D82">
        <v>0.32250000000000001</v>
      </c>
      <c r="E82">
        <v>0</v>
      </c>
      <c r="F82">
        <v>0</v>
      </c>
      <c r="G82">
        <v>0</v>
      </c>
    </row>
    <row r="83" spans="2:7" x14ac:dyDescent="0.25">
      <c r="B83" t="s">
        <v>98</v>
      </c>
      <c r="C83">
        <v>0.13200000000000001</v>
      </c>
      <c r="D83">
        <v>0.33</v>
      </c>
      <c r="E83">
        <v>0</v>
      </c>
      <c r="F83">
        <v>0</v>
      </c>
      <c r="G83">
        <v>0</v>
      </c>
    </row>
    <row r="84" spans="2:7" x14ac:dyDescent="0.25">
      <c r="B84" t="s">
        <v>99</v>
      </c>
      <c r="C84">
        <v>0.13500000000000001</v>
      </c>
      <c r="D84">
        <v>0.33750000000000002</v>
      </c>
      <c r="E84">
        <v>0</v>
      </c>
      <c r="F84">
        <v>0</v>
      </c>
      <c r="G84">
        <v>0</v>
      </c>
    </row>
    <row r="85" spans="2:7" x14ac:dyDescent="0.25">
      <c r="B85" t="s">
        <v>100</v>
      </c>
      <c r="C85">
        <v>0.14000000000000001</v>
      </c>
      <c r="D85">
        <v>0.34999999999999898</v>
      </c>
      <c r="E85">
        <v>0</v>
      </c>
      <c r="F85">
        <v>0</v>
      </c>
      <c r="G85">
        <v>0</v>
      </c>
    </row>
    <row r="86" spans="2:7" x14ac:dyDescent="0.25">
      <c r="B86" t="s">
        <v>101</v>
      </c>
      <c r="C86">
        <v>0.25</v>
      </c>
      <c r="D86">
        <v>0.4</v>
      </c>
      <c r="E86">
        <v>0.149999999999999</v>
      </c>
      <c r="F86">
        <v>0.149999999999999</v>
      </c>
      <c r="G86">
        <v>0</v>
      </c>
    </row>
    <row r="87" spans="2:7" x14ac:dyDescent="0.25">
      <c r="B87" t="s">
        <v>102</v>
      </c>
      <c r="C87">
        <v>0.26250000000000001</v>
      </c>
      <c r="D87">
        <v>0.41999999999999899</v>
      </c>
      <c r="E87">
        <v>0.1575</v>
      </c>
      <c r="F87">
        <v>0.1575</v>
      </c>
      <c r="G87">
        <v>0</v>
      </c>
    </row>
    <row r="88" spans="2:7" x14ac:dyDescent="0.25">
      <c r="B88" t="s">
        <v>103</v>
      </c>
      <c r="C88">
        <v>0.27500000000000002</v>
      </c>
      <c r="D88">
        <v>0.44</v>
      </c>
      <c r="E88">
        <v>0.16500000000000001</v>
      </c>
      <c r="F88">
        <v>0.16500000000000001</v>
      </c>
      <c r="G88">
        <v>0</v>
      </c>
    </row>
    <row r="89" spans="2:7" x14ac:dyDescent="0.25">
      <c r="B89" t="s">
        <v>104</v>
      </c>
      <c r="C89">
        <v>0.28749999999999898</v>
      </c>
      <c r="D89">
        <v>0.46</v>
      </c>
      <c r="E89">
        <v>0.17249999999999899</v>
      </c>
      <c r="F89">
        <v>0.17249999999999899</v>
      </c>
      <c r="G89">
        <v>0</v>
      </c>
    </row>
    <row r="90" spans="2:7" x14ac:dyDescent="0.25">
      <c r="B90" t="s">
        <v>105</v>
      </c>
      <c r="C90">
        <v>0.29999999999999899</v>
      </c>
      <c r="D90">
        <v>0.47999999999999898</v>
      </c>
      <c r="E90">
        <v>0.17999999999999899</v>
      </c>
      <c r="F90">
        <v>0.17999999999999899</v>
      </c>
      <c r="G90">
        <v>0</v>
      </c>
    </row>
    <row r="91" spans="2:7" x14ac:dyDescent="0.25">
      <c r="B91" t="s">
        <v>106</v>
      </c>
      <c r="C91">
        <v>0.3075</v>
      </c>
      <c r="D91">
        <v>0.49199999999999899</v>
      </c>
      <c r="E91">
        <v>0.1845</v>
      </c>
      <c r="F91">
        <v>0.1845</v>
      </c>
      <c r="G91">
        <v>0</v>
      </c>
    </row>
    <row r="92" spans="2:7" x14ac:dyDescent="0.25">
      <c r="B92" t="s">
        <v>107</v>
      </c>
      <c r="C92">
        <v>0.315</v>
      </c>
      <c r="D92">
        <v>0.504</v>
      </c>
      <c r="E92">
        <v>0.189</v>
      </c>
      <c r="F92">
        <v>0.189</v>
      </c>
      <c r="G92">
        <v>0</v>
      </c>
    </row>
    <row r="93" spans="2:7" x14ac:dyDescent="0.25">
      <c r="B93" t="s">
        <v>108</v>
      </c>
      <c r="C93">
        <v>0.32250000000000001</v>
      </c>
      <c r="D93">
        <v>0.51600000000000001</v>
      </c>
      <c r="E93">
        <v>0.19350000000000001</v>
      </c>
      <c r="F93">
        <v>0.19350000000000001</v>
      </c>
      <c r="G93">
        <v>0</v>
      </c>
    </row>
    <row r="94" spans="2:7" x14ac:dyDescent="0.25">
      <c r="B94" t="s">
        <v>109</v>
      </c>
      <c r="C94">
        <v>0.33</v>
      </c>
      <c r="D94">
        <v>0.52800000000000002</v>
      </c>
      <c r="E94">
        <v>0.19800000000000001</v>
      </c>
      <c r="F94">
        <v>0.19800000000000001</v>
      </c>
      <c r="G94">
        <v>0</v>
      </c>
    </row>
    <row r="95" spans="2:7" x14ac:dyDescent="0.25">
      <c r="B95" t="s">
        <v>110</v>
      </c>
      <c r="C95">
        <v>0.33750000000000002</v>
      </c>
      <c r="D95">
        <v>0.54</v>
      </c>
      <c r="E95">
        <v>0.20250000000000001</v>
      </c>
      <c r="F95">
        <v>0.20250000000000001</v>
      </c>
      <c r="G95">
        <v>0</v>
      </c>
    </row>
    <row r="96" spans="2:7" x14ac:dyDescent="0.25">
      <c r="B96" t="s">
        <v>111</v>
      </c>
      <c r="C96">
        <v>0.34999999999999898</v>
      </c>
      <c r="D96">
        <v>0.56000000000000005</v>
      </c>
      <c r="E96">
        <v>0.20999999999999899</v>
      </c>
      <c r="F96">
        <v>0.20999999999999899</v>
      </c>
      <c r="G96">
        <v>0</v>
      </c>
    </row>
    <row r="97" spans="2:7" x14ac:dyDescent="0.25">
      <c r="B97" t="s">
        <v>112</v>
      </c>
      <c r="C97">
        <v>8.99999999999999E-2</v>
      </c>
      <c r="D97">
        <v>0.68</v>
      </c>
      <c r="E97">
        <v>0</v>
      </c>
      <c r="F97">
        <v>0</v>
      </c>
      <c r="G97">
        <v>0</v>
      </c>
    </row>
    <row r="98" spans="2:7" x14ac:dyDescent="0.25">
      <c r="B98" t="s">
        <v>113</v>
      </c>
      <c r="C98">
        <v>9.4500000000000001E-2</v>
      </c>
      <c r="D98">
        <v>0.71399999999999897</v>
      </c>
      <c r="E98">
        <v>0</v>
      </c>
      <c r="F98">
        <v>0</v>
      </c>
      <c r="G98">
        <v>0</v>
      </c>
    </row>
    <row r="99" spans="2:7" x14ac:dyDescent="0.25">
      <c r="B99" t="s">
        <v>114</v>
      </c>
      <c r="C99">
        <v>9.9000000000000005E-2</v>
      </c>
      <c r="D99">
        <v>0.748</v>
      </c>
      <c r="E99">
        <v>0</v>
      </c>
      <c r="F99">
        <v>0</v>
      </c>
      <c r="G99">
        <v>0</v>
      </c>
    </row>
    <row r="100" spans="2:7" x14ac:dyDescent="0.25">
      <c r="B100" t="s">
        <v>115</v>
      </c>
      <c r="C100">
        <v>0.103499999999999</v>
      </c>
      <c r="D100">
        <v>0.78200000000000003</v>
      </c>
      <c r="E100">
        <v>0</v>
      </c>
      <c r="F100">
        <v>0</v>
      </c>
      <c r="G100">
        <v>0</v>
      </c>
    </row>
    <row r="101" spans="2:7" x14ac:dyDescent="0.25">
      <c r="B101" t="s">
        <v>116</v>
      </c>
      <c r="C101">
        <v>0.108</v>
      </c>
      <c r="D101">
        <v>0.81599999999999895</v>
      </c>
      <c r="E101">
        <v>0</v>
      </c>
      <c r="F101">
        <v>0</v>
      </c>
      <c r="G101">
        <v>0</v>
      </c>
    </row>
    <row r="102" spans="2:7" x14ac:dyDescent="0.25">
      <c r="B102" t="s">
        <v>117</v>
      </c>
      <c r="C102">
        <v>0.11070000000000001</v>
      </c>
      <c r="D102">
        <v>0.83640000000000003</v>
      </c>
      <c r="E102">
        <v>0</v>
      </c>
      <c r="F102">
        <v>0</v>
      </c>
      <c r="G102">
        <v>0</v>
      </c>
    </row>
    <row r="103" spans="2:7" x14ac:dyDescent="0.25">
      <c r="B103" t="s">
        <v>118</v>
      </c>
      <c r="C103">
        <v>0.1134</v>
      </c>
      <c r="D103">
        <v>0.85680000000000001</v>
      </c>
      <c r="E103">
        <v>0</v>
      </c>
      <c r="F103">
        <v>0</v>
      </c>
      <c r="G103">
        <v>0</v>
      </c>
    </row>
    <row r="104" spans="2:7" x14ac:dyDescent="0.25">
      <c r="B104" t="s">
        <v>119</v>
      </c>
      <c r="C104">
        <v>0.116099999999999</v>
      </c>
      <c r="D104">
        <v>0.87719999999999898</v>
      </c>
      <c r="E104">
        <v>0</v>
      </c>
      <c r="F104">
        <v>0</v>
      </c>
      <c r="G104">
        <v>0</v>
      </c>
    </row>
    <row r="105" spans="2:7" x14ac:dyDescent="0.25">
      <c r="B105" t="s">
        <v>120</v>
      </c>
      <c r="C105">
        <v>0.1188</v>
      </c>
      <c r="D105">
        <v>0.89759999999999895</v>
      </c>
      <c r="E105">
        <v>0</v>
      </c>
      <c r="F105">
        <v>0</v>
      </c>
      <c r="G105">
        <v>0</v>
      </c>
    </row>
    <row r="106" spans="2:7" x14ac:dyDescent="0.25">
      <c r="B106" t="s">
        <v>121</v>
      </c>
      <c r="C106">
        <v>0.1215</v>
      </c>
      <c r="D106">
        <v>0.91800000000000004</v>
      </c>
      <c r="E106">
        <v>0</v>
      </c>
      <c r="F106">
        <v>0</v>
      </c>
      <c r="G106">
        <v>0</v>
      </c>
    </row>
    <row r="107" spans="2:7" x14ac:dyDescent="0.25">
      <c r="B107" t="s">
        <v>122</v>
      </c>
      <c r="C107">
        <v>0.126</v>
      </c>
      <c r="D107">
        <v>0.95199999999999896</v>
      </c>
      <c r="E107">
        <v>0</v>
      </c>
      <c r="F107">
        <v>0</v>
      </c>
      <c r="G107">
        <v>0</v>
      </c>
    </row>
    <row r="108" spans="2:7" x14ac:dyDescent="0.25">
      <c r="B108" t="s">
        <v>123</v>
      </c>
      <c r="C108">
        <v>8.99999999999999E-2</v>
      </c>
      <c r="D108">
        <v>0.66</v>
      </c>
      <c r="E108">
        <v>0</v>
      </c>
      <c r="F108">
        <v>0</v>
      </c>
      <c r="G108">
        <v>0</v>
      </c>
    </row>
    <row r="109" spans="2:7" x14ac:dyDescent="0.25">
      <c r="B109" t="s">
        <v>124</v>
      </c>
      <c r="C109">
        <v>9.4500000000000001E-2</v>
      </c>
      <c r="D109">
        <v>0.69299999999999895</v>
      </c>
      <c r="E109">
        <v>0</v>
      </c>
      <c r="F109">
        <v>0</v>
      </c>
      <c r="G109">
        <v>0</v>
      </c>
    </row>
    <row r="110" spans="2:7" x14ac:dyDescent="0.25">
      <c r="B110" t="s">
        <v>125</v>
      </c>
      <c r="C110">
        <v>9.9000000000000005E-2</v>
      </c>
      <c r="D110">
        <v>0.72599999999999898</v>
      </c>
      <c r="E110">
        <v>0</v>
      </c>
      <c r="F110">
        <v>0</v>
      </c>
      <c r="G110">
        <v>0</v>
      </c>
    </row>
    <row r="111" spans="2:7" x14ac:dyDescent="0.25">
      <c r="B111" t="s">
        <v>126</v>
      </c>
      <c r="C111">
        <v>0.103499999999999</v>
      </c>
      <c r="D111">
        <v>0.75900000000000001</v>
      </c>
      <c r="E111">
        <v>0</v>
      </c>
      <c r="F111">
        <v>0</v>
      </c>
      <c r="G111">
        <v>0</v>
      </c>
    </row>
    <row r="112" spans="2:7" x14ac:dyDescent="0.25">
      <c r="B112" t="s">
        <v>127</v>
      </c>
      <c r="C112">
        <v>0.108</v>
      </c>
      <c r="D112">
        <v>0.79200000000000004</v>
      </c>
      <c r="E112">
        <v>0</v>
      </c>
      <c r="F112">
        <v>0</v>
      </c>
      <c r="G112">
        <v>0</v>
      </c>
    </row>
    <row r="113" spans="2:7" x14ac:dyDescent="0.25">
      <c r="B113" t="s">
        <v>128</v>
      </c>
      <c r="C113">
        <v>0.11070000000000001</v>
      </c>
      <c r="D113">
        <v>0.81179999999999897</v>
      </c>
      <c r="E113">
        <v>0</v>
      </c>
      <c r="F113">
        <v>0</v>
      </c>
      <c r="G113">
        <v>0</v>
      </c>
    </row>
    <row r="114" spans="2:7" x14ac:dyDescent="0.25">
      <c r="B114" t="s">
        <v>129</v>
      </c>
      <c r="C114">
        <v>0.1134</v>
      </c>
      <c r="D114">
        <v>0.83160000000000001</v>
      </c>
      <c r="E114">
        <v>0</v>
      </c>
      <c r="F114">
        <v>0</v>
      </c>
      <c r="G114">
        <v>0</v>
      </c>
    </row>
    <row r="115" spans="2:7" x14ac:dyDescent="0.25">
      <c r="B115" t="s">
        <v>130</v>
      </c>
      <c r="C115">
        <v>0.116099999999999</v>
      </c>
      <c r="D115">
        <v>0.85140000000000005</v>
      </c>
      <c r="E115">
        <v>0</v>
      </c>
      <c r="F115">
        <v>0</v>
      </c>
      <c r="G115">
        <v>0</v>
      </c>
    </row>
    <row r="116" spans="2:7" x14ac:dyDescent="0.25">
      <c r="B116" t="s">
        <v>131</v>
      </c>
      <c r="C116">
        <v>0.1188</v>
      </c>
      <c r="D116">
        <v>0.87119999999999898</v>
      </c>
      <c r="E116">
        <v>0</v>
      </c>
      <c r="F116">
        <v>0</v>
      </c>
      <c r="G116">
        <v>0</v>
      </c>
    </row>
    <row r="117" spans="2:7" x14ac:dyDescent="0.25">
      <c r="B117" t="s">
        <v>132</v>
      </c>
      <c r="C117">
        <v>0.1215</v>
      </c>
      <c r="D117">
        <v>0.89100000000000001</v>
      </c>
      <c r="E117">
        <v>0</v>
      </c>
      <c r="F117">
        <v>0</v>
      </c>
      <c r="G117">
        <v>0</v>
      </c>
    </row>
    <row r="118" spans="2:7" x14ac:dyDescent="0.25">
      <c r="B118" t="s">
        <v>133</v>
      </c>
      <c r="C118">
        <v>0.126</v>
      </c>
      <c r="D118">
        <v>0.92400000000000004</v>
      </c>
      <c r="E118">
        <v>0</v>
      </c>
      <c r="F118">
        <v>0</v>
      </c>
      <c r="G118">
        <v>0</v>
      </c>
    </row>
    <row r="119" spans="2:7" x14ac:dyDescent="0.25">
      <c r="B119" t="s">
        <v>134</v>
      </c>
      <c r="C119">
        <v>0.1</v>
      </c>
      <c r="D119">
        <v>0.52</v>
      </c>
      <c r="E119">
        <v>0</v>
      </c>
      <c r="F119">
        <v>0</v>
      </c>
      <c r="G119">
        <v>0</v>
      </c>
    </row>
    <row r="120" spans="2:7" x14ac:dyDescent="0.25">
      <c r="B120" t="s">
        <v>135</v>
      </c>
      <c r="C120">
        <v>0.105</v>
      </c>
      <c r="D120">
        <v>0.54600000000000004</v>
      </c>
      <c r="E120">
        <v>0</v>
      </c>
      <c r="F120">
        <v>0</v>
      </c>
      <c r="G120">
        <v>0</v>
      </c>
    </row>
    <row r="121" spans="2:7" x14ac:dyDescent="0.25">
      <c r="B121" t="s">
        <v>136</v>
      </c>
      <c r="C121">
        <v>0.11</v>
      </c>
      <c r="D121">
        <v>0.57199999999999895</v>
      </c>
      <c r="E121">
        <v>0</v>
      </c>
      <c r="F121">
        <v>0</v>
      </c>
      <c r="G121">
        <v>0</v>
      </c>
    </row>
    <row r="122" spans="2:7" x14ac:dyDescent="0.25">
      <c r="B122" t="s">
        <v>137</v>
      </c>
      <c r="C122">
        <v>0.115</v>
      </c>
      <c r="D122">
        <v>0.59799999999999898</v>
      </c>
      <c r="E122">
        <v>0</v>
      </c>
      <c r="F122">
        <v>0</v>
      </c>
      <c r="G122">
        <v>0</v>
      </c>
    </row>
    <row r="123" spans="2:7" x14ac:dyDescent="0.25">
      <c r="B123" t="s">
        <v>138</v>
      </c>
      <c r="C123">
        <v>0.12</v>
      </c>
      <c r="D123">
        <v>0.624</v>
      </c>
      <c r="E123">
        <v>0</v>
      </c>
      <c r="F123">
        <v>0</v>
      </c>
      <c r="G123">
        <v>0</v>
      </c>
    </row>
    <row r="124" spans="2:7" x14ac:dyDescent="0.25">
      <c r="B124" t="s">
        <v>139</v>
      </c>
      <c r="C124">
        <v>0.123</v>
      </c>
      <c r="D124">
        <v>0.63959999999999895</v>
      </c>
      <c r="E124">
        <v>0</v>
      </c>
      <c r="F124">
        <v>0</v>
      </c>
      <c r="G124">
        <v>0</v>
      </c>
    </row>
    <row r="125" spans="2:7" x14ac:dyDescent="0.25">
      <c r="B125" t="s">
        <v>140</v>
      </c>
      <c r="C125">
        <v>0.126</v>
      </c>
      <c r="D125">
        <v>0.6552</v>
      </c>
      <c r="E125">
        <v>0</v>
      </c>
      <c r="F125">
        <v>0</v>
      </c>
      <c r="G125">
        <v>0</v>
      </c>
    </row>
    <row r="126" spans="2:7" x14ac:dyDescent="0.25">
      <c r="B126" t="s">
        <v>141</v>
      </c>
      <c r="C126">
        <v>0.129</v>
      </c>
      <c r="D126">
        <v>0.67079999999999895</v>
      </c>
      <c r="E126">
        <v>0</v>
      </c>
      <c r="F126">
        <v>0</v>
      </c>
      <c r="G126">
        <v>0</v>
      </c>
    </row>
    <row r="127" spans="2:7" x14ac:dyDescent="0.25">
      <c r="B127" t="s">
        <v>142</v>
      </c>
      <c r="C127">
        <v>0.13200000000000001</v>
      </c>
      <c r="D127">
        <v>0.68640000000000001</v>
      </c>
      <c r="E127">
        <v>0</v>
      </c>
      <c r="F127">
        <v>0</v>
      </c>
      <c r="G127">
        <v>0</v>
      </c>
    </row>
    <row r="128" spans="2:7" x14ac:dyDescent="0.25">
      <c r="B128" t="s">
        <v>143</v>
      </c>
      <c r="C128">
        <v>0.13500000000000001</v>
      </c>
      <c r="D128">
        <v>0.70199999999999896</v>
      </c>
      <c r="E128">
        <v>0</v>
      </c>
      <c r="F128">
        <v>0</v>
      </c>
      <c r="G128">
        <v>0</v>
      </c>
    </row>
    <row r="129" spans="2:7" x14ac:dyDescent="0.25">
      <c r="B129" t="s">
        <v>144</v>
      </c>
      <c r="C129">
        <v>0.14000000000000001</v>
      </c>
      <c r="D129">
        <v>0.72799999999999898</v>
      </c>
      <c r="E129">
        <v>0</v>
      </c>
      <c r="F129">
        <v>0</v>
      </c>
      <c r="G129">
        <v>0</v>
      </c>
    </row>
    <row r="130" spans="2:7" x14ac:dyDescent="0.25">
      <c r="B130" t="s">
        <v>146</v>
      </c>
      <c r="C130">
        <v>0.1</v>
      </c>
      <c r="D130">
        <v>0.2</v>
      </c>
      <c r="E130">
        <v>0</v>
      </c>
      <c r="F130">
        <v>0</v>
      </c>
      <c r="G130">
        <v>0</v>
      </c>
    </row>
    <row r="131" spans="2:7" x14ac:dyDescent="0.25">
      <c r="B131" t="s">
        <v>150</v>
      </c>
      <c r="C131">
        <v>0.108</v>
      </c>
      <c r="D131">
        <v>0.216</v>
      </c>
      <c r="E131">
        <v>0</v>
      </c>
      <c r="F131">
        <v>0</v>
      </c>
      <c r="G131">
        <v>0</v>
      </c>
    </row>
    <row r="132" spans="2:7" x14ac:dyDescent="0.25">
      <c r="B132" t="s">
        <v>147</v>
      </c>
      <c r="C132">
        <v>0.11600000000000001</v>
      </c>
      <c r="D132">
        <v>0.23200000000000001</v>
      </c>
      <c r="E132">
        <v>0</v>
      </c>
      <c r="F132">
        <v>0</v>
      </c>
      <c r="G132">
        <v>0</v>
      </c>
    </row>
    <row r="133" spans="2:7" x14ac:dyDescent="0.25">
      <c r="B133" t="s">
        <v>151</v>
      </c>
      <c r="C133">
        <v>0.124</v>
      </c>
      <c r="D133">
        <v>0.248</v>
      </c>
      <c r="E133">
        <v>0</v>
      </c>
      <c r="F133">
        <v>0</v>
      </c>
      <c r="G133">
        <v>0</v>
      </c>
    </row>
    <row r="134" spans="2:7" x14ac:dyDescent="0.25">
      <c r="B134" t="s">
        <v>148</v>
      </c>
      <c r="C134">
        <v>0.13200000000000001</v>
      </c>
      <c r="D134">
        <v>0.26400000000000001</v>
      </c>
      <c r="E134">
        <v>0</v>
      </c>
      <c r="F134">
        <v>0</v>
      </c>
      <c r="G134">
        <v>0</v>
      </c>
    </row>
    <row r="135" spans="2:7" x14ac:dyDescent="0.25">
      <c r="B135" t="s">
        <v>149</v>
      </c>
      <c r="C135">
        <v>0.14000000000000001</v>
      </c>
      <c r="D135">
        <v>0.28000000000000003</v>
      </c>
      <c r="E135">
        <v>0</v>
      </c>
      <c r="F135">
        <v>0</v>
      </c>
      <c r="G135">
        <v>0</v>
      </c>
    </row>
    <row r="136" spans="2:7" x14ac:dyDescent="0.25">
      <c r="B136" t="s">
        <v>294</v>
      </c>
      <c r="C136">
        <v>0.26061507385898092</v>
      </c>
      <c r="D136">
        <v>0.18243055170128664</v>
      </c>
      <c r="E136">
        <v>0</v>
      </c>
      <c r="F136">
        <v>0</v>
      </c>
      <c r="G136">
        <v>0</v>
      </c>
    </row>
    <row r="137" spans="2:7" x14ac:dyDescent="0.25">
      <c r="B137" t="s">
        <v>296</v>
      </c>
      <c r="C137">
        <v>0.28612208108773224</v>
      </c>
      <c r="D137">
        <v>0.21459156081579919</v>
      </c>
      <c r="E137">
        <v>0</v>
      </c>
      <c r="F137">
        <v>0</v>
      </c>
      <c r="G137">
        <v>0</v>
      </c>
    </row>
    <row r="138" spans="2:7" x14ac:dyDescent="0.25">
      <c r="B138" t="s">
        <v>297</v>
      </c>
      <c r="C138">
        <v>0.28379966159838371</v>
      </c>
      <c r="D138">
        <v>0.21830743199875671</v>
      </c>
      <c r="E138">
        <v>0</v>
      </c>
      <c r="F138">
        <v>0</v>
      </c>
      <c r="G138">
        <v>0</v>
      </c>
    </row>
    <row r="139" spans="2:7" x14ac:dyDescent="0.25">
      <c r="B139" t="s">
        <v>298</v>
      </c>
      <c r="C139">
        <v>0.30197016042941799</v>
      </c>
      <c r="D139">
        <v>0.2415761283435344</v>
      </c>
      <c r="E139">
        <v>0</v>
      </c>
      <c r="F139">
        <v>0</v>
      </c>
      <c r="G139">
        <v>0</v>
      </c>
    </row>
    <row r="140" spans="2:7" x14ac:dyDescent="0.25">
      <c r="B140" t="s">
        <v>299</v>
      </c>
      <c r="C140">
        <v>0.31751603165152503</v>
      </c>
      <c r="D140">
        <v>0.24280637714528386</v>
      </c>
      <c r="E140">
        <v>0</v>
      </c>
      <c r="F140">
        <v>0</v>
      </c>
      <c r="G140">
        <v>0</v>
      </c>
    </row>
    <row r="141" spans="2:7" x14ac:dyDescent="0.25">
      <c r="B141" t="s">
        <v>300</v>
      </c>
      <c r="C141">
        <v>0.33096764042920324</v>
      </c>
      <c r="D141">
        <v>0.24387089294783396</v>
      </c>
      <c r="E141">
        <v>0</v>
      </c>
      <c r="F141">
        <v>0</v>
      </c>
      <c r="G141">
        <v>0</v>
      </c>
    </row>
    <row r="142" spans="2:7" x14ac:dyDescent="0.25">
      <c r="B142" t="s">
        <v>301</v>
      </c>
      <c r="C142">
        <v>0.32640140318260713</v>
      </c>
      <c r="D142">
        <v>0.26112112254608572</v>
      </c>
      <c r="E142">
        <v>0</v>
      </c>
      <c r="F142">
        <v>0</v>
      </c>
      <c r="G142">
        <v>0</v>
      </c>
    </row>
    <row r="143" spans="2:7" x14ac:dyDescent="0.25">
      <c r="B143" t="s">
        <v>302</v>
      </c>
      <c r="C143">
        <v>0.32237727629405444</v>
      </c>
      <c r="D143">
        <v>0.2456207819383272</v>
      </c>
      <c r="E143">
        <v>0</v>
      </c>
      <c r="F143">
        <v>0</v>
      </c>
      <c r="G143">
        <v>0</v>
      </c>
    </row>
    <row r="144" spans="2:7" x14ac:dyDescent="0.25">
      <c r="B144" t="s">
        <v>303</v>
      </c>
      <c r="C144">
        <v>0.33329522592223981</v>
      </c>
      <c r="D144">
        <v>0.26083974202610072</v>
      </c>
      <c r="E144">
        <v>0</v>
      </c>
      <c r="F144">
        <v>0</v>
      </c>
      <c r="G144">
        <v>0</v>
      </c>
    </row>
    <row r="145" spans="2:7" x14ac:dyDescent="0.25">
      <c r="B145" t="s">
        <v>304</v>
      </c>
      <c r="C145">
        <v>0.34305453599804625</v>
      </c>
      <c r="D145">
        <v>0.27444362879843703</v>
      </c>
      <c r="E145">
        <v>0</v>
      </c>
      <c r="F145">
        <v>0</v>
      </c>
      <c r="G145">
        <v>0</v>
      </c>
    </row>
    <row r="146" spans="2:7" x14ac:dyDescent="0.25">
      <c r="B146" t="s">
        <v>305</v>
      </c>
      <c r="C146">
        <v>0.36486110340257327</v>
      </c>
      <c r="D146">
        <v>0.28667658124487899</v>
      </c>
      <c r="E146">
        <v>0</v>
      </c>
      <c r="F146">
        <v>0</v>
      </c>
      <c r="G146">
        <v>0</v>
      </c>
    </row>
    <row r="147" spans="2:7" x14ac:dyDescent="0.25">
      <c r="B147" t="s">
        <v>306</v>
      </c>
      <c r="C147">
        <v>0.15</v>
      </c>
      <c r="D147">
        <v>0.14000000000000001</v>
      </c>
      <c r="E147">
        <v>0</v>
      </c>
      <c r="F147">
        <v>0.08</v>
      </c>
      <c r="G147">
        <v>0.79</v>
      </c>
    </row>
    <row r="148" spans="2:7" x14ac:dyDescent="0.25">
      <c r="B148" t="s">
        <v>307</v>
      </c>
      <c r="C148">
        <v>0.16200000000000001</v>
      </c>
      <c r="D148">
        <v>0.1512</v>
      </c>
      <c r="E148">
        <v>0</v>
      </c>
      <c r="F148">
        <v>8.6400000000000005E-2</v>
      </c>
      <c r="G148">
        <v>0.85319999999999996</v>
      </c>
    </row>
    <row r="149" spans="2:7" x14ac:dyDescent="0.25">
      <c r="B149" t="s">
        <v>308</v>
      </c>
      <c r="C149">
        <v>0.17399999999999999</v>
      </c>
      <c r="D149">
        <v>0.16239999999999999</v>
      </c>
      <c r="E149">
        <v>0</v>
      </c>
      <c r="F149">
        <v>9.2799999999999994E-2</v>
      </c>
      <c r="G149">
        <v>0.91639999999999999</v>
      </c>
    </row>
    <row r="150" spans="2:7" x14ac:dyDescent="0.25">
      <c r="B150" t="s">
        <v>309</v>
      </c>
      <c r="C150">
        <v>0.186</v>
      </c>
      <c r="D150">
        <v>0.1736</v>
      </c>
      <c r="E150">
        <v>0</v>
      </c>
      <c r="F150">
        <v>9.9199999999999997E-2</v>
      </c>
      <c r="G150">
        <v>0.97960000000000003</v>
      </c>
    </row>
    <row r="151" spans="2:7" x14ac:dyDescent="0.25">
      <c r="B151" t="s">
        <v>310</v>
      </c>
      <c r="C151">
        <v>0.19800000000000001</v>
      </c>
      <c r="D151">
        <v>0.18479999999999999</v>
      </c>
      <c r="E151">
        <v>0</v>
      </c>
      <c r="F151">
        <v>0.1056</v>
      </c>
      <c r="G151">
        <v>1.0427999999999999</v>
      </c>
    </row>
    <row r="152" spans="2:7" x14ac:dyDescent="0.25">
      <c r="B152" t="s">
        <v>311</v>
      </c>
      <c r="C152">
        <v>0.21</v>
      </c>
      <c r="D152">
        <v>0.19600000000000001</v>
      </c>
      <c r="E152">
        <v>0</v>
      </c>
      <c r="F152">
        <v>0.112</v>
      </c>
      <c r="G152">
        <v>1.1060000000000001</v>
      </c>
    </row>
    <row r="153" spans="2:7" x14ac:dyDescent="0.25">
      <c r="B153" t="s">
        <v>312</v>
      </c>
      <c r="C153">
        <v>0.45431546659200722</v>
      </c>
      <c r="D153">
        <v>0.30287697772800481</v>
      </c>
      <c r="E153">
        <v>0</v>
      </c>
      <c r="F153">
        <v>0</v>
      </c>
      <c r="G153">
        <v>0</v>
      </c>
    </row>
    <row r="154" spans="2:7" x14ac:dyDescent="0.25">
      <c r="B154" t="s">
        <v>313</v>
      </c>
      <c r="C154">
        <v>0.46846627620716813</v>
      </c>
      <c r="D154">
        <v>0.33068207732270694</v>
      </c>
      <c r="E154">
        <v>0</v>
      </c>
      <c r="F154">
        <v>0</v>
      </c>
      <c r="G154">
        <v>0</v>
      </c>
    </row>
    <row r="155" spans="2:7" x14ac:dyDescent="0.25">
      <c r="B155" t="s">
        <v>314</v>
      </c>
      <c r="C155">
        <v>0.4802763503972648</v>
      </c>
      <c r="D155">
        <v>0.32861013448233906</v>
      </c>
      <c r="E155">
        <v>0</v>
      </c>
      <c r="F155">
        <v>0</v>
      </c>
      <c r="G155">
        <v>0</v>
      </c>
    </row>
    <row r="156" spans="2:7" x14ac:dyDescent="0.25">
      <c r="B156" t="s">
        <v>315</v>
      </c>
      <c r="C156">
        <v>0.51362887473040819</v>
      </c>
      <c r="D156">
        <v>0.35020150549800561</v>
      </c>
      <c r="E156">
        <v>0</v>
      </c>
      <c r="F156">
        <v>0</v>
      </c>
      <c r="G156">
        <v>0</v>
      </c>
    </row>
    <row r="157" spans="2:7" x14ac:dyDescent="0.25">
      <c r="B157" t="s">
        <v>316</v>
      </c>
      <c r="C157">
        <v>0.5422474923840086</v>
      </c>
      <c r="D157">
        <v>0.36872829482112585</v>
      </c>
      <c r="E157">
        <v>0</v>
      </c>
      <c r="F157">
        <v>0</v>
      </c>
      <c r="G157">
        <v>0</v>
      </c>
    </row>
    <row r="158" spans="2:7" x14ac:dyDescent="0.25">
      <c r="B158" t="s">
        <v>317</v>
      </c>
      <c r="C158">
        <v>0.56707328119195111</v>
      </c>
      <c r="D158">
        <v>0.38479972652310973</v>
      </c>
      <c r="E158">
        <v>0</v>
      </c>
      <c r="F158">
        <v>0</v>
      </c>
      <c r="G158">
        <v>0</v>
      </c>
    </row>
    <row r="159" spans="2:7" x14ac:dyDescent="0.25">
      <c r="B159" t="s">
        <v>318</v>
      </c>
      <c r="C159">
        <v>0.56981939877641585</v>
      </c>
      <c r="D159">
        <v>0.37987959918427722</v>
      </c>
      <c r="E159">
        <v>0</v>
      </c>
      <c r="F159">
        <v>0</v>
      </c>
      <c r="G159">
        <v>0</v>
      </c>
    </row>
    <row r="160" spans="2:7" x14ac:dyDescent="0.25">
      <c r="B160" t="s">
        <v>319</v>
      </c>
      <c r="C160">
        <v>0.59012679224344766</v>
      </c>
      <c r="D160">
        <v>0.41130049156361503</v>
      </c>
      <c r="E160">
        <v>0</v>
      </c>
      <c r="F160">
        <v>0</v>
      </c>
      <c r="G160">
        <v>0</v>
      </c>
    </row>
    <row r="161" spans="2:7" x14ac:dyDescent="0.25">
      <c r="B161" t="s">
        <v>320</v>
      </c>
      <c r="C161">
        <v>0.60818914723673734</v>
      </c>
      <c r="D161">
        <v>0.42235357446995647</v>
      </c>
      <c r="E161">
        <v>0</v>
      </c>
      <c r="F161">
        <v>0</v>
      </c>
      <c r="G161">
        <v>0</v>
      </c>
    </row>
    <row r="162" spans="2:7" x14ac:dyDescent="0.25">
      <c r="B162" t="s">
        <v>321</v>
      </c>
      <c r="C162">
        <v>0.60835004383653535</v>
      </c>
      <c r="D162">
        <v>0.41623950367762946</v>
      </c>
      <c r="E162">
        <v>0</v>
      </c>
      <c r="F162">
        <v>0</v>
      </c>
      <c r="G162">
        <v>0</v>
      </c>
    </row>
    <row r="163" spans="2:7" x14ac:dyDescent="0.25">
      <c r="B163" t="s">
        <v>322</v>
      </c>
      <c r="C163">
        <v>0.63604165322881012</v>
      </c>
      <c r="D163">
        <v>0.43917161770560698</v>
      </c>
      <c r="E163">
        <v>0</v>
      </c>
      <c r="F163">
        <v>0</v>
      </c>
      <c r="G163">
        <v>0</v>
      </c>
    </row>
    <row r="164" spans="2:7" x14ac:dyDescent="0.25">
      <c r="B164" t="s">
        <v>323</v>
      </c>
      <c r="C164">
        <v>0.51722068504320828</v>
      </c>
      <c r="D164">
        <v>0.31607930752640506</v>
      </c>
      <c r="E164">
        <v>0</v>
      </c>
      <c r="F164">
        <v>0</v>
      </c>
      <c r="G164">
        <v>0</v>
      </c>
    </row>
    <row r="165" spans="2:7" x14ac:dyDescent="0.25">
      <c r="B165" t="s">
        <v>325</v>
      </c>
      <c r="C165">
        <v>0.55156737115935883</v>
      </c>
      <c r="D165">
        <v>0.34144646786055544</v>
      </c>
      <c r="E165">
        <v>0</v>
      </c>
      <c r="F165">
        <v>0</v>
      </c>
      <c r="G165">
        <v>0</v>
      </c>
    </row>
    <row r="166" spans="2:7" x14ac:dyDescent="0.25">
      <c r="B166" t="s">
        <v>326</v>
      </c>
      <c r="C166">
        <v>0.55231780295685451</v>
      </c>
      <c r="D166">
        <v>0.33619344527808531</v>
      </c>
      <c r="E166">
        <v>0</v>
      </c>
      <c r="F166">
        <v>0</v>
      </c>
      <c r="G166">
        <v>0</v>
      </c>
    </row>
    <row r="167" spans="2:7" x14ac:dyDescent="0.25">
      <c r="B167" t="s">
        <v>327</v>
      </c>
      <c r="C167">
        <v>0.57506773534409339</v>
      </c>
      <c r="D167">
        <v>0.33176984731390002</v>
      </c>
      <c r="E167">
        <v>0</v>
      </c>
      <c r="F167">
        <v>0</v>
      </c>
      <c r="G167">
        <v>0</v>
      </c>
    </row>
    <row r="168" spans="2:7" x14ac:dyDescent="0.25">
      <c r="B168" t="s">
        <v>328</v>
      </c>
      <c r="C168">
        <v>0.59813557748861812</v>
      </c>
      <c r="D168">
        <v>0.3506312005967761</v>
      </c>
      <c r="E168">
        <v>0</v>
      </c>
      <c r="F168">
        <v>0</v>
      </c>
      <c r="G168">
        <v>0</v>
      </c>
    </row>
    <row r="169" spans="2:7" x14ac:dyDescent="0.25">
      <c r="B169" t="s">
        <v>329</v>
      </c>
      <c r="C169">
        <v>0.63396478252438959</v>
      </c>
      <c r="D169">
        <v>0.36501002630192125</v>
      </c>
      <c r="E169">
        <v>0</v>
      </c>
      <c r="F169">
        <v>0</v>
      </c>
      <c r="G169">
        <v>0</v>
      </c>
    </row>
    <row r="170" spans="2:7" x14ac:dyDescent="0.25">
      <c r="B170" t="s">
        <v>330</v>
      </c>
      <c r="C170">
        <v>0.64721732780807872</v>
      </c>
      <c r="D170">
        <v>0.37754344122137928</v>
      </c>
      <c r="E170">
        <v>0</v>
      </c>
      <c r="F170">
        <v>0</v>
      </c>
      <c r="G170">
        <v>0</v>
      </c>
    </row>
    <row r="171" spans="2:7" x14ac:dyDescent="0.25">
      <c r="B171" t="s">
        <v>331</v>
      </c>
      <c r="C171">
        <v>0.66219921039622875</v>
      </c>
      <c r="D171">
        <v>0.37354827253120598</v>
      </c>
      <c r="E171">
        <v>0</v>
      </c>
      <c r="F171">
        <v>0</v>
      </c>
      <c r="G171">
        <v>0</v>
      </c>
    </row>
    <row r="172" spans="2:7" x14ac:dyDescent="0.25">
      <c r="B172" t="s">
        <v>332</v>
      </c>
      <c r="C172">
        <v>0.67238689055617074</v>
      </c>
      <c r="D172">
        <v>0.38422108031781183</v>
      </c>
      <c r="E172">
        <v>0</v>
      </c>
      <c r="F172">
        <v>0</v>
      </c>
      <c r="G172">
        <v>0</v>
      </c>
    </row>
    <row r="173" spans="2:7" x14ac:dyDescent="0.25">
      <c r="B173" t="s">
        <v>333</v>
      </c>
      <c r="C173">
        <v>0.68147319988801081</v>
      </c>
      <c r="D173">
        <v>0.39374007104640624</v>
      </c>
      <c r="E173">
        <v>0</v>
      </c>
      <c r="F173">
        <v>0</v>
      </c>
      <c r="G173">
        <v>0</v>
      </c>
    </row>
    <row r="174" spans="2:7" x14ac:dyDescent="0.25">
      <c r="B174" t="s">
        <v>334</v>
      </c>
      <c r="C174">
        <v>0.71836206256001145</v>
      </c>
      <c r="D174">
        <v>0.41664999628480665</v>
      </c>
      <c r="E174">
        <v>0</v>
      </c>
      <c r="F174">
        <v>0</v>
      </c>
      <c r="G174">
        <v>0</v>
      </c>
    </row>
    <row r="175" spans="2:7" x14ac:dyDescent="0.25">
      <c r="B175" t="s">
        <v>335</v>
      </c>
      <c r="C175">
        <v>0.38422108031781183</v>
      </c>
      <c r="D175">
        <v>0.33619344527808531</v>
      </c>
      <c r="E175">
        <v>0</v>
      </c>
      <c r="F175">
        <v>0</v>
      </c>
      <c r="G175">
        <v>0</v>
      </c>
    </row>
    <row r="176" spans="2:7" x14ac:dyDescent="0.25">
      <c r="B176" t="s">
        <v>336</v>
      </c>
      <c r="C176">
        <v>0.39295337759776211</v>
      </c>
      <c r="D176">
        <v>0.30563040479825943</v>
      </c>
      <c r="E176">
        <v>0</v>
      </c>
      <c r="F176">
        <v>0</v>
      </c>
      <c r="G176">
        <v>0</v>
      </c>
    </row>
    <row r="177" spans="2:7" x14ac:dyDescent="0.25">
      <c r="B177" t="s">
        <v>337</v>
      </c>
      <c r="C177">
        <v>0.44025332119749278</v>
      </c>
      <c r="D177">
        <v>0.36020726279794862</v>
      </c>
      <c r="E177">
        <v>0</v>
      </c>
      <c r="F177">
        <v>0</v>
      </c>
      <c r="G177">
        <v>0</v>
      </c>
    </row>
    <row r="178" spans="2:7" x14ac:dyDescent="0.25">
      <c r="B178" t="s">
        <v>338</v>
      </c>
      <c r="C178">
        <v>0.44333201575132136</v>
      </c>
      <c r="D178">
        <v>0.36944334645943444</v>
      </c>
      <c r="E178">
        <v>0</v>
      </c>
      <c r="F178">
        <v>0</v>
      </c>
      <c r="G178">
        <v>0</v>
      </c>
    </row>
    <row r="179" spans="2:7" x14ac:dyDescent="0.25">
      <c r="B179" t="s">
        <v>339</v>
      </c>
      <c r="C179">
        <v>0.44597089679746016</v>
      </c>
      <c r="D179">
        <v>0.37735998959785094</v>
      </c>
      <c r="E179">
        <v>0</v>
      </c>
      <c r="F179">
        <v>0</v>
      </c>
      <c r="G179">
        <v>0</v>
      </c>
    </row>
    <row r="180" spans="2:7" x14ac:dyDescent="0.25">
      <c r="B180" t="s">
        <v>340</v>
      </c>
      <c r="C180">
        <v>0.4802763503972648</v>
      </c>
      <c r="D180">
        <v>0.38422108031781183</v>
      </c>
      <c r="E180">
        <v>0</v>
      </c>
      <c r="F180">
        <v>0</v>
      </c>
      <c r="G180">
        <v>0</v>
      </c>
    </row>
    <row r="181" spans="2:7" x14ac:dyDescent="0.25">
      <c r="B181" t="s">
        <v>341</v>
      </c>
      <c r="C181">
        <v>0.45025907849743568</v>
      </c>
      <c r="D181">
        <v>0.39022453469777763</v>
      </c>
      <c r="E181">
        <v>0</v>
      </c>
      <c r="F181">
        <v>0</v>
      </c>
      <c r="G181">
        <v>0</v>
      </c>
    </row>
    <row r="182" spans="2:7" x14ac:dyDescent="0.25">
      <c r="B182" t="s">
        <v>342</v>
      </c>
      <c r="C182">
        <v>0.50852790042063334</v>
      </c>
      <c r="D182">
        <v>0.42377325035052776</v>
      </c>
      <c r="E182">
        <v>0</v>
      </c>
      <c r="F182">
        <v>0</v>
      </c>
      <c r="G182">
        <v>0</v>
      </c>
    </row>
    <row r="183" spans="2:7" x14ac:dyDescent="0.25">
      <c r="B183" t="s">
        <v>343</v>
      </c>
      <c r="C183">
        <v>0.50695836986377951</v>
      </c>
      <c r="D183">
        <v>0.42691231146423536</v>
      </c>
      <c r="E183">
        <v>0</v>
      </c>
      <c r="F183">
        <v>0</v>
      </c>
      <c r="G183">
        <v>0</v>
      </c>
    </row>
    <row r="184" spans="2:7" x14ac:dyDescent="0.25">
      <c r="B184" t="s">
        <v>344</v>
      </c>
      <c r="C184">
        <v>0.50555405304975243</v>
      </c>
      <c r="D184">
        <v>0.42972094509228953</v>
      </c>
      <c r="E184">
        <v>0</v>
      </c>
      <c r="F184">
        <v>0</v>
      </c>
      <c r="G184">
        <v>0</v>
      </c>
    </row>
    <row r="185" spans="2:7" x14ac:dyDescent="0.25">
      <c r="B185" t="s">
        <v>345</v>
      </c>
      <c r="C185">
        <v>0.5283039854369912</v>
      </c>
      <c r="D185">
        <v>0.45626253287740154</v>
      </c>
      <c r="E185">
        <v>0</v>
      </c>
      <c r="F185">
        <v>0</v>
      </c>
      <c r="G185">
        <v>0</v>
      </c>
    </row>
    <row r="186" spans="2:7" x14ac:dyDescent="0.25">
      <c r="B186" t="s">
        <v>346</v>
      </c>
      <c r="C186">
        <v>0.24013817519863237</v>
      </c>
      <c r="D186">
        <v>0.19211054015890591</v>
      </c>
      <c r="E186">
        <v>0.79693034252978423</v>
      </c>
      <c r="F186">
        <v>0</v>
      </c>
      <c r="G186">
        <v>0</v>
      </c>
    </row>
    <row r="187" spans="2:7" x14ac:dyDescent="0.25">
      <c r="B187" t="s">
        <v>347</v>
      </c>
      <c r="C187">
        <v>0.27258927995520438</v>
      </c>
      <c r="D187">
        <v>0.22715773329600364</v>
      </c>
      <c r="E187">
        <v>0.85858585874196514</v>
      </c>
      <c r="F187">
        <v>0</v>
      </c>
      <c r="G187">
        <v>0</v>
      </c>
    </row>
    <row r="188" spans="2:7" x14ac:dyDescent="0.25">
      <c r="B188" t="s">
        <v>348</v>
      </c>
      <c r="C188">
        <v>0.25533679388209013</v>
      </c>
      <c r="D188">
        <v>0.21278066156840844</v>
      </c>
      <c r="E188">
        <v>0.95137420736113765</v>
      </c>
      <c r="F188">
        <v>0</v>
      </c>
      <c r="G188">
        <v>0</v>
      </c>
    </row>
    <row r="189" spans="2:7" x14ac:dyDescent="0.25">
      <c r="B189" t="s">
        <v>349</v>
      </c>
      <c r="C189">
        <v>0.28353664059597555</v>
      </c>
      <c r="D189">
        <v>0.24303140622512193</v>
      </c>
      <c r="E189">
        <v>0.9890109891908091</v>
      </c>
      <c r="F189">
        <v>0</v>
      </c>
      <c r="G189">
        <v>0</v>
      </c>
    </row>
    <row r="190" spans="2:7" x14ac:dyDescent="0.25">
      <c r="B190" t="s">
        <v>350</v>
      </c>
      <c r="C190">
        <v>0.30563040479825943</v>
      </c>
      <c r="D190">
        <v>0.26742660419847697</v>
      </c>
      <c r="E190">
        <v>1.0653409092846073</v>
      </c>
      <c r="F190">
        <v>0</v>
      </c>
      <c r="G190">
        <v>0</v>
      </c>
    </row>
    <row r="191" spans="2:7" x14ac:dyDescent="0.25">
      <c r="B191" t="s">
        <v>352</v>
      </c>
      <c r="C191">
        <v>0.3288848921198661</v>
      </c>
      <c r="D191">
        <v>0.29234212632876988</v>
      </c>
      <c r="E191">
        <v>1.0531053107225268</v>
      </c>
      <c r="F191">
        <v>0</v>
      </c>
      <c r="G191">
        <v>0</v>
      </c>
    </row>
    <row r="192" spans="2:7" x14ac:dyDescent="0.25">
      <c r="B192" t="s">
        <v>353</v>
      </c>
      <c r="C192">
        <v>0.31193206262915135</v>
      </c>
      <c r="D192">
        <v>0.27727294455924567</v>
      </c>
      <c r="E192">
        <v>1.0806174959083112</v>
      </c>
      <c r="F192">
        <v>0</v>
      </c>
      <c r="G192">
        <v>0</v>
      </c>
    </row>
    <row r="193" spans="2:7" x14ac:dyDescent="0.25">
      <c r="B193" t="s">
        <v>354</v>
      </c>
      <c r="C193">
        <v>0.36615127703553851</v>
      </c>
      <c r="D193">
        <v>0.29957831757453152</v>
      </c>
      <c r="E193">
        <v>1.0687960689903953</v>
      </c>
      <c r="F193">
        <v>0</v>
      </c>
      <c r="G193">
        <v>0</v>
      </c>
    </row>
    <row r="194" spans="2:7" x14ac:dyDescent="0.25">
      <c r="B194" t="s">
        <v>355</v>
      </c>
      <c r="C194">
        <v>0.34887999038291873</v>
      </c>
      <c r="D194">
        <v>0.28544726485875171</v>
      </c>
      <c r="E194">
        <v>1.0932601882865487</v>
      </c>
      <c r="F194">
        <v>0</v>
      </c>
      <c r="G194">
        <v>0</v>
      </c>
    </row>
    <row r="195" spans="2:7" x14ac:dyDescent="0.25">
      <c r="B195" t="s">
        <v>356</v>
      </c>
      <c r="C195">
        <v>0.33619344527808531</v>
      </c>
      <c r="D195">
        <v>0.27506736431843343</v>
      </c>
      <c r="E195">
        <v>1.1157024795416979</v>
      </c>
      <c r="F195">
        <v>0</v>
      </c>
      <c r="G195">
        <v>0</v>
      </c>
    </row>
    <row r="196" spans="2:7" x14ac:dyDescent="0.25">
      <c r="B196" t="s">
        <v>357</v>
      </c>
      <c r="C196">
        <v>0.35081055159452379</v>
      </c>
      <c r="D196">
        <v>0.29234212632876982</v>
      </c>
      <c r="E196">
        <v>1.103896104096812</v>
      </c>
      <c r="F196">
        <v>0</v>
      </c>
      <c r="G196">
        <v>0</v>
      </c>
    </row>
    <row r="197" spans="2:7" x14ac:dyDescent="0.25">
      <c r="B197" t="s">
        <v>358</v>
      </c>
      <c r="C197">
        <v>0.51957168815704102</v>
      </c>
      <c r="D197">
        <v>0.30563040479825937</v>
      </c>
      <c r="E197">
        <v>0</v>
      </c>
      <c r="F197">
        <v>0</v>
      </c>
      <c r="G197">
        <v>0</v>
      </c>
    </row>
    <row r="198" spans="2:7" x14ac:dyDescent="0.25">
      <c r="B198" t="s">
        <v>359</v>
      </c>
      <c r="C198">
        <v>0.55569164508774438</v>
      </c>
      <c r="D198">
        <v>0.33341498705264666</v>
      </c>
      <c r="E198">
        <v>0</v>
      </c>
      <c r="F198">
        <v>0</v>
      </c>
      <c r="G198">
        <v>0</v>
      </c>
    </row>
    <row r="199" spans="2:7" x14ac:dyDescent="0.25">
      <c r="B199" t="s">
        <v>360</v>
      </c>
      <c r="C199">
        <v>0.56032240879680895</v>
      </c>
      <c r="D199">
        <v>0.33109960519811438</v>
      </c>
      <c r="E199">
        <v>0</v>
      </c>
      <c r="F199">
        <v>0</v>
      </c>
      <c r="G199">
        <v>0</v>
      </c>
    </row>
    <row r="200" spans="2:7" x14ac:dyDescent="0.25">
      <c r="B200" t="s">
        <v>361</v>
      </c>
      <c r="C200">
        <v>0.61126080959651885</v>
      </c>
      <c r="D200">
        <v>0.35265046707491471</v>
      </c>
      <c r="E200">
        <v>0</v>
      </c>
      <c r="F200">
        <v>0</v>
      </c>
      <c r="G200">
        <v>0</v>
      </c>
    </row>
    <row r="201" spans="2:7" x14ac:dyDescent="0.25">
      <c r="B201" t="s">
        <v>362</v>
      </c>
      <c r="C201">
        <v>0.61126080959651885</v>
      </c>
      <c r="D201">
        <v>0.34929189119801074</v>
      </c>
      <c r="E201">
        <v>0</v>
      </c>
      <c r="F201">
        <v>0</v>
      </c>
      <c r="G201">
        <v>0</v>
      </c>
    </row>
    <row r="202" spans="2:7" x14ac:dyDescent="0.25">
      <c r="B202" t="s">
        <v>363</v>
      </c>
      <c r="C202">
        <v>0.6316361699164027</v>
      </c>
      <c r="D202">
        <v>0.36675648575791125</v>
      </c>
      <c r="E202">
        <v>0</v>
      </c>
      <c r="F202">
        <v>0</v>
      </c>
      <c r="G202">
        <v>0</v>
      </c>
    </row>
    <row r="203" spans="2:7" x14ac:dyDescent="0.25">
      <c r="B203" t="s">
        <v>364</v>
      </c>
      <c r="C203">
        <v>0.64946461019630131</v>
      </c>
      <c r="D203">
        <v>0.38203800599782428</v>
      </c>
      <c r="E203">
        <v>0</v>
      </c>
      <c r="F203">
        <v>0</v>
      </c>
      <c r="G203">
        <v>0</v>
      </c>
    </row>
    <row r="204" spans="2:7" x14ac:dyDescent="0.25">
      <c r="B204" t="s">
        <v>365</v>
      </c>
      <c r="C204">
        <v>0.66519558691385872</v>
      </c>
      <c r="D204">
        <v>0.37754344122137928</v>
      </c>
      <c r="E204">
        <v>0</v>
      </c>
      <c r="F204">
        <v>0</v>
      </c>
      <c r="G204">
        <v>0</v>
      </c>
    </row>
    <row r="205" spans="2:7" x14ac:dyDescent="0.25">
      <c r="B205" t="s">
        <v>366</v>
      </c>
      <c r="C205">
        <v>0.67917867732946535</v>
      </c>
      <c r="D205">
        <v>0.39052773946444258</v>
      </c>
      <c r="E205">
        <v>0</v>
      </c>
      <c r="F205">
        <v>0</v>
      </c>
      <c r="G205">
        <v>0</v>
      </c>
    </row>
    <row r="206" spans="2:7" x14ac:dyDescent="0.25">
      <c r="B206" t="s">
        <v>367</v>
      </c>
      <c r="C206">
        <v>0.69168986349079764</v>
      </c>
      <c r="D206">
        <v>0.40214526947139395</v>
      </c>
      <c r="E206">
        <v>0</v>
      </c>
      <c r="F206">
        <v>0</v>
      </c>
      <c r="G206">
        <v>0</v>
      </c>
    </row>
    <row r="207" spans="2:7" x14ac:dyDescent="0.25">
      <c r="B207" t="s">
        <v>368</v>
      </c>
      <c r="C207">
        <v>0.73351297151582251</v>
      </c>
      <c r="D207">
        <v>0.42788256671756314</v>
      </c>
      <c r="E207">
        <v>0</v>
      </c>
      <c r="F207">
        <v>0</v>
      </c>
      <c r="G207">
        <v>0</v>
      </c>
    </row>
    <row r="208" spans="2:7" x14ac:dyDescent="0.25">
      <c r="B208" t="s">
        <v>369</v>
      </c>
      <c r="C208">
        <v>0.47067082338931948</v>
      </c>
      <c r="D208">
        <v>0.40343213433370245</v>
      </c>
      <c r="E208">
        <v>0</v>
      </c>
      <c r="F208">
        <v>0</v>
      </c>
      <c r="G208">
        <v>0</v>
      </c>
    </row>
    <row r="209" spans="2:7" x14ac:dyDescent="0.25">
      <c r="B209" t="s">
        <v>370</v>
      </c>
      <c r="C209">
        <v>0.48900864767721502</v>
      </c>
      <c r="D209">
        <v>0.42788256671756314</v>
      </c>
      <c r="E209">
        <v>0</v>
      </c>
      <c r="F209">
        <v>0</v>
      </c>
      <c r="G209">
        <v>0</v>
      </c>
    </row>
    <row r="210" spans="2:7" x14ac:dyDescent="0.25">
      <c r="B210" t="s">
        <v>371</v>
      </c>
      <c r="C210">
        <v>0.47627404747728763</v>
      </c>
      <c r="D210">
        <v>0.42024180659760674</v>
      </c>
      <c r="E210">
        <v>0</v>
      </c>
      <c r="F210">
        <v>0</v>
      </c>
      <c r="G210">
        <v>0</v>
      </c>
    </row>
    <row r="211" spans="2:7" x14ac:dyDescent="0.25">
      <c r="B211" t="s">
        <v>372</v>
      </c>
      <c r="C211">
        <v>0.51722068504320828</v>
      </c>
      <c r="D211">
        <v>0.46549861653888741</v>
      </c>
      <c r="E211">
        <v>0</v>
      </c>
      <c r="F211">
        <v>0</v>
      </c>
      <c r="G211">
        <v>0</v>
      </c>
    </row>
    <row r="212" spans="2:7" x14ac:dyDescent="0.25">
      <c r="B212" t="s">
        <v>373</v>
      </c>
      <c r="C212">
        <v>0.5283039854369912</v>
      </c>
      <c r="D212">
        <v>0.48027635039726474</v>
      </c>
      <c r="E212">
        <v>0</v>
      </c>
      <c r="F212">
        <v>0</v>
      </c>
      <c r="G212">
        <v>0</v>
      </c>
    </row>
    <row r="213" spans="2:7" x14ac:dyDescent="0.25">
      <c r="B213" t="s">
        <v>374</v>
      </c>
      <c r="C213">
        <v>0.56032240879680895</v>
      </c>
      <c r="D213">
        <v>0.49308371974119186</v>
      </c>
      <c r="E213">
        <v>0</v>
      </c>
      <c r="F213">
        <v>0</v>
      </c>
      <c r="G213">
        <v>0</v>
      </c>
    </row>
    <row r="214" spans="2:7" x14ac:dyDescent="0.25">
      <c r="B214" t="s">
        <v>375</v>
      </c>
      <c r="C214">
        <v>0.56732643890676904</v>
      </c>
      <c r="D214">
        <v>0.504290167917128</v>
      </c>
      <c r="E214">
        <v>0</v>
      </c>
      <c r="F214">
        <v>0</v>
      </c>
      <c r="G214">
        <v>0</v>
      </c>
    </row>
    <row r="215" spans="2:7" x14ac:dyDescent="0.25">
      <c r="B215" t="s">
        <v>376</v>
      </c>
      <c r="C215">
        <v>0.59328255049073886</v>
      </c>
      <c r="D215">
        <v>0.51417821042530709</v>
      </c>
      <c r="E215">
        <v>0</v>
      </c>
      <c r="F215">
        <v>0</v>
      </c>
      <c r="G215">
        <v>0</v>
      </c>
    </row>
    <row r="216" spans="2:7" x14ac:dyDescent="0.25">
      <c r="B216" t="s">
        <v>377</v>
      </c>
      <c r="C216">
        <v>0.59767723604992951</v>
      </c>
      <c r="D216">
        <v>0.52296758154368828</v>
      </c>
      <c r="E216">
        <v>0</v>
      </c>
      <c r="F216">
        <v>0</v>
      </c>
      <c r="G216">
        <v>0</v>
      </c>
    </row>
    <row r="217" spans="2:7" x14ac:dyDescent="0.25">
      <c r="B217" t="s">
        <v>378</v>
      </c>
      <c r="C217">
        <v>0.60160932312920534</v>
      </c>
      <c r="D217">
        <v>0.53083175570223995</v>
      </c>
      <c r="E217">
        <v>0</v>
      </c>
      <c r="F217">
        <v>0</v>
      </c>
      <c r="G217">
        <v>0</v>
      </c>
    </row>
    <row r="218" spans="2:7" x14ac:dyDescent="0.25">
      <c r="B218" t="s">
        <v>379</v>
      </c>
      <c r="C218">
        <v>0.62195787376445788</v>
      </c>
      <c r="D218">
        <v>0.55471918470884085</v>
      </c>
      <c r="E218">
        <v>0</v>
      </c>
      <c r="F218">
        <v>0</v>
      </c>
      <c r="G218">
        <v>0</v>
      </c>
    </row>
    <row r="219" spans="2:7" x14ac:dyDescent="0.25">
      <c r="B219" t="s">
        <v>380</v>
      </c>
      <c r="C219">
        <v>0.46</v>
      </c>
      <c r="D219">
        <v>0.3</v>
      </c>
      <c r="E219">
        <v>0</v>
      </c>
      <c r="F219">
        <v>0</v>
      </c>
      <c r="G219">
        <v>0</v>
      </c>
    </row>
    <row r="220" spans="2:7" x14ac:dyDescent="0.25">
      <c r="B220" t="s">
        <v>381</v>
      </c>
      <c r="C220">
        <v>0.49680000000000002</v>
      </c>
      <c r="D220">
        <v>0.32400000000000001</v>
      </c>
      <c r="E220">
        <v>0</v>
      </c>
      <c r="F220">
        <v>0</v>
      </c>
      <c r="G220">
        <v>0</v>
      </c>
    </row>
    <row r="221" spans="2:7" x14ac:dyDescent="0.25">
      <c r="B221" t="s">
        <v>382</v>
      </c>
      <c r="C221">
        <v>0.53359999999999996</v>
      </c>
      <c r="D221">
        <v>0.34799999999999998</v>
      </c>
      <c r="E221">
        <v>0</v>
      </c>
      <c r="F221">
        <v>0</v>
      </c>
      <c r="G221">
        <v>0</v>
      </c>
    </row>
    <row r="222" spans="2:7" x14ac:dyDescent="0.25">
      <c r="B222" t="s">
        <v>383</v>
      </c>
      <c r="C222">
        <v>0.57040000000000002</v>
      </c>
      <c r="D222">
        <v>0.372</v>
      </c>
      <c r="E222">
        <v>0</v>
      </c>
      <c r="F222">
        <v>0</v>
      </c>
      <c r="G222">
        <v>0</v>
      </c>
    </row>
    <row r="223" spans="2:7" x14ac:dyDescent="0.25">
      <c r="B223" t="s">
        <v>384</v>
      </c>
      <c r="C223">
        <v>0.60719999999999996</v>
      </c>
      <c r="D223">
        <v>0.39600000000000002</v>
      </c>
      <c r="E223">
        <v>0</v>
      </c>
      <c r="F223">
        <v>0</v>
      </c>
      <c r="G223">
        <v>0</v>
      </c>
    </row>
    <row r="224" spans="2:7" x14ac:dyDescent="0.25">
      <c r="B224" t="s">
        <v>385</v>
      </c>
      <c r="C224">
        <v>0.64400000000000002</v>
      </c>
      <c r="D224">
        <v>0.42</v>
      </c>
      <c r="E224">
        <v>0</v>
      </c>
      <c r="F224">
        <v>0</v>
      </c>
      <c r="G224">
        <v>0</v>
      </c>
    </row>
    <row r="225" spans="2:7" x14ac:dyDescent="0.25">
      <c r="B225" t="s">
        <v>386</v>
      </c>
      <c r="C225">
        <v>0.48900864767721502</v>
      </c>
      <c r="D225">
        <v>0.33619344527808531</v>
      </c>
      <c r="E225">
        <v>0</v>
      </c>
      <c r="F225">
        <v>0</v>
      </c>
      <c r="G225">
        <v>0</v>
      </c>
    </row>
    <row r="226" spans="2:7" x14ac:dyDescent="0.25">
      <c r="B226" t="s">
        <v>387</v>
      </c>
      <c r="C226">
        <v>0.5279070628333572</v>
      </c>
      <c r="D226">
        <v>0.38898415156142108</v>
      </c>
      <c r="E226">
        <v>0</v>
      </c>
      <c r="F226">
        <v>0</v>
      </c>
      <c r="G226">
        <v>0</v>
      </c>
    </row>
    <row r="227" spans="2:7" x14ac:dyDescent="0.25">
      <c r="B227" t="s">
        <v>388</v>
      </c>
      <c r="C227">
        <v>0.56032240879680895</v>
      </c>
      <c r="D227">
        <v>0.38203800599782428</v>
      </c>
      <c r="E227">
        <v>0</v>
      </c>
      <c r="F227">
        <v>0</v>
      </c>
      <c r="G227">
        <v>0</v>
      </c>
    </row>
    <row r="228" spans="2:7" x14ac:dyDescent="0.25">
      <c r="B228" t="s">
        <v>389</v>
      </c>
      <c r="C228">
        <v>0.56424074731986362</v>
      </c>
      <c r="D228">
        <v>0.39967052935157005</v>
      </c>
      <c r="E228">
        <v>0</v>
      </c>
      <c r="F228">
        <v>0</v>
      </c>
      <c r="G228">
        <v>0</v>
      </c>
    </row>
    <row r="229" spans="2:7" x14ac:dyDescent="0.25">
      <c r="B229" t="s">
        <v>390</v>
      </c>
      <c r="C229">
        <v>0.61126080959651885</v>
      </c>
      <c r="D229">
        <v>0.41478412079763777</v>
      </c>
      <c r="E229">
        <v>0</v>
      </c>
      <c r="F229">
        <v>0</v>
      </c>
      <c r="G229">
        <v>0</v>
      </c>
    </row>
    <row r="230" spans="2:7" x14ac:dyDescent="0.25">
      <c r="B230" t="s">
        <v>391</v>
      </c>
      <c r="C230">
        <v>0.61126080959651874</v>
      </c>
      <c r="D230">
        <v>0.42788256671756314</v>
      </c>
      <c r="E230">
        <v>0</v>
      </c>
      <c r="F230">
        <v>0</v>
      </c>
      <c r="G230">
        <v>0</v>
      </c>
    </row>
    <row r="231" spans="2:7" x14ac:dyDescent="0.25">
      <c r="B231" t="s">
        <v>392</v>
      </c>
      <c r="C231">
        <v>0.63036270989641008</v>
      </c>
      <c r="D231">
        <v>0.43934370689749791</v>
      </c>
      <c r="E231">
        <v>0</v>
      </c>
      <c r="F231">
        <v>0</v>
      </c>
      <c r="G231">
        <v>0</v>
      </c>
    </row>
    <row r="232" spans="2:7" x14ac:dyDescent="0.25">
      <c r="B232" t="s">
        <v>393</v>
      </c>
      <c r="C232">
        <v>0.64721732780807872</v>
      </c>
      <c r="D232">
        <v>0.44945647764449914</v>
      </c>
      <c r="E232">
        <v>0</v>
      </c>
      <c r="F232">
        <v>0</v>
      </c>
      <c r="G232">
        <v>0</v>
      </c>
    </row>
    <row r="233" spans="2:7" x14ac:dyDescent="0.25">
      <c r="B233" t="s">
        <v>394</v>
      </c>
      <c r="C233">
        <v>0.66219921039622875</v>
      </c>
      <c r="D233">
        <v>0.45844560719738914</v>
      </c>
      <c r="E233">
        <v>0</v>
      </c>
      <c r="F233">
        <v>0</v>
      </c>
      <c r="G233">
        <v>0</v>
      </c>
    </row>
    <row r="234" spans="2:7" x14ac:dyDescent="0.25">
      <c r="B234" t="s">
        <v>395</v>
      </c>
      <c r="C234">
        <v>0.67560405271194179</v>
      </c>
      <c r="D234">
        <v>0.48257432336567274</v>
      </c>
      <c r="E234">
        <v>0</v>
      </c>
      <c r="F234">
        <v>0</v>
      </c>
      <c r="G234">
        <v>0</v>
      </c>
    </row>
    <row r="235" spans="2:7" x14ac:dyDescent="0.25">
      <c r="B235" t="s">
        <v>396</v>
      </c>
      <c r="C235">
        <v>0.70294993103599657</v>
      </c>
      <c r="D235">
        <v>0.48900864767721502</v>
      </c>
      <c r="E235">
        <v>0</v>
      </c>
      <c r="F235">
        <v>0</v>
      </c>
      <c r="G235">
        <v>0</v>
      </c>
    </row>
    <row r="236" spans="2:7" x14ac:dyDescent="0.25">
      <c r="B236" t="s">
        <v>440</v>
      </c>
      <c r="C236">
        <v>0.42432182413738928</v>
      </c>
      <c r="D236">
        <v>0.4896021047739107</v>
      </c>
      <c r="E236">
        <v>0</v>
      </c>
      <c r="F236">
        <v>0</v>
      </c>
      <c r="G236">
        <v>0</v>
      </c>
    </row>
    <row r="237" spans="2:7" x14ac:dyDescent="0.25">
      <c r="B237" t="s">
        <v>451</v>
      </c>
      <c r="C237">
        <v>0.4165228525569199</v>
      </c>
      <c r="D237">
        <v>0.50577774953340271</v>
      </c>
      <c r="E237">
        <v>0</v>
      </c>
      <c r="F237">
        <v>0</v>
      </c>
      <c r="G237">
        <v>0</v>
      </c>
    </row>
    <row r="238" spans="2:7" x14ac:dyDescent="0.25">
      <c r="B238" t="s">
        <v>452</v>
      </c>
      <c r="C238">
        <v>0.43732480686580211</v>
      </c>
      <c r="D238">
        <v>0.54665600858225261</v>
      </c>
      <c r="E238">
        <v>0</v>
      </c>
      <c r="F238">
        <v>0</v>
      </c>
      <c r="G238">
        <v>0</v>
      </c>
    </row>
    <row r="239" spans="2:7" x14ac:dyDescent="0.25">
      <c r="B239" t="s">
        <v>453</v>
      </c>
      <c r="C239">
        <v>0.4802763503972648</v>
      </c>
      <c r="D239">
        <v>0.58138716100721521</v>
      </c>
      <c r="E239">
        <v>0</v>
      </c>
      <c r="F239">
        <v>0</v>
      </c>
      <c r="G239">
        <v>0</v>
      </c>
    </row>
    <row r="240" spans="2:7" x14ac:dyDescent="0.25">
      <c r="B240" t="s">
        <v>454</v>
      </c>
      <c r="C240">
        <v>0.49028210769720781</v>
      </c>
      <c r="D240">
        <v>0.58366917583000932</v>
      </c>
      <c r="E240">
        <v>0</v>
      </c>
      <c r="F240">
        <v>0</v>
      </c>
      <c r="G240">
        <v>0</v>
      </c>
    </row>
    <row r="241" spans="2:7" x14ac:dyDescent="0.25">
      <c r="B241" t="s">
        <v>455</v>
      </c>
      <c r="C241">
        <v>0.50210709359714045</v>
      </c>
      <c r="D241">
        <v>0.61126080959651885</v>
      </c>
      <c r="E241">
        <v>0</v>
      </c>
      <c r="F241">
        <v>0</v>
      </c>
      <c r="G241">
        <v>0</v>
      </c>
    </row>
    <row r="242" spans="2:7" x14ac:dyDescent="0.25">
      <c r="B242" t="s">
        <v>456</v>
      </c>
      <c r="C242">
        <v>0.51249000804586176</v>
      </c>
      <c r="D242">
        <v>0.63548760997686859</v>
      </c>
      <c r="E242">
        <v>0</v>
      </c>
      <c r="F242">
        <v>0</v>
      </c>
      <c r="G242">
        <v>0</v>
      </c>
    </row>
    <row r="243" spans="2:7" x14ac:dyDescent="0.25">
      <c r="B243" t="s">
        <v>457</v>
      </c>
      <c r="C243">
        <v>0.53790951244493657</v>
      </c>
      <c r="D243">
        <v>0.65317583654028011</v>
      </c>
      <c r="E243">
        <v>0</v>
      </c>
      <c r="F243">
        <v>0</v>
      </c>
      <c r="G243">
        <v>0</v>
      </c>
    </row>
    <row r="244" spans="2:7" x14ac:dyDescent="0.25">
      <c r="B244" t="s">
        <v>458</v>
      </c>
      <c r="C244">
        <v>0.52700594124672839</v>
      </c>
      <c r="D244">
        <v>0.65421427189249037</v>
      </c>
      <c r="E244">
        <v>0</v>
      </c>
      <c r="F244">
        <v>0</v>
      </c>
      <c r="G244">
        <v>0</v>
      </c>
    </row>
    <row r="245" spans="2:7" x14ac:dyDescent="0.25">
      <c r="B245" t="s">
        <v>459</v>
      </c>
      <c r="C245">
        <v>0.5689427535475291</v>
      </c>
      <c r="D245">
        <v>0.68962758005761104</v>
      </c>
      <c r="E245">
        <v>0</v>
      </c>
      <c r="F245">
        <v>0</v>
      </c>
      <c r="G245">
        <v>0</v>
      </c>
    </row>
    <row r="246" spans="2:7" x14ac:dyDescent="0.25">
      <c r="B246" t="s">
        <v>460</v>
      </c>
      <c r="C246">
        <v>0.57120245556956251</v>
      </c>
      <c r="D246">
        <v>0.70176301684260534</v>
      </c>
      <c r="E246">
        <v>0</v>
      </c>
      <c r="F246">
        <v>0</v>
      </c>
      <c r="G246">
        <v>0</v>
      </c>
    </row>
    <row r="247" spans="2:7" x14ac:dyDescent="0.25">
      <c r="B247" t="s">
        <v>397</v>
      </c>
      <c r="C247">
        <v>0.33</v>
      </c>
      <c r="D247">
        <v>0.45</v>
      </c>
      <c r="E247">
        <v>0</v>
      </c>
      <c r="F247">
        <v>0.13</v>
      </c>
      <c r="G247">
        <v>0</v>
      </c>
    </row>
    <row r="248" spans="2:7" x14ac:dyDescent="0.25">
      <c r="B248" t="s">
        <v>398</v>
      </c>
      <c r="C248">
        <v>0.35639999999999999</v>
      </c>
      <c r="D248">
        <v>0.48599999999999999</v>
      </c>
      <c r="E248">
        <v>0</v>
      </c>
      <c r="F248">
        <v>0.1404</v>
      </c>
      <c r="G248">
        <v>0</v>
      </c>
    </row>
    <row r="249" spans="2:7" x14ac:dyDescent="0.25">
      <c r="B249" t="s">
        <v>399</v>
      </c>
      <c r="C249">
        <v>0.38279999999999997</v>
      </c>
      <c r="D249">
        <v>0.52200000000000002</v>
      </c>
      <c r="E249">
        <v>0</v>
      </c>
      <c r="F249">
        <v>0.15079999999999999</v>
      </c>
      <c r="G249">
        <v>0</v>
      </c>
    </row>
    <row r="250" spans="2:7" x14ac:dyDescent="0.25">
      <c r="B250" t="s">
        <v>400</v>
      </c>
      <c r="C250">
        <v>0.40920000000000001</v>
      </c>
      <c r="D250">
        <v>0.55800000000000005</v>
      </c>
      <c r="E250">
        <v>0</v>
      </c>
      <c r="F250">
        <v>0.16120000000000001</v>
      </c>
      <c r="G250">
        <v>0</v>
      </c>
    </row>
    <row r="251" spans="2:7" x14ac:dyDescent="0.25">
      <c r="B251" t="s">
        <v>401</v>
      </c>
      <c r="C251">
        <v>0.43559999999999999</v>
      </c>
      <c r="D251">
        <v>0.59399999999999997</v>
      </c>
      <c r="E251">
        <v>0</v>
      </c>
      <c r="F251">
        <v>0.1716</v>
      </c>
      <c r="G251">
        <v>0</v>
      </c>
    </row>
    <row r="252" spans="2:7" x14ac:dyDescent="0.25">
      <c r="B252" t="s">
        <v>402</v>
      </c>
      <c r="C252">
        <v>0.46200000000000002</v>
      </c>
      <c r="D252">
        <v>0.63</v>
      </c>
      <c r="E252">
        <v>0</v>
      </c>
      <c r="F252">
        <v>0.182</v>
      </c>
      <c r="G252">
        <v>0</v>
      </c>
    </row>
    <row r="253" spans="2:7" x14ac:dyDescent="0.25">
      <c r="B253" t="s">
        <v>403</v>
      </c>
      <c r="C253">
        <v>0.46</v>
      </c>
      <c r="D253">
        <v>0.25</v>
      </c>
      <c r="E253">
        <v>0</v>
      </c>
      <c r="F253">
        <v>0</v>
      </c>
      <c r="G253">
        <v>0</v>
      </c>
    </row>
    <row r="254" spans="2:7" x14ac:dyDescent="0.25">
      <c r="B254" t="s">
        <v>404</v>
      </c>
      <c r="C254">
        <v>0.49680000000000002</v>
      </c>
      <c r="D254">
        <v>0.27</v>
      </c>
      <c r="E254">
        <v>0</v>
      </c>
      <c r="F254">
        <v>0</v>
      </c>
      <c r="G254">
        <v>0</v>
      </c>
    </row>
    <row r="255" spans="2:7" x14ac:dyDescent="0.25">
      <c r="B255" t="s">
        <v>405</v>
      </c>
      <c r="C255">
        <v>0.53359999999999996</v>
      </c>
      <c r="D255">
        <v>0.28999999999999998</v>
      </c>
      <c r="E255">
        <v>0</v>
      </c>
      <c r="F255">
        <v>0</v>
      </c>
      <c r="G255">
        <v>0</v>
      </c>
    </row>
    <row r="256" spans="2:7" x14ac:dyDescent="0.25">
      <c r="B256" t="s">
        <v>406</v>
      </c>
      <c r="C256">
        <v>0.57040000000000002</v>
      </c>
      <c r="D256">
        <v>0.31</v>
      </c>
      <c r="E256">
        <v>0</v>
      </c>
      <c r="F256">
        <v>0</v>
      </c>
      <c r="G256">
        <v>0</v>
      </c>
    </row>
    <row r="257" spans="2:7" x14ac:dyDescent="0.25">
      <c r="B257" t="s">
        <v>407</v>
      </c>
      <c r="C257">
        <v>0.60719999999999996</v>
      </c>
      <c r="D257">
        <v>0.33</v>
      </c>
      <c r="E257">
        <v>0</v>
      </c>
      <c r="F257">
        <v>0</v>
      </c>
      <c r="G257">
        <v>0</v>
      </c>
    </row>
    <row r="258" spans="2:7" x14ac:dyDescent="0.25">
      <c r="B258" t="s">
        <v>408</v>
      </c>
      <c r="C258">
        <v>0.64400000000000002</v>
      </c>
      <c r="D258">
        <v>0.35</v>
      </c>
      <c r="E258">
        <v>0</v>
      </c>
      <c r="F258">
        <v>0</v>
      </c>
      <c r="G258">
        <v>0</v>
      </c>
    </row>
    <row r="259" spans="2:7" x14ac:dyDescent="0.25">
      <c r="B259" t="s">
        <v>409</v>
      </c>
      <c r="C259">
        <v>0.6</v>
      </c>
      <c r="D259">
        <v>0.25</v>
      </c>
      <c r="E259">
        <v>0.1</v>
      </c>
      <c r="F259">
        <v>0.1</v>
      </c>
      <c r="G259">
        <v>0</v>
      </c>
    </row>
    <row r="260" spans="2:7" x14ac:dyDescent="0.25">
      <c r="B260" t="s">
        <v>410</v>
      </c>
      <c r="C260">
        <v>0.64800000000000002</v>
      </c>
      <c r="D260">
        <v>0.27</v>
      </c>
      <c r="E260">
        <v>0.108</v>
      </c>
      <c r="F260">
        <v>0.108</v>
      </c>
      <c r="G260">
        <v>0</v>
      </c>
    </row>
    <row r="261" spans="2:7" x14ac:dyDescent="0.25">
      <c r="B261" t="s">
        <v>411</v>
      </c>
      <c r="C261">
        <v>0.69599999999999995</v>
      </c>
      <c r="D261">
        <v>0.28999999999999998</v>
      </c>
      <c r="E261">
        <v>0.11600000000000001</v>
      </c>
      <c r="F261">
        <v>0.11600000000000001</v>
      </c>
      <c r="G261">
        <v>0</v>
      </c>
    </row>
    <row r="262" spans="2:7" x14ac:dyDescent="0.25">
      <c r="B262" t="s">
        <v>412</v>
      </c>
      <c r="C262">
        <v>0.74399999999999999</v>
      </c>
      <c r="D262">
        <v>0.31</v>
      </c>
      <c r="E262">
        <v>0.124</v>
      </c>
      <c r="F262">
        <v>0.124</v>
      </c>
      <c r="G262">
        <v>0</v>
      </c>
    </row>
    <row r="263" spans="2:7" x14ac:dyDescent="0.25">
      <c r="B263" t="s">
        <v>413</v>
      </c>
      <c r="C263">
        <v>0.79200000000000004</v>
      </c>
      <c r="D263">
        <v>0.33</v>
      </c>
      <c r="E263">
        <v>0.13200000000000001</v>
      </c>
      <c r="F263">
        <v>0.13200000000000001</v>
      </c>
      <c r="G263">
        <v>0</v>
      </c>
    </row>
    <row r="264" spans="2:7" x14ac:dyDescent="0.25">
      <c r="B264" t="s">
        <v>414</v>
      </c>
      <c r="C264">
        <v>0.84</v>
      </c>
      <c r="D264">
        <v>0.35</v>
      </c>
      <c r="E264">
        <v>0.14000000000000001</v>
      </c>
      <c r="F264">
        <v>0.14000000000000001</v>
      </c>
      <c r="G264">
        <v>0</v>
      </c>
    </row>
    <row r="265" spans="2:7" x14ac:dyDescent="0.25">
      <c r="B265" t="s">
        <v>415</v>
      </c>
      <c r="C265">
        <v>0.40750720639767923</v>
      </c>
      <c r="D265">
        <v>0.50938400799709904</v>
      </c>
      <c r="E265">
        <v>0</v>
      </c>
      <c r="F265">
        <v>0</v>
      </c>
      <c r="G265">
        <v>0</v>
      </c>
    </row>
    <row r="266" spans="2:7" x14ac:dyDescent="0.25">
      <c r="B266" t="s">
        <v>416</v>
      </c>
      <c r="C266">
        <v>0.43580631795307356</v>
      </c>
      <c r="D266">
        <v>0.52919338608587507</v>
      </c>
      <c r="E266">
        <v>0</v>
      </c>
      <c r="F266">
        <v>0</v>
      </c>
      <c r="G266">
        <v>0</v>
      </c>
    </row>
    <row r="267" spans="2:7" x14ac:dyDescent="0.25">
      <c r="B267" t="s">
        <v>417</v>
      </c>
      <c r="C267">
        <v>0.45585551902113269</v>
      </c>
      <c r="D267">
        <v>0.56981939877641585</v>
      </c>
      <c r="E267">
        <v>0</v>
      </c>
      <c r="F267">
        <v>0</v>
      </c>
      <c r="G267">
        <v>0</v>
      </c>
    </row>
    <row r="268" spans="2:7" x14ac:dyDescent="0.25">
      <c r="B268" t="s">
        <v>418</v>
      </c>
      <c r="C268">
        <v>0.47277203242230753</v>
      </c>
      <c r="D268">
        <v>0.60409759698405963</v>
      </c>
      <c r="E268">
        <v>0</v>
      </c>
      <c r="F268">
        <v>0</v>
      </c>
      <c r="G268">
        <v>0</v>
      </c>
    </row>
    <row r="269" spans="2:7" x14ac:dyDescent="0.25">
      <c r="B269" t="s">
        <v>419</v>
      </c>
      <c r="C269">
        <v>0.48723687721461645</v>
      </c>
      <c r="D269">
        <v>0.60904609651827057</v>
      </c>
      <c r="E269">
        <v>0</v>
      </c>
      <c r="F269">
        <v>0</v>
      </c>
      <c r="G269">
        <v>0</v>
      </c>
    </row>
    <row r="270" spans="2:7" x14ac:dyDescent="0.25">
      <c r="B270" t="s">
        <v>420</v>
      </c>
      <c r="C270">
        <v>0.47703123992160762</v>
      </c>
      <c r="D270">
        <v>0.61332587989920984</v>
      </c>
      <c r="E270">
        <v>0</v>
      </c>
      <c r="F270">
        <v>0</v>
      </c>
      <c r="G270">
        <v>0</v>
      </c>
    </row>
    <row r="271" spans="2:7" x14ac:dyDescent="0.25">
      <c r="B271" t="s">
        <v>421</v>
      </c>
      <c r="C271">
        <v>0.51067358776418026</v>
      </c>
      <c r="D271">
        <v>0.6383419847052253</v>
      </c>
      <c r="E271">
        <v>0</v>
      </c>
      <c r="F271">
        <v>0</v>
      </c>
      <c r="G271">
        <v>0</v>
      </c>
    </row>
    <row r="272" spans="2:7" x14ac:dyDescent="0.25">
      <c r="B272" t="s">
        <v>422</v>
      </c>
      <c r="C272">
        <v>0.52029937959703687</v>
      </c>
      <c r="D272">
        <v>0.66037998179623913</v>
      </c>
      <c r="E272">
        <v>0</v>
      </c>
      <c r="F272">
        <v>0</v>
      </c>
      <c r="G272">
        <v>0</v>
      </c>
    </row>
    <row r="273" spans="2:7" x14ac:dyDescent="0.25">
      <c r="B273" t="s">
        <v>423</v>
      </c>
      <c r="C273">
        <v>0.52884362178575228</v>
      </c>
      <c r="D273">
        <v>0.66105452723219027</v>
      </c>
      <c r="E273">
        <v>0</v>
      </c>
      <c r="F273">
        <v>0</v>
      </c>
      <c r="G273">
        <v>0</v>
      </c>
    </row>
    <row r="274" spans="2:7" x14ac:dyDescent="0.25">
      <c r="B274" t="s">
        <v>424</v>
      </c>
      <c r="C274">
        <v>0.53647890203949788</v>
      </c>
      <c r="D274">
        <v>0.67953994258336403</v>
      </c>
      <c r="E274">
        <v>0</v>
      </c>
      <c r="F274">
        <v>0</v>
      </c>
      <c r="G274">
        <v>0</v>
      </c>
    </row>
    <row r="275" spans="2:7" x14ac:dyDescent="0.25">
      <c r="B275" t="s">
        <v>425</v>
      </c>
      <c r="C275">
        <v>0.45844560719738914</v>
      </c>
      <c r="D275">
        <v>0.76407601199564856</v>
      </c>
      <c r="E275">
        <v>0</v>
      </c>
      <c r="F275">
        <v>0</v>
      </c>
      <c r="G275">
        <v>0</v>
      </c>
    </row>
    <row r="276" spans="2:7" x14ac:dyDescent="0.25">
      <c r="B276" t="s">
        <v>426</v>
      </c>
      <c r="C276">
        <v>0.25</v>
      </c>
      <c r="D276">
        <v>0.25</v>
      </c>
      <c r="E276">
        <v>0</v>
      </c>
      <c r="F276">
        <v>0.6</v>
      </c>
      <c r="G276">
        <v>0</v>
      </c>
    </row>
    <row r="277" spans="2:7" x14ac:dyDescent="0.25">
      <c r="B277" t="s">
        <v>427</v>
      </c>
      <c r="C277">
        <v>0.27</v>
      </c>
      <c r="D277">
        <v>0.27</v>
      </c>
      <c r="E277">
        <v>0</v>
      </c>
      <c r="F277">
        <v>0.64800000000000002</v>
      </c>
      <c r="G277">
        <v>0</v>
      </c>
    </row>
    <row r="278" spans="2:7" x14ac:dyDescent="0.25">
      <c r="B278" t="s">
        <v>428</v>
      </c>
      <c r="C278">
        <v>0.28999999999999998</v>
      </c>
      <c r="D278">
        <v>0.28999999999999998</v>
      </c>
      <c r="E278">
        <v>0</v>
      </c>
      <c r="F278">
        <v>0.69599999999999995</v>
      </c>
      <c r="G278">
        <v>0</v>
      </c>
    </row>
    <row r="279" spans="2:7" x14ac:dyDescent="0.25">
      <c r="B279" t="s">
        <v>429</v>
      </c>
      <c r="C279">
        <v>0.31</v>
      </c>
      <c r="D279">
        <v>0.31</v>
      </c>
      <c r="E279">
        <v>0</v>
      </c>
      <c r="F279">
        <v>0.74399999999999999</v>
      </c>
      <c r="G279">
        <v>0</v>
      </c>
    </row>
    <row r="280" spans="2:7" x14ac:dyDescent="0.25">
      <c r="B280" t="s">
        <v>430</v>
      </c>
      <c r="C280">
        <v>0.33</v>
      </c>
      <c r="D280">
        <v>0.33</v>
      </c>
      <c r="E280">
        <v>0</v>
      </c>
      <c r="F280">
        <v>0.79200000000000004</v>
      </c>
      <c r="G280">
        <v>0</v>
      </c>
    </row>
    <row r="281" spans="2:7" x14ac:dyDescent="0.25">
      <c r="B281" t="s">
        <v>431</v>
      </c>
      <c r="C281">
        <v>0.35</v>
      </c>
      <c r="D281">
        <v>0.35</v>
      </c>
      <c r="E281">
        <v>0</v>
      </c>
      <c r="F281">
        <v>0.84</v>
      </c>
      <c r="G281">
        <v>0</v>
      </c>
    </row>
    <row r="282" spans="2:7" x14ac:dyDescent="0.25">
      <c r="B282" t="s">
        <v>432</v>
      </c>
      <c r="C282">
        <v>0.3</v>
      </c>
      <c r="D282">
        <v>0.5</v>
      </c>
      <c r="E282">
        <v>0</v>
      </c>
      <c r="F282">
        <v>0</v>
      </c>
      <c r="G282">
        <v>0</v>
      </c>
    </row>
    <row r="283" spans="2:7" x14ac:dyDescent="0.25">
      <c r="B283" t="s">
        <v>434</v>
      </c>
      <c r="C283">
        <v>0.32400000000000001</v>
      </c>
      <c r="D283">
        <v>0.54</v>
      </c>
      <c r="E283">
        <v>0</v>
      </c>
      <c r="F283">
        <v>0</v>
      </c>
      <c r="G283">
        <v>0</v>
      </c>
    </row>
    <row r="284" spans="2:7" x14ac:dyDescent="0.25">
      <c r="B284" t="s">
        <v>435</v>
      </c>
      <c r="C284">
        <v>0.34799999999999998</v>
      </c>
      <c r="D284">
        <v>0.57999999999999996</v>
      </c>
      <c r="E284">
        <v>0</v>
      </c>
      <c r="F284">
        <v>0</v>
      </c>
      <c r="G284">
        <v>0</v>
      </c>
    </row>
    <row r="285" spans="2:7" x14ac:dyDescent="0.25">
      <c r="B285" t="s">
        <v>436</v>
      </c>
      <c r="C285">
        <v>0.372</v>
      </c>
      <c r="D285">
        <v>0.62</v>
      </c>
      <c r="E285">
        <v>0</v>
      </c>
      <c r="F285">
        <v>0</v>
      </c>
      <c r="G285">
        <v>0</v>
      </c>
    </row>
    <row r="286" spans="2:7" x14ac:dyDescent="0.25">
      <c r="B286" t="s">
        <v>437</v>
      </c>
      <c r="C286">
        <v>0.39600000000000002</v>
      </c>
      <c r="D286">
        <v>0.66</v>
      </c>
      <c r="E286">
        <v>0</v>
      </c>
      <c r="F286">
        <v>0</v>
      </c>
      <c r="G286">
        <v>0</v>
      </c>
    </row>
    <row r="287" spans="2:7" x14ac:dyDescent="0.25">
      <c r="B287" t="s">
        <v>438</v>
      </c>
      <c r="C287">
        <v>0.42</v>
      </c>
      <c r="D287">
        <v>0.7</v>
      </c>
      <c r="E287">
        <v>0</v>
      </c>
      <c r="F287">
        <v>0</v>
      </c>
      <c r="G287">
        <v>0</v>
      </c>
    </row>
    <row r="288" spans="2:7" x14ac:dyDescent="0.25">
      <c r="B288" t="s">
        <v>466</v>
      </c>
      <c r="C288">
        <v>0.51008660662881922</v>
      </c>
      <c r="D288">
        <v>0.34778632270146764</v>
      </c>
      <c r="E288">
        <v>0</v>
      </c>
      <c r="F288">
        <v>0</v>
      </c>
      <c r="G288">
        <v>0</v>
      </c>
    </row>
    <row r="289" spans="2:7" x14ac:dyDescent="0.25">
      <c r="B289" t="s">
        <v>467</v>
      </c>
      <c r="C289">
        <v>0.52860604603472539</v>
      </c>
      <c r="D289">
        <v>0.38059635314500229</v>
      </c>
      <c r="E289">
        <v>0</v>
      </c>
      <c r="F289">
        <v>0</v>
      </c>
      <c r="G289">
        <v>0</v>
      </c>
    </row>
    <row r="290" spans="2:7" x14ac:dyDescent="0.25">
      <c r="B290" t="s">
        <v>468</v>
      </c>
      <c r="C290">
        <v>0.54100094642450514</v>
      </c>
      <c r="D290">
        <v>0.38642924744607515</v>
      </c>
      <c r="E290">
        <v>0</v>
      </c>
      <c r="F290">
        <v>0</v>
      </c>
      <c r="G290">
        <v>0</v>
      </c>
    </row>
    <row r="291" spans="2:7" x14ac:dyDescent="0.25">
      <c r="B291" t="s">
        <v>469</v>
      </c>
      <c r="C291">
        <v>0.57224416217546437</v>
      </c>
      <c r="D291">
        <v>0.41130049156361503</v>
      </c>
      <c r="E291">
        <v>0</v>
      </c>
      <c r="F291">
        <v>0</v>
      </c>
      <c r="G291">
        <v>0</v>
      </c>
    </row>
    <row r="292" spans="2:7" x14ac:dyDescent="0.25">
      <c r="B292" t="s">
        <v>470</v>
      </c>
      <c r="C292">
        <v>0.612766378093062</v>
      </c>
      <c r="D292">
        <v>0.43059259001134087</v>
      </c>
      <c r="E292">
        <v>0</v>
      </c>
      <c r="F292">
        <v>0</v>
      </c>
      <c r="G292">
        <v>0</v>
      </c>
    </row>
    <row r="293" spans="2:7" x14ac:dyDescent="0.25">
      <c r="B293" t="s">
        <v>471</v>
      </c>
      <c r="C293">
        <v>0.6197114198674385</v>
      </c>
      <c r="D293">
        <v>0.43379799390720691</v>
      </c>
      <c r="E293">
        <v>0</v>
      </c>
      <c r="F293">
        <v>0</v>
      </c>
      <c r="G293">
        <v>0</v>
      </c>
    </row>
    <row r="294" spans="2:7" x14ac:dyDescent="0.25">
      <c r="B294" t="s">
        <v>472</v>
      </c>
      <c r="C294">
        <v>0.63760825828602397</v>
      </c>
      <c r="D294">
        <v>0.43473290337683457</v>
      </c>
      <c r="E294">
        <v>0</v>
      </c>
      <c r="F294">
        <v>0</v>
      </c>
      <c r="G294">
        <v>0</v>
      </c>
    </row>
    <row r="295" spans="2:7" x14ac:dyDescent="0.25">
      <c r="B295" t="s">
        <v>473</v>
      </c>
      <c r="C295">
        <v>0.64232081008414688</v>
      </c>
      <c r="D295">
        <v>0.45099120708035839</v>
      </c>
      <c r="E295">
        <v>0</v>
      </c>
      <c r="F295">
        <v>0</v>
      </c>
      <c r="G295">
        <v>0</v>
      </c>
    </row>
    <row r="296" spans="2:7" x14ac:dyDescent="0.25">
      <c r="B296" t="s">
        <v>474</v>
      </c>
      <c r="C296">
        <v>0.65692972065832778</v>
      </c>
      <c r="D296">
        <v>0.450834122020421</v>
      </c>
      <c r="E296">
        <v>0</v>
      </c>
      <c r="F296">
        <v>0</v>
      </c>
      <c r="G296">
        <v>0</v>
      </c>
    </row>
    <row r="297" spans="2:7" x14ac:dyDescent="0.25">
      <c r="B297" t="s">
        <v>475</v>
      </c>
      <c r="C297">
        <v>0.67238689055617074</v>
      </c>
      <c r="D297">
        <v>0.47678343148528468</v>
      </c>
      <c r="E297">
        <v>0</v>
      </c>
      <c r="F297">
        <v>0</v>
      </c>
      <c r="G297">
        <v>0</v>
      </c>
    </row>
    <row r="298" spans="2:7" x14ac:dyDescent="0.25">
      <c r="B298" t="s">
        <v>476</v>
      </c>
      <c r="C298">
        <v>0.70716552282631751</v>
      </c>
      <c r="D298">
        <v>0.49849372920543694</v>
      </c>
      <c r="E298">
        <v>0</v>
      </c>
      <c r="F298">
        <v>0</v>
      </c>
      <c r="G298">
        <v>0</v>
      </c>
    </row>
    <row r="299" spans="2:7" x14ac:dyDescent="0.25">
      <c r="B299" t="s">
        <v>477</v>
      </c>
      <c r="C299">
        <v>0.49260060690966434</v>
      </c>
      <c r="D299">
        <v>0.30313883502133188</v>
      </c>
      <c r="E299">
        <v>0</v>
      </c>
      <c r="F299">
        <v>0</v>
      </c>
      <c r="G299">
        <v>0</v>
      </c>
    </row>
    <row r="300" spans="2:7" x14ac:dyDescent="0.25">
      <c r="B300" t="s">
        <v>478</v>
      </c>
      <c r="C300">
        <v>0.51938658155594586</v>
      </c>
      <c r="D300">
        <v>0.31163194893356749</v>
      </c>
      <c r="E300">
        <v>0</v>
      </c>
      <c r="F300">
        <v>0</v>
      </c>
      <c r="G300">
        <v>0</v>
      </c>
    </row>
    <row r="301" spans="2:7" x14ac:dyDescent="0.25">
      <c r="B301" t="s">
        <v>479</v>
      </c>
      <c r="C301">
        <v>0.53906859938332896</v>
      </c>
      <c r="D301">
        <v>0.31709917610784055</v>
      </c>
      <c r="E301">
        <v>0</v>
      </c>
      <c r="F301">
        <v>0</v>
      </c>
      <c r="G301">
        <v>0</v>
      </c>
    </row>
    <row r="302" spans="2:7" x14ac:dyDescent="0.25">
      <c r="B302" t="s">
        <v>480</v>
      </c>
      <c r="C302">
        <v>0.5849402277717447</v>
      </c>
      <c r="D302">
        <v>0.35096413666304682</v>
      </c>
      <c r="E302">
        <v>0</v>
      </c>
      <c r="F302">
        <v>0</v>
      </c>
      <c r="G302">
        <v>0</v>
      </c>
    </row>
    <row r="303" spans="2:7" x14ac:dyDescent="0.25">
      <c r="B303" t="s">
        <v>481</v>
      </c>
      <c r="C303">
        <v>0.59706061086971784</v>
      </c>
      <c r="D303">
        <v>0.35280854278665147</v>
      </c>
      <c r="E303">
        <v>0</v>
      </c>
      <c r="F303">
        <v>0</v>
      </c>
      <c r="G303">
        <v>0</v>
      </c>
    </row>
    <row r="304" spans="2:7" x14ac:dyDescent="0.25">
      <c r="B304" t="s">
        <v>482</v>
      </c>
      <c r="C304">
        <v>0.6328660027362365</v>
      </c>
      <c r="D304">
        <v>0.3797196016417419</v>
      </c>
      <c r="E304">
        <v>0</v>
      </c>
      <c r="F304">
        <v>0</v>
      </c>
      <c r="G304">
        <v>0</v>
      </c>
    </row>
    <row r="305" spans="2:7" x14ac:dyDescent="0.25">
      <c r="B305" t="s">
        <v>483</v>
      </c>
      <c r="C305">
        <v>0.64044046198158355</v>
      </c>
      <c r="D305">
        <v>0.37952027376686437</v>
      </c>
      <c r="E305">
        <v>0</v>
      </c>
      <c r="F305">
        <v>0</v>
      </c>
      <c r="G305">
        <v>0</v>
      </c>
    </row>
    <row r="306" spans="2:7" x14ac:dyDescent="0.25">
      <c r="B306" t="s">
        <v>484</v>
      </c>
      <c r="C306">
        <v>0.64711720753859314</v>
      </c>
      <c r="D306">
        <v>0.37934456993641669</v>
      </c>
      <c r="E306">
        <v>0</v>
      </c>
      <c r="F306">
        <v>0</v>
      </c>
      <c r="G306">
        <v>0</v>
      </c>
    </row>
    <row r="307" spans="2:7" x14ac:dyDescent="0.25">
      <c r="B307" t="s">
        <v>485</v>
      </c>
      <c r="C307">
        <v>0.6530469046416717</v>
      </c>
      <c r="D307">
        <v>0.40025455445779878</v>
      </c>
      <c r="E307">
        <v>0</v>
      </c>
      <c r="F307">
        <v>0</v>
      </c>
      <c r="G307">
        <v>0</v>
      </c>
    </row>
    <row r="308" spans="2:7" x14ac:dyDescent="0.25">
      <c r="B308" t="s">
        <v>486</v>
      </c>
      <c r="C308">
        <v>0.67829823763465236</v>
      </c>
      <c r="D308">
        <v>0.39899896331450141</v>
      </c>
      <c r="E308">
        <v>0</v>
      </c>
      <c r="F308">
        <v>0</v>
      </c>
      <c r="G308">
        <v>0</v>
      </c>
    </row>
    <row r="309" spans="2:7" x14ac:dyDescent="0.25">
      <c r="B309" t="s">
        <v>487</v>
      </c>
      <c r="C309">
        <v>0.70100855598682998</v>
      </c>
      <c r="D309">
        <v>0.43576207534316458</v>
      </c>
      <c r="E309">
        <v>0</v>
      </c>
      <c r="F309">
        <v>0</v>
      </c>
      <c r="G309">
        <v>0</v>
      </c>
    </row>
    <row r="310" spans="2:7" x14ac:dyDescent="0.25">
      <c r="B310" t="s">
        <v>488</v>
      </c>
      <c r="C310">
        <v>0.42729676213113271</v>
      </c>
      <c r="D310">
        <v>0.76913417183603883</v>
      </c>
      <c r="E310">
        <v>0</v>
      </c>
      <c r="F310">
        <v>0</v>
      </c>
      <c r="G310">
        <v>0</v>
      </c>
    </row>
    <row r="311" spans="2:7" x14ac:dyDescent="0.25">
      <c r="B311" t="s">
        <v>489</v>
      </c>
      <c r="C311">
        <v>0.43817340698537971</v>
      </c>
      <c r="D311">
        <v>0.76680346222441442</v>
      </c>
      <c r="E311">
        <v>0</v>
      </c>
      <c r="F311">
        <v>0</v>
      </c>
      <c r="G311">
        <v>0</v>
      </c>
    </row>
    <row r="312" spans="2:7" x14ac:dyDescent="0.25">
      <c r="B312" t="s">
        <v>490</v>
      </c>
      <c r="C312">
        <v>0.48070885739752428</v>
      </c>
      <c r="D312">
        <v>0.86527594331554369</v>
      </c>
      <c r="E312">
        <v>0</v>
      </c>
      <c r="F312">
        <v>0</v>
      </c>
      <c r="G312">
        <v>0</v>
      </c>
    </row>
    <row r="313" spans="2:7" x14ac:dyDescent="0.25">
      <c r="B313" t="s">
        <v>491</v>
      </c>
      <c r="C313">
        <v>0.51397117644019652</v>
      </c>
      <c r="D313">
        <v>0.91372653589368269</v>
      </c>
      <c r="E313">
        <v>0</v>
      </c>
      <c r="F313">
        <v>0</v>
      </c>
      <c r="G313">
        <v>0</v>
      </c>
    </row>
    <row r="314" spans="2:7" x14ac:dyDescent="0.25">
      <c r="B314" t="s">
        <v>492</v>
      </c>
      <c r="C314">
        <v>0.54069474900439485</v>
      </c>
      <c r="D314">
        <v>0.95265265300774327</v>
      </c>
      <c r="E314">
        <v>0</v>
      </c>
      <c r="F314">
        <v>0</v>
      </c>
      <c r="G314">
        <v>0</v>
      </c>
    </row>
    <row r="315" spans="2:7" x14ac:dyDescent="0.25">
      <c r="B315" t="s">
        <v>493</v>
      </c>
      <c r="C315">
        <v>0.58380662267916383</v>
      </c>
      <c r="D315">
        <v>1.0274996559153282</v>
      </c>
      <c r="E315">
        <v>0</v>
      </c>
      <c r="F315">
        <v>0</v>
      </c>
      <c r="G315">
        <v>0</v>
      </c>
    </row>
    <row r="316" spans="2:7" x14ac:dyDescent="0.25">
      <c r="B316" t="s">
        <v>494</v>
      </c>
      <c r="C316">
        <v>1.0738255033557085</v>
      </c>
      <c r="D316">
        <v>0</v>
      </c>
      <c r="E316">
        <v>0</v>
      </c>
      <c r="F316">
        <v>0</v>
      </c>
      <c r="G316">
        <v>0</v>
      </c>
    </row>
    <row r="317" spans="2:7" x14ac:dyDescent="0.25">
      <c r="B317" t="s">
        <v>495</v>
      </c>
      <c r="C317">
        <v>1.2048192771084381</v>
      </c>
      <c r="D317">
        <v>0.24096385542168761</v>
      </c>
      <c r="E317">
        <v>0</v>
      </c>
      <c r="F317">
        <v>0</v>
      </c>
      <c r="G317">
        <v>0</v>
      </c>
    </row>
    <row r="318" spans="2:7" x14ac:dyDescent="0.25">
      <c r="B318" t="s">
        <v>496</v>
      </c>
      <c r="C318">
        <v>1.3483146067415779</v>
      </c>
      <c r="D318">
        <v>0</v>
      </c>
      <c r="E318">
        <v>0</v>
      </c>
      <c r="F318">
        <v>0</v>
      </c>
      <c r="G318">
        <v>0</v>
      </c>
    </row>
    <row r="319" spans="2:7" x14ac:dyDescent="0.25">
      <c r="B319" t="s">
        <v>497</v>
      </c>
      <c r="C319">
        <v>1.153846153846158</v>
      </c>
      <c r="D319">
        <v>0</v>
      </c>
      <c r="E319">
        <v>0</v>
      </c>
      <c r="F319">
        <v>0</v>
      </c>
      <c r="G319">
        <v>0</v>
      </c>
    </row>
    <row r="320" spans="2:7" x14ac:dyDescent="0.25">
      <c r="B320" t="s">
        <v>498</v>
      </c>
      <c r="C320">
        <v>1.3675213675213724</v>
      </c>
      <c r="D320">
        <v>0</v>
      </c>
      <c r="E320">
        <v>0</v>
      </c>
      <c r="F320">
        <v>0</v>
      </c>
      <c r="G320">
        <v>0</v>
      </c>
    </row>
    <row r="321" spans="2:7" x14ac:dyDescent="0.25">
      <c r="B321" t="s">
        <v>499</v>
      </c>
      <c r="C321">
        <v>1.3846153846153895</v>
      </c>
      <c r="D321">
        <v>0</v>
      </c>
      <c r="E321">
        <v>0</v>
      </c>
      <c r="F321">
        <v>0</v>
      </c>
      <c r="G321">
        <v>0</v>
      </c>
    </row>
    <row r="322" spans="2:7" x14ac:dyDescent="0.25">
      <c r="B322" t="s">
        <v>501</v>
      </c>
      <c r="C322">
        <v>0.55891953917150872</v>
      </c>
      <c r="D322">
        <v>0.43189237117798396</v>
      </c>
      <c r="E322">
        <v>0</v>
      </c>
      <c r="F322">
        <v>0</v>
      </c>
      <c r="G322">
        <v>0</v>
      </c>
    </row>
    <row r="323" spans="2:7" x14ac:dyDescent="0.25">
      <c r="B323" t="s">
        <v>502</v>
      </c>
      <c r="C323">
        <v>0.60918986522852059</v>
      </c>
      <c r="D323">
        <v>0.47864917982240901</v>
      </c>
      <c r="E323">
        <v>0</v>
      </c>
      <c r="F323">
        <v>0</v>
      </c>
      <c r="G323">
        <v>0</v>
      </c>
    </row>
    <row r="324" spans="2:7" x14ac:dyDescent="0.25">
      <c r="B324" t="s">
        <v>503</v>
      </c>
      <c r="C324">
        <v>0.6498567454173404</v>
      </c>
      <c r="D324">
        <v>0.51606270959612333</v>
      </c>
      <c r="E324">
        <v>0</v>
      </c>
      <c r="F324">
        <v>0</v>
      </c>
      <c r="G324">
        <v>0</v>
      </c>
    </row>
    <row r="325" spans="2:7" x14ac:dyDescent="0.25">
      <c r="B325" t="s">
        <v>504</v>
      </c>
      <c r="C325">
        <v>0.69585588043589752</v>
      </c>
      <c r="D325">
        <v>0.56007912327767362</v>
      </c>
      <c r="E325">
        <v>0</v>
      </c>
      <c r="F325">
        <v>0</v>
      </c>
      <c r="G325">
        <v>0</v>
      </c>
    </row>
    <row r="326" spans="2:7" x14ac:dyDescent="0.25">
      <c r="B326" t="s">
        <v>505</v>
      </c>
      <c r="C326">
        <v>0.75064968412053656</v>
      </c>
      <c r="D326">
        <v>0.59745587103471276</v>
      </c>
      <c r="E326">
        <v>0</v>
      </c>
      <c r="F326">
        <v>0</v>
      </c>
      <c r="G326">
        <v>0</v>
      </c>
    </row>
    <row r="327" spans="2:7" x14ac:dyDescent="0.25">
      <c r="B327" t="s">
        <v>506</v>
      </c>
      <c r="C327">
        <v>0.77909996369361811</v>
      </c>
      <c r="D327">
        <v>0.62606247082522881</v>
      </c>
      <c r="E327">
        <v>0</v>
      </c>
      <c r="F327">
        <v>0</v>
      </c>
      <c r="G327">
        <v>0</v>
      </c>
    </row>
    <row r="328" spans="2:7" x14ac:dyDescent="0.25">
      <c r="B328" t="s">
        <v>507</v>
      </c>
      <c r="C328">
        <v>0.61672691353432296</v>
      </c>
      <c r="D328">
        <v>0.2466907654137292</v>
      </c>
      <c r="E328">
        <v>0</v>
      </c>
      <c r="F328">
        <v>0</v>
      </c>
      <c r="G328">
        <v>0</v>
      </c>
    </row>
    <row r="329" spans="2:7" x14ac:dyDescent="0.25">
      <c r="B329" t="s">
        <v>508</v>
      </c>
      <c r="C329">
        <v>0.66462803303213447</v>
      </c>
      <c r="D329">
        <v>0.26585121321285377</v>
      </c>
      <c r="E329">
        <v>0</v>
      </c>
      <c r="F329">
        <v>0</v>
      </c>
      <c r="G329">
        <v>0</v>
      </c>
    </row>
    <row r="330" spans="2:7" x14ac:dyDescent="0.25">
      <c r="B330" t="s">
        <v>509</v>
      </c>
      <c r="C330">
        <v>0.72605577547904387</v>
      </c>
      <c r="D330">
        <v>0.29042231019161752</v>
      </c>
      <c r="E330">
        <v>0</v>
      </c>
      <c r="F330">
        <v>0</v>
      </c>
      <c r="G330">
        <v>0</v>
      </c>
    </row>
    <row r="331" spans="2:7" x14ac:dyDescent="0.25">
      <c r="B331" t="s">
        <v>510</v>
      </c>
      <c r="C331">
        <v>0.74583161372166373</v>
      </c>
      <c r="D331">
        <v>0.30188422460162578</v>
      </c>
      <c r="E331">
        <v>0</v>
      </c>
      <c r="F331">
        <v>0</v>
      </c>
      <c r="G331">
        <v>0</v>
      </c>
    </row>
    <row r="332" spans="2:7" x14ac:dyDescent="0.25">
      <c r="B332" t="s">
        <v>511</v>
      </c>
      <c r="C332">
        <v>0.80537279296835129</v>
      </c>
      <c r="D332">
        <v>0.33162409122226227</v>
      </c>
      <c r="E332">
        <v>0</v>
      </c>
      <c r="F332">
        <v>0</v>
      </c>
      <c r="G332">
        <v>0</v>
      </c>
    </row>
    <row r="333" spans="2:7" x14ac:dyDescent="0.25">
      <c r="B333" t="s">
        <v>512</v>
      </c>
      <c r="C333">
        <v>0.85039363232683052</v>
      </c>
      <c r="D333">
        <v>0.35433068013617941</v>
      </c>
      <c r="E333">
        <v>0</v>
      </c>
      <c r="F333">
        <v>0</v>
      </c>
      <c r="G333">
        <v>0</v>
      </c>
    </row>
    <row r="334" spans="2:7" x14ac:dyDescent="0.25">
      <c r="B334" t="s">
        <v>513</v>
      </c>
      <c r="C334">
        <v>0.67384658740528713</v>
      </c>
      <c r="D334">
        <v>6.1258780673207919E-2</v>
      </c>
      <c r="E334">
        <v>0</v>
      </c>
      <c r="F334">
        <v>0</v>
      </c>
      <c r="G334">
        <v>0</v>
      </c>
    </row>
    <row r="335" spans="2:7" x14ac:dyDescent="0.25">
      <c r="B335" t="s">
        <v>514</v>
      </c>
      <c r="C335">
        <v>0.69996612885797405</v>
      </c>
      <c r="D335">
        <v>5.5997290308637919E-2</v>
      </c>
      <c r="E335">
        <v>0</v>
      </c>
      <c r="F335">
        <v>0</v>
      </c>
      <c r="G335">
        <v>0</v>
      </c>
    </row>
    <row r="336" spans="2:7" x14ac:dyDescent="0.25">
      <c r="B336" t="s">
        <v>515</v>
      </c>
      <c r="C336">
        <v>0.71789784541748158</v>
      </c>
      <c r="D336">
        <v>5.1278417529820118E-2</v>
      </c>
      <c r="E336">
        <v>0</v>
      </c>
      <c r="F336">
        <v>0</v>
      </c>
      <c r="G336">
        <v>0</v>
      </c>
    </row>
    <row r="337" spans="2:7" x14ac:dyDescent="0.25">
      <c r="B337" t="s">
        <v>516</v>
      </c>
      <c r="C337">
        <v>0.75668877266801904</v>
      </c>
      <c r="D337">
        <v>4.729304829175119E-2</v>
      </c>
      <c r="E337">
        <v>0</v>
      </c>
      <c r="F337">
        <v>0</v>
      </c>
      <c r="G337">
        <v>0</v>
      </c>
    </row>
    <row r="338" spans="2:7" x14ac:dyDescent="0.25">
      <c r="B338" t="s">
        <v>517</v>
      </c>
      <c r="C338">
        <v>0.76794360867975797</v>
      </c>
      <c r="D338">
        <v>4.3882491924557593E-2</v>
      </c>
      <c r="E338">
        <v>0</v>
      </c>
      <c r="F338">
        <v>0</v>
      </c>
      <c r="G338">
        <v>0</v>
      </c>
    </row>
    <row r="339" spans="2:7" x14ac:dyDescent="0.25">
      <c r="B339" t="s">
        <v>518</v>
      </c>
      <c r="C339">
        <v>0.79814971859195338</v>
      </c>
      <c r="D339">
        <v>6.1396132199381032E-2</v>
      </c>
      <c r="E339">
        <v>0</v>
      </c>
      <c r="F339">
        <v>0</v>
      </c>
      <c r="G339">
        <v>0</v>
      </c>
    </row>
    <row r="340" spans="2:7" x14ac:dyDescent="0.25">
      <c r="B340" t="s">
        <v>519</v>
      </c>
      <c r="C340">
        <v>0.82454833565807384</v>
      </c>
      <c r="D340">
        <v>5.7526628069167945E-2</v>
      </c>
      <c r="E340">
        <v>0</v>
      </c>
      <c r="F340">
        <v>0</v>
      </c>
      <c r="G340">
        <v>0</v>
      </c>
    </row>
    <row r="341" spans="2:7" x14ac:dyDescent="0.25">
      <c r="B341" t="s">
        <v>520</v>
      </c>
      <c r="C341">
        <v>0.8297780291189073</v>
      </c>
      <c r="D341">
        <v>7.2154611227731064E-2</v>
      </c>
      <c r="E341">
        <v>0</v>
      </c>
      <c r="F341">
        <v>0</v>
      </c>
      <c r="G341">
        <v>0</v>
      </c>
    </row>
    <row r="342" spans="2:7" x14ac:dyDescent="0.25">
      <c r="B342" t="s">
        <v>521</v>
      </c>
      <c r="C342">
        <v>0.86848036256661754</v>
      </c>
      <c r="D342">
        <v>6.8116106867969997E-2</v>
      </c>
      <c r="E342">
        <v>0</v>
      </c>
      <c r="F342">
        <v>0</v>
      </c>
      <c r="G342">
        <v>0</v>
      </c>
    </row>
    <row r="343" spans="2:7" x14ac:dyDescent="0.25">
      <c r="B343" t="s">
        <v>522</v>
      </c>
      <c r="C343">
        <v>0.88695354702639384</v>
      </c>
      <c r="D343">
        <v>8.0632140638763075E-2</v>
      </c>
      <c r="E343">
        <v>0</v>
      </c>
      <c r="F343">
        <v>0</v>
      </c>
      <c r="G343">
        <v>0</v>
      </c>
    </row>
    <row r="344" spans="2:7" x14ac:dyDescent="0.25">
      <c r="B344" t="s">
        <v>523</v>
      </c>
      <c r="C344">
        <v>0.90356701492981673</v>
      </c>
      <c r="D344">
        <v>6.1258780673207919E-2</v>
      </c>
      <c r="E344">
        <v>0</v>
      </c>
      <c r="F344">
        <v>0</v>
      </c>
      <c r="G344">
        <v>0</v>
      </c>
    </row>
    <row r="345" spans="2:7" x14ac:dyDescent="0.25">
      <c r="B345" t="s">
        <v>524</v>
      </c>
      <c r="C345">
        <v>0.48357924875803865</v>
      </c>
      <c r="D345">
        <v>0.30223703047377415</v>
      </c>
      <c r="E345">
        <v>0.29789292619577185</v>
      </c>
      <c r="F345">
        <v>0.29789292619577185</v>
      </c>
      <c r="G345">
        <v>0</v>
      </c>
    </row>
    <row r="346" spans="2:7" x14ac:dyDescent="0.25">
      <c r="B346" t="s">
        <v>525</v>
      </c>
      <c r="C346">
        <v>0.49268070478935122</v>
      </c>
      <c r="D346">
        <v>0.31116676091959022</v>
      </c>
      <c r="E346">
        <v>0.36542765791096232</v>
      </c>
      <c r="F346">
        <v>0.36542765791096232</v>
      </c>
      <c r="G346">
        <v>0</v>
      </c>
    </row>
    <row r="347" spans="2:7" x14ac:dyDescent="0.25">
      <c r="B347" t="s">
        <v>526</v>
      </c>
      <c r="C347">
        <v>0.52222348598777002</v>
      </c>
      <c r="D347">
        <v>0.34058053433985003</v>
      </c>
      <c r="E347">
        <v>0.35220265695799419</v>
      </c>
      <c r="F347">
        <v>0.35220265695799419</v>
      </c>
      <c r="G347">
        <v>0</v>
      </c>
    </row>
    <row r="348" spans="2:7" x14ac:dyDescent="0.25">
      <c r="B348" t="s">
        <v>527</v>
      </c>
      <c r="C348">
        <v>0.58561767984276869</v>
      </c>
      <c r="D348">
        <v>0.38368054886250363</v>
      </c>
      <c r="E348">
        <v>0.39887357914349114</v>
      </c>
      <c r="F348">
        <v>0.39887357914349114</v>
      </c>
      <c r="G348">
        <v>0</v>
      </c>
    </row>
    <row r="349" spans="2:7" x14ac:dyDescent="0.25">
      <c r="B349" t="s">
        <v>528</v>
      </c>
      <c r="C349">
        <v>0.60001877404415005</v>
      </c>
      <c r="D349">
        <v>0.40001251602943338</v>
      </c>
      <c r="E349">
        <v>0.41061794843124927</v>
      </c>
      <c r="F349">
        <v>0.41061794843124927</v>
      </c>
      <c r="G349">
        <v>0</v>
      </c>
    </row>
    <row r="350" spans="2:7" x14ac:dyDescent="0.25">
      <c r="B350" t="s">
        <v>529</v>
      </c>
      <c r="C350">
        <v>0.64488183784784636</v>
      </c>
      <c r="D350">
        <v>0.41338579349220922</v>
      </c>
      <c r="E350">
        <v>0.42024180659760674</v>
      </c>
      <c r="F350">
        <v>0.42024180659760674</v>
      </c>
      <c r="G350">
        <v>0</v>
      </c>
    </row>
    <row r="351" spans="2:7" x14ac:dyDescent="0.25">
      <c r="B351" t="s">
        <v>530</v>
      </c>
      <c r="C351">
        <v>0.31354207970523595</v>
      </c>
      <c r="D351">
        <v>0.45289411512978528</v>
      </c>
      <c r="E351">
        <v>0</v>
      </c>
      <c r="F351">
        <v>0</v>
      </c>
      <c r="G351">
        <v>0</v>
      </c>
    </row>
    <row r="352" spans="2:7" x14ac:dyDescent="0.25">
      <c r="B352" t="s">
        <v>531</v>
      </c>
      <c r="C352">
        <v>0.3169291083440271</v>
      </c>
      <c r="D352">
        <v>0.44370075168163792</v>
      </c>
      <c r="E352">
        <v>0</v>
      </c>
      <c r="F352">
        <v>0</v>
      </c>
      <c r="G352">
        <v>0</v>
      </c>
    </row>
    <row r="353" spans="2:7" x14ac:dyDescent="0.25">
      <c r="B353" t="s">
        <v>532</v>
      </c>
      <c r="C353">
        <v>0.31975522778148974</v>
      </c>
      <c r="D353">
        <v>0.49416717020775686</v>
      </c>
      <c r="E353">
        <v>0</v>
      </c>
      <c r="F353">
        <v>0</v>
      </c>
      <c r="G353">
        <v>0</v>
      </c>
    </row>
    <row r="354" spans="2:7" x14ac:dyDescent="0.25">
      <c r="B354" t="s">
        <v>533</v>
      </c>
      <c r="C354">
        <v>0.34899487695295223</v>
      </c>
      <c r="D354">
        <v>0.51006943554662243</v>
      </c>
      <c r="E354">
        <v>0</v>
      </c>
      <c r="F354">
        <v>0</v>
      </c>
      <c r="G354">
        <v>0</v>
      </c>
    </row>
    <row r="355" spans="2:7" x14ac:dyDescent="0.25">
      <c r="B355" t="s">
        <v>534</v>
      </c>
      <c r="C355">
        <v>0.37408025902901559</v>
      </c>
      <c r="D355">
        <v>0.54865104657588959</v>
      </c>
      <c r="E355">
        <v>0</v>
      </c>
      <c r="F355">
        <v>0</v>
      </c>
      <c r="G355">
        <v>0</v>
      </c>
    </row>
    <row r="356" spans="2:7" x14ac:dyDescent="0.25">
      <c r="B356" t="s">
        <v>535</v>
      </c>
      <c r="C356">
        <v>0.39583798838070322</v>
      </c>
      <c r="D356">
        <v>0.55883010124334576</v>
      </c>
      <c r="E356">
        <v>0</v>
      </c>
      <c r="F356">
        <v>0</v>
      </c>
      <c r="G356">
        <v>0</v>
      </c>
    </row>
    <row r="357" spans="2:7" x14ac:dyDescent="0.25">
      <c r="B357" t="s">
        <v>536</v>
      </c>
      <c r="C357">
        <v>0.39305275063527184</v>
      </c>
      <c r="D357">
        <v>0.56774286202872604</v>
      </c>
      <c r="E357">
        <v>0</v>
      </c>
      <c r="F357">
        <v>0</v>
      </c>
      <c r="G357">
        <v>0</v>
      </c>
    </row>
    <row r="358" spans="2:7" x14ac:dyDescent="0.25">
      <c r="B358" t="s">
        <v>537</v>
      </c>
      <c r="C358">
        <v>0.39059371190507119</v>
      </c>
      <c r="D358">
        <v>0.57561178596536811</v>
      </c>
      <c r="E358">
        <v>0</v>
      </c>
      <c r="F358">
        <v>0</v>
      </c>
      <c r="G358">
        <v>0</v>
      </c>
    </row>
    <row r="359" spans="2:7" x14ac:dyDescent="0.25">
      <c r="B359" t="s">
        <v>538</v>
      </c>
      <c r="C359">
        <v>0.40782707388610129</v>
      </c>
      <c r="D359">
        <v>0.58261010555157322</v>
      </c>
      <c r="E359">
        <v>0</v>
      </c>
      <c r="F359">
        <v>0</v>
      </c>
      <c r="G359">
        <v>0</v>
      </c>
    </row>
    <row r="360" spans="2:7" x14ac:dyDescent="0.25">
      <c r="B360" t="s">
        <v>539</v>
      </c>
      <c r="C360">
        <v>0.42325371243363619</v>
      </c>
      <c r="D360">
        <v>0.60727706566565187</v>
      </c>
      <c r="E360">
        <v>0</v>
      </c>
      <c r="F360">
        <v>0</v>
      </c>
      <c r="G360">
        <v>0</v>
      </c>
    </row>
    <row r="361" spans="2:7" x14ac:dyDescent="0.25">
      <c r="B361" t="s">
        <v>540</v>
      </c>
      <c r="C361">
        <v>0.43547511070171663</v>
      </c>
      <c r="D361">
        <v>0.64450316383854056</v>
      </c>
      <c r="E361">
        <v>0</v>
      </c>
      <c r="F361">
        <v>0</v>
      </c>
      <c r="G361">
        <v>0</v>
      </c>
    </row>
    <row r="362" spans="2:7" x14ac:dyDescent="0.25">
      <c r="B362" t="s">
        <v>541</v>
      </c>
      <c r="C362">
        <v>0.44946309910607479</v>
      </c>
      <c r="D362">
        <v>0.51861126819931702</v>
      </c>
      <c r="E362">
        <v>0</v>
      </c>
      <c r="F362">
        <v>0</v>
      </c>
      <c r="G362">
        <v>0</v>
      </c>
    </row>
    <row r="363" spans="2:7" x14ac:dyDescent="0.25">
      <c r="B363" t="s">
        <v>542</v>
      </c>
      <c r="C363">
        <v>0.47211508553317144</v>
      </c>
      <c r="D363">
        <v>0.53506376360426089</v>
      </c>
      <c r="E363">
        <v>0</v>
      </c>
      <c r="F363">
        <v>0</v>
      </c>
      <c r="G363">
        <v>0</v>
      </c>
    </row>
    <row r="364" spans="2:7" x14ac:dyDescent="0.25">
      <c r="B364" t="s">
        <v>543</v>
      </c>
      <c r="C364">
        <v>0.49103952988998623</v>
      </c>
      <c r="D364">
        <v>0.5488088863476317</v>
      </c>
      <c r="E364">
        <v>0</v>
      </c>
      <c r="F364">
        <v>0</v>
      </c>
      <c r="G364">
        <v>0</v>
      </c>
    </row>
    <row r="365" spans="2:7" x14ac:dyDescent="0.25">
      <c r="B365" t="s">
        <v>544</v>
      </c>
      <c r="C365">
        <v>0.53377534036888774</v>
      </c>
      <c r="D365">
        <v>0.58715287440577657</v>
      </c>
      <c r="E365">
        <v>0</v>
      </c>
      <c r="F365">
        <v>0</v>
      </c>
      <c r="G365">
        <v>0</v>
      </c>
    </row>
    <row r="366" spans="2:7" x14ac:dyDescent="0.25">
      <c r="B366" t="s">
        <v>545</v>
      </c>
      <c r="C366">
        <v>0.54566924740971623</v>
      </c>
      <c r="D366">
        <v>0.59527554262878135</v>
      </c>
      <c r="E366">
        <v>0</v>
      </c>
      <c r="F366">
        <v>0</v>
      </c>
      <c r="G366">
        <v>0</v>
      </c>
    </row>
    <row r="367" spans="2:7" x14ac:dyDescent="0.25">
      <c r="B367" t="s">
        <v>546</v>
      </c>
      <c r="C367">
        <v>0.55318535274593816</v>
      </c>
      <c r="D367">
        <v>0.64538291153692784</v>
      </c>
      <c r="E367">
        <v>0</v>
      </c>
      <c r="F367">
        <v>0</v>
      </c>
      <c r="G367">
        <v>0</v>
      </c>
    </row>
    <row r="368" spans="2:7" x14ac:dyDescent="0.25">
      <c r="B368" t="s">
        <v>547</v>
      </c>
      <c r="C368">
        <v>0.56236141309954379</v>
      </c>
      <c r="D368">
        <v>0.62724926845718343</v>
      </c>
      <c r="E368">
        <v>0</v>
      </c>
      <c r="F368">
        <v>0</v>
      </c>
      <c r="G368">
        <v>0</v>
      </c>
    </row>
    <row r="369" spans="2:7" x14ac:dyDescent="0.25">
      <c r="B369" t="s">
        <v>548</v>
      </c>
      <c r="C369">
        <v>0.59084640912707909</v>
      </c>
      <c r="D369">
        <v>0.67234246555840038</v>
      </c>
      <c r="E369">
        <v>0</v>
      </c>
      <c r="F369">
        <v>0</v>
      </c>
      <c r="G369">
        <v>0</v>
      </c>
    </row>
    <row r="370" spans="2:7" x14ac:dyDescent="0.25">
      <c r="B370" t="s">
        <v>549</v>
      </c>
      <c r="C370">
        <v>0.64601440166563329</v>
      </c>
      <c r="D370">
        <v>0.75021027290202569</v>
      </c>
      <c r="E370">
        <v>0</v>
      </c>
      <c r="F370">
        <v>0</v>
      </c>
      <c r="G370">
        <v>0</v>
      </c>
    </row>
    <row r="371" spans="2:7" x14ac:dyDescent="0.25">
      <c r="B371" t="s">
        <v>550</v>
      </c>
      <c r="C371">
        <v>0.65196845145057003</v>
      </c>
      <c r="D371">
        <v>0.7507515501552019</v>
      </c>
      <c r="E371">
        <v>0</v>
      </c>
      <c r="F371">
        <v>0</v>
      </c>
      <c r="G371">
        <v>0</v>
      </c>
    </row>
    <row r="372" spans="2:7" x14ac:dyDescent="0.25">
      <c r="B372" t="s">
        <v>551</v>
      </c>
      <c r="C372">
        <v>0.6733444662522281</v>
      </c>
      <c r="D372">
        <v>0.76686453100948193</v>
      </c>
      <c r="E372">
        <v>0</v>
      </c>
      <c r="F372">
        <v>0</v>
      </c>
      <c r="G372">
        <v>0</v>
      </c>
    </row>
    <row r="373" spans="2:7" x14ac:dyDescent="0.25">
      <c r="B373" t="s">
        <v>552</v>
      </c>
      <c r="C373">
        <v>0.54054054054054002</v>
      </c>
      <c r="D373">
        <v>0.21621621621621601</v>
      </c>
      <c r="E373">
        <v>0.08</v>
      </c>
      <c r="F373">
        <v>0.08</v>
      </c>
      <c r="G373">
        <v>0</v>
      </c>
    </row>
    <row r="374" spans="2:7" x14ac:dyDescent="0.25">
      <c r="B374" t="s">
        <v>553</v>
      </c>
      <c r="C374">
        <v>0.5825242718446596</v>
      </c>
      <c r="D374">
        <v>0.19417475728155323</v>
      </c>
      <c r="E374">
        <v>8.6400000000000005E-2</v>
      </c>
      <c r="F374">
        <v>8.6400000000000005E-2</v>
      </c>
      <c r="G374">
        <v>0</v>
      </c>
    </row>
    <row r="375" spans="2:7" x14ac:dyDescent="0.25">
      <c r="B375" t="s">
        <v>554</v>
      </c>
      <c r="C375">
        <v>0.6363636363636358</v>
      </c>
      <c r="D375">
        <v>0.27272727272727249</v>
      </c>
      <c r="E375">
        <v>9.2799999999999896E-2</v>
      </c>
      <c r="F375">
        <v>9.2799999999999896E-2</v>
      </c>
      <c r="G375">
        <v>0</v>
      </c>
    </row>
    <row r="376" spans="2:7" x14ac:dyDescent="0.25">
      <c r="B376" t="s">
        <v>555</v>
      </c>
      <c r="C376">
        <v>0.70038910505836505</v>
      </c>
      <c r="D376">
        <v>0.23346303501945503</v>
      </c>
      <c r="E376">
        <v>9.9199999999999899E-2</v>
      </c>
      <c r="F376">
        <v>9.9199999999999899E-2</v>
      </c>
      <c r="G376">
        <v>0</v>
      </c>
    </row>
    <row r="377" spans="2:7" x14ac:dyDescent="0.25">
      <c r="B377" t="s">
        <v>556</v>
      </c>
      <c r="C377">
        <v>0.76124567474048377</v>
      </c>
      <c r="D377">
        <v>0.27681660899653954</v>
      </c>
      <c r="E377">
        <v>0.1056</v>
      </c>
      <c r="F377">
        <v>0.1056</v>
      </c>
      <c r="G377">
        <v>0</v>
      </c>
    </row>
    <row r="378" spans="2:7" x14ac:dyDescent="0.25">
      <c r="B378" t="s">
        <v>557</v>
      </c>
      <c r="C378">
        <v>0.7453416149068316</v>
      </c>
      <c r="D378">
        <v>0.31055900621117982</v>
      </c>
      <c r="E378">
        <v>0.112</v>
      </c>
      <c r="F378">
        <v>0.112</v>
      </c>
      <c r="G378">
        <v>0</v>
      </c>
    </row>
    <row r="379" spans="2:7" x14ac:dyDescent="0.25">
      <c r="B379" t="s">
        <v>562</v>
      </c>
      <c r="C379">
        <v>0.31</v>
      </c>
      <c r="D379">
        <v>0.5</v>
      </c>
      <c r="E379">
        <v>0</v>
      </c>
      <c r="F379">
        <v>0</v>
      </c>
      <c r="G379">
        <v>0</v>
      </c>
    </row>
    <row r="380" spans="2:7" x14ac:dyDescent="0.25">
      <c r="B380" t="s">
        <v>563</v>
      </c>
      <c r="C380">
        <v>0.32550000000000001</v>
      </c>
      <c r="D380">
        <v>0.52500000000000002</v>
      </c>
      <c r="E380">
        <v>0</v>
      </c>
      <c r="F380">
        <v>0</v>
      </c>
      <c r="G380">
        <v>0</v>
      </c>
    </row>
    <row r="381" spans="2:7" x14ac:dyDescent="0.25">
      <c r="B381" t="s">
        <v>564</v>
      </c>
      <c r="C381">
        <v>0.34100000000000003</v>
      </c>
      <c r="D381">
        <v>0.55000000000000004</v>
      </c>
      <c r="E381">
        <v>0</v>
      </c>
      <c r="F381">
        <v>0</v>
      </c>
      <c r="G381">
        <v>0</v>
      </c>
    </row>
    <row r="382" spans="2:7" x14ac:dyDescent="0.25">
      <c r="B382" t="s">
        <v>565</v>
      </c>
      <c r="C382">
        <v>0.35649999999999998</v>
      </c>
      <c r="D382">
        <v>0.57499999999999996</v>
      </c>
      <c r="E382">
        <v>0</v>
      </c>
      <c r="F382">
        <v>0</v>
      </c>
      <c r="G382">
        <v>0</v>
      </c>
    </row>
    <row r="383" spans="2:7" x14ac:dyDescent="0.25">
      <c r="B383" t="s">
        <v>566</v>
      </c>
      <c r="C383">
        <v>0.372</v>
      </c>
      <c r="D383">
        <v>0.6</v>
      </c>
      <c r="E383">
        <v>0</v>
      </c>
      <c r="F383">
        <v>0</v>
      </c>
      <c r="G383">
        <v>0</v>
      </c>
    </row>
    <row r="384" spans="2:7" x14ac:dyDescent="0.25">
      <c r="B384" t="s">
        <v>567</v>
      </c>
      <c r="C384">
        <v>0.38129999999999997</v>
      </c>
      <c r="D384">
        <v>0.61499999999999999</v>
      </c>
      <c r="E384">
        <v>0</v>
      </c>
      <c r="F384">
        <v>0</v>
      </c>
      <c r="G384">
        <v>0</v>
      </c>
    </row>
    <row r="385" spans="2:7" x14ac:dyDescent="0.25">
      <c r="B385" t="s">
        <v>568</v>
      </c>
      <c r="C385">
        <v>0.3906</v>
      </c>
      <c r="D385">
        <v>0.63</v>
      </c>
      <c r="E385">
        <v>0</v>
      </c>
      <c r="F385">
        <v>0</v>
      </c>
      <c r="G385">
        <v>0</v>
      </c>
    </row>
    <row r="386" spans="2:7" x14ac:dyDescent="0.25">
      <c r="B386" t="s">
        <v>569</v>
      </c>
      <c r="C386">
        <v>0.39989999999999998</v>
      </c>
      <c r="D386">
        <v>0.64500000000000002</v>
      </c>
      <c r="E386">
        <v>0</v>
      </c>
      <c r="F386">
        <v>0</v>
      </c>
      <c r="G386">
        <v>0</v>
      </c>
    </row>
    <row r="387" spans="2:7" x14ac:dyDescent="0.25">
      <c r="B387" t="s">
        <v>570</v>
      </c>
      <c r="C387">
        <v>0.40920000000000001</v>
      </c>
      <c r="D387">
        <v>0.66</v>
      </c>
      <c r="E387">
        <v>0</v>
      </c>
      <c r="F387">
        <v>0</v>
      </c>
      <c r="G387">
        <v>0</v>
      </c>
    </row>
    <row r="388" spans="2:7" x14ac:dyDescent="0.25">
      <c r="B388" t="s">
        <v>571</v>
      </c>
      <c r="C388">
        <v>0.41849999999999998</v>
      </c>
      <c r="D388">
        <v>0.67500000000000004</v>
      </c>
      <c r="E388">
        <v>0</v>
      </c>
      <c r="F388">
        <v>0</v>
      </c>
      <c r="G388">
        <v>0</v>
      </c>
    </row>
    <row r="389" spans="2:7" x14ac:dyDescent="0.25">
      <c r="B389" t="s">
        <v>572</v>
      </c>
      <c r="C389">
        <v>0.434</v>
      </c>
      <c r="D389">
        <v>0.7</v>
      </c>
      <c r="E389">
        <v>0</v>
      </c>
      <c r="F389">
        <v>0</v>
      </c>
      <c r="G389">
        <v>0</v>
      </c>
    </row>
    <row r="390" spans="2:7" x14ac:dyDescent="0.25">
      <c r="B390" t="s">
        <v>573</v>
      </c>
      <c r="C390">
        <v>0.31</v>
      </c>
      <c r="D390">
        <v>0.45</v>
      </c>
      <c r="E390">
        <v>0</v>
      </c>
      <c r="F390">
        <v>0</v>
      </c>
      <c r="G390">
        <v>0</v>
      </c>
    </row>
    <row r="391" spans="2:7" x14ac:dyDescent="0.25">
      <c r="B391" t="s">
        <v>574</v>
      </c>
      <c r="C391">
        <v>0.32550000000000001</v>
      </c>
      <c r="D391">
        <v>0.47249999999999998</v>
      </c>
      <c r="E391">
        <v>0</v>
      </c>
      <c r="F391">
        <v>0</v>
      </c>
      <c r="G391">
        <v>0</v>
      </c>
    </row>
    <row r="392" spans="2:7" x14ac:dyDescent="0.25">
      <c r="B392" t="s">
        <v>575</v>
      </c>
      <c r="C392">
        <v>0.34100000000000003</v>
      </c>
      <c r="D392">
        <v>0.495</v>
      </c>
      <c r="E392">
        <v>0</v>
      </c>
      <c r="F392">
        <v>0</v>
      </c>
      <c r="G392">
        <v>0</v>
      </c>
    </row>
    <row r="393" spans="2:7" x14ac:dyDescent="0.25">
      <c r="B393" t="s">
        <v>576</v>
      </c>
      <c r="C393">
        <v>0.35649999999999998</v>
      </c>
      <c r="D393">
        <v>0.51749999999999996</v>
      </c>
      <c r="E393">
        <v>0</v>
      </c>
      <c r="F393">
        <v>0</v>
      </c>
      <c r="G393">
        <v>0</v>
      </c>
    </row>
    <row r="394" spans="2:7" x14ac:dyDescent="0.25">
      <c r="B394" t="s">
        <v>577</v>
      </c>
      <c r="C394">
        <v>0.372</v>
      </c>
      <c r="D394">
        <v>0.54</v>
      </c>
      <c r="E394">
        <v>0</v>
      </c>
      <c r="F394">
        <v>0</v>
      </c>
      <c r="G394">
        <v>0</v>
      </c>
    </row>
    <row r="395" spans="2:7" x14ac:dyDescent="0.25">
      <c r="B395" t="s">
        <v>578</v>
      </c>
      <c r="C395">
        <v>0.38129999999999997</v>
      </c>
      <c r="D395">
        <v>0.55349999999999999</v>
      </c>
      <c r="E395">
        <v>0</v>
      </c>
      <c r="F395">
        <v>0</v>
      </c>
      <c r="G395">
        <v>0</v>
      </c>
    </row>
    <row r="396" spans="2:7" x14ac:dyDescent="0.25">
      <c r="B396" t="s">
        <v>579</v>
      </c>
      <c r="C396">
        <v>0.3906</v>
      </c>
      <c r="D396">
        <v>0.56699999999999995</v>
      </c>
      <c r="E396">
        <v>0</v>
      </c>
      <c r="F396">
        <v>0</v>
      </c>
      <c r="G396">
        <v>0</v>
      </c>
    </row>
    <row r="397" spans="2:7" x14ac:dyDescent="0.25">
      <c r="B397" t="s">
        <v>580</v>
      </c>
      <c r="C397">
        <v>0.39989999999999998</v>
      </c>
      <c r="D397">
        <v>0.58050000000000002</v>
      </c>
      <c r="E397">
        <v>0</v>
      </c>
      <c r="F397">
        <v>0</v>
      </c>
      <c r="G397">
        <v>0</v>
      </c>
    </row>
    <row r="398" spans="2:7" x14ac:dyDescent="0.25">
      <c r="B398" t="s">
        <v>581</v>
      </c>
      <c r="C398">
        <v>0.40920000000000001</v>
      </c>
      <c r="D398">
        <v>0.59399999999999997</v>
      </c>
      <c r="E398">
        <v>0</v>
      </c>
      <c r="F398">
        <v>0</v>
      </c>
      <c r="G398">
        <v>0</v>
      </c>
    </row>
    <row r="399" spans="2:7" x14ac:dyDescent="0.25">
      <c r="B399" t="s">
        <v>582</v>
      </c>
      <c r="C399">
        <v>0.41849999999999998</v>
      </c>
      <c r="D399">
        <v>0.60750000000000004</v>
      </c>
      <c r="E399">
        <v>0</v>
      </c>
      <c r="F399">
        <v>0</v>
      </c>
      <c r="G399">
        <v>0</v>
      </c>
    </row>
    <row r="400" spans="2:7" x14ac:dyDescent="0.25">
      <c r="B400" t="s">
        <v>583</v>
      </c>
      <c r="C400">
        <v>0.434</v>
      </c>
      <c r="D400">
        <v>0.63</v>
      </c>
      <c r="E400">
        <v>0</v>
      </c>
      <c r="F400">
        <v>0</v>
      </c>
      <c r="G400">
        <v>0</v>
      </c>
    </row>
    <row r="401" spans="2:7" x14ac:dyDescent="0.25">
      <c r="B401" t="s">
        <v>584</v>
      </c>
      <c r="C401">
        <v>0.21</v>
      </c>
      <c r="D401">
        <v>0.6</v>
      </c>
      <c r="E401">
        <v>0</v>
      </c>
      <c r="F401">
        <v>0</v>
      </c>
      <c r="G401">
        <v>0</v>
      </c>
    </row>
    <row r="402" spans="2:7" x14ac:dyDescent="0.25">
      <c r="B402" t="s">
        <v>585</v>
      </c>
      <c r="C402">
        <v>0.2268</v>
      </c>
      <c r="D402">
        <v>0.64800000000000002</v>
      </c>
      <c r="E402">
        <v>0</v>
      </c>
      <c r="F402">
        <v>0</v>
      </c>
      <c r="G402">
        <v>0</v>
      </c>
    </row>
    <row r="403" spans="2:7" x14ac:dyDescent="0.25">
      <c r="B403" t="s">
        <v>586</v>
      </c>
      <c r="C403">
        <v>0.24360000000000001</v>
      </c>
      <c r="D403">
        <v>0.69599999999999995</v>
      </c>
      <c r="E403">
        <v>0</v>
      </c>
      <c r="F403">
        <v>0</v>
      </c>
      <c r="G403">
        <v>0</v>
      </c>
    </row>
    <row r="404" spans="2:7" x14ac:dyDescent="0.25">
      <c r="B404" t="s">
        <v>587</v>
      </c>
      <c r="C404">
        <v>0.26040000000000002</v>
      </c>
      <c r="D404">
        <v>0.74399999999999999</v>
      </c>
      <c r="E404">
        <v>0</v>
      </c>
      <c r="F404">
        <v>0</v>
      </c>
      <c r="G404">
        <v>0</v>
      </c>
    </row>
    <row r="405" spans="2:7" x14ac:dyDescent="0.25">
      <c r="B405" t="s">
        <v>588</v>
      </c>
      <c r="C405">
        <v>0.2772</v>
      </c>
      <c r="D405">
        <v>0.79200000000000004</v>
      </c>
      <c r="E405">
        <v>0</v>
      </c>
      <c r="F405">
        <v>0</v>
      </c>
      <c r="G405">
        <v>0</v>
      </c>
    </row>
    <row r="406" spans="2:7" x14ac:dyDescent="0.25">
      <c r="B406" t="s">
        <v>589</v>
      </c>
      <c r="C406">
        <v>0.29399999999999998</v>
      </c>
      <c r="D406">
        <v>0.84</v>
      </c>
      <c r="E406">
        <v>0</v>
      </c>
      <c r="F406">
        <v>0</v>
      </c>
      <c r="G406">
        <v>0</v>
      </c>
    </row>
    <row r="407" spans="2:7" x14ac:dyDescent="0.25">
      <c r="B407" t="s">
        <v>590</v>
      </c>
      <c r="C407">
        <v>0.15</v>
      </c>
      <c r="D407">
        <v>0.57999999999999996</v>
      </c>
      <c r="E407">
        <v>0</v>
      </c>
      <c r="F407">
        <v>0</v>
      </c>
      <c r="G407">
        <v>0</v>
      </c>
    </row>
    <row r="408" spans="2:7" x14ac:dyDescent="0.25">
      <c r="B408" t="s">
        <v>591</v>
      </c>
      <c r="C408">
        <v>0.1575</v>
      </c>
      <c r="D408">
        <v>0.60899999999999999</v>
      </c>
      <c r="E408">
        <v>0</v>
      </c>
      <c r="F408">
        <v>0</v>
      </c>
      <c r="G408">
        <v>0</v>
      </c>
    </row>
    <row r="409" spans="2:7" x14ac:dyDescent="0.25">
      <c r="B409" t="s">
        <v>592</v>
      </c>
      <c r="C409">
        <v>0.16500000000000001</v>
      </c>
      <c r="D409">
        <v>0.63800000000000001</v>
      </c>
      <c r="E409">
        <v>0</v>
      </c>
      <c r="F409">
        <v>0</v>
      </c>
      <c r="G409">
        <v>0</v>
      </c>
    </row>
    <row r="410" spans="2:7" x14ac:dyDescent="0.25">
      <c r="B410" t="s">
        <v>593</v>
      </c>
      <c r="C410">
        <v>0.17249999999999999</v>
      </c>
      <c r="D410">
        <v>0.66700000000000004</v>
      </c>
      <c r="E410">
        <v>0</v>
      </c>
      <c r="F410">
        <v>0</v>
      </c>
      <c r="G410">
        <v>0</v>
      </c>
    </row>
    <row r="411" spans="2:7" x14ac:dyDescent="0.25">
      <c r="B411" t="s">
        <v>594</v>
      </c>
      <c r="C411">
        <v>0.18</v>
      </c>
      <c r="D411">
        <v>0.69599999999999995</v>
      </c>
      <c r="E411">
        <v>0</v>
      </c>
      <c r="F411">
        <v>0</v>
      </c>
      <c r="G411">
        <v>0</v>
      </c>
    </row>
    <row r="412" spans="2:7" x14ac:dyDescent="0.25">
      <c r="B412" t="s">
        <v>595</v>
      </c>
      <c r="C412">
        <v>0.1845</v>
      </c>
      <c r="D412">
        <v>0.71340000000000003</v>
      </c>
      <c r="E412">
        <v>0</v>
      </c>
      <c r="F412">
        <v>0</v>
      </c>
      <c r="G412">
        <v>0</v>
      </c>
    </row>
    <row r="413" spans="2:7" x14ac:dyDescent="0.25">
      <c r="B413" t="s">
        <v>596</v>
      </c>
      <c r="C413">
        <v>0.189</v>
      </c>
      <c r="D413">
        <v>0.73080000000000001</v>
      </c>
      <c r="E413">
        <v>0</v>
      </c>
      <c r="F413">
        <v>0</v>
      </c>
      <c r="G413">
        <v>0</v>
      </c>
    </row>
    <row r="414" spans="2:7" x14ac:dyDescent="0.25">
      <c r="B414" t="s">
        <v>597</v>
      </c>
      <c r="C414">
        <v>0.19350000000000001</v>
      </c>
      <c r="D414">
        <v>0.74819999999999998</v>
      </c>
      <c r="E414">
        <v>0</v>
      </c>
      <c r="F414">
        <v>0</v>
      </c>
      <c r="G414">
        <v>0</v>
      </c>
    </row>
    <row r="415" spans="2:7" x14ac:dyDescent="0.25">
      <c r="B415" t="s">
        <v>598</v>
      </c>
      <c r="C415">
        <v>0.19800000000000001</v>
      </c>
      <c r="D415">
        <v>0.76559999999999995</v>
      </c>
      <c r="E415">
        <v>0</v>
      </c>
      <c r="F415">
        <v>0</v>
      </c>
      <c r="G415">
        <v>0</v>
      </c>
    </row>
    <row r="416" spans="2:7" x14ac:dyDescent="0.25">
      <c r="B416" t="s">
        <v>599</v>
      </c>
      <c r="C416">
        <v>0.20250000000000001</v>
      </c>
      <c r="D416">
        <v>0.78300000000000003</v>
      </c>
      <c r="E416">
        <v>0</v>
      </c>
      <c r="F416">
        <v>0</v>
      </c>
      <c r="G416">
        <v>0</v>
      </c>
    </row>
    <row r="417" spans="2:7" x14ac:dyDescent="0.25">
      <c r="B417" t="s">
        <v>600</v>
      </c>
      <c r="C417">
        <v>0.21</v>
      </c>
      <c r="D417">
        <v>0.81200000000000006</v>
      </c>
      <c r="E417">
        <v>0</v>
      </c>
      <c r="F417">
        <v>0</v>
      </c>
      <c r="G417">
        <v>0</v>
      </c>
    </row>
    <row r="418" spans="2:7" x14ac:dyDescent="0.25">
      <c r="B418" t="s">
        <v>601</v>
      </c>
      <c r="C418">
        <v>0.15</v>
      </c>
      <c r="D418">
        <v>0.57999999999999996</v>
      </c>
      <c r="E418">
        <v>0</v>
      </c>
      <c r="F418">
        <v>0</v>
      </c>
      <c r="G418">
        <v>0</v>
      </c>
    </row>
    <row r="419" spans="2:7" x14ac:dyDescent="0.25">
      <c r="B419" t="s">
        <v>602</v>
      </c>
      <c r="C419">
        <v>0.1575</v>
      </c>
      <c r="D419">
        <v>0.60899999999999999</v>
      </c>
      <c r="E419">
        <v>0</v>
      </c>
      <c r="F419">
        <v>0</v>
      </c>
      <c r="G419">
        <v>0</v>
      </c>
    </row>
    <row r="420" spans="2:7" x14ac:dyDescent="0.25">
      <c r="B420" t="s">
        <v>603</v>
      </c>
      <c r="C420">
        <v>0.16500000000000001</v>
      </c>
      <c r="D420">
        <v>0.63800000000000001</v>
      </c>
      <c r="E420">
        <v>0</v>
      </c>
      <c r="F420">
        <v>0</v>
      </c>
      <c r="G420">
        <v>0</v>
      </c>
    </row>
    <row r="421" spans="2:7" x14ac:dyDescent="0.25">
      <c r="B421" t="s">
        <v>604</v>
      </c>
      <c r="C421">
        <v>0.17249999999999999</v>
      </c>
      <c r="D421">
        <v>0.66700000000000004</v>
      </c>
      <c r="E421">
        <v>0</v>
      </c>
      <c r="F421">
        <v>0</v>
      </c>
      <c r="G421">
        <v>0</v>
      </c>
    </row>
    <row r="422" spans="2:7" x14ac:dyDescent="0.25">
      <c r="B422" t="s">
        <v>605</v>
      </c>
      <c r="C422">
        <v>0.18</v>
      </c>
      <c r="D422">
        <v>0.69599999999999995</v>
      </c>
      <c r="E422">
        <v>0</v>
      </c>
      <c r="F422">
        <v>0</v>
      </c>
      <c r="G422">
        <v>0</v>
      </c>
    </row>
    <row r="423" spans="2:7" x14ac:dyDescent="0.25">
      <c r="B423" t="s">
        <v>606</v>
      </c>
      <c r="C423">
        <v>0.1845</v>
      </c>
      <c r="D423">
        <v>0.71340000000000003</v>
      </c>
      <c r="E423">
        <v>0</v>
      </c>
      <c r="F423">
        <v>0</v>
      </c>
      <c r="G423">
        <v>0</v>
      </c>
    </row>
    <row r="424" spans="2:7" x14ac:dyDescent="0.25">
      <c r="B424" t="s">
        <v>607</v>
      </c>
      <c r="C424">
        <v>0.189</v>
      </c>
      <c r="D424">
        <v>0.73080000000000001</v>
      </c>
      <c r="E424">
        <v>0</v>
      </c>
      <c r="F424">
        <v>0</v>
      </c>
      <c r="G424">
        <v>0</v>
      </c>
    </row>
    <row r="425" spans="2:7" x14ac:dyDescent="0.25">
      <c r="B425" t="s">
        <v>608</v>
      </c>
      <c r="C425">
        <v>0.19350000000000001</v>
      </c>
      <c r="D425">
        <v>0.74819999999999998</v>
      </c>
      <c r="E425">
        <v>0</v>
      </c>
      <c r="F425">
        <v>0</v>
      </c>
      <c r="G425">
        <v>0</v>
      </c>
    </row>
    <row r="426" spans="2:7" x14ac:dyDescent="0.25">
      <c r="B426" t="s">
        <v>609</v>
      </c>
      <c r="C426">
        <v>0.19800000000000001</v>
      </c>
      <c r="D426">
        <v>0.76559999999999995</v>
      </c>
      <c r="E426">
        <v>0</v>
      </c>
      <c r="F426">
        <v>0</v>
      </c>
      <c r="G426">
        <v>0</v>
      </c>
    </row>
    <row r="427" spans="2:7" x14ac:dyDescent="0.25">
      <c r="B427" t="s">
        <v>610</v>
      </c>
      <c r="C427">
        <v>0.20250000000000001</v>
      </c>
      <c r="D427">
        <v>0.78300000000000003</v>
      </c>
      <c r="E427">
        <v>0</v>
      </c>
      <c r="F427">
        <v>0</v>
      </c>
      <c r="G427">
        <v>0</v>
      </c>
    </row>
    <row r="428" spans="2:7" x14ac:dyDescent="0.25">
      <c r="B428" t="s">
        <v>611</v>
      </c>
      <c r="C428">
        <v>0.21</v>
      </c>
      <c r="D428">
        <v>0.81200000000000006</v>
      </c>
      <c r="E428">
        <v>0</v>
      </c>
      <c r="F428">
        <v>0</v>
      </c>
      <c r="G428">
        <v>0</v>
      </c>
    </row>
    <row r="429" spans="2:7" x14ac:dyDescent="0.25">
      <c r="B429" t="s">
        <v>612</v>
      </c>
      <c r="C429">
        <v>0.15</v>
      </c>
      <c r="D429">
        <v>0.57999999999999996</v>
      </c>
      <c r="E429">
        <v>0</v>
      </c>
      <c r="F429">
        <v>0</v>
      </c>
      <c r="G429">
        <v>0</v>
      </c>
    </row>
    <row r="430" spans="2:7" x14ac:dyDescent="0.25">
      <c r="B430" t="s">
        <v>613</v>
      </c>
      <c r="C430">
        <v>0.1575</v>
      </c>
      <c r="D430">
        <v>0.60899999999999999</v>
      </c>
      <c r="E430">
        <v>0</v>
      </c>
      <c r="F430">
        <v>0</v>
      </c>
      <c r="G430">
        <v>0</v>
      </c>
    </row>
    <row r="431" spans="2:7" x14ac:dyDescent="0.25">
      <c r="B431" t="s">
        <v>614</v>
      </c>
      <c r="C431">
        <v>0.16500000000000001</v>
      </c>
      <c r="D431">
        <v>0.63800000000000001</v>
      </c>
      <c r="E431">
        <v>0</v>
      </c>
      <c r="F431">
        <v>0</v>
      </c>
      <c r="G431">
        <v>0</v>
      </c>
    </row>
    <row r="432" spans="2:7" x14ac:dyDescent="0.25">
      <c r="B432" t="s">
        <v>615</v>
      </c>
      <c r="C432">
        <v>0.17249999999999999</v>
      </c>
      <c r="D432">
        <v>0.66700000000000004</v>
      </c>
      <c r="E432">
        <v>0</v>
      </c>
      <c r="F432">
        <v>0</v>
      </c>
      <c r="G432">
        <v>0</v>
      </c>
    </row>
    <row r="433" spans="2:7" x14ac:dyDescent="0.25">
      <c r="B433" t="s">
        <v>616</v>
      </c>
      <c r="C433">
        <v>0.18</v>
      </c>
      <c r="D433">
        <v>0.69599999999999995</v>
      </c>
      <c r="E433">
        <v>0</v>
      </c>
      <c r="F433">
        <v>0</v>
      </c>
      <c r="G433">
        <v>0</v>
      </c>
    </row>
    <row r="434" spans="2:7" x14ac:dyDescent="0.25">
      <c r="B434" t="s">
        <v>617</v>
      </c>
      <c r="C434">
        <v>0.1845</v>
      </c>
      <c r="D434">
        <v>0.71340000000000003</v>
      </c>
      <c r="E434">
        <v>0</v>
      </c>
      <c r="F434">
        <v>0</v>
      </c>
      <c r="G434">
        <v>0</v>
      </c>
    </row>
    <row r="435" spans="2:7" x14ac:dyDescent="0.25">
      <c r="B435" t="s">
        <v>618</v>
      </c>
      <c r="C435">
        <v>0.189</v>
      </c>
      <c r="D435">
        <v>0.73080000000000001</v>
      </c>
      <c r="E435">
        <v>0</v>
      </c>
      <c r="F435">
        <v>0</v>
      </c>
      <c r="G435">
        <v>0</v>
      </c>
    </row>
    <row r="436" spans="2:7" x14ac:dyDescent="0.25">
      <c r="B436" t="s">
        <v>619</v>
      </c>
      <c r="C436">
        <v>0.19350000000000001</v>
      </c>
      <c r="D436">
        <v>0.74819999999999998</v>
      </c>
      <c r="E436">
        <v>0</v>
      </c>
      <c r="F436">
        <v>0</v>
      </c>
      <c r="G436">
        <v>0</v>
      </c>
    </row>
    <row r="437" spans="2:7" x14ac:dyDescent="0.25">
      <c r="B437" t="s">
        <v>620</v>
      </c>
      <c r="C437">
        <v>0.19800000000000001</v>
      </c>
      <c r="D437">
        <v>0.76559999999999995</v>
      </c>
      <c r="E437">
        <v>0</v>
      </c>
      <c r="F437">
        <v>0</v>
      </c>
      <c r="G437">
        <v>0</v>
      </c>
    </row>
    <row r="438" spans="2:7" x14ac:dyDescent="0.25">
      <c r="B438" t="s">
        <v>621</v>
      </c>
      <c r="C438">
        <v>0.20250000000000001</v>
      </c>
      <c r="D438">
        <v>0.78300000000000003</v>
      </c>
      <c r="E438">
        <v>0</v>
      </c>
      <c r="F438">
        <v>0</v>
      </c>
      <c r="G438">
        <v>0</v>
      </c>
    </row>
    <row r="439" spans="2:7" x14ac:dyDescent="0.25">
      <c r="B439" t="s">
        <v>622</v>
      </c>
      <c r="C439">
        <v>0.21</v>
      </c>
      <c r="D439">
        <v>0.81200000000000006</v>
      </c>
      <c r="E439">
        <v>0</v>
      </c>
      <c r="F439">
        <v>0</v>
      </c>
      <c r="G439">
        <v>0</v>
      </c>
    </row>
    <row r="440" spans="2:7" x14ac:dyDescent="0.25">
      <c r="B440" t="s">
        <v>623</v>
      </c>
      <c r="C440">
        <v>7.0000000000000007E-2</v>
      </c>
      <c r="D440">
        <v>0.85</v>
      </c>
      <c r="E440">
        <v>0</v>
      </c>
      <c r="F440">
        <v>0</v>
      </c>
      <c r="G440">
        <v>0</v>
      </c>
    </row>
    <row r="441" spans="2:7" x14ac:dyDescent="0.25">
      <c r="B441" t="s">
        <v>624</v>
      </c>
      <c r="C441">
        <v>7.3499999999999996E-2</v>
      </c>
      <c r="D441">
        <v>0.89249999999999996</v>
      </c>
      <c r="E441">
        <v>0</v>
      </c>
      <c r="F441">
        <v>0</v>
      </c>
      <c r="G441">
        <v>0</v>
      </c>
    </row>
    <row r="442" spans="2:7" x14ac:dyDescent="0.25">
      <c r="B442" t="s">
        <v>625</v>
      </c>
      <c r="C442">
        <v>7.6999999999999999E-2</v>
      </c>
      <c r="D442">
        <v>0.93500000000000005</v>
      </c>
      <c r="E442">
        <v>0</v>
      </c>
      <c r="F442">
        <v>0</v>
      </c>
      <c r="G442">
        <v>0</v>
      </c>
    </row>
    <row r="443" spans="2:7" x14ac:dyDescent="0.25">
      <c r="B443" t="s">
        <v>626</v>
      </c>
      <c r="C443">
        <v>8.0500000000000002E-2</v>
      </c>
      <c r="D443">
        <v>0.97750000000000004</v>
      </c>
      <c r="E443">
        <v>0</v>
      </c>
      <c r="F443">
        <v>0</v>
      </c>
      <c r="G443">
        <v>0</v>
      </c>
    </row>
    <row r="444" spans="2:7" x14ac:dyDescent="0.25">
      <c r="B444" t="s">
        <v>627</v>
      </c>
      <c r="C444">
        <v>8.4000000000000005E-2</v>
      </c>
      <c r="D444">
        <v>1.02</v>
      </c>
      <c r="E444">
        <v>0</v>
      </c>
      <c r="F444">
        <v>0</v>
      </c>
      <c r="G444">
        <v>0</v>
      </c>
    </row>
    <row r="445" spans="2:7" x14ac:dyDescent="0.25">
      <c r="B445" t="s">
        <v>628</v>
      </c>
      <c r="C445">
        <v>8.6099999999999996E-2</v>
      </c>
      <c r="D445">
        <v>1.0455000000000001</v>
      </c>
      <c r="E445">
        <v>0</v>
      </c>
      <c r="F445">
        <v>0</v>
      </c>
      <c r="G445">
        <v>0</v>
      </c>
    </row>
    <row r="446" spans="2:7" x14ac:dyDescent="0.25">
      <c r="B446" t="s">
        <v>629</v>
      </c>
      <c r="C446">
        <v>8.8200000000000001E-2</v>
      </c>
      <c r="D446">
        <v>1.071</v>
      </c>
      <c r="E446">
        <v>0</v>
      </c>
      <c r="F446">
        <v>0</v>
      </c>
      <c r="G446">
        <v>0</v>
      </c>
    </row>
    <row r="447" spans="2:7" x14ac:dyDescent="0.25">
      <c r="B447" t="s">
        <v>630</v>
      </c>
      <c r="C447">
        <v>9.0300000000000005E-2</v>
      </c>
      <c r="D447">
        <v>1.0965</v>
      </c>
      <c r="E447">
        <v>0</v>
      </c>
      <c r="F447">
        <v>0</v>
      </c>
      <c r="G447">
        <v>0</v>
      </c>
    </row>
    <row r="448" spans="2:7" x14ac:dyDescent="0.25">
      <c r="B448" t="s">
        <v>631</v>
      </c>
      <c r="C448">
        <v>9.2399999999999996E-2</v>
      </c>
      <c r="D448">
        <v>1.1220000000000001</v>
      </c>
      <c r="E448">
        <v>0</v>
      </c>
      <c r="F448">
        <v>0</v>
      </c>
      <c r="G448">
        <v>0</v>
      </c>
    </row>
    <row r="449" spans="2:7" x14ac:dyDescent="0.25">
      <c r="B449" t="s">
        <v>632</v>
      </c>
      <c r="C449">
        <v>9.4500000000000001E-2</v>
      </c>
      <c r="D449">
        <v>1.1475</v>
      </c>
      <c r="E449">
        <v>0</v>
      </c>
      <c r="F449">
        <v>0</v>
      </c>
      <c r="G449">
        <v>0</v>
      </c>
    </row>
    <row r="450" spans="2:7" x14ac:dyDescent="0.25">
      <c r="B450" t="s">
        <v>633</v>
      </c>
      <c r="C450">
        <v>9.8000000000000004E-2</v>
      </c>
      <c r="D450">
        <v>1.19</v>
      </c>
      <c r="E450">
        <v>0</v>
      </c>
      <c r="F450">
        <v>0</v>
      </c>
      <c r="G450">
        <v>0</v>
      </c>
    </row>
    <row r="451" spans="2:7" x14ac:dyDescent="0.25">
      <c r="B451" t="s">
        <v>634</v>
      </c>
      <c r="C451">
        <v>0.31</v>
      </c>
      <c r="D451">
        <v>0.49</v>
      </c>
      <c r="E451">
        <v>0</v>
      </c>
      <c r="F451">
        <v>0</v>
      </c>
      <c r="G451">
        <v>0</v>
      </c>
    </row>
    <row r="452" spans="2:7" x14ac:dyDescent="0.25">
      <c r="B452" t="s">
        <v>635</v>
      </c>
      <c r="C452">
        <v>0.33479999999999999</v>
      </c>
      <c r="D452">
        <v>0.5292</v>
      </c>
      <c r="E452">
        <v>0</v>
      </c>
      <c r="F452">
        <v>0</v>
      </c>
      <c r="G452">
        <v>0</v>
      </c>
    </row>
    <row r="453" spans="2:7" x14ac:dyDescent="0.25">
      <c r="B453" t="s">
        <v>636</v>
      </c>
      <c r="C453">
        <v>0.35959999999999998</v>
      </c>
      <c r="D453">
        <v>0.56840000000000002</v>
      </c>
      <c r="E453">
        <v>0</v>
      </c>
      <c r="F453">
        <v>0</v>
      </c>
      <c r="G453">
        <v>0</v>
      </c>
    </row>
    <row r="454" spans="2:7" x14ac:dyDescent="0.25">
      <c r="B454" t="s">
        <v>637</v>
      </c>
      <c r="C454">
        <v>0.38440000000000002</v>
      </c>
      <c r="D454">
        <v>0.60760000000000003</v>
      </c>
      <c r="E454">
        <v>0</v>
      </c>
      <c r="F454">
        <v>0</v>
      </c>
      <c r="G454">
        <v>0</v>
      </c>
    </row>
    <row r="455" spans="2:7" x14ac:dyDescent="0.25">
      <c r="B455" t="s">
        <v>638</v>
      </c>
      <c r="C455">
        <v>0.40920000000000001</v>
      </c>
      <c r="D455">
        <v>0.64680000000000004</v>
      </c>
      <c r="E455">
        <v>0</v>
      </c>
      <c r="F455">
        <v>0</v>
      </c>
      <c r="G455">
        <v>0</v>
      </c>
    </row>
    <row r="456" spans="2:7" x14ac:dyDescent="0.25">
      <c r="B456" t="s">
        <v>639</v>
      </c>
      <c r="C456">
        <v>0.434</v>
      </c>
      <c r="D456">
        <v>0.68600000000000005</v>
      </c>
      <c r="E456">
        <v>0</v>
      </c>
      <c r="F456">
        <v>0</v>
      </c>
      <c r="G456">
        <v>0</v>
      </c>
    </row>
    <row r="457" spans="2:7" x14ac:dyDescent="0.25">
      <c r="B457" t="s">
        <v>640</v>
      </c>
      <c r="C457">
        <v>7.0000000000000007E-2</v>
      </c>
      <c r="D457">
        <v>0.86</v>
      </c>
      <c r="E457">
        <v>0</v>
      </c>
      <c r="F457">
        <v>0</v>
      </c>
      <c r="G457">
        <v>0</v>
      </c>
    </row>
    <row r="458" spans="2:7" x14ac:dyDescent="0.25">
      <c r="B458" t="s">
        <v>641</v>
      </c>
      <c r="C458">
        <v>7.3499999999999996E-2</v>
      </c>
      <c r="D458">
        <v>0.90300000000000002</v>
      </c>
      <c r="E458">
        <v>0</v>
      </c>
      <c r="F458">
        <v>0</v>
      </c>
      <c r="G458">
        <v>0</v>
      </c>
    </row>
    <row r="459" spans="2:7" x14ac:dyDescent="0.25">
      <c r="B459" t="s">
        <v>642</v>
      </c>
      <c r="C459">
        <v>7.6999999999999999E-2</v>
      </c>
      <c r="D459">
        <v>0.94599999999999995</v>
      </c>
      <c r="E459">
        <v>0</v>
      </c>
      <c r="F459">
        <v>0</v>
      </c>
      <c r="G459">
        <v>0</v>
      </c>
    </row>
    <row r="460" spans="2:7" x14ac:dyDescent="0.25">
      <c r="B460" t="s">
        <v>643</v>
      </c>
      <c r="C460">
        <v>8.0500000000000002E-2</v>
      </c>
      <c r="D460">
        <v>0.98899999999999999</v>
      </c>
      <c r="E460">
        <v>0</v>
      </c>
      <c r="F460">
        <v>0</v>
      </c>
      <c r="G460">
        <v>0</v>
      </c>
    </row>
    <row r="461" spans="2:7" x14ac:dyDescent="0.25">
      <c r="B461" t="s">
        <v>644</v>
      </c>
      <c r="C461">
        <v>8.4000000000000005E-2</v>
      </c>
      <c r="D461">
        <v>1.032</v>
      </c>
      <c r="E461">
        <v>0</v>
      </c>
      <c r="F461">
        <v>0</v>
      </c>
      <c r="G461">
        <v>0</v>
      </c>
    </row>
    <row r="462" spans="2:7" x14ac:dyDescent="0.25">
      <c r="B462" t="s">
        <v>645</v>
      </c>
      <c r="C462">
        <v>8.6099999999999996E-2</v>
      </c>
      <c r="D462">
        <v>1.0578000000000001</v>
      </c>
      <c r="E462">
        <v>0</v>
      </c>
      <c r="F462">
        <v>0</v>
      </c>
      <c r="G462">
        <v>0</v>
      </c>
    </row>
    <row r="463" spans="2:7" x14ac:dyDescent="0.25">
      <c r="B463" t="s">
        <v>646</v>
      </c>
      <c r="C463">
        <v>8.8200000000000001E-2</v>
      </c>
      <c r="D463">
        <v>1.0835999999999999</v>
      </c>
      <c r="E463">
        <v>0</v>
      </c>
      <c r="F463">
        <v>0</v>
      </c>
      <c r="G463">
        <v>0</v>
      </c>
    </row>
    <row r="464" spans="2:7" x14ac:dyDescent="0.25">
      <c r="B464" t="s">
        <v>647</v>
      </c>
      <c r="C464">
        <v>9.0300000000000005E-2</v>
      </c>
      <c r="D464">
        <v>1.1093999999999999</v>
      </c>
      <c r="E464">
        <v>0</v>
      </c>
      <c r="F464">
        <v>0</v>
      </c>
      <c r="G464">
        <v>0</v>
      </c>
    </row>
    <row r="465" spans="2:7" x14ac:dyDescent="0.25">
      <c r="B465" t="s">
        <v>648</v>
      </c>
      <c r="C465">
        <v>9.2399999999999996E-2</v>
      </c>
      <c r="D465">
        <v>1.1352</v>
      </c>
      <c r="E465">
        <v>0</v>
      </c>
      <c r="F465">
        <v>0</v>
      </c>
      <c r="G465">
        <v>0</v>
      </c>
    </row>
    <row r="466" spans="2:7" x14ac:dyDescent="0.25">
      <c r="B466" t="s">
        <v>649</v>
      </c>
      <c r="C466">
        <v>9.4500000000000001E-2</v>
      </c>
      <c r="D466">
        <v>1.161</v>
      </c>
      <c r="E466">
        <v>0</v>
      </c>
      <c r="F466">
        <v>0</v>
      </c>
      <c r="G466">
        <v>0</v>
      </c>
    </row>
    <row r="467" spans="2:7" x14ac:dyDescent="0.25">
      <c r="B467" t="s">
        <v>650</v>
      </c>
      <c r="C467">
        <v>9.8000000000000004E-2</v>
      </c>
      <c r="D467">
        <v>1.204</v>
      </c>
      <c r="E467">
        <v>0</v>
      </c>
      <c r="F467">
        <v>0</v>
      </c>
      <c r="G467">
        <v>0</v>
      </c>
    </row>
    <row r="468" spans="2:7" x14ac:dyDescent="0.25">
      <c r="B468" t="s">
        <v>651</v>
      </c>
      <c r="C468">
        <v>0.35</v>
      </c>
      <c r="D468">
        <v>0.45</v>
      </c>
      <c r="E468">
        <v>0</v>
      </c>
      <c r="F468">
        <v>0</v>
      </c>
      <c r="G468">
        <v>0</v>
      </c>
    </row>
    <row r="469" spans="2:7" x14ac:dyDescent="0.25">
      <c r="B469" t="s">
        <v>652</v>
      </c>
      <c r="C469">
        <v>0.36749999999999999</v>
      </c>
      <c r="D469">
        <v>0.47249999999999998</v>
      </c>
      <c r="E469">
        <v>0</v>
      </c>
      <c r="F469">
        <v>0</v>
      </c>
      <c r="G469">
        <v>0</v>
      </c>
    </row>
    <row r="470" spans="2:7" x14ac:dyDescent="0.25">
      <c r="B470" t="s">
        <v>653</v>
      </c>
      <c r="C470">
        <v>0.38500000000000001</v>
      </c>
      <c r="D470">
        <v>0.495</v>
      </c>
      <c r="E470">
        <v>0</v>
      </c>
      <c r="F470">
        <v>0</v>
      </c>
      <c r="G470">
        <v>0</v>
      </c>
    </row>
    <row r="471" spans="2:7" x14ac:dyDescent="0.25">
      <c r="B471" t="s">
        <v>654</v>
      </c>
      <c r="C471">
        <v>0.40250000000000002</v>
      </c>
      <c r="D471">
        <v>0.51749999999999996</v>
      </c>
      <c r="E471">
        <v>0</v>
      </c>
      <c r="F471">
        <v>0</v>
      </c>
      <c r="G471">
        <v>0</v>
      </c>
    </row>
    <row r="472" spans="2:7" x14ac:dyDescent="0.25">
      <c r="B472" t="s">
        <v>655</v>
      </c>
      <c r="C472">
        <v>0.42</v>
      </c>
      <c r="D472">
        <v>0.54</v>
      </c>
      <c r="E472">
        <v>0</v>
      </c>
      <c r="F472">
        <v>0</v>
      </c>
      <c r="G472">
        <v>0</v>
      </c>
    </row>
    <row r="473" spans="2:7" x14ac:dyDescent="0.25">
      <c r="B473" t="s">
        <v>656</v>
      </c>
      <c r="C473">
        <v>0.43049999999999999</v>
      </c>
      <c r="D473">
        <v>0.55349999999999999</v>
      </c>
      <c r="E473">
        <v>0</v>
      </c>
      <c r="F473">
        <v>0</v>
      </c>
      <c r="G473">
        <v>0</v>
      </c>
    </row>
    <row r="474" spans="2:7" x14ac:dyDescent="0.25">
      <c r="B474" t="s">
        <v>657</v>
      </c>
      <c r="C474">
        <v>0.441</v>
      </c>
      <c r="D474">
        <v>0.56699999999999995</v>
      </c>
      <c r="E474">
        <v>0</v>
      </c>
      <c r="F474">
        <v>0</v>
      </c>
      <c r="G474">
        <v>0</v>
      </c>
    </row>
    <row r="475" spans="2:7" x14ac:dyDescent="0.25">
      <c r="B475" t="s">
        <v>658</v>
      </c>
      <c r="C475">
        <v>0.45150000000000001</v>
      </c>
      <c r="D475">
        <v>0.58050000000000002</v>
      </c>
      <c r="E475">
        <v>0</v>
      </c>
      <c r="F475">
        <v>0</v>
      </c>
      <c r="G475">
        <v>0</v>
      </c>
    </row>
    <row r="476" spans="2:7" x14ac:dyDescent="0.25">
      <c r="B476" t="s">
        <v>659</v>
      </c>
      <c r="C476">
        <v>0.46200000000000002</v>
      </c>
      <c r="D476">
        <v>0.59399999999999997</v>
      </c>
      <c r="E476">
        <v>0</v>
      </c>
      <c r="F476">
        <v>0</v>
      </c>
      <c r="G476">
        <v>0</v>
      </c>
    </row>
    <row r="477" spans="2:7" x14ac:dyDescent="0.25">
      <c r="B477" t="s">
        <v>660</v>
      </c>
      <c r="C477">
        <v>0.47249999999999998</v>
      </c>
      <c r="D477">
        <v>0.60750000000000004</v>
      </c>
      <c r="E477">
        <v>0</v>
      </c>
      <c r="F477">
        <v>0</v>
      </c>
      <c r="G477">
        <v>0</v>
      </c>
    </row>
    <row r="478" spans="2:7" x14ac:dyDescent="0.25">
      <c r="B478" t="s">
        <v>661</v>
      </c>
      <c r="C478">
        <v>0.49</v>
      </c>
      <c r="D478">
        <v>0.63</v>
      </c>
      <c r="E478">
        <v>0</v>
      </c>
      <c r="F478">
        <v>0</v>
      </c>
      <c r="G478">
        <v>0</v>
      </c>
    </row>
    <row r="479" spans="2:7" x14ac:dyDescent="0.25">
      <c r="B479" t="s">
        <v>662</v>
      </c>
      <c r="C479">
        <v>0.25</v>
      </c>
      <c r="D479">
        <v>0.45</v>
      </c>
      <c r="E479">
        <v>0</v>
      </c>
      <c r="F479">
        <v>0</v>
      </c>
      <c r="G479">
        <v>0</v>
      </c>
    </row>
    <row r="480" spans="2:7" x14ac:dyDescent="0.25">
      <c r="B480" t="s">
        <v>663</v>
      </c>
      <c r="C480">
        <v>0.26250000000000001</v>
      </c>
      <c r="D480">
        <v>0.47249999999999998</v>
      </c>
      <c r="E480">
        <v>0</v>
      </c>
      <c r="F480">
        <v>0</v>
      </c>
      <c r="G480">
        <v>0</v>
      </c>
    </row>
    <row r="481" spans="2:7" x14ac:dyDescent="0.25">
      <c r="B481" t="s">
        <v>664</v>
      </c>
      <c r="C481">
        <v>0.27500000000000002</v>
      </c>
      <c r="D481">
        <v>0.495</v>
      </c>
      <c r="E481">
        <v>0</v>
      </c>
      <c r="F481">
        <v>0</v>
      </c>
      <c r="G481">
        <v>0</v>
      </c>
    </row>
    <row r="482" spans="2:7" x14ac:dyDescent="0.25">
      <c r="B482" t="s">
        <v>665</v>
      </c>
      <c r="C482">
        <v>0.28749999999999998</v>
      </c>
      <c r="D482">
        <v>0.51749999999999996</v>
      </c>
      <c r="E482">
        <v>0</v>
      </c>
      <c r="F482">
        <v>0</v>
      </c>
      <c r="G482">
        <v>0</v>
      </c>
    </row>
    <row r="483" spans="2:7" x14ac:dyDescent="0.25">
      <c r="B483" t="s">
        <v>666</v>
      </c>
      <c r="C483">
        <v>0.3</v>
      </c>
      <c r="D483">
        <v>0.54</v>
      </c>
      <c r="E483">
        <v>0</v>
      </c>
      <c r="F483">
        <v>0</v>
      </c>
      <c r="G483">
        <v>0</v>
      </c>
    </row>
    <row r="484" spans="2:7" x14ac:dyDescent="0.25">
      <c r="B484" t="s">
        <v>667</v>
      </c>
      <c r="C484">
        <v>0.3075</v>
      </c>
      <c r="D484">
        <v>0.55349999999999999</v>
      </c>
      <c r="E484">
        <v>0</v>
      </c>
      <c r="F484">
        <v>0</v>
      </c>
      <c r="G484">
        <v>0</v>
      </c>
    </row>
    <row r="485" spans="2:7" x14ac:dyDescent="0.25">
      <c r="B485" t="s">
        <v>668</v>
      </c>
      <c r="C485">
        <v>0.315</v>
      </c>
      <c r="D485">
        <v>0.56699999999999995</v>
      </c>
      <c r="E485">
        <v>0</v>
      </c>
      <c r="F485">
        <v>0</v>
      </c>
      <c r="G485">
        <v>0</v>
      </c>
    </row>
    <row r="486" spans="2:7" x14ac:dyDescent="0.25">
      <c r="B486" t="s">
        <v>669</v>
      </c>
      <c r="C486">
        <v>0.32250000000000001</v>
      </c>
      <c r="D486">
        <v>0.58050000000000002</v>
      </c>
      <c r="E486">
        <v>0</v>
      </c>
      <c r="F486">
        <v>0</v>
      </c>
      <c r="G486">
        <v>0</v>
      </c>
    </row>
    <row r="487" spans="2:7" x14ac:dyDescent="0.25">
      <c r="B487" t="s">
        <v>670</v>
      </c>
      <c r="C487">
        <v>0.33</v>
      </c>
      <c r="D487">
        <v>0.59399999999999997</v>
      </c>
      <c r="E487">
        <v>0</v>
      </c>
      <c r="F487">
        <v>0</v>
      </c>
      <c r="G487">
        <v>0</v>
      </c>
    </row>
    <row r="488" spans="2:7" x14ac:dyDescent="0.25">
      <c r="B488" t="s">
        <v>671</v>
      </c>
      <c r="C488">
        <v>0.33750000000000002</v>
      </c>
      <c r="D488">
        <v>0.60750000000000004</v>
      </c>
      <c r="E488">
        <v>0</v>
      </c>
      <c r="F488">
        <v>0</v>
      </c>
      <c r="G488">
        <v>0</v>
      </c>
    </row>
    <row r="489" spans="2:7" x14ac:dyDescent="0.25">
      <c r="B489" t="s">
        <v>672</v>
      </c>
      <c r="C489">
        <v>0.35</v>
      </c>
      <c r="D489">
        <v>0.63</v>
      </c>
      <c r="E489">
        <v>0</v>
      </c>
      <c r="F489">
        <v>0</v>
      </c>
      <c r="G489">
        <v>0</v>
      </c>
    </row>
    <row r="490" spans="2:7" x14ac:dyDescent="0.25">
      <c r="B490" t="s">
        <v>673</v>
      </c>
      <c r="C490">
        <v>0.26</v>
      </c>
      <c r="D490">
        <v>0.35</v>
      </c>
      <c r="E490">
        <v>0.36</v>
      </c>
      <c r="F490">
        <v>0.36</v>
      </c>
      <c r="G490">
        <v>0</v>
      </c>
    </row>
    <row r="491" spans="2:7" x14ac:dyDescent="0.25">
      <c r="B491" t="s">
        <v>675</v>
      </c>
      <c r="C491">
        <v>0.28079999999999999</v>
      </c>
      <c r="D491">
        <v>0.378</v>
      </c>
      <c r="E491">
        <v>0.38879999999999998</v>
      </c>
      <c r="F491">
        <v>0.38879999999999998</v>
      </c>
      <c r="G491">
        <v>0</v>
      </c>
    </row>
    <row r="492" spans="2:7" x14ac:dyDescent="0.25">
      <c r="B492" t="s">
        <v>676</v>
      </c>
      <c r="C492">
        <v>0.30159999999999998</v>
      </c>
      <c r="D492">
        <v>0.40600000000000003</v>
      </c>
      <c r="E492">
        <v>0.41760000000000003</v>
      </c>
      <c r="F492">
        <v>0.41760000000000003</v>
      </c>
      <c r="G492">
        <v>0</v>
      </c>
    </row>
    <row r="493" spans="2:7" x14ac:dyDescent="0.25">
      <c r="B493" t="s">
        <v>677</v>
      </c>
      <c r="C493">
        <v>0.32240000000000002</v>
      </c>
      <c r="D493">
        <v>0.434</v>
      </c>
      <c r="E493">
        <v>0.44640000000000002</v>
      </c>
      <c r="F493">
        <v>0.44640000000000002</v>
      </c>
      <c r="G493">
        <v>0</v>
      </c>
    </row>
    <row r="494" spans="2:7" x14ac:dyDescent="0.25">
      <c r="B494" t="s">
        <v>678</v>
      </c>
      <c r="C494">
        <v>0.34320000000000001</v>
      </c>
      <c r="D494">
        <v>0.46200000000000002</v>
      </c>
      <c r="E494">
        <v>0.47520000000000001</v>
      </c>
      <c r="F494">
        <v>0.47520000000000001</v>
      </c>
      <c r="G494">
        <v>0</v>
      </c>
    </row>
    <row r="495" spans="2:7" x14ac:dyDescent="0.25">
      <c r="B495" t="s">
        <v>679</v>
      </c>
      <c r="C495">
        <v>0.36399999999999999</v>
      </c>
      <c r="D495">
        <v>0.49</v>
      </c>
      <c r="E495">
        <v>0.504</v>
      </c>
      <c r="F495">
        <v>0.504</v>
      </c>
      <c r="G495">
        <v>0</v>
      </c>
    </row>
    <row r="496" spans="2:7" x14ac:dyDescent="0.25">
      <c r="B496" t="s">
        <v>680</v>
      </c>
      <c r="C496">
        <v>0</v>
      </c>
      <c r="D496">
        <v>0.55000000000000004</v>
      </c>
      <c r="E496">
        <v>0.31</v>
      </c>
      <c r="F496">
        <v>0</v>
      </c>
      <c r="G496">
        <v>0</v>
      </c>
    </row>
    <row r="497" spans="2:7" x14ac:dyDescent="0.25">
      <c r="B497" t="s">
        <v>681</v>
      </c>
      <c r="C497">
        <v>0</v>
      </c>
      <c r="D497">
        <v>0.59399999999999997</v>
      </c>
      <c r="E497">
        <v>0.33479999999999999</v>
      </c>
      <c r="F497">
        <v>0</v>
      </c>
      <c r="G497">
        <v>0</v>
      </c>
    </row>
    <row r="498" spans="2:7" x14ac:dyDescent="0.25">
      <c r="B498" t="s">
        <v>682</v>
      </c>
      <c r="C498">
        <v>0</v>
      </c>
      <c r="D498">
        <v>0.63800000000000001</v>
      </c>
      <c r="E498">
        <v>0.35959999999999998</v>
      </c>
      <c r="F498">
        <v>0</v>
      </c>
      <c r="G498">
        <v>0</v>
      </c>
    </row>
    <row r="499" spans="2:7" x14ac:dyDescent="0.25">
      <c r="B499" t="s">
        <v>683</v>
      </c>
      <c r="C499">
        <v>0</v>
      </c>
      <c r="D499">
        <v>0.68200000000000005</v>
      </c>
      <c r="E499">
        <v>0.38440000000000002</v>
      </c>
      <c r="F499">
        <v>0</v>
      </c>
      <c r="G499">
        <v>0</v>
      </c>
    </row>
    <row r="500" spans="2:7" x14ac:dyDescent="0.25">
      <c r="B500" t="s">
        <v>684</v>
      </c>
      <c r="C500">
        <v>0</v>
      </c>
      <c r="D500">
        <v>0.72599999999999998</v>
      </c>
      <c r="E500">
        <v>0.40920000000000001</v>
      </c>
      <c r="F500">
        <v>0</v>
      </c>
      <c r="G500">
        <v>0</v>
      </c>
    </row>
    <row r="501" spans="2:7" x14ac:dyDescent="0.25">
      <c r="B501" t="s">
        <v>685</v>
      </c>
      <c r="C501">
        <v>0</v>
      </c>
      <c r="D501">
        <v>0.77</v>
      </c>
      <c r="E501">
        <v>0.434</v>
      </c>
      <c r="F501">
        <v>0</v>
      </c>
      <c r="G501">
        <v>0</v>
      </c>
    </row>
    <row r="502" spans="2:7" x14ac:dyDescent="0.25">
      <c r="B502" t="s">
        <v>686</v>
      </c>
      <c r="C502">
        <v>0</v>
      </c>
      <c r="D502">
        <v>0.1</v>
      </c>
      <c r="E502">
        <v>0.43</v>
      </c>
      <c r="F502">
        <v>0.43</v>
      </c>
      <c r="G502">
        <v>0</v>
      </c>
    </row>
    <row r="503" spans="2:7" x14ac:dyDescent="0.25">
      <c r="B503" t="s">
        <v>687</v>
      </c>
      <c r="C503">
        <v>0</v>
      </c>
      <c r="D503">
        <v>0.108</v>
      </c>
      <c r="E503">
        <v>0.46439999999999998</v>
      </c>
      <c r="F503">
        <v>0.46439999999999998</v>
      </c>
      <c r="G503">
        <v>0</v>
      </c>
    </row>
    <row r="504" spans="2:7" x14ac:dyDescent="0.25">
      <c r="B504" t="s">
        <v>688</v>
      </c>
      <c r="C504">
        <v>0</v>
      </c>
      <c r="D504">
        <v>0.11600000000000001</v>
      </c>
      <c r="E504">
        <v>0.49880000000000002</v>
      </c>
      <c r="F504">
        <v>0.49880000000000002</v>
      </c>
      <c r="G504">
        <v>0</v>
      </c>
    </row>
    <row r="505" spans="2:7" x14ac:dyDescent="0.25">
      <c r="B505" t="s">
        <v>689</v>
      </c>
      <c r="C505">
        <v>0</v>
      </c>
      <c r="D505">
        <v>0.124</v>
      </c>
      <c r="E505">
        <v>0.53320000000000001</v>
      </c>
      <c r="F505">
        <v>0.53320000000000001</v>
      </c>
      <c r="G505">
        <v>0</v>
      </c>
    </row>
    <row r="506" spans="2:7" x14ac:dyDescent="0.25">
      <c r="B506" t="s">
        <v>691</v>
      </c>
      <c r="C506">
        <v>0</v>
      </c>
      <c r="D506">
        <v>0.13200000000000001</v>
      </c>
      <c r="E506">
        <v>0.56759999999999999</v>
      </c>
      <c r="F506">
        <v>0.56759999999999999</v>
      </c>
      <c r="G506">
        <v>0</v>
      </c>
    </row>
    <row r="507" spans="2:7" x14ac:dyDescent="0.25">
      <c r="B507" t="s">
        <v>692</v>
      </c>
      <c r="C507">
        <v>0</v>
      </c>
      <c r="D507">
        <v>0.14000000000000001</v>
      </c>
      <c r="E507">
        <v>0.60199999999999998</v>
      </c>
      <c r="F507">
        <v>0.60199999999999998</v>
      </c>
      <c r="G507">
        <v>0</v>
      </c>
    </row>
    <row r="508" spans="2:7" x14ac:dyDescent="0.25">
      <c r="B508" t="s">
        <v>693</v>
      </c>
      <c r="C508">
        <v>0.15</v>
      </c>
      <c r="D508">
        <v>0.57999999999999996</v>
      </c>
      <c r="E508">
        <v>0</v>
      </c>
      <c r="F508">
        <v>0</v>
      </c>
      <c r="G508">
        <v>0</v>
      </c>
    </row>
    <row r="509" spans="2:7" x14ac:dyDescent="0.25">
      <c r="B509" t="s">
        <v>694</v>
      </c>
      <c r="C509">
        <v>0.1575</v>
      </c>
      <c r="D509">
        <v>0.60899999999999999</v>
      </c>
      <c r="E509">
        <v>0</v>
      </c>
      <c r="F509">
        <v>0</v>
      </c>
      <c r="G509">
        <v>0</v>
      </c>
    </row>
    <row r="510" spans="2:7" x14ac:dyDescent="0.25">
      <c r="B510" t="s">
        <v>695</v>
      </c>
      <c r="C510">
        <v>0.16500000000000001</v>
      </c>
      <c r="D510">
        <v>0.63800000000000001</v>
      </c>
      <c r="E510">
        <v>0</v>
      </c>
      <c r="F510">
        <v>0</v>
      </c>
      <c r="G510">
        <v>0</v>
      </c>
    </row>
    <row r="511" spans="2:7" x14ac:dyDescent="0.25">
      <c r="B511" t="s">
        <v>696</v>
      </c>
      <c r="C511">
        <v>0.17249999999999999</v>
      </c>
      <c r="D511">
        <v>0.66700000000000004</v>
      </c>
      <c r="E511">
        <v>0</v>
      </c>
      <c r="F511">
        <v>0</v>
      </c>
      <c r="G511">
        <v>0</v>
      </c>
    </row>
    <row r="512" spans="2:7" x14ac:dyDescent="0.25">
      <c r="B512" t="s">
        <v>697</v>
      </c>
      <c r="C512">
        <v>0.18</v>
      </c>
      <c r="D512">
        <v>0.69599999999999995</v>
      </c>
      <c r="E512">
        <v>0</v>
      </c>
      <c r="F512">
        <v>0</v>
      </c>
      <c r="G512">
        <v>0</v>
      </c>
    </row>
    <row r="513" spans="2:7" x14ac:dyDescent="0.25">
      <c r="B513" t="s">
        <v>698</v>
      </c>
      <c r="C513">
        <v>0.1845</v>
      </c>
      <c r="D513">
        <v>0.71340000000000003</v>
      </c>
      <c r="E513">
        <v>0</v>
      </c>
      <c r="F513">
        <v>0</v>
      </c>
      <c r="G513">
        <v>0</v>
      </c>
    </row>
    <row r="514" spans="2:7" x14ac:dyDescent="0.25">
      <c r="B514" t="s">
        <v>699</v>
      </c>
      <c r="C514">
        <v>0.189</v>
      </c>
      <c r="D514">
        <v>0.73080000000000001</v>
      </c>
      <c r="E514">
        <v>0</v>
      </c>
      <c r="F514">
        <v>0</v>
      </c>
      <c r="G514">
        <v>0</v>
      </c>
    </row>
    <row r="515" spans="2:7" x14ac:dyDescent="0.25">
      <c r="B515" t="s">
        <v>700</v>
      </c>
      <c r="C515">
        <v>0.19350000000000001</v>
      </c>
      <c r="D515">
        <v>0.74819999999999998</v>
      </c>
      <c r="E515">
        <v>0</v>
      </c>
      <c r="F515">
        <v>0</v>
      </c>
      <c r="G515">
        <v>0</v>
      </c>
    </row>
    <row r="516" spans="2:7" x14ac:dyDescent="0.25">
      <c r="B516" t="s">
        <v>701</v>
      </c>
      <c r="C516">
        <v>0.19800000000000001</v>
      </c>
      <c r="D516">
        <v>0.76559999999999995</v>
      </c>
      <c r="E516">
        <v>0</v>
      </c>
      <c r="F516">
        <v>0</v>
      </c>
      <c r="G516">
        <v>0</v>
      </c>
    </row>
    <row r="517" spans="2:7" x14ac:dyDescent="0.25">
      <c r="B517" t="s">
        <v>702</v>
      </c>
      <c r="C517">
        <v>0.20250000000000001</v>
      </c>
      <c r="D517">
        <v>0.78300000000000003</v>
      </c>
      <c r="E517">
        <v>0</v>
      </c>
      <c r="F517">
        <v>0</v>
      </c>
      <c r="G517">
        <v>0</v>
      </c>
    </row>
    <row r="518" spans="2:7" x14ac:dyDescent="0.25">
      <c r="B518" t="s">
        <v>703</v>
      </c>
      <c r="C518">
        <v>0.21</v>
      </c>
      <c r="D518">
        <v>0.81200000000000006</v>
      </c>
      <c r="E518">
        <v>0</v>
      </c>
      <c r="F518">
        <v>0</v>
      </c>
      <c r="G518">
        <v>0</v>
      </c>
    </row>
    <row r="519" spans="2:7" x14ac:dyDescent="0.25">
      <c r="B519" t="s">
        <v>705</v>
      </c>
      <c r="C519">
        <v>0.25</v>
      </c>
      <c r="D519">
        <v>0.21</v>
      </c>
      <c r="E519">
        <v>0</v>
      </c>
      <c r="F519">
        <v>0</v>
      </c>
      <c r="G519">
        <v>0</v>
      </c>
    </row>
    <row r="520" spans="2:7" x14ac:dyDescent="0.25">
      <c r="B520" t="s">
        <v>706</v>
      </c>
      <c r="C520">
        <v>0.26250000000000001</v>
      </c>
      <c r="D520">
        <v>0.2205</v>
      </c>
      <c r="E520">
        <v>0</v>
      </c>
      <c r="F520">
        <v>0</v>
      </c>
      <c r="G520">
        <v>0</v>
      </c>
    </row>
    <row r="521" spans="2:7" x14ac:dyDescent="0.25">
      <c r="B521" t="s">
        <v>707</v>
      </c>
      <c r="C521">
        <v>0.27500000000000002</v>
      </c>
      <c r="D521">
        <v>0.23100000000000001</v>
      </c>
      <c r="E521">
        <v>0</v>
      </c>
      <c r="F521">
        <v>0</v>
      </c>
      <c r="G521">
        <v>0</v>
      </c>
    </row>
    <row r="522" spans="2:7" x14ac:dyDescent="0.25">
      <c r="B522" t="s">
        <v>708</v>
      </c>
      <c r="C522">
        <v>0.28749999999999998</v>
      </c>
      <c r="D522">
        <v>0.24149999999999999</v>
      </c>
      <c r="E522">
        <v>0</v>
      </c>
      <c r="F522">
        <v>0</v>
      </c>
      <c r="G522">
        <v>0</v>
      </c>
    </row>
    <row r="523" spans="2:7" x14ac:dyDescent="0.25">
      <c r="B523" t="s">
        <v>709</v>
      </c>
      <c r="C523">
        <v>0.3</v>
      </c>
      <c r="D523">
        <v>0.252</v>
      </c>
      <c r="E523">
        <v>0</v>
      </c>
      <c r="F523">
        <v>0</v>
      </c>
      <c r="G523">
        <v>0</v>
      </c>
    </row>
    <row r="524" spans="2:7" x14ac:dyDescent="0.25">
      <c r="B524" t="s">
        <v>710</v>
      </c>
      <c r="C524">
        <v>0.3075</v>
      </c>
      <c r="D524">
        <v>0.25829999999999997</v>
      </c>
      <c r="E524">
        <v>0</v>
      </c>
      <c r="F524">
        <v>0</v>
      </c>
      <c r="G524">
        <v>0</v>
      </c>
    </row>
    <row r="525" spans="2:7" x14ac:dyDescent="0.25">
      <c r="B525" t="s">
        <v>711</v>
      </c>
      <c r="C525">
        <v>0.315</v>
      </c>
      <c r="D525">
        <v>0.2646</v>
      </c>
      <c r="E525">
        <v>0</v>
      </c>
      <c r="F525">
        <v>0</v>
      </c>
      <c r="G525">
        <v>0</v>
      </c>
    </row>
    <row r="526" spans="2:7" x14ac:dyDescent="0.25">
      <c r="B526" t="s">
        <v>712</v>
      </c>
      <c r="C526">
        <v>0.32250000000000001</v>
      </c>
      <c r="D526">
        <v>0.27089999999999997</v>
      </c>
      <c r="E526">
        <v>0</v>
      </c>
      <c r="F526">
        <v>0</v>
      </c>
      <c r="G526">
        <v>0</v>
      </c>
    </row>
    <row r="527" spans="2:7" x14ac:dyDescent="0.25">
      <c r="B527" t="s">
        <v>713</v>
      </c>
      <c r="C527">
        <v>0.33</v>
      </c>
      <c r="D527">
        <v>0.2772</v>
      </c>
      <c r="E527">
        <v>0</v>
      </c>
      <c r="F527">
        <v>0</v>
      </c>
      <c r="G527">
        <v>0</v>
      </c>
    </row>
    <row r="528" spans="2:7" x14ac:dyDescent="0.25">
      <c r="B528" t="s">
        <v>714</v>
      </c>
      <c r="C528">
        <v>0.33750000000000002</v>
      </c>
      <c r="D528">
        <v>0.28349999999999997</v>
      </c>
      <c r="E528">
        <v>0</v>
      </c>
      <c r="F528">
        <v>0</v>
      </c>
      <c r="G528">
        <v>0</v>
      </c>
    </row>
    <row r="529" spans="2:7" x14ac:dyDescent="0.25">
      <c r="B529" t="s">
        <v>715</v>
      </c>
      <c r="C529">
        <v>0.35</v>
      </c>
      <c r="D529">
        <v>0.29399999999999998</v>
      </c>
      <c r="E529">
        <v>0</v>
      </c>
      <c r="F529">
        <v>0</v>
      </c>
      <c r="G529">
        <v>0</v>
      </c>
    </row>
    <row r="530" spans="2:7" x14ac:dyDescent="0.25">
      <c r="B530" t="s">
        <v>716</v>
      </c>
      <c r="C530">
        <v>0.45</v>
      </c>
      <c r="D530">
        <v>0.3</v>
      </c>
      <c r="E530">
        <v>0</v>
      </c>
      <c r="F530">
        <v>0</v>
      </c>
      <c r="G530">
        <v>0</v>
      </c>
    </row>
    <row r="531" spans="2:7" x14ac:dyDescent="0.25">
      <c r="B531" t="s">
        <v>717</v>
      </c>
      <c r="C531">
        <v>0.47249999999999998</v>
      </c>
      <c r="D531">
        <v>0.315</v>
      </c>
      <c r="E531">
        <v>0</v>
      </c>
      <c r="F531">
        <v>0</v>
      </c>
      <c r="G531">
        <v>0</v>
      </c>
    </row>
    <row r="532" spans="2:7" x14ac:dyDescent="0.25">
      <c r="B532" t="s">
        <v>718</v>
      </c>
      <c r="C532">
        <v>0.495</v>
      </c>
      <c r="D532">
        <v>0.33</v>
      </c>
      <c r="E532">
        <v>0</v>
      </c>
      <c r="F532">
        <v>0</v>
      </c>
      <c r="G532">
        <v>0</v>
      </c>
    </row>
    <row r="533" spans="2:7" x14ac:dyDescent="0.25">
      <c r="B533" t="s">
        <v>719</v>
      </c>
      <c r="C533">
        <v>0.51749999999999996</v>
      </c>
      <c r="D533">
        <v>0.34499999999999997</v>
      </c>
      <c r="E533">
        <v>0</v>
      </c>
      <c r="F533">
        <v>0</v>
      </c>
      <c r="G533">
        <v>0</v>
      </c>
    </row>
    <row r="534" spans="2:7" x14ac:dyDescent="0.25">
      <c r="B534" t="s">
        <v>720</v>
      </c>
      <c r="C534">
        <v>0.54</v>
      </c>
      <c r="D534">
        <v>0.36</v>
      </c>
      <c r="E534">
        <v>0</v>
      </c>
      <c r="F534">
        <v>0</v>
      </c>
      <c r="G534">
        <v>0</v>
      </c>
    </row>
    <row r="535" spans="2:7" x14ac:dyDescent="0.25">
      <c r="B535" t="s">
        <v>721</v>
      </c>
      <c r="C535">
        <v>0.55349999999999999</v>
      </c>
      <c r="D535">
        <v>0.36899999999999999</v>
      </c>
      <c r="E535">
        <v>0</v>
      </c>
      <c r="F535">
        <v>0</v>
      </c>
      <c r="G535">
        <v>0</v>
      </c>
    </row>
    <row r="536" spans="2:7" x14ac:dyDescent="0.25">
      <c r="B536" t="s">
        <v>722</v>
      </c>
      <c r="C536">
        <v>0.56699999999999995</v>
      </c>
      <c r="D536">
        <v>0.378</v>
      </c>
      <c r="E536">
        <v>0</v>
      </c>
      <c r="F536">
        <v>0</v>
      </c>
      <c r="G536">
        <v>0</v>
      </c>
    </row>
    <row r="537" spans="2:7" x14ac:dyDescent="0.25">
      <c r="B537" t="s">
        <v>723</v>
      </c>
      <c r="C537">
        <v>0.58050000000000002</v>
      </c>
      <c r="D537">
        <v>0.38700000000000001</v>
      </c>
      <c r="E537">
        <v>0</v>
      </c>
      <c r="F537">
        <v>0</v>
      </c>
      <c r="G537">
        <v>0</v>
      </c>
    </row>
    <row r="538" spans="2:7" x14ac:dyDescent="0.25">
      <c r="B538" t="s">
        <v>724</v>
      </c>
      <c r="C538">
        <v>0.59399999999999997</v>
      </c>
      <c r="D538">
        <v>0.39600000000000002</v>
      </c>
      <c r="E538">
        <v>0</v>
      </c>
      <c r="F538">
        <v>0</v>
      </c>
      <c r="G538">
        <v>0</v>
      </c>
    </row>
    <row r="539" spans="2:7" x14ac:dyDescent="0.25">
      <c r="B539" t="s">
        <v>725</v>
      </c>
      <c r="C539">
        <v>0.60750000000000004</v>
      </c>
      <c r="D539">
        <v>0.40500000000000003</v>
      </c>
      <c r="E539">
        <v>0</v>
      </c>
      <c r="F539">
        <v>0</v>
      </c>
      <c r="G539">
        <v>0</v>
      </c>
    </row>
    <row r="540" spans="2:7" x14ac:dyDescent="0.25">
      <c r="B540" t="s">
        <v>726</v>
      </c>
      <c r="C540">
        <v>0.63</v>
      </c>
      <c r="D540">
        <v>0.42</v>
      </c>
      <c r="E540">
        <v>0</v>
      </c>
      <c r="F540">
        <v>0</v>
      </c>
      <c r="G540">
        <v>0</v>
      </c>
    </row>
    <row r="541" spans="2:7" x14ac:dyDescent="0.25">
      <c r="B541" t="s">
        <v>727</v>
      </c>
      <c r="C541">
        <v>0.41</v>
      </c>
      <c r="D541">
        <v>0.35</v>
      </c>
      <c r="E541">
        <v>0</v>
      </c>
      <c r="F541">
        <v>0</v>
      </c>
      <c r="G541">
        <v>0</v>
      </c>
    </row>
    <row r="542" spans="2:7" x14ac:dyDescent="0.25">
      <c r="B542" t="s">
        <v>728</v>
      </c>
      <c r="C542">
        <v>0.44280000000000003</v>
      </c>
      <c r="D542">
        <v>0.378</v>
      </c>
      <c r="E542">
        <v>0</v>
      </c>
      <c r="F542">
        <v>0</v>
      </c>
      <c r="G542">
        <v>0</v>
      </c>
    </row>
    <row r="543" spans="2:7" x14ac:dyDescent="0.25">
      <c r="B543" t="s">
        <v>729</v>
      </c>
      <c r="C543">
        <v>0.47560000000000002</v>
      </c>
      <c r="D543">
        <v>0.40600000000000003</v>
      </c>
      <c r="E543">
        <v>0</v>
      </c>
      <c r="F543">
        <v>0</v>
      </c>
      <c r="G543">
        <v>0</v>
      </c>
    </row>
    <row r="544" spans="2:7" x14ac:dyDescent="0.25">
      <c r="B544" t="s">
        <v>730</v>
      </c>
      <c r="C544">
        <v>0.50839999999999996</v>
      </c>
      <c r="D544">
        <v>0.434</v>
      </c>
      <c r="E544">
        <v>0</v>
      </c>
      <c r="F544">
        <v>0</v>
      </c>
      <c r="G544">
        <v>0</v>
      </c>
    </row>
    <row r="545" spans="2:7" x14ac:dyDescent="0.25">
      <c r="B545" t="s">
        <v>731</v>
      </c>
      <c r="C545">
        <v>0.54120000000000001</v>
      </c>
      <c r="D545">
        <v>0.46200000000000002</v>
      </c>
      <c r="E545">
        <v>0</v>
      </c>
      <c r="F545">
        <v>0</v>
      </c>
      <c r="G545">
        <v>0</v>
      </c>
    </row>
    <row r="546" spans="2:7" x14ac:dyDescent="0.25">
      <c r="B546" t="s">
        <v>732</v>
      </c>
      <c r="C546">
        <v>0.57399999999999995</v>
      </c>
      <c r="D546">
        <v>0.49</v>
      </c>
      <c r="E546">
        <v>0</v>
      </c>
      <c r="F546">
        <v>0</v>
      </c>
      <c r="G546">
        <v>0</v>
      </c>
    </row>
    <row r="547" spans="2:7" x14ac:dyDescent="0.25">
      <c r="B547" t="s">
        <v>733</v>
      </c>
      <c r="C547">
        <v>0.4</v>
      </c>
      <c r="D547">
        <v>0.35</v>
      </c>
      <c r="E547">
        <v>0</v>
      </c>
      <c r="F547">
        <v>0</v>
      </c>
      <c r="G547">
        <v>0</v>
      </c>
    </row>
    <row r="548" spans="2:7" x14ac:dyDescent="0.25">
      <c r="B548" t="s">
        <v>734</v>
      </c>
      <c r="C548">
        <v>0.42</v>
      </c>
      <c r="D548">
        <v>0.36749999999999999</v>
      </c>
      <c r="E548">
        <v>0</v>
      </c>
      <c r="F548">
        <v>0</v>
      </c>
      <c r="G548">
        <v>0</v>
      </c>
    </row>
    <row r="549" spans="2:7" x14ac:dyDescent="0.25">
      <c r="B549" t="s">
        <v>735</v>
      </c>
      <c r="C549">
        <v>0.44</v>
      </c>
      <c r="D549">
        <v>0.38500000000000001</v>
      </c>
      <c r="E549">
        <v>0</v>
      </c>
      <c r="F549">
        <v>0</v>
      </c>
      <c r="G549">
        <v>0</v>
      </c>
    </row>
    <row r="550" spans="2:7" x14ac:dyDescent="0.25">
      <c r="B550" t="s">
        <v>736</v>
      </c>
      <c r="C550">
        <v>0.46</v>
      </c>
      <c r="D550">
        <v>0.40250000000000002</v>
      </c>
      <c r="E550">
        <v>0</v>
      </c>
      <c r="F550">
        <v>0</v>
      </c>
      <c r="G550">
        <v>0</v>
      </c>
    </row>
    <row r="551" spans="2:7" x14ac:dyDescent="0.25">
      <c r="B551" t="s">
        <v>737</v>
      </c>
      <c r="C551">
        <v>0.48</v>
      </c>
      <c r="D551">
        <v>0.42</v>
      </c>
      <c r="E551">
        <v>0</v>
      </c>
      <c r="F551">
        <v>0</v>
      </c>
      <c r="G551">
        <v>0</v>
      </c>
    </row>
    <row r="552" spans="2:7" x14ac:dyDescent="0.25">
      <c r="B552" t="s">
        <v>738</v>
      </c>
      <c r="C552">
        <v>0.49199999999999999</v>
      </c>
      <c r="D552">
        <v>0.43049999999999999</v>
      </c>
      <c r="E552">
        <v>0</v>
      </c>
      <c r="F552">
        <v>0</v>
      </c>
      <c r="G552">
        <v>0</v>
      </c>
    </row>
    <row r="553" spans="2:7" x14ac:dyDescent="0.25">
      <c r="B553" t="s">
        <v>739</v>
      </c>
      <c r="C553">
        <v>0.504</v>
      </c>
      <c r="D553">
        <v>0.441</v>
      </c>
      <c r="E553">
        <v>0</v>
      </c>
      <c r="F553">
        <v>0</v>
      </c>
      <c r="G553">
        <v>0</v>
      </c>
    </row>
    <row r="554" spans="2:7" x14ac:dyDescent="0.25">
      <c r="B554" t="s">
        <v>740</v>
      </c>
      <c r="C554">
        <v>0.51600000000000001</v>
      </c>
      <c r="D554">
        <v>0.45150000000000001</v>
      </c>
      <c r="E554">
        <v>0</v>
      </c>
      <c r="F554">
        <v>0</v>
      </c>
      <c r="G554">
        <v>0</v>
      </c>
    </row>
    <row r="555" spans="2:7" x14ac:dyDescent="0.25">
      <c r="B555" t="s">
        <v>741</v>
      </c>
      <c r="C555">
        <v>0.52800000000000002</v>
      </c>
      <c r="D555">
        <v>0.46200000000000002</v>
      </c>
      <c r="E555">
        <v>0</v>
      </c>
      <c r="F555">
        <v>0</v>
      </c>
      <c r="G555">
        <v>0</v>
      </c>
    </row>
    <row r="556" spans="2:7" x14ac:dyDescent="0.25">
      <c r="B556" t="s">
        <v>742</v>
      </c>
      <c r="C556">
        <v>0.54</v>
      </c>
      <c r="D556">
        <v>0.47249999999999998</v>
      </c>
      <c r="E556">
        <v>0</v>
      </c>
      <c r="F556">
        <v>0</v>
      </c>
      <c r="G556">
        <v>0</v>
      </c>
    </row>
    <row r="557" spans="2:7" x14ac:dyDescent="0.25">
      <c r="B557" t="s">
        <v>743</v>
      </c>
      <c r="C557">
        <v>0.56000000000000005</v>
      </c>
      <c r="D557">
        <v>0.49</v>
      </c>
      <c r="E557">
        <v>0</v>
      </c>
      <c r="F557">
        <v>0</v>
      </c>
      <c r="G557">
        <v>0</v>
      </c>
    </row>
    <row r="558" spans="2:7" x14ac:dyDescent="0.25">
      <c r="B558" t="s">
        <v>744</v>
      </c>
      <c r="C558">
        <v>0.3</v>
      </c>
      <c r="D558">
        <v>0.3</v>
      </c>
      <c r="E558">
        <v>0</v>
      </c>
      <c r="F558">
        <v>0</v>
      </c>
      <c r="G558">
        <v>0</v>
      </c>
    </row>
    <row r="559" spans="2:7" x14ac:dyDescent="0.25">
      <c r="B559" t="s">
        <v>745</v>
      </c>
      <c r="C559">
        <v>0.315</v>
      </c>
      <c r="D559">
        <v>0.315</v>
      </c>
      <c r="E559">
        <v>0</v>
      </c>
      <c r="F559">
        <v>0</v>
      </c>
      <c r="G559">
        <v>0</v>
      </c>
    </row>
    <row r="560" spans="2:7" x14ac:dyDescent="0.25">
      <c r="B560" t="s">
        <v>746</v>
      </c>
      <c r="C560">
        <v>0.33</v>
      </c>
      <c r="D560">
        <v>0.33</v>
      </c>
      <c r="E560">
        <v>0</v>
      </c>
      <c r="F560">
        <v>0</v>
      </c>
      <c r="G560">
        <v>0</v>
      </c>
    </row>
    <row r="561" spans="2:7" x14ac:dyDescent="0.25">
      <c r="B561" t="s">
        <v>747</v>
      </c>
      <c r="C561">
        <v>0.34499999999999997</v>
      </c>
      <c r="D561">
        <v>0.34499999999999997</v>
      </c>
      <c r="E561">
        <v>0</v>
      </c>
      <c r="F561">
        <v>0</v>
      </c>
      <c r="G561">
        <v>0</v>
      </c>
    </row>
    <row r="562" spans="2:7" x14ac:dyDescent="0.25">
      <c r="B562" t="s">
        <v>748</v>
      </c>
      <c r="C562">
        <v>0.36</v>
      </c>
      <c r="D562">
        <v>0.36</v>
      </c>
      <c r="E562">
        <v>0</v>
      </c>
      <c r="F562">
        <v>0</v>
      </c>
      <c r="G562">
        <v>0</v>
      </c>
    </row>
    <row r="563" spans="2:7" x14ac:dyDescent="0.25">
      <c r="B563" t="s">
        <v>749</v>
      </c>
      <c r="C563">
        <v>0.36899999999999999</v>
      </c>
      <c r="D563">
        <v>0.36899999999999999</v>
      </c>
      <c r="E563">
        <v>0</v>
      </c>
      <c r="F563">
        <v>0</v>
      </c>
      <c r="G563">
        <v>0</v>
      </c>
    </row>
    <row r="564" spans="2:7" x14ac:dyDescent="0.25">
      <c r="B564" t="s">
        <v>750</v>
      </c>
      <c r="C564">
        <v>0.378</v>
      </c>
      <c r="D564">
        <v>0.378</v>
      </c>
      <c r="E564">
        <v>0</v>
      </c>
      <c r="F564">
        <v>0</v>
      </c>
      <c r="G564">
        <v>0</v>
      </c>
    </row>
    <row r="565" spans="2:7" x14ac:dyDescent="0.25">
      <c r="B565" t="s">
        <v>751</v>
      </c>
      <c r="C565">
        <v>0.38700000000000001</v>
      </c>
      <c r="D565">
        <v>0.38700000000000001</v>
      </c>
      <c r="E565">
        <v>0</v>
      </c>
      <c r="F565">
        <v>0</v>
      </c>
      <c r="G565">
        <v>0</v>
      </c>
    </row>
    <row r="566" spans="2:7" x14ac:dyDescent="0.25">
      <c r="B566" t="s">
        <v>752</v>
      </c>
      <c r="C566">
        <v>0.39600000000000002</v>
      </c>
      <c r="D566">
        <v>0.39600000000000002</v>
      </c>
      <c r="E566">
        <v>0</v>
      </c>
      <c r="F566">
        <v>0</v>
      </c>
      <c r="G566">
        <v>0</v>
      </c>
    </row>
    <row r="567" spans="2:7" x14ac:dyDescent="0.25">
      <c r="B567" t="s">
        <v>753</v>
      </c>
      <c r="C567">
        <v>0.40500000000000003</v>
      </c>
      <c r="D567">
        <v>0.40500000000000003</v>
      </c>
      <c r="E567">
        <v>0</v>
      </c>
      <c r="F567">
        <v>0</v>
      </c>
      <c r="G567">
        <v>0</v>
      </c>
    </row>
    <row r="568" spans="2:7" x14ac:dyDescent="0.25">
      <c r="B568" t="s">
        <v>754</v>
      </c>
      <c r="C568">
        <v>0.42</v>
      </c>
      <c r="D568">
        <v>0.42</v>
      </c>
      <c r="E568">
        <v>0</v>
      </c>
      <c r="F568">
        <v>0</v>
      </c>
      <c r="G568">
        <v>0</v>
      </c>
    </row>
    <row r="569" spans="2:7" x14ac:dyDescent="0.25">
      <c r="B569" t="s">
        <v>755</v>
      </c>
      <c r="C569">
        <v>0.61</v>
      </c>
      <c r="D569">
        <v>0.2</v>
      </c>
      <c r="E569">
        <v>0</v>
      </c>
      <c r="F569">
        <v>0</v>
      </c>
      <c r="G569">
        <v>0</v>
      </c>
    </row>
    <row r="570" spans="2:7" x14ac:dyDescent="0.25">
      <c r="B570" t="s">
        <v>756</v>
      </c>
      <c r="C570">
        <v>0.64049999999999996</v>
      </c>
      <c r="D570">
        <v>0.21</v>
      </c>
      <c r="E570">
        <v>0</v>
      </c>
      <c r="F570">
        <v>0</v>
      </c>
      <c r="G570">
        <v>0</v>
      </c>
    </row>
    <row r="571" spans="2:7" x14ac:dyDescent="0.25">
      <c r="B571" t="s">
        <v>757</v>
      </c>
      <c r="C571">
        <v>0.67100000000000004</v>
      </c>
      <c r="D571">
        <v>0.22</v>
      </c>
      <c r="E571">
        <v>0</v>
      </c>
      <c r="F571">
        <v>0</v>
      </c>
      <c r="G571">
        <v>0</v>
      </c>
    </row>
    <row r="572" spans="2:7" x14ac:dyDescent="0.25">
      <c r="B572" t="s">
        <v>758</v>
      </c>
      <c r="C572">
        <v>0.70150000000000001</v>
      </c>
      <c r="D572">
        <v>0.23</v>
      </c>
      <c r="E572">
        <v>0</v>
      </c>
      <c r="F572">
        <v>0</v>
      </c>
      <c r="G572">
        <v>0</v>
      </c>
    </row>
    <row r="573" spans="2:7" x14ac:dyDescent="0.25">
      <c r="B573" t="s">
        <v>759</v>
      </c>
      <c r="C573">
        <v>0.73199999999999998</v>
      </c>
      <c r="D573">
        <v>0.24</v>
      </c>
      <c r="E573">
        <v>0</v>
      </c>
      <c r="F573">
        <v>0</v>
      </c>
      <c r="G573">
        <v>0</v>
      </c>
    </row>
    <row r="574" spans="2:7" x14ac:dyDescent="0.25">
      <c r="B574" t="s">
        <v>760</v>
      </c>
      <c r="C574">
        <v>0.75029999999999997</v>
      </c>
      <c r="D574">
        <v>0.246</v>
      </c>
      <c r="E574">
        <v>0</v>
      </c>
      <c r="F574">
        <v>0</v>
      </c>
      <c r="G574">
        <v>0</v>
      </c>
    </row>
    <row r="575" spans="2:7" x14ac:dyDescent="0.25">
      <c r="B575" t="s">
        <v>761</v>
      </c>
      <c r="C575">
        <v>0.76859999999999995</v>
      </c>
      <c r="D575">
        <v>0.252</v>
      </c>
      <c r="E575">
        <v>0</v>
      </c>
      <c r="F575">
        <v>0</v>
      </c>
      <c r="G575">
        <v>0</v>
      </c>
    </row>
    <row r="576" spans="2:7" x14ac:dyDescent="0.25">
      <c r="B576" t="s">
        <v>762</v>
      </c>
      <c r="C576">
        <v>0.78690000000000004</v>
      </c>
      <c r="D576">
        <v>0.25800000000000001</v>
      </c>
      <c r="E576">
        <v>0</v>
      </c>
      <c r="F576">
        <v>0</v>
      </c>
      <c r="G576">
        <v>0</v>
      </c>
    </row>
    <row r="577" spans="2:7" x14ac:dyDescent="0.25">
      <c r="B577" t="s">
        <v>763</v>
      </c>
      <c r="C577">
        <v>0.80520000000000003</v>
      </c>
      <c r="D577">
        <v>0.26400000000000001</v>
      </c>
      <c r="E577">
        <v>0</v>
      </c>
      <c r="F577">
        <v>0</v>
      </c>
      <c r="G577">
        <v>0</v>
      </c>
    </row>
    <row r="578" spans="2:7" x14ac:dyDescent="0.25">
      <c r="B578" t="s">
        <v>764</v>
      </c>
      <c r="C578">
        <v>0.82350000000000001</v>
      </c>
      <c r="D578">
        <v>0.27</v>
      </c>
      <c r="E578">
        <v>0</v>
      </c>
      <c r="F578">
        <v>0</v>
      </c>
      <c r="G578">
        <v>0</v>
      </c>
    </row>
    <row r="579" spans="2:7" x14ac:dyDescent="0.25">
      <c r="B579" t="s">
        <v>765</v>
      </c>
      <c r="C579">
        <v>0.85399999999999998</v>
      </c>
      <c r="D579">
        <v>0.28000000000000003</v>
      </c>
      <c r="E579">
        <v>0</v>
      </c>
      <c r="F579">
        <v>0</v>
      </c>
      <c r="G579">
        <v>0</v>
      </c>
    </row>
    <row r="580" spans="2:7" x14ac:dyDescent="0.25">
      <c r="B580" t="s">
        <v>766</v>
      </c>
      <c r="C580">
        <v>0.31</v>
      </c>
      <c r="D580">
        <v>0.28999999999999998</v>
      </c>
      <c r="E580">
        <v>0</v>
      </c>
      <c r="F580">
        <v>0</v>
      </c>
      <c r="G580">
        <v>0</v>
      </c>
    </row>
    <row r="581" spans="2:7" x14ac:dyDescent="0.25">
      <c r="B581" t="s">
        <v>767</v>
      </c>
      <c r="C581">
        <v>0.33479999999999999</v>
      </c>
      <c r="D581">
        <v>0.31319999999999998</v>
      </c>
      <c r="E581">
        <v>0</v>
      </c>
      <c r="F581">
        <v>0</v>
      </c>
      <c r="G581">
        <v>0</v>
      </c>
    </row>
    <row r="582" spans="2:7" x14ac:dyDescent="0.25">
      <c r="B582" t="s">
        <v>768</v>
      </c>
      <c r="C582">
        <v>0.35959999999999998</v>
      </c>
      <c r="D582">
        <v>0.33639999999999998</v>
      </c>
      <c r="E582">
        <v>0</v>
      </c>
      <c r="F582">
        <v>0</v>
      </c>
      <c r="G582">
        <v>0</v>
      </c>
    </row>
    <row r="583" spans="2:7" x14ac:dyDescent="0.25">
      <c r="B583" t="s">
        <v>769</v>
      </c>
      <c r="C583">
        <v>0.38440000000000002</v>
      </c>
      <c r="D583">
        <v>0.35959999999999998</v>
      </c>
      <c r="E583">
        <v>0</v>
      </c>
      <c r="F583">
        <v>0</v>
      </c>
      <c r="G583">
        <v>0</v>
      </c>
    </row>
    <row r="584" spans="2:7" x14ac:dyDescent="0.25">
      <c r="B584" t="s">
        <v>770</v>
      </c>
      <c r="C584">
        <v>0.40920000000000001</v>
      </c>
      <c r="D584">
        <v>0.38279999999999997</v>
      </c>
      <c r="E584">
        <v>0</v>
      </c>
      <c r="F584">
        <v>0</v>
      </c>
      <c r="G584">
        <v>0</v>
      </c>
    </row>
    <row r="585" spans="2:7" x14ac:dyDescent="0.25">
      <c r="B585" t="s">
        <v>771</v>
      </c>
      <c r="C585">
        <v>0.434</v>
      </c>
      <c r="D585">
        <v>0.40600000000000003</v>
      </c>
      <c r="E585">
        <v>0</v>
      </c>
      <c r="F585">
        <v>0</v>
      </c>
      <c r="G585">
        <v>0</v>
      </c>
    </row>
    <row r="586" spans="2:7" x14ac:dyDescent="0.25">
      <c r="B586" t="s">
        <v>772</v>
      </c>
      <c r="C586">
        <v>0.56000000000000005</v>
      </c>
      <c r="D586">
        <v>0.28000000000000003</v>
      </c>
      <c r="E586">
        <v>0</v>
      </c>
      <c r="F586">
        <v>0</v>
      </c>
      <c r="G586">
        <v>0</v>
      </c>
    </row>
    <row r="587" spans="2:7" x14ac:dyDescent="0.25">
      <c r="B587" t="s">
        <v>773</v>
      </c>
      <c r="C587">
        <v>0.6048</v>
      </c>
      <c r="D587">
        <v>0.3024</v>
      </c>
      <c r="E587">
        <v>0</v>
      </c>
      <c r="F587">
        <v>0</v>
      </c>
      <c r="G587">
        <v>0</v>
      </c>
    </row>
    <row r="588" spans="2:7" x14ac:dyDescent="0.25">
      <c r="B588" t="s">
        <v>774</v>
      </c>
      <c r="C588">
        <v>0.64959999999999996</v>
      </c>
      <c r="D588">
        <v>0.32479999999999998</v>
      </c>
      <c r="E588">
        <v>0</v>
      </c>
      <c r="F588">
        <v>0</v>
      </c>
      <c r="G588">
        <v>0</v>
      </c>
    </row>
    <row r="589" spans="2:7" x14ac:dyDescent="0.25">
      <c r="B589" t="s">
        <v>775</v>
      </c>
      <c r="C589">
        <v>0.69440000000000002</v>
      </c>
      <c r="D589">
        <v>0.34720000000000001</v>
      </c>
      <c r="E589">
        <v>0</v>
      </c>
      <c r="F589">
        <v>0</v>
      </c>
      <c r="G589">
        <v>0</v>
      </c>
    </row>
    <row r="590" spans="2:7" x14ac:dyDescent="0.25">
      <c r="B590" t="s">
        <v>776</v>
      </c>
      <c r="C590">
        <v>0.73919999999999997</v>
      </c>
      <c r="D590">
        <v>0.36959999999999998</v>
      </c>
      <c r="E590">
        <v>0</v>
      </c>
      <c r="F590">
        <v>0</v>
      </c>
      <c r="G590">
        <v>0</v>
      </c>
    </row>
    <row r="591" spans="2:7" x14ac:dyDescent="0.25">
      <c r="B591" t="s">
        <v>777</v>
      </c>
      <c r="C591">
        <v>0.78400000000000003</v>
      </c>
      <c r="D591">
        <v>0.39200000000000002</v>
      </c>
      <c r="E591">
        <v>0</v>
      </c>
      <c r="F591">
        <v>0</v>
      </c>
      <c r="G591">
        <v>0</v>
      </c>
    </row>
    <row r="592" spans="2:7" x14ac:dyDescent="0.25">
      <c r="B592" t="s">
        <v>778</v>
      </c>
      <c r="C592">
        <v>0.36</v>
      </c>
      <c r="D592">
        <v>0.35</v>
      </c>
      <c r="E592">
        <v>0.56000000000000005</v>
      </c>
      <c r="F592">
        <v>0</v>
      </c>
      <c r="G592">
        <v>0</v>
      </c>
    </row>
    <row r="593" spans="2:7" x14ac:dyDescent="0.25">
      <c r="B593" t="s">
        <v>779</v>
      </c>
      <c r="C593">
        <v>0.38879999999999998</v>
      </c>
      <c r="D593">
        <v>0.378</v>
      </c>
      <c r="E593">
        <v>0.6048</v>
      </c>
      <c r="F593">
        <v>0</v>
      </c>
      <c r="G593">
        <v>0</v>
      </c>
    </row>
    <row r="594" spans="2:7" x14ac:dyDescent="0.25">
      <c r="B594" t="s">
        <v>780</v>
      </c>
      <c r="C594">
        <v>0.41760000000000003</v>
      </c>
      <c r="D594">
        <v>0.40600000000000003</v>
      </c>
      <c r="E594">
        <v>0.64959999999999996</v>
      </c>
      <c r="F594">
        <v>0</v>
      </c>
      <c r="G594">
        <v>0</v>
      </c>
    </row>
    <row r="595" spans="2:7" x14ac:dyDescent="0.25">
      <c r="B595" t="s">
        <v>781</v>
      </c>
      <c r="C595">
        <v>0.44640000000000002</v>
      </c>
      <c r="D595">
        <v>0.434</v>
      </c>
      <c r="E595">
        <v>0.69440000000000002</v>
      </c>
      <c r="F595">
        <v>0</v>
      </c>
      <c r="G595">
        <v>0</v>
      </c>
    </row>
    <row r="596" spans="2:7" x14ac:dyDescent="0.25">
      <c r="B596" t="s">
        <v>782</v>
      </c>
      <c r="C596">
        <v>0.47520000000000001</v>
      </c>
      <c r="D596">
        <v>0.46200000000000002</v>
      </c>
      <c r="E596">
        <v>0.73919999999999997</v>
      </c>
      <c r="F596">
        <v>0</v>
      </c>
      <c r="G596">
        <v>0</v>
      </c>
    </row>
    <row r="597" spans="2:7" x14ac:dyDescent="0.25">
      <c r="B597" t="s">
        <v>783</v>
      </c>
      <c r="C597">
        <v>0.504</v>
      </c>
      <c r="D597">
        <v>0.49</v>
      </c>
      <c r="E597">
        <v>0.78400000000000003</v>
      </c>
      <c r="F597">
        <v>0</v>
      </c>
      <c r="G597">
        <v>0</v>
      </c>
    </row>
    <row r="598" spans="2:7" x14ac:dyDescent="0.25">
      <c r="B598" t="s">
        <v>784</v>
      </c>
      <c r="C598">
        <v>0.35</v>
      </c>
      <c r="D598">
        <v>0.56000000000000005</v>
      </c>
      <c r="E598">
        <v>0</v>
      </c>
      <c r="F598">
        <v>0</v>
      </c>
      <c r="G598">
        <v>0</v>
      </c>
    </row>
    <row r="599" spans="2:7" x14ac:dyDescent="0.25">
      <c r="B599" t="s">
        <v>785</v>
      </c>
      <c r="C599">
        <v>0.378</v>
      </c>
      <c r="D599">
        <v>0.6048</v>
      </c>
      <c r="E599">
        <v>0</v>
      </c>
      <c r="F599">
        <v>0</v>
      </c>
      <c r="G599">
        <v>0</v>
      </c>
    </row>
    <row r="600" spans="2:7" x14ac:dyDescent="0.25">
      <c r="B600" t="s">
        <v>786</v>
      </c>
      <c r="C600">
        <v>0.40600000000000003</v>
      </c>
      <c r="D600">
        <v>0.64959999999999996</v>
      </c>
      <c r="E600">
        <v>0</v>
      </c>
      <c r="F600">
        <v>0</v>
      </c>
      <c r="G600">
        <v>0</v>
      </c>
    </row>
    <row r="601" spans="2:7" x14ac:dyDescent="0.25">
      <c r="B601" t="s">
        <v>787</v>
      </c>
      <c r="C601">
        <v>0.434</v>
      </c>
      <c r="D601">
        <v>0.69440000000000002</v>
      </c>
      <c r="E601">
        <v>0</v>
      </c>
      <c r="F601">
        <v>0</v>
      </c>
      <c r="G601">
        <v>0</v>
      </c>
    </row>
    <row r="602" spans="2:7" x14ac:dyDescent="0.25">
      <c r="B602" t="s">
        <v>788</v>
      </c>
      <c r="C602">
        <v>0.46200000000000002</v>
      </c>
      <c r="D602">
        <v>0.73919999999999997</v>
      </c>
      <c r="E602">
        <v>0</v>
      </c>
      <c r="F602">
        <v>0</v>
      </c>
      <c r="G602">
        <v>0</v>
      </c>
    </row>
    <row r="603" spans="2:7" x14ac:dyDescent="0.25">
      <c r="B603" t="s">
        <v>789</v>
      </c>
      <c r="C603">
        <v>0.49</v>
      </c>
      <c r="D603">
        <v>0.78400000000000003</v>
      </c>
      <c r="E603">
        <v>0</v>
      </c>
      <c r="F603">
        <v>0</v>
      </c>
      <c r="G603">
        <v>0</v>
      </c>
    </row>
    <row r="604" spans="2:7" x14ac:dyDescent="0.25">
      <c r="B604" t="s">
        <v>790</v>
      </c>
      <c r="C604">
        <v>0.13</v>
      </c>
      <c r="D604">
        <v>0</v>
      </c>
      <c r="E604">
        <v>0.72</v>
      </c>
      <c r="F604">
        <v>0</v>
      </c>
      <c r="G604">
        <v>0</v>
      </c>
    </row>
    <row r="605" spans="2:7" x14ac:dyDescent="0.25">
      <c r="B605" t="s">
        <v>791</v>
      </c>
      <c r="C605">
        <v>0.1404</v>
      </c>
      <c r="D605">
        <v>0</v>
      </c>
      <c r="E605">
        <v>0.77759999999999996</v>
      </c>
      <c r="F605">
        <v>0</v>
      </c>
      <c r="G605">
        <v>0</v>
      </c>
    </row>
    <row r="606" spans="2:7" x14ac:dyDescent="0.25">
      <c r="B606" t="s">
        <v>792</v>
      </c>
      <c r="C606">
        <v>0.15079999999999999</v>
      </c>
      <c r="D606">
        <v>0</v>
      </c>
      <c r="E606">
        <v>0.83520000000000005</v>
      </c>
      <c r="F606">
        <v>0</v>
      </c>
      <c r="G606">
        <v>0</v>
      </c>
    </row>
    <row r="607" spans="2:7" x14ac:dyDescent="0.25">
      <c r="B607" t="s">
        <v>793</v>
      </c>
      <c r="C607">
        <v>0.16120000000000001</v>
      </c>
      <c r="D607">
        <v>0</v>
      </c>
      <c r="E607">
        <v>0.89280000000000004</v>
      </c>
      <c r="F607">
        <v>0</v>
      </c>
      <c r="G607">
        <v>0</v>
      </c>
    </row>
    <row r="608" spans="2:7" x14ac:dyDescent="0.25">
      <c r="B608" t="s">
        <v>794</v>
      </c>
      <c r="C608">
        <v>0.1716</v>
      </c>
      <c r="D608">
        <v>0</v>
      </c>
      <c r="E608">
        <v>0.95040000000000002</v>
      </c>
      <c r="F608">
        <v>0</v>
      </c>
      <c r="G608">
        <v>0</v>
      </c>
    </row>
    <row r="609" spans="2:7" x14ac:dyDescent="0.25">
      <c r="B609" t="s">
        <v>795</v>
      </c>
      <c r="C609">
        <v>0.182</v>
      </c>
      <c r="D609">
        <v>0</v>
      </c>
      <c r="E609">
        <v>1.008</v>
      </c>
      <c r="F609">
        <v>0</v>
      </c>
      <c r="G609">
        <v>0</v>
      </c>
    </row>
    <row r="610" spans="2:7" x14ac:dyDescent="0.25">
      <c r="B610" t="s">
        <v>796</v>
      </c>
      <c r="C610">
        <v>0.2</v>
      </c>
      <c r="D610">
        <v>0.2</v>
      </c>
      <c r="E610">
        <v>0.4</v>
      </c>
      <c r="F610">
        <v>0.4</v>
      </c>
      <c r="G610">
        <v>0</v>
      </c>
    </row>
    <row r="611" spans="2:7" x14ac:dyDescent="0.25">
      <c r="B611" t="s">
        <v>797</v>
      </c>
      <c r="C611">
        <v>0.216</v>
      </c>
      <c r="D611">
        <v>0.216</v>
      </c>
      <c r="E611">
        <v>0.432</v>
      </c>
      <c r="F611">
        <v>0.432</v>
      </c>
      <c r="G611">
        <v>0</v>
      </c>
    </row>
    <row r="612" spans="2:7" x14ac:dyDescent="0.25">
      <c r="B612" t="s">
        <v>798</v>
      </c>
      <c r="C612">
        <v>0.23200000000000001</v>
      </c>
      <c r="D612">
        <v>0.23200000000000001</v>
      </c>
      <c r="E612">
        <v>0.46400000000000002</v>
      </c>
      <c r="F612">
        <v>0.46400000000000002</v>
      </c>
      <c r="G612">
        <v>0</v>
      </c>
    </row>
    <row r="613" spans="2:7" x14ac:dyDescent="0.25">
      <c r="B613" t="s">
        <v>799</v>
      </c>
      <c r="C613">
        <v>0.248</v>
      </c>
      <c r="D613">
        <v>0.248</v>
      </c>
      <c r="E613">
        <v>0.496</v>
      </c>
      <c r="F613">
        <v>0.496</v>
      </c>
      <c r="G613">
        <v>0</v>
      </c>
    </row>
    <row r="614" spans="2:7" x14ac:dyDescent="0.25">
      <c r="B614" t="s">
        <v>800</v>
      </c>
      <c r="C614">
        <v>0.26400000000000001</v>
      </c>
      <c r="D614">
        <v>0.26400000000000001</v>
      </c>
      <c r="E614">
        <v>0.52800000000000002</v>
      </c>
      <c r="F614">
        <v>0.52800000000000002</v>
      </c>
      <c r="G614">
        <v>0</v>
      </c>
    </row>
    <row r="615" spans="2:7" x14ac:dyDescent="0.25">
      <c r="B615" t="s">
        <v>801</v>
      </c>
      <c r="C615">
        <v>0.28000000000000003</v>
      </c>
      <c r="D615">
        <v>0.28000000000000003</v>
      </c>
      <c r="E615">
        <v>0.56000000000000005</v>
      </c>
      <c r="F615">
        <v>0.56000000000000005</v>
      </c>
      <c r="G615">
        <v>0</v>
      </c>
    </row>
    <row r="616" spans="2:7" x14ac:dyDescent="0.25">
      <c r="B616" t="s">
        <v>802</v>
      </c>
      <c r="C616">
        <v>0.4</v>
      </c>
      <c r="D616">
        <v>0.3</v>
      </c>
      <c r="E616">
        <v>0</v>
      </c>
      <c r="F616">
        <v>0</v>
      </c>
      <c r="G616">
        <v>0</v>
      </c>
    </row>
    <row r="617" spans="2:7" x14ac:dyDescent="0.25">
      <c r="B617" t="s">
        <v>803</v>
      </c>
      <c r="C617">
        <v>0.432</v>
      </c>
      <c r="D617">
        <v>0.32400000000000001</v>
      </c>
      <c r="E617">
        <v>0</v>
      </c>
      <c r="F617">
        <v>0</v>
      </c>
      <c r="G617">
        <v>0</v>
      </c>
    </row>
    <row r="618" spans="2:7" x14ac:dyDescent="0.25">
      <c r="B618" t="s">
        <v>804</v>
      </c>
      <c r="C618">
        <v>0.46400000000000002</v>
      </c>
      <c r="D618">
        <v>0.34799999999999998</v>
      </c>
      <c r="E618">
        <v>0</v>
      </c>
      <c r="F618">
        <v>0</v>
      </c>
      <c r="G618">
        <v>0</v>
      </c>
    </row>
    <row r="619" spans="2:7" x14ac:dyDescent="0.25">
      <c r="B619" t="s">
        <v>805</v>
      </c>
      <c r="C619">
        <v>0.496</v>
      </c>
      <c r="D619">
        <v>0.372</v>
      </c>
      <c r="E619">
        <v>0</v>
      </c>
      <c r="F619">
        <v>0</v>
      </c>
      <c r="G619">
        <v>0</v>
      </c>
    </row>
    <row r="620" spans="2:7" x14ac:dyDescent="0.25">
      <c r="B620" t="s">
        <v>806</v>
      </c>
      <c r="C620">
        <v>0.52800000000000002</v>
      </c>
      <c r="D620">
        <v>0.39600000000000002</v>
      </c>
      <c r="E620">
        <v>0</v>
      </c>
      <c r="F620">
        <v>0</v>
      </c>
      <c r="G620">
        <v>0</v>
      </c>
    </row>
    <row r="621" spans="2:7" x14ac:dyDescent="0.25">
      <c r="B621" t="s">
        <v>807</v>
      </c>
      <c r="C621">
        <v>0.56000000000000005</v>
      </c>
      <c r="D621">
        <v>0.42</v>
      </c>
      <c r="E621">
        <v>0</v>
      </c>
      <c r="F621">
        <v>0</v>
      </c>
      <c r="G621">
        <v>0</v>
      </c>
    </row>
    <row r="622" spans="2:7" x14ac:dyDescent="0.25">
      <c r="B622" t="s">
        <v>808</v>
      </c>
      <c r="C622">
        <v>0.31</v>
      </c>
      <c r="D622">
        <v>0.3</v>
      </c>
      <c r="E622">
        <v>0.26</v>
      </c>
      <c r="F622">
        <v>0.26</v>
      </c>
      <c r="G622">
        <v>0</v>
      </c>
    </row>
    <row r="623" spans="2:7" x14ac:dyDescent="0.25">
      <c r="B623" t="s">
        <v>809</v>
      </c>
      <c r="C623">
        <v>0.33479999999999999</v>
      </c>
      <c r="D623">
        <v>0.32400000000000001</v>
      </c>
      <c r="E623">
        <v>0.28079999999999999</v>
      </c>
      <c r="F623">
        <v>0.28079999999999999</v>
      </c>
      <c r="G623">
        <v>0</v>
      </c>
    </row>
    <row r="624" spans="2:7" x14ac:dyDescent="0.25">
      <c r="B624" t="s">
        <v>810</v>
      </c>
      <c r="C624">
        <v>0.35959999999999998</v>
      </c>
      <c r="D624">
        <v>0.34799999999999998</v>
      </c>
      <c r="E624">
        <v>0.30159999999999998</v>
      </c>
      <c r="F624">
        <v>0.30159999999999998</v>
      </c>
      <c r="G624">
        <v>0</v>
      </c>
    </row>
    <row r="625" spans="2:7" x14ac:dyDescent="0.25">
      <c r="B625" t="s">
        <v>811</v>
      </c>
      <c r="C625">
        <v>0.38440000000000002</v>
      </c>
      <c r="D625">
        <v>0.372</v>
      </c>
      <c r="E625">
        <v>0.32240000000000002</v>
      </c>
      <c r="F625">
        <v>0.32240000000000002</v>
      </c>
      <c r="G625">
        <v>0</v>
      </c>
    </row>
    <row r="626" spans="2:7" x14ac:dyDescent="0.25">
      <c r="B626" t="s">
        <v>812</v>
      </c>
      <c r="C626">
        <v>0.40920000000000001</v>
      </c>
      <c r="D626">
        <v>0.39600000000000002</v>
      </c>
      <c r="E626">
        <v>0.34320000000000001</v>
      </c>
      <c r="F626">
        <v>0.34320000000000001</v>
      </c>
      <c r="G626">
        <v>0</v>
      </c>
    </row>
    <row r="627" spans="2:7" x14ac:dyDescent="0.25">
      <c r="B627" t="s">
        <v>813</v>
      </c>
      <c r="C627">
        <v>0.434</v>
      </c>
      <c r="D627">
        <v>0.42</v>
      </c>
      <c r="E627">
        <v>0.36399999999999999</v>
      </c>
      <c r="F627">
        <v>0.36399999999999999</v>
      </c>
      <c r="G627">
        <v>0</v>
      </c>
    </row>
    <row r="628" spans="2:7" x14ac:dyDescent="0.25">
      <c r="B628" t="s">
        <v>814</v>
      </c>
      <c r="C628">
        <v>0.56999999999999995</v>
      </c>
      <c r="D628">
        <v>0.44</v>
      </c>
      <c r="E628">
        <v>0</v>
      </c>
      <c r="F628">
        <v>0</v>
      </c>
      <c r="G628">
        <v>0</v>
      </c>
    </row>
    <row r="629" spans="2:7" x14ac:dyDescent="0.25">
      <c r="B629" t="s">
        <v>815</v>
      </c>
      <c r="C629">
        <v>0.61560000000000004</v>
      </c>
      <c r="D629">
        <v>0.47520000000000001</v>
      </c>
      <c r="E629">
        <v>0</v>
      </c>
      <c r="F629">
        <v>0</v>
      </c>
      <c r="G629">
        <v>0</v>
      </c>
    </row>
    <row r="630" spans="2:7" x14ac:dyDescent="0.25">
      <c r="B630" t="s">
        <v>816</v>
      </c>
      <c r="C630">
        <v>0.66120000000000001</v>
      </c>
      <c r="D630">
        <v>0.51039999999999996</v>
      </c>
      <c r="E630">
        <v>0</v>
      </c>
      <c r="F630">
        <v>0</v>
      </c>
      <c r="G630">
        <v>0</v>
      </c>
    </row>
    <row r="631" spans="2:7" x14ac:dyDescent="0.25">
      <c r="B631" t="s">
        <v>817</v>
      </c>
      <c r="C631">
        <v>0.70679999999999998</v>
      </c>
      <c r="D631">
        <v>0.54559999999999997</v>
      </c>
      <c r="E631">
        <v>0</v>
      </c>
      <c r="F631">
        <v>0</v>
      </c>
      <c r="G631">
        <v>0</v>
      </c>
    </row>
    <row r="632" spans="2:7" x14ac:dyDescent="0.25">
      <c r="B632" t="s">
        <v>818</v>
      </c>
      <c r="C632">
        <v>0.75239999999999996</v>
      </c>
      <c r="D632">
        <v>0.58079999999999998</v>
      </c>
      <c r="E632">
        <v>0</v>
      </c>
      <c r="F632">
        <v>0</v>
      </c>
      <c r="G632">
        <v>0</v>
      </c>
    </row>
    <row r="633" spans="2:7" x14ac:dyDescent="0.25">
      <c r="B633" t="s">
        <v>819</v>
      </c>
      <c r="C633">
        <v>0.79800000000000004</v>
      </c>
      <c r="D633">
        <v>0.61599999999999999</v>
      </c>
      <c r="E633">
        <v>0</v>
      </c>
      <c r="F633">
        <v>0</v>
      </c>
      <c r="G633">
        <v>0</v>
      </c>
    </row>
    <row r="634" spans="2:7" x14ac:dyDescent="0.25">
      <c r="B634" t="s">
        <v>820</v>
      </c>
      <c r="C634">
        <v>0.37</v>
      </c>
      <c r="D634">
        <v>0.1</v>
      </c>
      <c r="E634">
        <v>0</v>
      </c>
      <c r="F634">
        <v>0.37</v>
      </c>
      <c r="G634">
        <v>0</v>
      </c>
    </row>
    <row r="635" spans="2:7" x14ac:dyDescent="0.25">
      <c r="B635" t="s">
        <v>821</v>
      </c>
      <c r="C635">
        <v>0.39960000000000001</v>
      </c>
      <c r="D635">
        <v>0.108</v>
      </c>
      <c r="E635">
        <v>0</v>
      </c>
      <c r="F635">
        <v>0.39960000000000001</v>
      </c>
      <c r="G635">
        <v>0</v>
      </c>
    </row>
    <row r="636" spans="2:7" x14ac:dyDescent="0.25">
      <c r="B636" t="s">
        <v>822</v>
      </c>
      <c r="C636">
        <v>0.42920000000000003</v>
      </c>
      <c r="D636">
        <v>0.11600000000000001</v>
      </c>
      <c r="E636">
        <v>0</v>
      </c>
      <c r="F636">
        <v>0.42920000000000003</v>
      </c>
      <c r="G636">
        <v>0</v>
      </c>
    </row>
    <row r="637" spans="2:7" x14ac:dyDescent="0.25">
      <c r="B637" t="s">
        <v>823</v>
      </c>
      <c r="C637">
        <v>0.45879999999999999</v>
      </c>
      <c r="D637">
        <v>0.124</v>
      </c>
      <c r="E637">
        <v>0</v>
      </c>
      <c r="F637">
        <v>0.45879999999999999</v>
      </c>
      <c r="G637">
        <v>0</v>
      </c>
    </row>
    <row r="638" spans="2:7" x14ac:dyDescent="0.25">
      <c r="B638" t="s">
        <v>824</v>
      </c>
      <c r="C638">
        <v>0.4884</v>
      </c>
      <c r="D638">
        <v>0.13200000000000001</v>
      </c>
      <c r="E638">
        <v>0</v>
      </c>
      <c r="F638">
        <v>0.4884</v>
      </c>
      <c r="G638">
        <v>0</v>
      </c>
    </row>
    <row r="639" spans="2:7" x14ac:dyDescent="0.25">
      <c r="B639" t="s">
        <v>825</v>
      </c>
      <c r="C639">
        <v>0.51800000000000002</v>
      </c>
      <c r="D639">
        <v>0.14000000000000001</v>
      </c>
      <c r="E639">
        <v>0</v>
      </c>
      <c r="F639">
        <v>0.51800000000000002</v>
      </c>
      <c r="G639">
        <v>0</v>
      </c>
    </row>
    <row r="640" spans="2:7" x14ac:dyDescent="0.25">
      <c r="B640" t="s">
        <v>826</v>
      </c>
      <c r="C640">
        <v>0.63</v>
      </c>
      <c r="D640">
        <v>0</v>
      </c>
      <c r="E640">
        <v>0</v>
      </c>
      <c r="F640">
        <v>0</v>
      </c>
      <c r="G640">
        <v>0</v>
      </c>
    </row>
    <row r="641" spans="2:7" x14ac:dyDescent="0.25">
      <c r="B641" t="s">
        <v>827</v>
      </c>
      <c r="C641">
        <v>0.6804</v>
      </c>
      <c r="D641">
        <v>0</v>
      </c>
      <c r="E641">
        <v>0</v>
      </c>
      <c r="F641">
        <v>0</v>
      </c>
      <c r="G641">
        <v>0</v>
      </c>
    </row>
    <row r="642" spans="2:7" x14ac:dyDescent="0.25">
      <c r="B642" t="s">
        <v>828</v>
      </c>
      <c r="C642">
        <v>0.73080000000000001</v>
      </c>
      <c r="D642">
        <v>0</v>
      </c>
      <c r="E642">
        <v>0</v>
      </c>
      <c r="F642">
        <v>0</v>
      </c>
      <c r="G642">
        <v>0</v>
      </c>
    </row>
    <row r="643" spans="2:7" x14ac:dyDescent="0.25">
      <c r="B643" t="s">
        <v>829</v>
      </c>
      <c r="C643">
        <v>0.78120000000000001</v>
      </c>
      <c r="D643">
        <v>0</v>
      </c>
      <c r="E643">
        <v>0</v>
      </c>
      <c r="F643">
        <v>0</v>
      </c>
      <c r="G643">
        <v>0</v>
      </c>
    </row>
    <row r="644" spans="2:7" x14ac:dyDescent="0.25">
      <c r="B644" t="s">
        <v>830</v>
      </c>
      <c r="C644">
        <v>0.83160000000000001</v>
      </c>
      <c r="D644">
        <v>0</v>
      </c>
      <c r="E644">
        <v>0</v>
      </c>
      <c r="F644">
        <v>0</v>
      </c>
      <c r="G644">
        <v>0</v>
      </c>
    </row>
    <row r="645" spans="2:7" x14ac:dyDescent="0.25">
      <c r="B645" t="s">
        <v>831</v>
      </c>
      <c r="C645">
        <v>0.88200000000000001</v>
      </c>
      <c r="D645">
        <v>0</v>
      </c>
      <c r="E645">
        <v>0</v>
      </c>
      <c r="F645">
        <v>0</v>
      </c>
      <c r="G645">
        <v>0</v>
      </c>
    </row>
    <row r="646" spans="2:7" x14ac:dyDescent="0.25">
      <c r="B646" t="s">
        <v>832</v>
      </c>
      <c r="C646">
        <v>0.5</v>
      </c>
      <c r="D646">
        <v>0</v>
      </c>
      <c r="E646">
        <v>0.2</v>
      </c>
      <c r="F646">
        <v>0.2</v>
      </c>
      <c r="G646">
        <v>0</v>
      </c>
    </row>
    <row r="647" spans="2:7" x14ac:dyDescent="0.25">
      <c r="B647" t="s">
        <v>833</v>
      </c>
      <c r="C647">
        <v>0.52500000000000002</v>
      </c>
      <c r="D647">
        <v>0</v>
      </c>
      <c r="E647">
        <v>0.21</v>
      </c>
      <c r="F647">
        <v>0.21</v>
      </c>
      <c r="G647">
        <v>0</v>
      </c>
    </row>
    <row r="648" spans="2:7" x14ac:dyDescent="0.25">
      <c r="B648" t="s">
        <v>834</v>
      </c>
      <c r="C648">
        <v>0.55000000000000004</v>
      </c>
      <c r="D648">
        <v>0</v>
      </c>
      <c r="E648">
        <v>0.22</v>
      </c>
      <c r="F648">
        <v>0.22</v>
      </c>
      <c r="G648">
        <v>0</v>
      </c>
    </row>
    <row r="649" spans="2:7" x14ac:dyDescent="0.25">
      <c r="B649" t="s">
        <v>835</v>
      </c>
      <c r="C649">
        <v>0.57499999999999996</v>
      </c>
      <c r="D649">
        <v>0</v>
      </c>
      <c r="E649">
        <v>0.23</v>
      </c>
      <c r="F649">
        <v>0.23</v>
      </c>
      <c r="G649">
        <v>0</v>
      </c>
    </row>
    <row r="650" spans="2:7" x14ac:dyDescent="0.25">
      <c r="B650" t="s">
        <v>836</v>
      </c>
      <c r="C650">
        <v>0.6</v>
      </c>
      <c r="D650">
        <v>0</v>
      </c>
      <c r="E650">
        <v>0.24</v>
      </c>
      <c r="F650">
        <v>0.24</v>
      </c>
      <c r="G650">
        <v>0</v>
      </c>
    </row>
    <row r="651" spans="2:7" x14ac:dyDescent="0.25">
      <c r="B651" t="s">
        <v>837</v>
      </c>
      <c r="C651">
        <v>0.61499999999999999</v>
      </c>
      <c r="D651">
        <v>0</v>
      </c>
      <c r="E651">
        <v>0.246</v>
      </c>
      <c r="F651">
        <v>0.246</v>
      </c>
      <c r="G651">
        <v>0</v>
      </c>
    </row>
    <row r="652" spans="2:7" x14ac:dyDescent="0.25">
      <c r="B652" t="s">
        <v>838</v>
      </c>
      <c r="C652">
        <v>0.63</v>
      </c>
      <c r="D652">
        <v>0</v>
      </c>
      <c r="E652">
        <v>0.252</v>
      </c>
      <c r="F652">
        <v>0.252</v>
      </c>
      <c r="G652">
        <v>0</v>
      </c>
    </row>
    <row r="653" spans="2:7" x14ac:dyDescent="0.25">
      <c r="B653" t="s">
        <v>839</v>
      </c>
      <c r="C653">
        <v>0.64500000000000002</v>
      </c>
      <c r="D653">
        <v>0</v>
      </c>
      <c r="E653">
        <v>0.25800000000000001</v>
      </c>
      <c r="F653">
        <v>0.25800000000000001</v>
      </c>
      <c r="G653">
        <v>0</v>
      </c>
    </row>
    <row r="654" spans="2:7" x14ac:dyDescent="0.25">
      <c r="B654" t="s">
        <v>840</v>
      </c>
      <c r="C654">
        <v>0.66</v>
      </c>
      <c r="D654">
        <v>0</v>
      </c>
      <c r="E654">
        <v>0.26400000000000001</v>
      </c>
      <c r="F654">
        <v>0.26400000000000001</v>
      </c>
      <c r="G654">
        <v>0</v>
      </c>
    </row>
    <row r="655" spans="2:7" x14ac:dyDescent="0.25">
      <c r="B655" t="s">
        <v>841</v>
      </c>
      <c r="C655">
        <v>0.67500000000000004</v>
      </c>
      <c r="D655">
        <v>0</v>
      </c>
      <c r="E655">
        <v>0.27</v>
      </c>
      <c r="F655">
        <v>0.27</v>
      </c>
      <c r="G655">
        <v>0</v>
      </c>
    </row>
    <row r="656" spans="2:7" x14ac:dyDescent="0.25">
      <c r="B656" t="s">
        <v>842</v>
      </c>
      <c r="C656">
        <v>0.7</v>
      </c>
      <c r="D656">
        <v>0</v>
      </c>
      <c r="E656">
        <v>0.28000000000000003</v>
      </c>
      <c r="F656">
        <v>0.28000000000000003</v>
      </c>
      <c r="G656">
        <v>0</v>
      </c>
    </row>
    <row r="657" spans="2:7" x14ac:dyDescent="0.25">
      <c r="B657" t="s">
        <v>843</v>
      </c>
      <c r="C657">
        <v>0.67</v>
      </c>
      <c r="D657">
        <v>0</v>
      </c>
      <c r="E657">
        <v>0</v>
      </c>
      <c r="F657">
        <v>0</v>
      </c>
      <c r="G657">
        <v>0</v>
      </c>
    </row>
    <row r="658" spans="2:7" x14ac:dyDescent="0.25">
      <c r="B658" t="s">
        <v>844</v>
      </c>
      <c r="C658">
        <v>0.70350000000000001</v>
      </c>
      <c r="D658">
        <v>0</v>
      </c>
      <c r="E658">
        <v>0</v>
      </c>
      <c r="F658">
        <v>0</v>
      </c>
      <c r="G658">
        <v>0</v>
      </c>
    </row>
    <row r="659" spans="2:7" x14ac:dyDescent="0.25">
      <c r="B659" t="s">
        <v>845</v>
      </c>
      <c r="C659">
        <v>0.73699999999999999</v>
      </c>
      <c r="D659">
        <v>0</v>
      </c>
      <c r="E659">
        <v>0</v>
      </c>
      <c r="F659">
        <v>0</v>
      </c>
      <c r="G659">
        <v>0</v>
      </c>
    </row>
    <row r="660" spans="2:7" x14ac:dyDescent="0.25">
      <c r="B660" t="s">
        <v>846</v>
      </c>
      <c r="C660">
        <v>0.77049999999999996</v>
      </c>
      <c r="D660">
        <v>0</v>
      </c>
      <c r="E660">
        <v>0</v>
      </c>
      <c r="F660">
        <v>0</v>
      </c>
      <c r="G660">
        <v>0</v>
      </c>
    </row>
    <row r="661" spans="2:7" x14ac:dyDescent="0.25">
      <c r="B661" t="s">
        <v>847</v>
      </c>
      <c r="C661">
        <v>0.80400000000000005</v>
      </c>
      <c r="D661">
        <v>0</v>
      </c>
      <c r="E661">
        <v>0</v>
      </c>
      <c r="F661">
        <v>0</v>
      </c>
      <c r="G661">
        <v>0</v>
      </c>
    </row>
    <row r="662" spans="2:7" x14ac:dyDescent="0.25">
      <c r="B662" t="s">
        <v>848</v>
      </c>
      <c r="C662">
        <v>0.82410000000000005</v>
      </c>
      <c r="D662">
        <v>0</v>
      </c>
      <c r="E662">
        <v>0</v>
      </c>
      <c r="F662">
        <v>0</v>
      </c>
      <c r="G662">
        <v>0</v>
      </c>
    </row>
    <row r="663" spans="2:7" x14ac:dyDescent="0.25">
      <c r="B663" t="s">
        <v>849</v>
      </c>
      <c r="C663">
        <v>0.84419999999999995</v>
      </c>
      <c r="D663">
        <v>0</v>
      </c>
      <c r="E663">
        <v>0</v>
      </c>
      <c r="F663">
        <v>0</v>
      </c>
      <c r="G663">
        <v>0</v>
      </c>
    </row>
    <row r="664" spans="2:7" x14ac:dyDescent="0.25">
      <c r="B664" t="s">
        <v>850</v>
      </c>
      <c r="C664">
        <v>0.86429999999999996</v>
      </c>
      <c r="D664">
        <v>0</v>
      </c>
      <c r="E664">
        <v>0</v>
      </c>
      <c r="F664">
        <v>0</v>
      </c>
      <c r="G664">
        <v>0</v>
      </c>
    </row>
    <row r="665" spans="2:7" x14ac:dyDescent="0.25">
      <c r="B665" t="s">
        <v>851</v>
      </c>
      <c r="C665">
        <v>0.88439999999999996</v>
      </c>
      <c r="D665">
        <v>0</v>
      </c>
      <c r="E665">
        <v>0</v>
      </c>
      <c r="F665">
        <v>0</v>
      </c>
      <c r="G665">
        <v>0</v>
      </c>
    </row>
    <row r="666" spans="2:7" x14ac:dyDescent="0.25">
      <c r="B666" t="s">
        <v>852</v>
      </c>
      <c r="C666">
        <v>0.90449999999999997</v>
      </c>
      <c r="D666">
        <v>0</v>
      </c>
      <c r="E666">
        <v>0</v>
      </c>
      <c r="F666">
        <v>0</v>
      </c>
      <c r="G666">
        <v>0</v>
      </c>
    </row>
    <row r="667" spans="2:7" x14ac:dyDescent="0.25">
      <c r="B667" t="s">
        <v>853</v>
      </c>
      <c r="C667">
        <v>0.93799999999999994</v>
      </c>
      <c r="D667">
        <v>0</v>
      </c>
      <c r="E667">
        <v>0</v>
      </c>
      <c r="F667">
        <v>0</v>
      </c>
      <c r="G667">
        <v>0</v>
      </c>
    </row>
    <row r="668" spans="2:7" x14ac:dyDescent="0.25">
      <c r="B668" t="s">
        <v>854</v>
      </c>
      <c r="C668">
        <v>0.5</v>
      </c>
      <c r="D668">
        <v>0</v>
      </c>
      <c r="E668">
        <v>0</v>
      </c>
      <c r="F668">
        <v>0</v>
      </c>
      <c r="G668">
        <v>0</v>
      </c>
    </row>
    <row r="669" spans="2:7" x14ac:dyDescent="0.25">
      <c r="B669" t="s">
        <v>855</v>
      </c>
      <c r="C669">
        <v>0.52500000000000002</v>
      </c>
      <c r="D669">
        <v>0</v>
      </c>
      <c r="E669">
        <v>0</v>
      </c>
      <c r="F669">
        <v>0</v>
      </c>
      <c r="G669">
        <v>0</v>
      </c>
    </row>
    <row r="670" spans="2:7" x14ac:dyDescent="0.25">
      <c r="B670" t="s">
        <v>856</v>
      </c>
      <c r="C670">
        <v>0.55000000000000004</v>
      </c>
      <c r="D670">
        <v>0</v>
      </c>
      <c r="E670">
        <v>0</v>
      </c>
      <c r="F670">
        <v>0</v>
      </c>
      <c r="G670">
        <v>0</v>
      </c>
    </row>
    <row r="671" spans="2:7" x14ac:dyDescent="0.25">
      <c r="B671" t="s">
        <v>857</v>
      </c>
      <c r="C671">
        <v>0.57499999999999996</v>
      </c>
      <c r="D671">
        <v>0</v>
      </c>
      <c r="E671">
        <v>0</v>
      </c>
      <c r="F671">
        <v>0</v>
      </c>
      <c r="G671">
        <v>0</v>
      </c>
    </row>
    <row r="672" spans="2:7" x14ac:dyDescent="0.25">
      <c r="B672" t="s">
        <v>858</v>
      </c>
      <c r="C672">
        <v>0.6</v>
      </c>
      <c r="D672">
        <v>0</v>
      </c>
      <c r="E672">
        <v>0</v>
      </c>
      <c r="F672">
        <v>0</v>
      </c>
      <c r="G672">
        <v>0</v>
      </c>
    </row>
    <row r="673" spans="2:7" x14ac:dyDescent="0.25">
      <c r="B673" t="s">
        <v>859</v>
      </c>
      <c r="C673">
        <v>0.61499999999999999</v>
      </c>
      <c r="D673">
        <v>0</v>
      </c>
      <c r="E673">
        <v>0</v>
      </c>
      <c r="F673">
        <v>0</v>
      </c>
      <c r="G673">
        <v>0</v>
      </c>
    </row>
    <row r="674" spans="2:7" x14ac:dyDescent="0.25">
      <c r="B674" t="s">
        <v>860</v>
      </c>
      <c r="C674">
        <v>0.63</v>
      </c>
      <c r="D674">
        <v>0</v>
      </c>
      <c r="E674">
        <v>0</v>
      </c>
      <c r="F674">
        <v>0</v>
      </c>
      <c r="G674">
        <v>0</v>
      </c>
    </row>
    <row r="675" spans="2:7" x14ac:dyDescent="0.25">
      <c r="B675" t="s">
        <v>861</v>
      </c>
      <c r="C675">
        <v>0.64500000000000002</v>
      </c>
      <c r="D675">
        <v>0</v>
      </c>
      <c r="E675">
        <v>0</v>
      </c>
      <c r="F675">
        <v>0</v>
      </c>
      <c r="G675">
        <v>0</v>
      </c>
    </row>
    <row r="676" spans="2:7" x14ac:dyDescent="0.25">
      <c r="B676" t="s">
        <v>862</v>
      </c>
      <c r="C676">
        <v>0.66</v>
      </c>
      <c r="D676">
        <v>0</v>
      </c>
      <c r="E676">
        <v>0</v>
      </c>
      <c r="F676">
        <v>0</v>
      </c>
      <c r="G676">
        <v>0</v>
      </c>
    </row>
    <row r="677" spans="2:7" x14ac:dyDescent="0.25">
      <c r="B677" t="s">
        <v>863</v>
      </c>
      <c r="C677">
        <v>0.67500000000000004</v>
      </c>
      <c r="D677">
        <v>0</v>
      </c>
      <c r="E677">
        <v>0</v>
      </c>
      <c r="F677">
        <v>0</v>
      </c>
      <c r="G677">
        <v>0</v>
      </c>
    </row>
    <row r="678" spans="2:7" x14ac:dyDescent="0.25">
      <c r="B678" t="s">
        <v>864</v>
      </c>
      <c r="C678">
        <v>0.7</v>
      </c>
      <c r="D678">
        <v>0</v>
      </c>
      <c r="E678">
        <v>0</v>
      </c>
      <c r="F678">
        <v>0</v>
      </c>
      <c r="G678">
        <v>0</v>
      </c>
    </row>
    <row r="679" spans="2:7" x14ac:dyDescent="0.25">
      <c r="B679" t="s">
        <v>865</v>
      </c>
      <c r="C679">
        <v>0.61</v>
      </c>
      <c r="D679">
        <v>0</v>
      </c>
      <c r="E679">
        <v>0</v>
      </c>
      <c r="F679">
        <v>0</v>
      </c>
      <c r="G679">
        <v>0</v>
      </c>
    </row>
    <row r="680" spans="2:7" x14ac:dyDescent="0.25">
      <c r="B680" t="s">
        <v>866</v>
      </c>
      <c r="C680">
        <v>0.64049999999999996</v>
      </c>
      <c r="D680">
        <v>0</v>
      </c>
      <c r="E680">
        <v>0</v>
      </c>
      <c r="F680">
        <v>0</v>
      </c>
      <c r="G680">
        <v>0</v>
      </c>
    </row>
    <row r="681" spans="2:7" x14ac:dyDescent="0.25">
      <c r="B681" t="s">
        <v>867</v>
      </c>
      <c r="C681">
        <v>0.67100000000000004</v>
      </c>
      <c r="D681">
        <v>0</v>
      </c>
      <c r="E681">
        <v>0</v>
      </c>
      <c r="F681">
        <v>0</v>
      </c>
      <c r="G681">
        <v>0</v>
      </c>
    </row>
    <row r="682" spans="2:7" x14ac:dyDescent="0.25">
      <c r="B682" t="s">
        <v>868</v>
      </c>
      <c r="C682">
        <v>0.70150000000000001</v>
      </c>
      <c r="D682">
        <v>0</v>
      </c>
      <c r="E682">
        <v>0</v>
      </c>
      <c r="F682">
        <v>0</v>
      </c>
      <c r="G682">
        <v>0</v>
      </c>
    </row>
    <row r="683" spans="2:7" x14ac:dyDescent="0.25">
      <c r="B683" t="s">
        <v>869</v>
      </c>
      <c r="C683">
        <v>0.73199999999999998</v>
      </c>
      <c r="D683">
        <v>0</v>
      </c>
      <c r="E683">
        <v>0</v>
      </c>
      <c r="F683">
        <v>0</v>
      </c>
      <c r="G683">
        <v>0</v>
      </c>
    </row>
    <row r="684" spans="2:7" x14ac:dyDescent="0.25">
      <c r="B684" t="s">
        <v>870</v>
      </c>
      <c r="C684">
        <v>0.75029999999999997</v>
      </c>
      <c r="D684">
        <v>0</v>
      </c>
      <c r="E684">
        <v>0</v>
      </c>
      <c r="F684">
        <v>0</v>
      </c>
      <c r="G684">
        <v>0</v>
      </c>
    </row>
    <row r="685" spans="2:7" x14ac:dyDescent="0.25">
      <c r="B685" t="s">
        <v>871</v>
      </c>
      <c r="C685">
        <v>0.76859999999999995</v>
      </c>
      <c r="D685">
        <v>0</v>
      </c>
      <c r="E685">
        <v>0</v>
      </c>
      <c r="F685">
        <v>0</v>
      </c>
      <c r="G685">
        <v>0</v>
      </c>
    </row>
    <row r="686" spans="2:7" x14ac:dyDescent="0.25">
      <c r="B686" t="s">
        <v>872</v>
      </c>
      <c r="C686">
        <v>0.78690000000000004</v>
      </c>
      <c r="D686">
        <v>0</v>
      </c>
      <c r="E686">
        <v>0</v>
      </c>
      <c r="F686">
        <v>0</v>
      </c>
      <c r="G686">
        <v>0</v>
      </c>
    </row>
    <row r="687" spans="2:7" x14ac:dyDescent="0.25">
      <c r="B687" t="s">
        <v>873</v>
      </c>
      <c r="C687">
        <v>0.80520000000000003</v>
      </c>
      <c r="D687">
        <v>0</v>
      </c>
      <c r="E687">
        <v>0</v>
      </c>
      <c r="F687">
        <v>0</v>
      </c>
      <c r="G687">
        <v>0</v>
      </c>
    </row>
    <row r="688" spans="2:7" x14ac:dyDescent="0.25">
      <c r="B688" t="s">
        <v>874</v>
      </c>
      <c r="C688">
        <v>0.82350000000000001</v>
      </c>
      <c r="D688">
        <v>0</v>
      </c>
      <c r="E688">
        <v>0</v>
      </c>
      <c r="F688">
        <v>0</v>
      </c>
      <c r="G688">
        <v>0</v>
      </c>
    </row>
    <row r="689" spans="2:7" x14ac:dyDescent="0.25">
      <c r="B689" t="s">
        <v>875</v>
      </c>
      <c r="C689">
        <v>0.85399999999999998</v>
      </c>
      <c r="D689">
        <v>0</v>
      </c>
      <c r="E689">
        <v>0</v>
      </c>
      <c r="F689">
        <v>0</v>
      </c>
      <c r="G689">
        <v>0</v>
      </c>
    </row>
    <row r="690" spans="2:7" x14ac:dyDescent="0.25">
      <c r="B690" t="s">
        <v>876</v>
      </c>
      <c r="C690">
        <v>0.57999999999999996</v>
      </c>
      <c r="D690">
        <v>0</v>
      </c>
      <c r="E690">
        <v>0</v>
      </c>
      <c r="F690">
        <v>0</v>
      </c>
      <c r="G690">
        <v>0</v>
      </c>
    </row>
    <row r="691" spans="2:7" x14ac:dyDescent="0.25">
      <c r="B691" t="s">
        <v>877</v>
      </c>
      <c r="C691">
        <v>0.60899999999999999</v>
      </c>
      <c r="D691">
        <v>0</v>
      </c>
      <c r="E691">
        <v>0</v>
      </c>
      <c r="F691">
        <v>0</v>
      </c>
      <c r="G691">
        <v>0</v>
      </c>
    </row>
    <row r="692" spans="2:7" x14ac:dyDescent="0.25">
      <c r="B692" t="s">
        <v>878</v>
      </c>
      <c r="C692">
        <v>0.63800000000000001</v>
      </c>
      <c r="D692">
        <v>0</v>
      </c>
      <c r="E692">
        <v>0</v>
      </c>
      <c r="F692">
        <v>0</v>
      </c>
      <c r="G692">
        <v>0</v>
      </c>
    </row>
    <row r="693" spans="2:7" x14ac:dyDescent="0.25">
      <c r="B693" t="s">
        <v>879</v>
      </c>
      <c r="C693">
        <v>0.66700000000000004</v>
      </c>
      <c r="D693">
        <v>0</v>
      </c>
      <c r="E693">
        <v>0</v>
      </c>
      <c r="F693">
        <v>0</v>
      </c>
      <c r="G693">
        <v>0</v>
      </c>
    </row>
    <row r="694" spans="2:7" x14ac:dyDescent="0.25">
      <c r="B694" t="s">
        <v>880</v>
      </c>
      <c r="C694">
        <v>0.69599999999999995</v>
      </c>
      <c r="D694">
        <v>0</v>
      </c>
      <c r="E694">
        <v>0</v>
      </c>
      <c r="F694">
        <v>0</v>
      </c>
      <c r="G694">
        <v>0</v>
      </c>
    </row>
    <row r="695" spans="2:7" x14ac:dyDescent="0.25">
      <c r="B695" t="s">
        <v>881</v>
      </c>
      <c r="C695">
        <v>0.71340000000000003</v>
      </c>
      <c r="D695">
        <v>0</v>
      </c>
      <c r="E695">
        <v>0</v>
      </c>
      <c r="F695">
        <v>0</v>
      </c>
      <c r="G695">
        <v>0</v>
      </c>
    </row>
    <row r="696" spans="2:7" x14ac:dyDescent="0.25">
      <c r="B696" t="s">
        <v>882</v>
      </c>
      <c r="C696">
        <v>0.73080000000000001</v>
      </c>
      <c r="D696">
        <v>0</v>
      </c>
      <c r="E696">
        <v>0</v>
      </c>
      <c r="F696">
        <v>0</v>
      </c>
      <c r="G696">
        <v>0</v>
      </c>
    </row>
    <row r="697" spans="2:7" x14ac:dyDescent="0.25">
      <c r="B697" t="s">
        <v>883</v>
      </c>
      <c r="C697">
        <v>0.74819999999999998</v>
      </c>
      <c r="D697">
        <v>0</v>
      </c>
      <c r="E697">
        <v>0</v>
      </c>
      <c r="F697">
        <v>0</v>
      </c>
      <c r="G697">
        <v>0</v>
      </c>
    </row>
    <row r="698" spans="2:7" x14ac:dyDescent="0.25">
      <c r="B698" t="s">
        <v>884</v>
      </c>
      <c r="C698">
        <v>0.76559999999999995</v>
      </c>
      <c r="D698">
        <v>0</v>
      </c>
      <c r="E698">
        <v>0</v>
      </c>
      <c r="F698">
        <v>0</v>
      </c>
      <c r="G698">
        <v>0</v>
      </c>
    </row>
    <row r="699" spans="2:7" x14ac:dyDescent="0.25">
      <c r="B699" t="s">
        <v>885</v>
      </c>
      <c r="C699">
        <v>0.78300000000000003</v>
      </c>
      <c r="D699">
        <v>0</v>
      </c>
      <c r="E699">
        <v>0</v>
      </c>
      <c r="F699">
        <v>0</v>
      </c>
      <c r="G699">
        <v>0</v>
      </c>
    </row>
    <row r="700" spans="2:7" x14ac:dyDescent="0.25">
      <c r="B700" t="s">
        <v>886</v>
      </c>
      <c r="C700">
        <v>0.81200000000000006</v>
      </c>
      <c r="D700">
        <v>0</v>
      </c>
      <c r="E700">
        <v>0</v>
      </c>
      <c r="F700">
        <v>0</v>
      </c>
      <c r="G700">
        <v>0</v>
      </c>
    </row>
    <row r="701" spans="2:7" x14ac:dyDescent="0.25">
      <c r="B701" t="s">
        <v>887</v>
      </c>
      <c r="C701">
        <v>0.93</v>
      </c>
      <c r="D701">
        <v>0</v>
      </c>
      <c r="E701">
        <v>0</v>
      </c>
      <c r="F701">
        <v>0</v>
      </c>
      <c r="G701">
        <v>0</v>
      </c>
    </row>
    <row r="702" spans="2:7" x14ac:dyDescent="0.25">
      <c r="B702" t="s">
        <v>888</v>
      </c>
      <c r="C702">
        <v>1.0044</v>
      </c>
      <c r="D702">
        <v>0</v>
      </c>
      <c r="E702">
        <v>0</v>
      </c>
      <c r="F702">
        <v>0</v>
      </c>
      <c r="G702">
        <v>0</v>
      </c>
    </row>
    <row r="703" spans="2:7" x14ac:dyDescent="0.25">
      <c r="B703" t="s">
        <v>889</v>
      </c>
      <c r="C703">
        <v>1.0788</v>
      </c>
      <c r="D703">
        <v>0</v>
      </c>
      <c r="E703">
        <v>0</v>
      </c>
      <c r="F703">
        <v>0</v>
      </c>
      <c r="G703">
        <v>0</v>
      </c>
    </row>
    <row r="704" spans="2:7" x14ac:dyDescent="0.25">
      <c r="B704" t="s">
        <v>890</v>
      </c>
      <c r="C704">
        <v>1.1532</v>
      </c>
      <c r="D704">
        <v>0</v>
      </c>
      <c r="E704">
        <v>0</v>
      </c>
      <c r="F704">
        <v>0</v>
      </c>
      <c r="G704">
        <v>0</v>
      </c>
    </row>
    <row r="705" spans="2:7" x14ac:dyDescent="0.25">
      <c r="B705" t="s">
        <v>891</v>
      </c>
      <c r="C705">
        <v>1.2276</v>
      </c>
      <c r="D705">
        <v>0</v>
      </c>
      <c r="E705">
        <v>0</v>
      </c>
      <c r="F705">
        <v>0</v>
      </c>
      <c r="G705">
        <v>0</v>
      </c>
    </row>
    <row r="706" spans="2:7" x14ac:dyDescent="0.25">
      <c r="B706" t="s">
        <v>892</v>
      </c>
      <c r="C706">
        <v>1.302</v>
      </c>
      <c r="D706">
        <v>0</v>
      </c>
      <c r="E706">
        <v>0</v>
      </c>
      <c r="F706">
        <v>0</v>
      </c>
      <c r="G706">
        <v>0</v>
      </c>
    </row>
    <row r="707" spans="2:7" x14ac:dyDescent="0.25">
      <c r="B707" t="s">
        <v>893</v>
      </c>
      <c r="C707">
        <v>0.47</v>
      </c>
      <c r="D707">
        <v>0</v>
      </c>
      <c r="E707">
        <v>0</v>
      </c>
      <c r="F707">
        <v>0.22</v>
      </c>
      <c r="G707">
        <v>0</v>
      </c>
    </row>
    <row r="708" spans="2:7" x14ac:dyDescent="0.25">
      <c r="B708" t="s">
        <v>894</v>
      </c>
      <c r="C708">
        <v>0.50760000000000005</v>
      </c>
      <c r="D708">
        <v>0</v>
      </c>
      <c r="E708">
        <v>0</v>
      </c>
      <c r="F708">
        <v>0.23760000000000001</v>
      </c>
      <c r="G708">
        <v>0</v>
      </c>
    </row>
    <row r="709" spans="2:7" x14ac:dyDescent="0.25">
      <c r="B709" t="s">
        <v>895</v>
      </c>
      <c r="C709">
        <v>0.54520000000000002</v>
      </c>
      <c r="D709">
        <v>0</v>
      </c>
      <c r="E709">
        <v>0</v>
      </c>
      <c r="F709">
        <v>0.25519999999999998</v>
      </c>
      <c r="G709">
        <v>0</v>
      </c>
    </row>
    <row r="710" spans="2:7" x14ac:dyDescent="0.25">
      <c r="B710" t="s">
        <v>896</v>
      </c>
      <c r="C710">
        <v>0.58279999999999998</v>
      </c>
      <c r="D710">
        <v>0</v>
      </c>
      <c r="E710">
        <v>0</v>
      </c>
      <c r="F710">
        <v>0.27279999999999999</v>
      </c>
      <c r="G710">
        <v>0</v>
      </c>
    </row>
    <row r="711" spans="2:7" x14ac:dyDescent="0.25">
      <c r="B711" t="s">
        <v>897</v>
      </c>
      <c r="C711">
        <v>0.62039999999999995</v>
      </c>
      <c r="D711">
        <v>0</v>
      </c>
      <c r="E711">
        <v>0</v>
      </c>
      <c r="F711">
        <v>0.29039999999999999</v>
      </c>
      <c r="G711">
        <v>0</v>
      </c>
    </row>
    <row r="712" spans="2:7" x14ac:dyDescent="0.25">
      <c r="B712" t="s">
        <v>898</v>
      </c>
      <c r="C712">
        <v>0.65800000000000003</v>
      </c>
      <c r="D712">
        <v>0</v>
      </c>
      <c r="E712">
        <v>0</v>
      </c>
      <c r="F712">
        <v>0.308</v>
      </c>
      <c r="G712">
        <v>0</v>
      </c>
    </row>
    <row r="713" spans="2:7" x14ac:dyDescent="0.25">
      <c r="B713" t="s">
        <v>899</v>
      </c>
      <c r="C713">
        <v>0.42</v>
      </c>
      <c r="D713">
        <v>0</v>
      </c>
      <c r="E713">
        <v>0.36</v>
      </c>
      <c r="F713">
        <v>0.36</v>
      </c>
      <c r="G713">
        <v>0</v>
      </c>
    </row>
    <row r="714" spans="2:7" x14ac:dyDescent="0.25">
      <c r="B714" t="s">
        <v>900</v>
      </c>
      <c r="C714">
        <v>0.4536</v>
      </c>
      <c r="D714">
        <v>0</v>
      </c>
      <c r="E714">
        <v>0.38879999999999998</v>
      </c>
      <c r="F714">
        <v>0.38879999999999998</v>
      </c>
      <c r="G714">
        <v>0</v>
      </c>
    </row>
    <row r="715" spans="2:7" x14ac:dyDescent="0.25">
      <c r="B715" t="s">
        <v>901</v>
      </c>
      <c r="C715">
        <v>0.48720000000000002</v>
      </c>
      <c r="D715">
        <v>0</v>
      </c>
      <c r="E715">
        <v>0.41760000000000003</v>
      </c>
      <c r="F715">
        <v>0.41760000000000003</v>
      </c>
      <c r="G715">
        <v>0</v>
      </c>
    </row>
    <row r="716" spans="2:7" x14ac:dyDescent="0.25">
      <c r="B716" t="s">
        <v>902</v>
      </c>
      <c r="C716">
        <v>0.52080000000000004</v>
      </c>
      <c r="D716">
        <v>0</v>
      </c>
      <c r="E716">
        <v>0.44640000000000002</v>
      </c>
      <c r="F716">
        <v>0.44640000000000002</v>
      </c>
      <c r="G716">
        <v>0</v>
      </c>
    </row>
    <row r="717" spans="2:7" x14ac:dyDescent="0.25">
      <c r="B717" t="s">
        <v>903</v>
      </c>
      <c r="C717">
        <v>0.5544</v>
      </c>
      <c r="D717">
        <v>0</v>
      </c>
      <c r="E717">
        <v>0.47520000000000001</v>
      </c>
      <c r="F717">
        <v>0.47520000000000001</v>
      </c>
      <c r="G717">
        <v>0</v>
      </c>
    </row>
    <row r="718" spans="2:7" x14ac:dyDescent="0.25">
      <c r="B718" t="s">
        <v>904</v>
      </c>
      <c r="C718">
        <v>0.58799999999999997</v>
      </c>
      <c r="D718">
        <v>0</v>
      </c>
      <c r="E718">
        <v>0.504</v>
      </c>
      <c r="F718">
        <v>0.504</v>
      </c>
      <c r="G718">
        <v>0</v>
      </c>
    </row>
    <row r="719" spans="2:7" x14ac:dyDescent="0.25">
      <c r="B719" t="s">
        <v>905</v>
      </c>
      <c r="C719">
        <v>0.59</v>
      </c>
      <c r="D719">
        <v>0</v>
      </c>
      <c r="E719">
        <v>0</v>
      </c>
      <c r="F719">
        <v>0</v>
      </c>
      <c r="G719">
        <v>0</v>
      </c>
    </row>
    <row r="720" spans="2:7" x14ac:dyDescent="0.25">
      <c r="B720" t="s">
        <v>906</v>
      </c>
      <c r="C720">
        <v>0.61950000000000005</v>
      </c>
      <c r="D720">
        <v>0</v>
      </c>
      <c r="E720">
        <v>0</v>
      </c>
      <c r="F720">
        <v>0</v>
      </c>
      <c r="G720">
        <v>0</v>
      </c>
    </row>
    <row r="721" spans="2:7" x14ac:dyDescent="0.25">
      <c r="B721" t="s">
        <v>907</v>
      </c>
      <c r="C721">
        <v>0.64900000000000002</v>
      </c>
      <c r="D721">
        <v>0</v>
      </c>
      <c r="E721">
        <v>0</v>
      </c>
      <c r="F721">
        <v>0</v>
      </c>
      <c r="G721">
        <v>0</v>
      </c>
    </row>
    <row r="722" spans="2:7" x14ac:dyDescent="0.25">
      <c r="B722" t="s">
        <v>908</v>
      </c>
      <c r="C722">
        <v>0.67849999999999999</v>
      </c>
      <c r="D722">
        <v>0</v>
      </c>
      <c r="E722">
        <v>0</v>
      </c>
      <c r="F722">
        <v>0</v>
      </c>
      <c r="G722">
        <v>0</v>
      </c>
    </row>
    <row r="723" spans="2:7" x14ac:dyDescent="0.25">
      <c r="B723" t="s">
        <v>909</v>
      </c>
      <c r="C723">
        <v>0.70799999999999996</v>
      </c>
      <c r="D723">
        <v>0</v>
      </c>
      <c r="E723">
        <v>0</v>
      </c>
      <c r="F723">
        <v>0</v>
      </c>
      <c r="G723">
        <v>0</v>
      </c>
    </row>
    <row r="724" spans="2:7" x14ac:dyDescent="0.25">
      <c r="B724" t="s">
        <v>910</v>
      </c>
      <c r="C724">
        <v>0.72570000000000001</v>
      </c>
      <c r="D724">
        <v>0</v>
      </c>
      <c r="E724">
        <v>0</v>
      </c>
      <c r="F724">
        <v>0</v>
      </c>
      <c r="G724">
        <v>0</v>
      </c>
    </row>
    <row r="725" spans="2:7" x14ac:dyDescent="0.25">
      <c r="B725" t="s">
        <v>911</v>
      </c>
      <c r="C725">
        <v>0.74339999999999995</v>
      </c>
      <c r="D725">
        <v>0</v>
      </c>
      <c r="E725">
        <v>0</v>
      </c>
      <c r="F725">
        <v>0</v>
      </c>
      <c r="G725">
        <v>0</v>
      </c>
    </row>
    <row r="726" spans="2:7" x14ac:dyDescent="0.25">
      <c r="B726" t="s">
        <v>912</v>
      </c>
      <c r="C726">
        <v>0.7611</v>
      </c>
      <c r="D726">
        <v>0</v>
      </c>
      <c r="E726">
        <v>0</v>
      </c>
      <c r="F726">
        <v>0</v>
      </c>
      <c r="G726">
        <v>0</v>
      </c>
    </row>
    <row r="727" spans="2:7" x14ac:dyDescent="0.25">
      <c r="B727" t="s">
        <v>913</v>
      </c>
      <c r="C727">
        <v>0.77880000000000005</v>
      </c>
      <c r="D727">
        <v>0</v>
      </c>
      <c r="E727">
        <v>0</v>
      </c>
      <c r="F727">
        <v>0</v>
      </c>
      <c r="G727">
        <v>0</v>
      </c>
    </row>
    <row r="728" spans="2:7" x14ac:dyDescent="0.25">
      <c r="B728" t="s">
        <v>914</v>
      </c>
      <c r="C728">
        <v>0.79649999999999999</v>
      </c>
      <c r="D728">
        <v>0</v>
      </c>
      <c r="E728">
        <v>0</v>
      </c>
      <c r="F728">
        <v>0</v>
      </c>
      <c r="G728">
        <v>0</v>
      </c>
    </row>
    <row r="729" spans="2:7" x14ac:dyDescent="0.25">
      <c r="B729" t="s">
        <v>915</v>
      </c>
      <c r="C729">
        <v>0.82599999999999996</v>
      </c>
      <c r="D729">
        <v>0</v>
      </c>
      <c r="E729">
        <v>0</v>
      </c>
      <c r="F729">
        <v>0</v>
      </c>
      <c r="G729">
        <v>0</v>
      </c>
    </row>
    <row r="730" spans="2:7" x14ac:dyDescent="0.25">
      <c r="B730" t="s">
        <v>916</v>
      </c>
      <c r="C730">
        <v>0.62</v>
      </c>
      <c r="D730">
        <v>0</v>
      </c>
      <c r="E730">
        <v>0</v>
      </c>
      <c r="F730">
        <v>0</v>
      </c>
      <c r="G730">
        <v>0</v>
      </c>
    </row>
    <row r="731" spans="2:7" x14ac:dyDescent="0.25">
      <c r="B731" t="s">
        <v>917</v>
      </c>
      <c r="C731">
        <v>0.66959999999999997</v>
      </c>
      <c r="D731">
        <v>0</v>
      </c>
      <c r="E731">
        <v>0</v>
      </c>
      <c r="F731">
        <v>0</v>
      </c>
      <c r="G731">
        <v>0</v>
      </c>
    </row>
    <row r="732" spans="2:7" x14ac:dyDescent="0.25">
      <c r="B732" t="s">
        <v>918</v>
      </c>
      <c r="C732">
        <v>0.71919999999999995</v>
      </c>
      <c r="D732">
        <v>0</v>
      </c>
      <c r="E732">
        <v>0</v>
      </c>
      <c r="F732">
        <v>0</v>
      </c>
      <c r="G732">
        <v>0</v>
      </c>
    </row>
    <row r="733" spans="2:7" x14ac:dyDescent="0.25">
      <c r="B733" t="s">
        <v>919</v>
      </c>
      <c r="C733">
        <v>0.76880000000000004</v>
      </c>
      <c r="D733">
        <v>0</v>
      </c>
      <c r="E733">
        <v>0</v>
      </c>
      <c r="F733">
        <v>0</v>
      </c>
      <c r="G733">
        <v>0</v>
      </c>
    </row>
    <row r="734" spans="2:7" x14ac:dyDescent="0.25">
      <c r="B734" t="s">
        <v>920</v>
      </c>
      <c r="C734">
        <v>0.81840000000000002</v>
      </c>
      <c r="D734">
        <v>0</v>
      </c>
      <c r="E734">
        <v>0</v>
      </c>
      <c r="F734">
        <v>0</v>
      </c>
      <c r="G734">
        <v>0</v>
      </c>
    </row>
    <row r="735" spans="2:7" x14ac:dyDescent="0.25">
      <c r="B735" t="s">
        <v>921</v>
      </c>
      <c r="C735">
        <v>0.86799999999999999</v>
      </c>
      <c r="D735">
        <v>0</v>
      </c>
      <c r="E735">
        <v>0</v>
      </c>
      <c r="F735">
        <v>0</v>
      </c>
      <c r="G735">
        <v>0</v>
      </c>
    </row>
    <row r="736" spans="2:7" x14ac:dyDescent="0.25">
      <c r="B736" t="s">
        <v>922</v>
      </c>
      <c r="C736">
        <v>0.6</v>
      </c>
      <c r="D736">
        <v>0</v>
      </c>
      <c r="E736">
        <v>0</v>
      </c>
      <c r="F736">
        <v>0</v>
      </c>
      <c r="G736">
        <v>0</v>
      </c>
    </row>
    <row r="737" spans="2:7" x14ac:dyDescent="0.25">
      <c r="B737" t="s">
        <v>923</v>
      </c>
      <c r="C737">
        <v>0.63</v>
      </c>
      <c r="D737">
        <v>0</v>
      </c>
      <c r="E737">
        <v>0</v>
      </c>
      <c r="F737">
        <v>0</v>
      </c>
      <c r="G737">
        <v>0</v>
      </c>
    </row>
    <row r="738" spans="2:7" x14ac:dyDescent="0.25">
      <c r="B738" t="s">
        <v>924</v>
      </c>
      <c r="C738">
        <v>0.66</v>
      </c>
      <c r="D738">
        <v>0</v>
      </c>
      <c r="E738">
        <v>0</v>
      </c>
      <c r="F738">
        <v>0</v>
      </c>
      <c r="G738">
        <v>0</v>
      </c>
    </row>
    <row r="739" spans="2:7" x14ac:dyDescent="0.25">
      <c r="B739" t="s">
        <v>925</v>
      </c>
      <c r="C739">
        <v>0.69</v>
      </c>
      <c r="D739">
        <v>0</v>
      </c>
      <c r="E739">
        <v>0</v>
      </c>
      <c r="F739">
        <v>0</v>
      </c>
      <c r="G739">
        <v>0</v>
      </c>
    </row>
    <row r="740" spans="2:7" x14ac:dyDescent="0.25">
      <c r="B740" t="s">
        <v>926</v>
      </c>
      <c r="C740">
        <v>0.72</v>
      </c>
      <c r="D740">
        <v>0</v>
      </c>
      <c r="E740">
        <v>0</v>
      </c>
      <c r="F740">
        <v>0</v>
      </c>
      <c r="G740">
        <v>0</v>
      </c>
    </row>
    <row r="741" spans="2:7" x14ac:dyDescent="0.25">
      <c r="B741" t="s">
        <v>927</v>
      </c>
      <c r="C741">
        <v>0.73799999999999999</v>
      </c>
      <c r="D741">
        <v>0</v>
      </c>
      <c r="E741">
        <v>0</v>
      </c>
      <c r="F741">
        <v>0</v>
      </c>
      <c r="G741">
        <v>0</v>
      </c>
    </row>
    <row r="742" spans="2:7" x14ac:dyDescent="0.25">
      <c r="B742" t="s">
        <v>928</v>
      </c>
      <c r="C742">
        <v>0.75600000000000001</v>
      </c>
      <c r="D742">
        <v>0</v>
      </c>
      <c r="E742">
        <v>0</v>
      </c>
      <c r="F742">
        <v>0</v>
      </c>
      <c r="G742">
        <v>0</v>
      </c>
    </row>
    <row r="743" spans="2:7" x14ac:dyDescent="0.25">
      <c r="B743" t="s">
        <v>929</v>
      </c>
      <c r="C743">
        <v>0.77400000000000002</v>
      </c>
      <c r="D743">
        <v>0</v>
      </c>
      <c r="E743">
        <v>0</v>
      </c>
      <c r="F743">
        <v>0</v>
      </c>
      <c r="G743">
        <v>0</v>
      </c>
    </row>
    <row r="744" spans="2:7" x14ac:dyDescent="0.25">
      <c r="B744" t="s">
        <v>930</v>
      </c>
      <c r="C744">
        <v>0.79200000000000004</v>
      </c>
      <c r="D744">
        <v>0</v>
      </c>
      <c r="E744">
        <v>0</v>
      </c>
      <c r="F744">
        <v>0</v>
      </c>
      <c r="G744">
        <v>0</v>
      </c>
    </row>
    <row r="745" spans="2:7" x14ac:dyDescent="0.25">
      <c r="B745" t="s">
        <v>931</v>
      </c>
      <c r="C745">
        <v>0.81</v>
      </c>
      <c r="D745">
        <v>0</v>
      </c>
      <c r="E745">
        <v>0</v>
      </c>
      <c r="F745">
        <v>0</v>
      </c>
      <c r="G745">
        <v>0</v>
      </c>
    </row>
    <row r="746" spans="2:7" x14ac:dyDescent="0.25">
      <c r="B746" t="s">
        <v>932</v>
      </c>
      <c r="C746">
        <v>0.84</v>
      </c>
      <c r="D746">
        <v>0</v>
      </c>
      <c r="E746">
        <v>0</v>
      </c>
      <c r="F746">
        <v>0</v>
      </c>
      <c r="G746">
        <v>0</v>
      </c>
    </row>
    <row r="747" spans="2:7" x14ac:dyDescent="0.25">
      <c r="B747" t="s">
        <v>933</v>
      </c>
      <c r="C747">
        <v>0.61</v>
      </c>
      <c r="D747">
        <v>0</v>
      </c>
      <c r="E747">
        <v>0</v>
      </c>
      <c r="F747">
        <v>0</v>
      </c>
      <c r="G747">
        <v>0</v>
      </c>
    </row>
    <row r="748" spans="2:7" x14ac:dyDescent="0.25">
      <c r="B748" t="s">
        <v>934</v>
      </c>
      <c r="C748">
        <v>0.65880000000000005</v>
      </c>
      <c r="D748">
        <v>0</v>
      </c>
      <c r="E748">
        <v>0</v>
      </c>
      <c r="F748">
        <v>0</v>
      </c>
      <c r="G748">
        <v>0</v>
      </c>
    </row>
    <row r="749" spans="2:7" x14ac:dyDescent="0.25">
      <c r="B749" t="s">
        <v>935</v>
      </c>
      <c r="C749">
        <v>0.70760000000000001</v>
      </c>
      <c r="D749">
        <v>0</v>
      </c>
      <c r="E749">
        <v>0</v>
      </c>
      <c r="F749">
        <v>0</v>
      </c>
      <c r="G749">
        <v>0</v>
      </c>
    </row>
    <row r="750" spans="2:7" x14ac:dyDescent="0.25">
      <c r="B750" t="s">
        <v>936</v>
      </c>
      <c r="C750">
        <v>0.75639999999999996</v>
      </c>
      <c r="D750">
        <v>0</v>
      </c>
      <c r="E750">
        <v>0</v>
      </c>
      <c r="F750">
        <v>0</v>
      </c>
      <c r="G750">
        <v>0</v>
      </c>
    </row>
    <row r="751" spans="2:7" x14ac:dyDescent="0.25">
      <c r="B751" t="s">
        <v>937</v>
      </c>
      <c r="C751">
        <v>0.80520000000000003</v>
      </c>
      <c r="D751">
        <v>0</v>
      </c>
      <c r="E751">
        <v>0</v>
      </c>
      <c r="F751">
        <v>0</v>
      </c>
      <c r="G751">
        <v>0</v>
      </c>
    </row>
    <row r="752" spans="2:7" x14ac:dyDescent="0.25">
      <c r="B752" t="s">
        <v>938</v>
      </c>
      <c r="C752">
        <v>0.85399999999999998</v>
      </c>
      <c r="D752">
        <v>0</v>
      </c>
      <c r="E752">
        <v>0</v>
      </c>
      <c r="F752">
        <v>0</v>
      </c>
      <c r="G752">
        <v>0</v>
      </c>
    </row>
    <row r="753" spans="2:7" x14ac:dyDescent="0.25">
      <c r="B753" t="s">
        <v>939</v>
      </c>
      <c r="C753">
        <v>0.21</v>
      </c>
      <c r="D753">
        <v>0.59</v>
      </c>
      <c r="E753">
        <v>0</v>
      </c>
      <c r="F753">
        <v>0</v>
      </c>
      <c r="G753">
        <v>0</v>
      </c>
    </row>
    <row r="754" spans="2:7" x14ac:dyDescent="0.25">
      <c r="B754" t="s">
        <v>940</v>
      </c>
      <c r="C754">
        <v>0.2268</v>
      </c>
      <c r="D754">
        <v>0.63719999999999999</v>
      </c>
      <c r="E754">
        <v>0</v>
      </c>
      <c r="F754">
        <v>0</v>
      </c>
      <c r="G754">
        <v>0</v>
      </c>
    </row>
    <row r="755" spans="2:7" x14ac:dyDescent="0.25">
      <c r="B755" t="s">
        <v>941</v>
      </c>
      <c r="C755">
        <v>0.24360000000000001</v>
      </c>
      <c r="D755">
        <v>0.68440000000000001</v>
      </c>
      <c r="E755">
        <v>0</v>
      </c>
      <c r="F755">
        <v>0</v>
      </c>
      <c r="G755">
        <v>0</v>
      </c>
    </row>
    <row r="756" spans="2:7" x14ac:dyDescent="0.25">
      <c r="B756" t="s">
        <v>942</v>
      </c>
      <c r="C756">
        <v>0.26040000000000002</v>
      </c>
      <c r="D756">
        <v>0.73160000000000003</v>
      </c>
      <c r="E756">
        <v>0</v>
      </c>
      <c r="F756">
        <v>0</v>
      </c>
      <c r="G756">
        <v>0</v>
      </c>
    </row>
    <row r="757" spans="2:7" x14ac:dyDescent="0.25">
      <c r="B757" t="s">
        <v>943</v>
      </c>
      <c r="C757">
        <v>0.2772</v>
      </c>
      <c r="D757">
        <v>0.77880000000000005</v>
      </c>
      <c r="E757">
        <v>0</v>
      </c>
      <c r="F757">
        <v>0</v>
      </c>
      <c r="G757">
        <v>0</v>
      </c>
    </row>
    <row r="758" spans="2:7" x14ac:dyDescent="0.25">
      <c r="B758" t="s">
        <v>944</v>
      </c>
      <c r="C758">
        <v>0.29399999999999998</v>
      </c>
      <c r="D758">
        <v>0.82599999999999996</v>
      </c>
      <c r="E758">
        <v>0</v>
      </c>
      <c r="F758">
        <v>0</v>
      </c>
      <c r="G758">
        <v>0</v>
      </c>
    </row>
    <row r="759" spans="2:7" x14ac:dyDescent="0.25">
      <c r="B759" t="s">
        <v>945</v>
      </c>
      <c r="C759">
        <v>0.31</v>
      </c>
      <c r="D759">
        <v>0.6</v>
      </c>
      <c r="E759">
        <v>0</v>
      </c>
      <c r="F759">
        <v>0.26</v>
      </c>
      <c r="G759">
        <v>0</v>
      </c>
    </row>
    <row r="760" spans="2:7" x14ac:dyDescent="0.25">
      <c r="B760" t="s">
        <v>946</v>
      </c>
      <c r="C760">
        <v>0.33479999999999999</v>
      </c>
      <c r="D760">
        <v>0.64800000000000002</v>
      </c>
      <c r="E760">
        <v>0</v>
      </c>
      <c r="F760">
        <v>0.28079999999999999</v>
      </c>
      <c r="G760">
        <v>0</v>
      </c>
    </row>
    <row r="761" spans="2:7" x14ac:dyDescent="0.25">
      <c r="B761" t="s">
        <v>947</v>
      </c>
      <c r="C761">
        <v>0.35959999999999998</v>
      </c>
      <c r="D761">
        <v>0.69599999999999995</v>
      </c>
      <c r="E761">
        <v>0</v>
      </c>
      <c r="F761">
        <v>0.30159999999999998</v>
      </c>
      <c r="G761">
        <v>0</v>
      </c>
    </row>
    <row r="762" spans="2:7" x14ac:dyDescent="0.25">
      <c r="B762" t="s">
        <v>948</v>
      </c>
      <c r="C762">
        <v>0.38440000000000002</v>
      </c>
      <c r="D762">
        <v>0.74399999999999999</v>
      </c>
      <c r="E762">
        <v>0</v>
      </c>
      <c r="F762">
        <v>0.32240000000000002</v>
      </c>
      <c r="G762">
        <v>0</v>
      </c>
    </row>
    <row r="763" spans="2:7" x14ac:dyDescent="0.25">
      <c r="B763" t="s">
        <v>949</v>
      </c>
      <c r="C763">
        <v>0.40920000000000001</v>
      </c>
      <c r="D763">
        <v>0.79200000000000004</v>
      </c>
      <c r="E763">
        <v>0</v>
      </c>
      <c r="F763">
        <v>0.34320000000000001</v>
      </c>
      <c r="G763">
        <v>0</v>
      </c>
    </row>
    <row r="764" spans="2:7" x14ac:dyDescent="0.25">
      <c r="B764" t="s">
        <v>950</v>
      </c>
      <c r="C764">
        <v>0.434</v>
      </c>
      <c r="D764">
        <v>0.84</v>
      </c>
      <c r="E764">
        <v>0</v>
      </c>
      <c r="F764">
        <v>0.36399999999999999</v>
      </c>
      <c r="G764">
        <v>0</v>
      </c>
    </row>
    <row r="765" spans="2:7" x14ac:dyDescent="0.25">
      <c r="B765" t="s">
        <v>951</v>
      </c>
      <c r="C765">
        <v>0.36510233281231919</v>
      </c>
      <c r="D765">
        <v>0.50201570761693892</v>
      </c>
      <c r="E765">
        <v>0</v>
      </c>
      <c r="F765">
        <v>0</v>
      </c>
      <c r="G765">
        <v>0</v>
      </c>
    </row>
    <row r="766" spans="2:7" x14ac:dyDescent="0.25">
      <c r="B766" t="s">
        <v>952</v>
      </c>
      <c r="C766">
        <v>0.37340011310350824</v>
      </c>
      <c r="D766">
        <v>0.58084462038323503</v>
      </c>
      <c r="E766">
        <v>0</v>
      </c>
      <c r="F766">
        <v>0</v>
      </c>
      <c r="G766">
        <v>0</v>
      </c>
    </row>
    <row r="767" spans="2:7" x14ac:dyDescent="0.25">
      <c r="B767" t="s">
        <v>953</v>
      </c>
      <c r="C767">
        <v>0.38031493001283251</v>
      </c>
      <c r="D767">
        <v>0.57047239501924873</v>
      </c>
      <c r="E767">
        <v>0</v>
      </c>
      <c r="F767">
        <v>0</v>
      </c>
      <c r="G767">
        <v>0</v>
      </c>
    </row>
    <row r="768" spans="2:7" x14ac:dyDescent="0.25">
      <c r="B768" t="s">
        <v>954</v>
      </c>
      <c r="C768">
        <v>0.38616592893610685</v>
      </c>
      <c r="D768">
        <v>0.59680189017398333</v>
      </c>
      <c r="E768">
        <v>0</v>
      </c>
      <c r="F768">
        <v>0</v>
      </c>
      <c r="G768">
        <v>0</v>
      </c>
    </row>
    <row r="769" spans="2:7" x14ac:dyDescent="0.25">
      <c r="B769" t="s">
        <v>955</v>
      </c>
      <c r="C769">
        <v>0.42377949344287047</v>
      </c>
      <c r="D769">
        <v>0.61937002887804149</v>
      </c>
      <c r="E769">
        <v>0</v>
      </c>
      <c r="F769">
        <v>0</v>
      </c>
      <c r="G769">
        <v>0</v>
      </c>
    </row>
    <row r="770" spans="2:7" x14ac:dyDescent="0.25">
      <c r="B770" t="s">
        <v>956</v>
      </c>
      <c r="C770">
        <v>0.42595272161437236</v>
      </c>
      <c r="D770">
        <v>0.63892908242155855</v>
      </c>
      <c r="E770">
        <v>0</v>
      </c>
      <c r="F770">
        <v>0</v>
      </c>
      <c r="G770">
        <v>0</v>
      </c>
    </row>
    <row r="771" spans="2:7" x14ac:dyDescent="0.25">
      <c r="B771" t="s">
        <v>957</v>
      </c>
      <c r="C771">
        <v>0.42785429626443655</v>
      </c>
      <c r="D771">
        <v>0.65604325427213606</v>
      </c>
      <c r="E771">
        <v>0</v>
      </c>
      <c r="F771">
        <v>0</v>
      </c>
      <c r="G771">
        <v>0</v>
      </c>
    </row>
    <row r="772" spans="2:7" x14ac:dyDescent="0.25">
      <c r="B772" t="s">
        <v>958</v>
      </c>
      <c r="C772">
        <v>0.42953215624978736</v>
      </c>
      <c r="D772">
        <v>0.67114399414029269</v>
      </c>
      <c r="E772">
        <v>0</v>
      </c>
      <c r="F772">
        <v>0</v>
      </c>
      <c r="G772">
        <v>0</v>
      </c>
    </row>
    <row r="773" spans="2:7" x14ac:dyDescent="0.25">
      <c r="B773" t="s">
        <v>959</v>
      </c>
      <c r="C773">
        <v>0.4817322446829212</v>
      </c>
      <c r="D773">
        <v>0.68456687402309857</v>
      </c>
      <c r="E773">
        <v>0</v>
      </c>
      <c r="F773">
        <v>0</v>
      </c>
      <c r="G773">
        <v>0</v>
      </c>
    </row>
    <row r="774" spans="2:7" x14ac:dyDescent="0.25">
      <c r="B774" t="s">
        <v>960</v>
      </c>
      <c r="C774">
        <v>0.45637791601539901</v>
      </c>
      <c r="D774">
        <v>0.69657681918139847</v>
      </c>
      <c r="E774">
        <v>0</v>
      </c>
      <c r="F774">
        <v>0</v>
      </c>
      <c r="G774">
        <v>0</v>
      </c>
    </row>
    <row r="775" spans="2:7" x14ac:dyDescent="0.25">
      <c r="B775" t="s">
        <v>961</v>
      </c>
      <c r="C775">
        <v>0.47919681181616897</v>
      </c>
      <c r="D775">
        <v>0.73020466562463837</v>
      </c>
      <c r="E775">
        <v>0</v>
      </c>
      <c r="F775">
        <v>0</v>
      </c>
      <c r="G775">
        <v>0</v>
      </c>
    </row>
    <row r="776" spans="2:7" x14ac:dyDescent="0.25">
      <c r="B776" t="s">
        <v>962</v>
      </c>
      <c r="C776">
        <v>0.60276328530335721</v>
      </c>
      <c r="D776">
        <v>0.1722180815152449</v>
      </c>
      <c r="E776">
        <v>0</v>
      </c>
      <c r="F776">
        <v>0</v>
      </c>
      <c r="G776">
        <v>0</v>
      </c>
    </row>
    <row r="777" spans="2:7" x14ac:dyDescent="0.25">
      <c r="B777" t="s">
        <v>963</v>
      </c>
      <c r="C777">
        <v>0.62948678071089526</v>
      </c>
      <c r="D777">
        <v>0.19671461897215475</v>
      </c>
      <c r="E777">
        <v>0</v>
      </c>
      <c r="F777">
        <v>0</v>
      </c>
      <c r="G777">
        <v>0</v>
      </c>
    </row>
    <row r="778" spans="2:7" x14ac:dyDescent="0.25">
      <c r="B778" t="s">
        <v>964</v>
      </c>
      <c r="E778">
        <v>0</v>
      </c>
      <c r="F778">
        <v>0</v>
      </c>
      <c r="G778">
        <v>0</v>
      </c>
    </row>
    <row r="779" spans="2:7" x14ac:dyDescent="0.25">
      <c r="B779" t="s">
        <v>965</v>
      </c>
      <c r="E779">
        <v>0</v>
      </c>
      <c r="F779">
        <v>0</v>
      </c>
      <c r="G779">
        <v>0</v>
      </c>
    </row>
    <row r="780" spans="2:7" x14ac:dyDescent="0.25">
      <c r="B780" t="s">
        <v>966</v>
      </c>
      <c r="E780">
        <v>0</v>
      </c>
      <c r="F780">
        <v>0</v>
      </c>
      <c r="G780">
        <v>0</v>
      </c>
    </row>
    <row r="781" spans="2:7" x14ac:dyDescent="0.25">
      <c r="B781" t="s">
        <v>967</v>
      </c>
      <c r="E781">
        <v>0</v>
      </c>
      <c r="F781">
        <v>0</v>
      </c>
      <c r="G781">
        <v>0</v>
      </c>
    </row>
    <row r="782" spans="2:7" x14ac:dyDescent="0.25">
      <c r="B782" t="s">
        <v>968</v>
      </c>
      <c r="E782">
        <v>0</v>
      </c>
      <c r="F782">
        <v>0</v>
      </c>
      <c r="G782">
        <v>0</v>
      </c>
    </row>
    <row r="783" spans="2:7" x14ac:dyDescent="0.25">
      <c r="B783" t="s">
        <v>969</v>
      </c>
      <c r="E783">
        <v>0</v>
      </c>
      <c r="F783">
        <v>0</v>
      </c>
      <c r="G783">
        <v>0</v>
      </c>
    </row>
    <row r="784" spans="2:7" x14ac:dyDescent="0.25">
      <c r="B784" t="s">
        <v>970</v>
      </c>
      <c r="E784">
        <v>0</v>
      </c>
      <c r="F784">
        <v>0</v>
      </c>
      <c r="G784">
        <v>0</v>
      </c>
    </row>
    <row r="785" spans="2:7" x14ac:dyDescent="0.25">
      <c r="B785" t="s">
        <v>971</v>
      </c>
      <c r="E785">
        <v>0</v>
      </c>
      <c r="F785">
        <v>0</v>
      </c>
      <c r="G785">
        <v>0</v>
      </c>
    </row>
    <row r="786" spans="2:7" x14ac:dyDescent="0.25">
      <c r="B786" t="s">
        <v>972</v>
      </c>
      <c r="E786">
        <v>0</v>
      </c>
      <c r="F786">
        <v>0</v>
      </c>
      <c r="G786">
        <v>0</v>
      </c>
    </row>
    <row r="787" spans="2:7" x14ac:dyDescent="0.25">
      <c r="B787" t="s">
        <v>973</v>
      </c>
      <c r="C787">
        <v>0.32089072219832743</v>
      </c>
      <c r="D787">
        <v>0.49916334564184267</v>
      </c>
      <c r="E787">
        <v>0</v>
      </c>
      <c r="F787">
        <v>0.39552170032715922</v>
      </c>
      <c r="G787">
        <v>0</v>
      </c>
    </row>
    <row r="788" spans="2:7" x14ac:dyDescent="0.25">
      <c r="B788" t="s">
        <v>974</v>
      </c>
      <c r="C788">
        <v>0.33692329370264357</v>
      </c>
      <c r="D788">
        <v>0.55132902605887124</v>
      </c>
      <c r="E788">
        <v>0</v>
      </c>
      <c r="F788">
        <v>0.43101723753600685</v>
      </c>
      <c r="G788">
        <v>0</v>
      </c>
    </row>
    <row r="789" spans="2:7" x14ac:dyDescent="0.25">
      <c r="B789" t="s">
        <v>975</v>
      </c>
      <c r="C789">
        <v>0.37584063671856394</v>
      </c>
      <c r="D789">
        <v>0.59060671484345761</v>
      </c>
      <c r="E789">
        <v>0</v>
      </c>
      <c r="F789">
        <v>0.52296758154368828</v>
      </c>
      <c r="G789">
        <v>0</v>
      </c>
    </row>
    <row r="790" spans="2:7" x14ac:dyDescent="0.25">
      <c r="B790" t="s">
        <v>976</v>
      </c>
      <c r="C790">
        <v>0.38230610765687878</v>
      </c>
      <c r="D790">
        <v>0.62124742494242802</v>
      </c>
      <c r="E790">
        <v>0</v>
      </c>
      <c r="F790">
        <v>0.53790951244493657</v>
      </c>
      <c r="G790">
        <v>0</v>
      </c>
    </row>
    <row r="791" spans="2:7" x14ac:dyDescent="0.25">
      <c r="B791" t="s">
        <v>977</v>
      </c>
      <c r="C791">
        <v>0.43054520378811223</v>
      </c>
      <c r="D791">
        <v>0.66734506587157394</v>
      </c>
      <c r="E791">
        <v>0</v>
      </c>
      <c r="F791">
        <v>0.5403108941969228</v>
      </c>
      <c r="G791">
        <v>0</v>
      </c>
    </row>
    <row r="792" spans="2:7" x14ac:dyDescent="0.25">
      <c r="B792" t="s">
        <v>978</v>
      </c>
      <c r="C792">
        <v>0.42907325437345206</v>
      </c>
      <c r="D792">
        <v>0.68261654104867375</v>
      </c>
      <c r="E792">
        <v>0</v>
      </c>
      <c r="F792">
        <v>0.59647224162240953</v>
      </c>
      <c r="G792">
        <v>0</v>
      </c>
    </row>
    <row r="793" spans="2:7" x14ac:dyDescent="0.25">
      <c r="B793" t="s">
        <v>979</v>
      </c>
      <c r="E793">
        <v>0</v>
      </c>
      <c r="F793">
        <v>0</v>
      </c>
      <c r="G793">
        <v>0</v>
      </c>
    </row>
    <row r="794" spans="2:7" x14ac:dyDescent="0.25">
      <c r="B794" t="s">
        <v>980</v>
      </c>
      <c r="E794">
        <v>0</v>
      </c>
      <c r="F794">
        <v>0</v>
      </c>
      <c r="G794">
        <v>0</v>
      </c>
    </row>
    <row r="795" spans="2:7" x14ac:dyDescent="0.25">
      <c r="B795" t="s">
        <v>981</v>
      </c>
      <c r="E795">
        <v>0</v>
      </c>
      <c r="F795">
        <v>0</v>
      </c>
      <c r="G795">
        <v>0</v>
      </c>
    </row>
    <row r="796" spans="2:7" x14ac:dyDescent="0.25">
      <c r="B796" t="s">
        <v>982</v>
      </c>
      <c r="E796">
        <v>0</v>
      </c>
      <c r="F796">
        <v>0</v>
      </c>
      <c r="G796">
        <v>0</v>
      </c>
    </row>
    <row r="797" spans="2:7" x14ac:dyDescent="0.25">
      <c r="B797" t="s">
        <v>983</v>
      </c>
      <c r="E797">
        <v>0</v>
      </c>
      <c r="F797">
        <v>0</v>
      </c>
      <c r="G797">
        <v>0</v>
      </c>
    </row>
    <row r="798" spans="2:7" x14ac:dyDescent="0.25">
      <c r="B798" t="s">
        <v>984</v>
      </c>
      <c r="E798">
        <v>0</v>
      </c>
      <c r="F798">
        <v>0</v>
      </c>
      <c r="G798">
        <v>0</v>
      </c>
    </row>
    <row r="799" spans="2:7" x14ac:dyDescent="0.25">
      <c r="B799" t="s">
        <v>985</v>
      </c>
      <c r="E799">
        <v>0</v>
      </c>
      <c r="F799">
        <v>0</v>
      </c>
      <c r="G799">
        <v>0</v>
      </c>
    </row>
    <row r="800" spans="2:7" x14ac:dyDescent="0.25">
      <c r="B800" t="s">
        <v>986</v>
      </c>
      <c r="E800">
        <v>0</v>
      </c>
      <c r="F800">
        <v>0</v>
      </c>
      <c r="G800">
        <v>0</v>
      </c>
    </row>
    <row r="801" spans="2:7" x14ac:dyDescent="0.25">
      <c r="B801" t="s">
        <v>987</v>
      </c>
      <c r="E801">
        <v>0</v>
      </c>
      <c r="F801">
        <v>0</v>
      </c>
      <c r="G801">
        <v>0</v>
      </c>
    </row>
    <row r="802" spans="2:7" x14ac:dyDescent="0.25">
      <c r="B802" t="s">
        <v>988</v>
      </c>
      <c r="E802">
        <v>0</v>
      </c>
      <c r="F802">
        <v>0</v>
      </c>
      <c r="G802">
        <v>0</v>
      </c>
    </row>
    <row r="803" spans="2:7" x14ac:dyDescent="0.25">
      <c r="B803" t="s">
        <v>989</v>
      </c>
      <c r="E803">
        <v>0</v>
      </c>
      <c r="F803">
        <v>0</v>
      </c>
      <c r="G803">
        <v>0</v>
      </c>
    </row>
    <row r="804" spans="2:7" x14ac:dyDescent="0.25">
      <c r="B804" t="s">
        <v>990</v>
      </c>
      <c r="C804">
        <v>0.15</v>
      </c>
      <c r="D804">
        <v>0.37</v>
      </c>
      <c r="E804">
        <v>0</v>
      </c>
      <c r="F804">
        <v>0.96</v>
      </c>
      <c r="G804">
        <v>0</v>
      </c>
    </row>
    <row r="805" spans="2:7" x14ac:dyDescent="0.25">
      <c r="B805" t="s">
        <v>991</v>
      </c>
      <c r="C805">
        <v>0.16200000000000001</v>
      </c>
      <c r="D805">
        <v>0.39960000000000001</v>
      </c>
      <c r="E805">
        <v>0</v>
      </c>
      <c r="F805">
        <v>1.0367999999999999</v>
      </c>
      <c r="G805">
        <v>0</v>
      </c>
    </row>
    <row r="806" spans="2:7" x14ac:dyDescent="0.25">
      <c r="B806" t="s">
        <v>992</v>
      </c>
      <c r="C806">
        <v>0.17399999999999999</v>
      </c>
      <c r="D806">
        <v>0.42920000000000003</v>
      </c>
      <c r="E806">
        <v>0</v>
      </c>
      <c r="F806">
        <v>1.1135999999999999</v>
      </c>
      <c r="G806">
        <v>0</v>
      </c>
    </row>
    <row r="807" spans="2:7" x14ac:dyDescent="0.25">
      <c r="B807" t="s">
        <v>993</v>
      </c>
      <c r="C807">
        <v>0.186</v>
      </c>
      <c r="D807">
        <v>0.45879999999999999</v>
      </c>
      <c r="E807">
        <v>0</v>
      </c>
      <c r="F807">
        <v>1.1903999999999999</v>
      </c>
      <c r="G807">
        <v>0</v>
      </c>
    </row>
    <row r="808" spans="2:7" x14ac:dyDescent="0.25">
      <c r="B808" t="s">
        <v>994</v>
      </c>
      <c r="C808">
        <v>0.19800000000000001</v>
      </c>
      <c r="D808">
        <v>0.4884</v>
      </c>
      <c r="E808">
        <v>0</v>
      </c>
      <c r="F808">
        <v>1.2672000000000001</v>
      </c>
      <c r="G808">
        <v>0</v>
      </c>
    </row>
    <row r="809" spans="2:7" x14ac:dyDescent="0.25">
      <c r="B809" t="s">
        <v>995</v>
      </c>
      <c r="C809">
        <v>0.21</v>
      </c>
      <c r="D809">
        <v>0.51800000000000002</v>
      </c>
      <c r="E809">
        <v>0</v>
      </c>
      <c r="F809">
        <v>1.3440000000000001</v>
      </c>
      <c r="G809">
        <v>0</v>
      </c>
    </row>
    <row r="810" spans="2:7" x14ac:dyDescent="0.25">
      <c r="B810" t="s">
        <v>996</v>
      </c>
      <c r="C810">
        <v>0.20283462934017735</v>
      </c>
      <c r="D810">
        <v>0.35496060134531038</v>
      </c>
      <c r="E810">
        <v>0.20252617185426827</v>
      </c>
      <c r="F810">
        <v>0.20252617185426827</v>
      </c>
      <c r="G810">
        <v>0</v>
      </c>
    </row>
    <row r="811" spans="2:7" x14ac:dyDescent="0.25">
      <c r="B811" t="s">
        <v>997</v>
      </c>
      <c r="C811">
        <v>0.23049389697747424</v>
      </c>
      <c r="D811">
        <v>0.36879023516395881</v>
      </c>
      <c r="E811">
        <v>0.22166600787566068</v>
      </c>
      <c r="F811">
        <v>0.22166600787566068</v>
      </c>
      <c r="G811">
        <v>0</v>
      </c>
    </row>
    <row r="812" spans="2:7" x14ac:dyDescent="0.25">
      <c r="B812" t="s">
        <v>998</v>
      </c>
      <c r="C812">
        <v>0.21128607222935139</v>
      </c>
      <c r="D812">
        <v>0.38031493001283251</v>
      </c>
      <c r="E812">
        <v>0.2377125370653129</v>
      </c>
      <c r="F812">
        <v>0.2377125370653129</v>
      </c>
      <c r="G812">
        <v>0</v>
      </c>
    </row>
    <row r="813" spans="2:7" x14ac:dyDescent="0.25">
      <c r="B813" t="s">
        <v>999</v>
      </c>
      <c r="C813">
        <v>0.23605754276658572</v>
      </c>
      <c r="D813">
        <v>0.39342923794430951</v>
      </c>
      <c r="E813">
        <v>0.25135958525464325</v>
      </c>
      <c r="F813">
        <v>0.25135958525464325</v>
      </c>
      <c r="G813">
        <v>0</v>
      </c>
    </row>
    <row r="814" spans="2:7" x14ac:dyDescent="0.25">
      <c r="B814" t="s">
        <v>1000</v>
      </c>
      <c r="C814">
        <v>0.21732281715019</v>
      </c>
      <c r="D814">
        <v>0.39842516477534834</v>
      </c>
      <c r="E814">
        <v>0.23185754846764509</v>
      </c>
      <c r="F814">
        <v>0.23185754846764509</v>
      </c>
      <c r="G814">
        <v>0</v>
      </c>
    </row>
    <row r="815" spans="2:7" x14ac:dyDescent="0.25">
      <c r="B815" t="s">
        <v>1001</v>
      </c>
      <c r="C815">
        <v>0.27044617245356978</v>
      </c>
      <c r="D815">
        <v>0.43947503023705087</v>
      </c>
      <c r="E815">
        <v>0.2711237461920043</v>
      </c>
      <c r="F815">
        <v>0.2711237461920043</v>
      </c>
      <c r="G815">
        <v>0</v>
      </c>
    </row>
    <row r="816" spans="2:7" x14ac:dyDescent="0.25">
      <c r="B816" t="s">
        <v>1002</v>
      </c>
      <c r="C816">
        <v>0.25354328667522164</v>
      </c>
      <c r="D816">
        <v>0.44370075168163792</v>
      </c>
      <c r="E816">
        <v>0.25469200399854952</v>
      </c>
      <c r="F816">
        <v>0.25469200399854952</v>
      </c>
      <c r="G816">
        <v>0</v>
      </c>
    </row>
    <row r="817" spans="2:7" x14ac:dyDescent="0.25">
      <c r="B817" t="s">
        <v>1003</v>
      </c>
      <c r="C817">
        <v>0.23862897569432626</v>
      </c>
      <c r="D817">
        <v>0.44742932942686175</v>
      </c>
      <c r="E817">
        <v>0.26227857433042123</v>
      </c>
      <c r="F817">
        <v>0.26227857433042123</v>
      </c>
      <c r="G817">
        <v>0</v>
      </c>
    </row>
    <row r="818" spans="2:7" x14ac:dyDescent="0.25">
      <c r="B818" t="s">
        <v>1004</v>
      </c>
      <c r="C818">
        <v>0.25354328667522169</v>
      </c>
      <c r="D818">
        <v>0.4507436207559497</v>
      </c>
      <c r="E818">
        <v>0.27075982170047141</v>
      </c>
      <c r="F818">
        <v>0.27075982170047141</v>
      </c>
      <c r="G818">
        <v>0</v>
      </c>
    </row>
    <row r="819" spans="2:7" x14ac:dyDescent="0.25">
      <c r="B819" t="s">
        <v>1005</v>
      </c>
      <c r="C819">
        <v>0.26688767018444387</v>
      </c>
      <c r="D819">
        <v>0.48039780633199897</v>
      </c>
      <c r="E819">
        <v>0.2783767381283509</v>
      </c>
      <c r="F819">
        <v>0.2783767381283509</v>
      </c>
      <c r="G819">
        <v>0</v>
      </c>
    </row>
    <row r="820" spans="2:7" x14ac:dyDescent="0.25">
      <c r="B820" t="s">
        <v>1006</v>
      </c>
      <c r="C820">
        <v>0.27889761534274388</v>
      </c>
      <c r="D820">
        <v>0.4817322446829212</v>
      </c>
      <c r="E820">
        <v>0.28353664059597555</v>
      </c>
      <c r="F820">
        <v>0.28353664059597555</v>
      </c>
      <c r="G820">
        <v>0</v>
      </c>
    </row>
    <row r="821" spans="2:7" x14ac:dyDescent="0.25">
      <c r="B821" t="s">
        <v>1007</v>
      </c>
      <c r="C821">
        <v>0.33805771556696224</v>
      </c>
      <c r="D821">
        <v>0.46482935890457305</v>
      </c>
      <c r="E821">
        <v>0</v>
      </c>
      <c r="F821">
        <v>0</v>
      </c>
      <c r="G821">
        <v>0</v>
      </c>
    </row>
    <row r="822" spans="2:7" x14ac:dyDescent="0.25">
      <c r="B822" t="s">
        <v>1008</v>
      </c>
      <c r="C822">
        <v>0.38676094577576187</v>
      </c>
      <c r="D822">
        <v>0.50278922950849048</v>
      </c>
      <c r="E822">
        <v>0</v>
      </c>
      <c r="F822">
        <v>0</v>
      </c>
      <c r="G822">
        <v>0</v>
      </c>
    </row>
    <row r="823" spans="2:7" x14ac:dyDescent="0.25">
      <c r="B823" t="s">
        <v>1009</v>
      </c>
      <c r="C823">
        <v>0.38915946326894491</v>
      </c>
      <c r="D823">
        <v>0.53067199536674303</v>
      </c>
      <c r="E823">
        <v>0</v>
      </c>
      <c r="F823">
        <v>0</v>
      </c>
      <c r="G823">
        <v>0</v>
      </c>
    </row>
    <row r="824" spans="2:7" x14ac:dyDescent="0.25">
      <c r="B824" t="s">
        <v>1010</v>
      </c>
      <c r="C824">
        <v>0.39118107087034198</v>
      </c>
      <c r="D824">
        <v>0.52157476116045598</v>
      </c>
      <c r="E824">
        <v>0</v>
      </c>
      <c r="F824">
        <v>0</v>
      </c>
      <c r="G824">
        <v>0</v>
      </c>
    </row>
    <row r="825" spans="2:7" x14ac:dyDescent="0.25">
      <c r="B825" t="s">
        <v>1011</v>
      </c>
      <c r="C825">
        <v>0.4231318426632838</v>
      </c>
      <c r="D825">
        <v>0.57425035790017087</v>
      </c>
      <c r="E825">
        <v>0</v>
      </c>
      <c r="F825">
        <v>0</v>
      </c>
      <c r="G825">
        <v>0</v>
      </c>
    </row>
    <row r="826" spans="2:7" x14ac:dyDescent="0.25">
      <c r="B826" t="s">
        <v>1012</v>
      </c>
      <c r="C826">
        <v>0.4507436207559497</v>
      </c>
      <c r="D826">
        <v>0.56342952594493712</v>
      </c>
      <c r="E826">
        <v>0</v>
      </c>
      <c r="F826">
        <v>0</v>
      </c>
      <c r="G826">
        <v>0</v>
      </c>
    </row>
    <row r="827" spans="2:7" x14ac:dyDescent="0.25">
      <c r="B827" t="s">
        <v>1013</v>
      </c>
      <c r="C827">
        <v>0.45107119606173163</v>
      </c>
      <c r="D827">
        <v>0.58373919490341741</v>
      </c>
      <c r="E827">
        <v>0</v>
      </c>
      <c r="F827">
        <v>0</v>
      </c>
      <c r="G827">
        <v>0</v>
      </c>
    </row>
    <row r="828" spans="2:7" x14ac:dyDescent="0.25">
      <c r="B828" t="s">
        <v>1014</v>
      </c>
      <c r="C828">
        <v>0.44889631083481873</v>
      </c>
      <c r="D828">
        <v>0.59852841444642491</v>
      </c>
      <c r="E828">
        <v>0</v>
      </c>
      <c r="F828">
        <v>0</v>
      </c>
      <c r="G828">
        <v>0</v>
      </c>
    </row>
    <row r="829" spans="2:7" x14ac:dyDescent="0.25">
      <c r="B829" t="s">
        <v>1015</v>
      </c>
      <c r="C829">
        <v>0.47049269692309176</v>
      </c>
      <c r="D829">
        <v>0.61164050600001929</v>
      </c>
      <c r="E829">
        <v>0</v>
      </c>
      <c r="F829">
        <v>0</v>
      </c>
      <c r="G829">
        <v>0</v>
      </c>
    </row>
    <row r="830" spans="2:7" x14ac:dyDescent="0.25">
      <c r="B830" t="s">
        <v>1016</v>
      </c>
      <c r="C830">
        <v>0.48977142206530622</v>
      </c>
      <c r="D830">
        <v>0.62334544626493527</v>
      </c>
      <c r="E830">
        <v>0</v>
      </c>
      <c r="F830">
        <v>0</v>
      </c>
      <c r="G830">
        <v>0</v>
      </c>
    </row>
    <row r="831" spans="2:7" x14ac:dyDescent="0.25">
      <c r="B831" t="s">
        <v>1017</v>
      </c>
      <c r="C831">
        <v>0.48595796612750819</v>
      </c>
      <c r="D831">
        <v>0.6338582166880542</v>
      </c>
      <c r="E831">
        <v>0</v>
      </c>
      <c r="F831">
        <v>0</v>
      </c>
      <c r="G831">
        <v>0</v>
      </c>
    </row>
    <row r="832" spans="2:7" x14ac:dyDescent="0.25">
      <c r="B832" t="s">
        <v>1018</v>
      </c>
      <c r="C832">
        <v>0.35105993539646074</v>
      </c>
      <c r="D832">
        <v>0.48270741117013355</v>
      </c>
      <c r="E832">
        <v>0</v>
      </c>
      <c r="F832">
        <v>0</v>
      </c>
      <c r="G832">
        <v>0</v>
      </c>
    </row>
    <row r="833" spans="2:7" x14ac:dyDescent="0.25">
      <c r="B833" t="s">
        <v>1019</v>
      </c>
      <c r="C833">
        <v>0.36029835474899924</v>
      </c>
      <c r="D833">
        <v>0.48039780633199897</v>
      </c>
      <c r="E833">
        <v>0</v>
      </c>
      <c r="F833">
        <v>0</v>
      </c>
      <c r="G833">
        <v>0</v>
      </c>
    </row>
    <row r="834" spans="2:7" x14ac:dyDescent="0.25">
      <c r="B834" t="s">
        <v>1020</v>
      </c>
      <c r="C834">
        <v>0.36804670646403148</v>
      </c>
      <c r="D834">
        <v>0.51526538904964403</v>
      </c>
      <c r="E834">
        <v>0</v>
      </c>
      <c r="F834">
        <v>0</v>
      </c>
      <c r="G834">
        <v>0</v>
      </c>
    </row>
    <row r="835" spans="2:7" x14ac:dyDescent="0.25">
      <c r="B835" t="s">
        <v>1021</v>
      </c>
      <c r="C835">
        <v>0.37186348712365846</v>
      </c>
      <c r="D835">
        <v>0.54089234490713956</v>
      </c>
      <c r="E835">
        <v>0</v>
      </c>
      <c r="F835">
        <v>0</v>
      </c>
      <c r="G835">
        <v>0</v>
      </c>
    </row>
    <row r="836" spans="2:7" x14ac:dyDescent="0.25">
      <c r="B836" t="s">
        <v>1022</v>
      </c>
      <c r="C836">
        <v>0.40916640746208188</v>
      </c>
      <c r="D836">
        <v>0.56653810263980575</v>
      </c>
      <c r="E836">
        <v>0</v>
      </c>
      <c r="F836">
        <v>0</v>
      </c>
      <c r="G836">
        <v>0</v>
      </c>
    </row>
    <row r="837" spans="2:7" x14ac:dyDescent="0.25">
      <c r="B837" t="s">
        <v>1023</v>
      </c>
      <c r="C837">
        <v>0.40956992462920422</v>
      </c>
      <c r="D837">
        <v>0.58509989232743453</v>
      </c>
      <c r="E837">
        <v>0</v>
      </c>
      <c r="F837">
        <v>0</v>
      </c>
      <c r="G837">
        <v>0</v>
      </c>
    </row>
    <row r="838" spans="2:7" x14ac:dyDescent="0.25">
      <c r="B838" t="s">
        <v>1024</v>
      </c>
      <c r="C838">
        <v>0.43988232868954125</v>
      </c>
      <c r="D838">
        <v>0.60483820194811921</v>
      </c>
      <c r="E838">
        <v>0</v>
      </c>
      <c r="F838">
        <v>0</v>
      </c>
      <c r="G838">
        <v>0</v>
      </c>
    </row>
    <row r="839" spans="2:7" x14ac:dyDescent="0.25">
      <c r="B839" t="s">
        <v>1025</v>
      </c>
      <c r="C839">
        <v>0.44081957796941951</v>
      </c>
      <c r="D839">
        <v>0.59640295842921465</v>
      </c>
      <c r="E839">
        <v>0</v>
      </c>
      <c r="F839">
        <v>0</v>
      </c>
      <c r="G839">
        <v>0</v>
      </c>
    </row>
    <row r="840" spans="2:7" x14ac:dyDescent="0.25">
      <c r="B840" t="s">
        <v>1026</v>
      </c>
      <c r="C840">
        <v>0.44165604775683776</v>
      </c>
      <c r="D840">
        <v>0.61341117744005247</v>
      </c>
      <c r="E840">
        <v>0</v>
      </c>
      <c r="F840">
        <v>0</v>
      </c>
      <c r="G840">
        <v>0</v>
      </c>
    </row>
    <row r="841" spans="2:7" x14ac:dyDescent="0.25">
      <c r="B841" t="s">
        <v>1027</v>
      </c>
      <c r="C841">
        <v>0.46569175103612143</v>
      </c>
      <c r="D841">
        <v>0.65196845145057003</v>
      </c>
      <c r="E841">
        <v>0</v>
      </c>
      <c r="F841">
        <v>0</v>
      </c>
      <c r="G841">
        <v>0</v>
      </c>
    </row>
    <row r="842" spans="2:7" x14ac:dyDescent="0.25">
      <c r="B842" t="s">
        <v>1028</v>
      </c>
      <c r="C842">
        <v>0.46523962312249412</v>
      </c>
      <c r="D842">
        <v>0.66462803303213447</v>
      </c>
      <c r="E842">
        <v>0</v>
      </c>
      <c r="F842">
        <v>0</v>
      </c>
      <c r="G842">
        <v>0</v>
      </c>
    </row>
    <row r="843" spans="2:7" x14ac:dyDescent="0.25">
      <c r="B843" t="s">
        <v>1029</v>
      </c>
      <c r="C843">
        <v>0.23284587551806071</v>
      </c>
      <c r="D843">
        <v>0.13970752531083644</v>
      </c>
      <c r="E843">
        <v>0</v>
      </c>
      <c r="F843">
        <v>0.54888725759687407</v>
      </c>
      <c r="G843">
        <v>0</v>
      </c>
    </row>
    <row r="844" spans="2:7" x14ac:dyDescent="0.25">
      <c r="B844" t="s">
        <v>1030</v>
      </c>
      <c r="C844">
        <v>0.29856499178577506</v>
      </c>
      <c r="D844">
        <v>0.1706085667347286</v>
      </c>
      <c r="E844">
        <v>0</v>
      </c>
      <c r="F844">
        <v>0.59697901497977768</v>
      </c>
      <c r="G844">
        <v>0</v>
      </c>
    </row>
    <row r="845" spans="2:7" x14ac:dyDescent="0.25">
      <c r="B845" t="s">
        <v>1031</v>
      </c>
      <c r="C845">
        <v>0.31205327590796517</v>
      </c>
      <c r="D845">
        <v>0.19503329744247822</v>
      </c>
      <c r="E845">
        <v>0</v>
      </c>
      <c r="F845">
        <v>0.63215861505281012</v>
      </c>
      <c r="G845">
        <v>0</v>
      </c>
    </row>
    <row r="846" spans="2:7" x14ac:dyDescent="0.25">
      <c r="B846" t="s">
        <v>1032</v>
      </c>
      <c r="C846">
        <v>0.28748215182072379</v>
      </c>
      <c r="D846">
        <v>0.17967634488795237</v>
      </c>
      <c r="E846">
        <v>0</v>
      </c>
      <c r="F846">
        <v>0.63532619580110616</v>
      </c>
      <c r="G846">
        <v>0</v>
      </c>
    </row>
    <row r="847" spans="2:7" x14ac:dyDescent="0.25">
      <c r="B847" t="s">
        <v>1033</v>
      </c>
      <c r="C847">
        <v>0.29981030979113804</v>
      </c>
      <c r="D847">
        <v>0.16656128321729891</v>
      </c>
      <c r="E847">
        <v>0</v>
      </c>
      <c r="F847">
        <v>0.66257102354075215</v>
      </c>
      <c r="G847">
        <v>0</v>
      </c>
    </row>
    <row r="848" spans="2:7" x14ac:dyDescent="0.25">
      <c r="B848" t="s">
        <v>1034</v>
      </c>
      <c r="C848">
        <v>0.31046116735741425</v>
      </c>
      <c r="D848">
        <v>0.18627670041444858</v>
      </c>
      <c r="E848">
        <v>0</v>
      </c>
      <c r="F848">
        <v>0.68610907199609261</v>
      </c>
      <c r="G848">
        <v>0</v>
      </c>
    </row>
    <row r="849" spans="2:7" x14ac:dyDescent="0.25">
      <c r="B849" t="s">
        <v>1035</v>
      </c>
      <c r="C849">
        <v>0.32180494078008903</v>
      </c>
      <c r="D849">
        <v>0.20478496231460211</v>
      </c>
      <c r="E849">
        <v>0</v>
      </c>
      <c r="F849">
        <v>0.71117844193441127</v>
      </c>
      <c r="G849">
        <v>0</v>
      </c>
    </row>
    <row r="850" spans="2:7" x14ac:dyDescent="0.25">
      <c r="B850" t="s">
        <v>1036</v>
      </c>
      <c r="C850">
        <v>0.35332483820547017</v>
      </c>
      <c r="D850">
        <v>0.2061061556198576</v>
      </c>
      <c r="E850">
        <v>0</v>
      </c>
      <c r="F850">
        <v>0.75914648933761208</v>
      </c>
      <c r="G850">
        <v>0</v>
      </c>
    </row>
    <row r="851" spans="2:7" x14ac:dyDescent="0.25">
      <c r="B851" t="s">
        <v>1037</v>
      </c>
      <c r="C851">
        <v>0.31116676091959022</v>
      </c>
      <c r="D851">
        <v>0.18151394386976097</v>
      </c>
      <c r="E851">
        <v>0</v>
      </c>
      <c r="F851">
        <v>0.72587221139586611</v>
      </c>
      <c r="G851">
        <v>0</v>
      </c>
    </row>
    <row r="852" spans="2:7" x14ac:dyDescent="0.25">
      <c r="B852" t="s">
        <v>1038</v>
      </c>
      <c r="C852">
        <v>0.31897381226882726</v>
      </c>
      <c r="D852">
        <v>0.1962915767808168</v>
      </c>
      <c r="E852">
        <v>0</v>
      </c>
      <c r="F852">
        <v>0.74107157292481174</v>
      </c>
      <c r="G852">
        <v>0</v>
      </c>
    </row>
    <row r="853" spans="2:7" x14ac:dyDescent="0.25">
      <c r="B853" t="s">
        <v>1039</v>
      </c>
      <c r="C853">
        <v>0.34926881327709108</v>
      </c>
      <c r="D853">
        <v>0.20956128796625464</v>
      </c>
      <c r="E853">
        <v>0</v>
      </c>
      <c r="F853">
        <v>0.7718727059956042</v>
      </c>
      <c r="G853">
        <v>0</v>
      </c>
    </row>
    <row r="854" spans="2:7" x14ac:dyDescent="0.25">
      <c r="B854" t="s">
        <v>1040</v>
      </c>
      <c r="C854">
        <v>0.23403995693097382</v>
      </c>
      <c r="D854">
        <v>0.35105993539646074</v>
      </c>
      <c r="E854">
        <v>0</v>
      </c>
      <c r="F854">
        <v>0</v>
      </c>
      <c r="G854">
        <v>0</v>
      </c>
    </row>
    <row r="855" spans="2:7" x14ac:dyDescent="0.25">
      <c r="B855" t="s">
        <v>1041</v>
      </c>
      <c r="C855">
        <v>0.21732281715019003</v>
      </c>
      <c r="D855">
        <v>0.43464563430038006</v>
      </c>
      <c r="E855">
        <v>0</v>
      </c>
      <c r="F855">
        <v>0</v>
      </c>
      <c r="G855">
        <v>0</v>
      </c>
    </row>
    <row r="856" spans="2:7" x14ac:dyDescent="0.25">
      <c r="B856" t="s">
        <v>1042</v>
      </c>
      <c r="C856">
        <v>0.29763777131439068</v>
      </c>
      <c r="D856">
        <v>0.49606295219065111</v>
      </c>
      <c r="E856">
        <v>0</v>
      </c>
      <c r="F856">
        <v>0</v>
      </c>
      <c r="G856">
        <v>0</v>
      </c>
    </row>
    <row r="857" spans="2:7" x14ac:dyDescent="0.25">
      <c r="B857" t="s">
        <v>1043</v>
      </c>
      <c r="C857">
        <v>0.27382674960923942</v>
      </c>
      <c r="D857">
        <v>0.45637791601539901</v>
      </c>
      <c r="E857">
        <v>0</v>
      </c>
      <c r="F857">
        <v>0</v>
      </c>
      <c r="G857">
        <v>0</v>
      </c>
    </row>
    <row r="858" spans="2:7" x14ac:dyDescent="0.25">
      <c r="B858" t="s">
        <v>1044</v>
      </c>
      <c r="C858">
        <v>0.33805771556696224</v>
      </c>
      <c r="D858">
        <v>0.50708657335044327</v>
      </c>
      <c r="E858">
        <v>0</v>
      </c>
      <c r="F858">
        <v>0</v>
      </c>
      <c r="G858">
        <v>0</v>
      </c>
    </row>
    <row r="859" spans="2:7" x14ac:dyDescent="0.25">
      <c r="B859" t="s">
        <v>1045</v>
      </c>
      <c r="C859">
        <v>0.31474339035544763</v>
      </c>
      <c r="D859">
        <v>0.55080093312203326</v>
      </c>
      <c r="E859">
        <v>0</v>
      </c>
      <c r="F859">
        <v>0</v>
      </c>
      <c r="G859">
        <v>0</v>
      </c>
    </row>
    <row r="860" spans="2:7" x14ac:dyDescent="0.25">
      <c r="B860" t="s">
        <v>1046</v>
      </c>
      <c r="C860">
        <v>0.29443736517122515</v>
      </c>
      <c r="D860">
        <v>0.51526538904964403</v>
      </c>
      <c r="E860">
        <v>0</v>
      </c>
      <c r="F860">
        <v>0</v>
      </c>
      <c r="G860">
        <v>0</v>
      </c>
    </row>
    <row r="861" spans="2:7" x14ac:dyDescent="0.25">
      <c r="B861" t="s">
        <v>1047</v>
      </c>
      <c r="C861">
        <v>0.34574084546621137</v>
      </c>
      <c r="D861">
        <v>0.55318535274593816</v>
      </c>
      <c r="E861">
        <v>0</v>
      </c>
      <c r="F861">
        <v>0</v>
      </c>
      <c r="G861">
        <v>0</v>
      </c>
    </row>
    <row r="862" spans="2:7" x14ac:dyDescent="0.25">
      <c r="B862" t="s">
        <v>1048</v>
      </c>
      <c r="C862">
        <v>0.32598422572528502</v>
      </c>
      <c r="D862">
        <v>0.52157476116045598</v>
      </c>
      <c r="E862">
        <v>0</v>
      </c>
      <c r="F862">
        <v>0</v>
      </c>
      <c r="G862">
        <v>0</v>
      </c>
    </row>
    <row r="863" spans="2:7" x14ac:dyDescent="0.25">
      <c r="B863" t="s">
        <v>1049</v>
      </c>
      <c r="C863">
        <v>0.37003614812059377</v>
      </c>
      <c r="D863">
        <v>0.61672691353432296</v>
      </c>
      <c r="E863">
        <v>0</v>
      </c>
      <c r="F863">
        <v>0</v>
      </c>
      <c r="G863">
        <v>0</v>
      </c>
    </row>
    <row r="864" spans="2:7" x14ac:dyDescent="0.25">
      <c r="B864" t="s">
        <v>1050</v>
      </c>
      <c r="C864">
        <v>0.29254994616371727</v>
      </c>
      <c r="D864">
        <v>0.58509989232743453</v>
      </c>
      <c r="E864">
        <v>0</v>
      </c>
      <c r="F864">
        <v>0</v>
      </c>
      <c r="G864">
        <v>0</v>
      </c>
    </row>
    <row r="865" spans="2:7" x14ac:dyDescent="0.25">
      <c r="B865" t="s">
        <v>1051</v>
      </c>
      <c r="C865">
        <v>0.30717744347190318</v>
      </c>
      <c r="D865">
        <v>0.52658990309469111</v>
      </c>
      <c r="E865">
        <v>0</v>
      </c>
      <c r="F865">
        <v>0</v>
      </c>
      <c r="G865">
        <v>0</v>
      </c>
    </row>
    <row r="866" spans="2:7" x14ac:dyDescent="0.25">
      <c r="B866" t="s">
        <v>1052</v>
      </c>
      <c r="C866">
        <v>0.32026520422133264</v>
      </c>
      <c r="D866">
        <v>0.52043095685966556</v>
      </c>
      <c r="E866">
        <v>0</v>
      </c>
      <c r="F866">
        <v>0</v>
      </c>
      <c r="G866">
        <v>0</v>
      </c>
    </row>
    <row r="867" spans="2:7" x14ac:dyDescent="0.25">
      <c r="B867" t="s">
        <v>1053</v>
      </c>
      <c r="C867">
        <v>0.33124203581762834</v>
      </c>
      <c r="D867">
        <v>0.55207005969604717</v>
      </c>
      <c r="E867">
        <v>0</v>
      </c>
      <c r="F867">
        <v>0</v>
      </c>
      <c r="G867">
        <v>0</v>
      </c>
    </row>
    <row r="868" spans="2:7" x14ac:dyDescent="0.25">
      <c r="B868" t="s">
        <v>1054</v>
      </c>
      <c r="C868">
        <v>0.33805771556696224</v>
      </c>
      <c r="D868">
        <v>0.57469811646383573</v>
      </c>
      <c r="E868">
        <v>0</v>
      </c>
      <c r="F868">
        <v>0</v>
      </c>
      <c r="G868">
        <v>0</v>
      </c>
    </row>
    <row r="869" spans="2:7" x14ac:dyDescent="0.25">
      <c r="B869" t="s">
        <v>1055</v>
      </c>
      <c r="C869">
        <v>0.34621772939099238</v>
      </c>
      <c r="D869">
        <v>0.5980124416753505</v>
      </c>
      <c r="E869">
        <v>0</v>
      </c>
      <c r="F869">
        <v>0</v>
      </c>
      <c r="G869">
        <v>0</v>
      </c>
    </row>
    <row r="870" spans="2:7" x14ac:dyDescent="0.25">
      <c r="B870" t="s">
        <v>1056</v>
      </c>
      <c r="C870">
        <v>0.38031493001283245</v>
      </c>
      <c r="D870">
        <v>0.61435488694380636</v>
      </c>
      <c r="E870">
        <v>0</v>
      </c>
      <c r="F870">
        <v>0</v>
      </c>
      <c r="G870">
        <v>0</v>
      </c>
    </row>
    <row r="871" spans="2:7" x14ac:dyDescent="0.25">
      <c r="B871" t="s">
        <v>1057</v>
      </c>
      <c r="C871">
        <v>0.38489703760334859</v>
      </c>
      <c r="D871">
        <v>0.65982349303431187</v>
      </c>
      <c r="E871">
        <v>0</v>
      </c>
      <c r="F871">
        <v>0</v>
      </c>
      <c r="G871">
        <v>0</v>
      </c>
    </row>
    <row r="872" spans="2:7" x14ac:dyDescent="0.25">
      <c r="B872" t="s">
        <v>1058</v>
      </c>
      <c r="C872">
        <v>0.38895845114948779</v>
      </c>
      <c r="D872">
        <v>0.64826408524914636</v>
      </c>
      <c r="E872">
        <v>0</v>
      </c>
      <c r="F872">
        <v>0</v>
      </c>
      <c r="G872">
        <v>0</v>
      </c>
    </row>
    <row r="873" spans="2:7" x14ac:dyDescent="0.25">
      <c r="B873" t="s">
        <v>1059</v>
      </c>
      <c r="C873">
        <v>0.39048377840889753</v>
      </c>
      <c r="D873">
        <v>0.68334661221557069</v>
      </c>
      <c r="E873">
        <v>0</v>
      </c>
      <c r="F873">
        <v>0</v>
      </c>
      <c r="G873">
        <v>0</v>
      </c>
    </row>
    <row r="874" spans="2:7" x14ac:dyDescent="0.25">
      <c r="B874" t="s">
        <v>1060</v>
      </c>
      <c r="C874">
        <v>0.41699505016635441</v>
      </c>
      <c r="D874">
        <v>0.69499175027725735</v>
      </c>
      <c r="E874">
        <v>0</v>
      </c>
      <c r="F874">
        <v>0</v>
      </c>
      <c r="G874">
        <v>0</v>
      </c>
    </row>
    <row r="875" spans="2:7" x14ac:dyDescent="0.25">
      <c r="B875" t="s">
        <v>1061</v>
      </c>
      <c r="C875">
        <v>0.41688367328329717</v>
      </c>
      <c r="D875">
        <v>0.70211987079292149</v>
      </c>
      <c r="E875">
        <v>0</v>
      </c>
      <c r="F875">
        <v>0</v>
      </c>
      <c r="G875">
        <v>0</v>
      </c>
    </row>
    <row r="876" spans="2:7" x14ac:dyDescent="0.25">
      <c r="B876" t="s">
        <v>1062</v>
      </c>
      <c r="C876">
        <v>0.2</v>
      </c>
      <c r="D876">
        <v>0.41</v>
      </c>
      <c r="E876">
        <v>0</v>
      </c>
      <c r="F876">
        <v>0</v>
      </c>
      <c r="G876">
        <v>0</v>
      </c>
    </row>
    <row r="877" spans="2:7" x14ac:dyDescent="0.25">
      <c r="B877" t="s">
        <v>1063</v>
      </c>
      <c r="C877">
        <v>0.216</v>
      </c>
      <c r="D877">
        <v>0.44280000000000003</v>
      </c>
      <c r="E877">
        <v>0</v>
      </c>
      <c r="F877">
        <v>0</v>
      </c>
      <c r="G877">
        <v>0</v>
      </c>
    </row>
    <row r="878" spans="2:7" x14ac:dyDescent="0.25">
      <c r="B878" t="s">
        <v>1064</v>
      </c>
      <c r="C878">
        <v>0.23200000000000001</v>
      </c>
      <c r="D878">
        <v>0.47560000000000002</v>
      </c>
      <c r="E878">
        <v>0</v>
      </c>
      <c r="F878">
        <v>0</v>
      </c>
      <c r="G878">
        <v>0</v>
      </c>
    </row>
    <row r="879" spans="2:7" x14ac:dyDescent="0.25">
      <c r="B879" t="s">
        <v>1065</v>
      </c>
      <c r="C879">
        <v>0.248</v>
      </c>
      <c r="D879">
        <v>0.50839999999999996</v>
      </c>
      <c r="E879">
        <v>0</v>
      </c>
      <c r="F879">
        <v>0</v>
      </c>
      <c r="G879">
        <v>0</v>
      </c>
    </row>
    <row r="880" spans="2:7" x14ac:dyDescent="0.25">
      <c r="B880" t="s">
        <v>1066</v>
      </c>
      <c r="C880">
        <v>0.26400000000000001</v>
      </c>
      <c r="D880">
        <v>0.54120000000000001</v>
      </c>
      <c r="E880">
        <v>0</v>
      </c>
      <c r="F880">
        <v>0</v>
      </c>
      <c r="G880">
        <v>0</v>
      </c>
    </row>
    <row r="881" spans="2:7" x14ac:dyDescent="0.25">
      <c r="B881" t="s">
        <v>1067</v>
      </c>
      <c r="C881">
        <v>0.28000000000000003</v>
      </c>
      <c r="D881">
        <v>0.57399999999999995</v>
      </c>
      <c r="E881">
        <v>0</v>
      </c>
      <c r="F881">
        <v>0</v>
      </c>
      <c r="G881">
        <v>0</v>
      </c>
    </row>
    <row r="882" spans="2:7" x14ac:dyDescent="0.25">
      <c r="B882" t="s">
        <v>1068</v>
      </c>
      <c r="C882">
        <v>0.43235802569879905</v>
      </c>
      <c r="D882">
        <v>0.62451714823159865</v>
      </c>
      <c r="E882">
        <v>0</v>
      </c>
      <c r="F882">
        <v>0</v>
      </c>
      <c r="G882">
        <v>0</v>
      </c>
    </row>
    <row r="883" spans="2:7" x14ac:dyDescent="0.25">
      <c r="B883" t="s">
        <v>1069</v>
      </c>
      <c r="C883">
        <v>0.43882491924557593</v>
      </c>
      <c r="D883">
        <v>0.61435488694380636</v>
      </c>
      <c r="E883">
        <v>0</v>
      </c>
      <c r="F883">
        <v>0</v>
      </c>
      <c r="G883">
        <v>0</v>
      </c>
    </row>
    <row r="884" spans="2:7" x14ac:dyDescent="0.25">
      <c r="B884" t="s">
        <v>1070</v>
      </c>
      <c r="C884">
        <v>0.44036465580433243</v>
      </c>
      <c r="D884">
        <v>0.68056355897033194</v>
      </c>
      <c r="E884">
        <v>0</v>
      </c>
      <c r="F884">
        <v>0</v>
      </c>
      <c r="G884">
        <v>0</v>
      </c>
    </row>
    <row r="885" spans="2:7" x14ac:dyDescent="0.25">
      <c r="B885" t="s">
        <v>1071</v>
      </c>
      <c r="C885">
        <v>0.44524674733209663</v>
      </c>
      <c r="D885">
        <v>0.70497401660915293</v>
      </c>
      <c r="E885">
        <v>0</v>
      </c>
      <c r="F885">
        <v>0</v>
      </c>
      <c r="G885">
        <v>0</v>
      </c>
    </row>
    <row r="886" spans="2:7" x14ac:dyDescent="0.25">
      <c r="B886" t="s">
        <v>1072</v>
      </c>
      <c r="C886">
        <v>0.48039780633199897</v>
      </c>
      <c r="D886">
        <v>0.72059670949799848</v>
      </c>
      <c r="E886">
        <v>0</v>
      </c>
      <c r="F886">
        <v>0</v>
      </c>
      <c r="G886">
        <v>0</v>
      </c>
    </row>
    <row r="887" spans="2:7" x14ac:dyDescent="0.25">
      <c r="B887" t="s">
        <v>1073</v>
      </c>
      <c r="C887">
        <v>0.51422863776382988</v>
      </c>
      <c r="D887">
        <v>0.73920366678550542</v>
      </c>
      <c r="E887">
        <v>0</v>
      </c>
      <c r="F887">
        <v>0</v>
      </c>
      <c r="G887">
        <v>0</v>
      </c>
    </row>
    <row r="888" spans="2:7" x14ac:dyDescent="0.25">
      <c r="B888" t="s">
        <v>1074</v>
      </c>
      <c r="C888">
        <v>0.51042266922774882</v>
      </c>
      <c r="D888">
        <v>0.75062157239374827</v>
      </c>
      <c r="E888">
        <v>0</v>
      </c>
      <c r="F888">
        <v>0</v>
      </c>
      <c r="G888">
        <v>0</v>
      </c>
    </row>
    <row r="889" spans="2:7" x14ac:dyDescent="0.25">
      <c r="B889" t="s">
        <v>1075</v>
      </c>
      <c r="C889">
        <v>0.51023617939609833</v>
      </c>
      <c r="D889">
        <v>0.7653542690941475</v>
      </c>
      <c r="E889">
        <v>0</v>
      </c>
      <c r="F889">
        <v>0</v>
      </c>
      <c r="G889">
        <v>0</v>
      </c>
    </row>
    <row r="890" spans="2:7" x14ac:dyDescent="0.25">
      <c r="B890" t="s">
        <v>1076</v>
      </c>
      <c r="C890">
        <v>0.53377534036888774</v>
      </c>
      <c r="D890">
        <v>0.80066301055333167</v>
      </c>
      <c r="E890">
        <v>0</v>
      </c>
      <c r="F890">
        <v>0</v>
      </c>
      <c r="G890">
        <v>0</v>
      </c>
    </row>
    <row r="891" spans="2:7" x14ac:dyDescent="0.25">
      <c r="B891" t="s">
        <v>1077</v>
      </c>
      <c r="C891">
        <v>0.55779523068548775</v>
      </c>
      <c r="D891">
        <v>0.81133851736070939</v>
      </c>
      <c r="E891">
        <v>0</v>
      </c>
      <c r="F891">
        <v>0</v>
      </c>
      <c r="G891">
        <v>0</v>
      </c>
    </row>
    <row r="892" spans="2:7" x14ac:dyDescent="0.25">
      <c r="B892" t="s">
        <v>1078</v>
      </c>
      <c r="C892">
        <v>0.57647736759839874</v>
      </c>
      <c r="D892">
        <v>0.84069616108099821</v>
      </c>
      <c r="E892">
        <v>0</v>
      </c>
      <c r="F892">
        <v>0</v>
      </c>
      <c r="G892">
        <v>0</v>
      </c>
    </row>
    <row r="893" spans="2:7" x14ac:dyDescent="0.25">
      <c r="B893" t="s">
        <v>1079</v>
      </c>
      <c r="C893">
        <v>0.48</v>
      </c>
      <c r="D893">
        <v>0.27</v>
      </c>
      <c r="E893">
        <v>0.11</v>
      </c>
      <c r="F893">
        <v>0.11</v>
      </c>
      <c r="G893">
        <v>0</v>
      </c>
    </row>
    <row r="894" spans="2:7" x14ac:dyDescent="0.25">
      <c r="B894" t="s">
        <v>1080</v>
      </c>
      <c r="C894">
        <v>0.51839999999999997</v>
      </c>
      <c r="D894">
        <v>0.29160000000000003</v>
      </c>
      <c r="E894">
        <v>0.1188</v>
      </c>
      <c r="F894">
        <v>0.1188</v>
      </c>
      <c r="G894">
        <v>0</v>
      </c>
    </row>
    <row r="895" spans="2:7" x14ac:dyDescent="0.25">
      <c r="B895" t="s">
        <v>1081</v>
      </c>
      <c r="C895">
        <v>0.55679999999999996</v>
      </c>
      <c r="D895">
        <v>0.31319999999999998</v>
      </c>
      <c r="E895">
        <v>0.12759999999999999</v>
      </c>
      <c r="F895">
        <v>0.12759999999999999</v>
      </c>
      <c r="G895">
        <v>0</v>
      </c>
    </row>
    <row r="896" spans="2:7" x14ac:dyDescent="0.25">
      <c r="B896" t="s">
        <v>1082</v>
      </c>
      <c r="C896">
        <v>0.59519999999999995</v>
      </c>
      <c r="D896">
        <v>0.33479999999999999</v>
      </c>
      <c r="E896">
        <v>0.13639999999999999</v>
      </c>
      <c r="F896">
        <v>0.13639999999999999</v>
      </c>
      <c r="G896">
        <v>0</v>
      </c>
    </row>
    <row r="897" spans="2:7" x14ac:dyDescent="0.25">
      <c r="B897" t="s">
        <v>1083</v>
      </c>
      <c r="C897">
        <v>0.63360000000000005</v>
      </c>
      <c r="D897">
        <v>0.35639999999999999</v>
      </c>
      <c r="E897">
        <v>0.1452</v>
      </c>
      <c r="F897">
        <v>0.1452</v>
      </c>
      <c r="G897">
        <v>0</v>
      </c>
    </row>
    <row r="898" spans="2:7" x14ac:dyDescent="0.25">
      <c r="B898" t="s">
        <v>1084</v>
      </c>
      <c r="C898">
        <v>0.67200000000000004</v>
      </c>
      <c r="D898">
        <v>0.378</v>
      </c>
      <c r="E898">
        <v>0.154</v>
      </c>
      <c r="F898">
        <v>0.154</v>
      </c>
      <c r="G898">
        <v>0</v>
      </c>
    </row>
    <row r="899" spans="2:7" x14ac:dyDescent="0.25">
      <c r="B899" t="s">
        <v>1085</v>
      </c>
      <c r="C899">
        <v>0.26078738058022799</v>
      </c>
      <c r="D899">
        <v>0.52157476116045598</v>
      </c>
      <c r="E899">
        <v>0</v>
      </c>
      <c r="F899">
        <v>0</v>
      </c>
      <c r="G899">
        <v>0</v>
      </c>
    </row>
    <row r="900" spans="2:7" x14ac:dyDescent="0.25">
      <c r="B900" t="s">
        <v>1086</v>
      </c>
      <c r="C900">
        <v>0.27779525322676463</v>
      </c>
      <c r="D900">
        <v>0.51590547027827716</v>
      </c>
      <c r="E900">
        <v>0</v>
      </c>
      <c r="F900">
        <v>0</v>
      </c>
      <c r="G900">
        <v>0</v>
      </c>
    </row>
    <row r="901" spans="2:7" x14ac:dyDescent="0.25">
      <c r="B901" t="s">
        <v>1087</v>
      </c>
      <c r="C901">
        <v>0.32598422572528502</v>
      </c>
      <c r="D901">
        <v>0.57952751240050671</v>
      </c>
      <c r="E901">
        <v>0</v>
      </c>
      <c r="F901">
        <v>0</v>
      </c>
      <c r="G901">
        <v>0</v>
      </c>
    </row>
    <row r="902" spans="2:7" x14ac:dyDescent="0.25">
      <c r="B902" t="s">
        <v>1088</v>
      </c>
      <c r="C902">
        <v>0.33557199707014634</v>
      </c>
      <c r="D902">
        <v>0.60402959472626339</v>
      </c>
      <c r="E902">
        <v>0</v>
      </c>
      <c r="F902">
        <v>0</v>
      </c>
      <c r="G902">
        <v>0</v>
      </c>
    </row>
    <row r="903" spans="2:7" x14ac:dyDescent="0.25">
      <c r="B903" t="s">
        <v>1089</v>
      </c>
      <c r="C903">
        <v>0.34150728409315573</v>
      </c>
      <c r="D903">
        <v>0.62092233471482849</v>
      </c>
      <c r="E903">
        <v>0</v>
      </c>
      <c r="F903">
        <v>0</v>
      </c>
      <c r="G903">
        <v>0</v>
      </c>
    </row>
    <row r="904" spans="2:7" x14ac:dyDescent="0.25">
      <c r="B904" t="s">
        <v>1090</v>
      </c>
      <c r="C904">
        <v>0.37789254192357874</v>
      </c>
      <c r="D904">
        <v>0.63951045556297947</v>
      </c>
      <c r="E904">
        <v>0</v>
      </c>
      <c r="F904">
        <v>0</v>
      </c>
      <c r="G904">
        <v>0</v>
      </c>
    </row>
    <row r="905" spans="2:7" x14ac:dyDescent="0.25">
      <c r="B905" t="s">
        <v>1091</v>
      </c>
      <c r="C905">
        <v>0.35314957786905876</v>
      </c>
      <c r="D905">
        <v>0.65196845145057003</v>
      </c>
      <c r="E905">
        <v>0</v>
      </c>
      <c r="F905">
        <v>0</v>
      </c>
      <c r="G905">
        <v>0</v>
      </c>
    </row>
    <row r="906" spans="2:7" x14ac:dyDescent="0.25">
      <c r="B906" t="s">
        <v>1092</v>
      </c>
      <c r="C906">
        <v>0.35894892270874079</v>
      </c>
      <c r="D906">
        <v>0.66661942788766149</v>
      </c>
      <c r="E906">
        <v>0</v>
      </c>
      <c r="F906">
        <v>0</v>
      </c>
      <c r="G906">
        <v>0</v>
      </c>
    </row>
    <row r="907" spans="2:7" x14ac:dyDescent="0.25">
      <c r="B907" t="s">
        <v>1093</v>
      </c>
      <c r="C907">
        <v>0.38635167493367112</v>
      </c>
      <c r="D907">
        <v>0.67611543113392447</v>
      </c>
      <c r="E907">
        <v>0</v>
      </c>
      <c r="F907">
        <v>0</v>
      </c>
      <c r="G907">
        <v>0</v>
      </c>
    </row>
    <row r="908" spans="2:7" x14ac:dyDescent="0.25">
      <c r="B908" t="s">
        <v>1094</v>
      </c>
      <c r="C908">
        <v>0.38987058152069259</v>
      </c>
      <c r="D908">
        <v>0.71094047218479239</v>
      </c>
      <c r="E908">
        <v>0</v>
      </c>
      <c r="F908">
        <v>0</v>
      </c>
      <c r="G908">
        <v>0</v>
      </c>
    </row>
    <row r="909" spans="2:7" x14ac:dyDescent="0.25">
      <c r="B909" t="s">
        <v>1095</v>
      </c>
      <c r="C909">
        <v>0.41291335258536099</v>
      </c>
      <c r="D909">
        <v>0.717165296595627</v>
      </c>
      <c r="E909">
        <v>0</v>
      </c>
      <c r="F909">
        <v>0</v>
      </c>
      <c r="G909">
        <v>0</v>
      </c>
    </row>
    <row r="910" spans="2:7" x14ac:dyDescent="0.25">
      <c r="B910" t="s">
        <v>1096</v>
      </c>
      <c r="C910">
        <v>0.45637791601539901</v>
      </c>
      <c r="D910">
        <v>0.4107401244138591</v>
      </c>
      <c r="E910">
        <v>0</v>
      </c>
      <c r="F910">
        <v>0</v>
      </c>
      <c r="G910">
        <v>0</v>
      </c>
    </row>
    <row r="911" spans="2:7" x14ac:dyDescent="0.25">
      <c r="B911" t="s">
        <v>1097</v>
      </c>
      <c r="C911">
        <v>0.45637791601539901</v>
      </c>
      <c r="D911">
        <v>0.41488901455945359</v>
      </c>
      <c r="E911">
        <v>0</v>
      </c>
      <c r="F911">
        <v>0</v>
      </c>
      <c r="G911">
        <v>0</v>
      </c>
    </row>
    <row r="912" spans="2:7" x14ac:dyDescent="0.25">
      <c r="B912" t="s">
        <v>1098</v>
      </c>
      <c r="C912">
        <v>0.49440940901668229</v>
      </c>
      <c r="D912">
        <v>0.41834642301411579</v>
      </c>
      <c r="E912">
        <v>0</v>
      </c>
      <c r="F912">
        <v>0</v>
      </c>
      <c r="G912">
        <v>0</v>
      </c>
    </row>
    <row r="913" spans="2:7" x14ac:dyDescent="0.25">
      <c r="B913" t="s">
        <v>1099</v>
      </c>
      <c r="C913">
        <v>0.52658990309469111</v>
      </c>
      <c r="D913">
        <v>0.45637791601539901</v>
      </c>
      <c r="E913">
        <v>0</v>
      </c>
      <c r="F913">
        <v>0</v>
      </c>
      <c r="G913">
        <v>0</v>
      </c>
    </row>
    <row r="914" spans="2:7" x14ac:dyDescent="0.25">
      <c r="B914" t="s">
        <v>1100</v>
      </c>
      <c r="C914">
        <v>0.52157476116045598</v>
      </c>
      <c r="D914">
        <v>0.48897633858792749</v>
      </c>
      <c r="E914">
        <v>0</v>
      </c>
      <c r="F914">
        <v>0</v>
      </c>
      <c r="G914">
        <v>0</v>
      </c>
    </row>
    <row r="915" spans="2:7" x14ac:dyDescent="0.25">
      <c r="B915" t="s">
        <v>1101</v>
      </c>
      <c r="C915">
        <v>0.54765349921847872</v>
      </c>
      <c r="D915">
        <v>0.4868031104164256</v>
      </c>
      <c r="E915">
        <v>0</v>
      </c>
      <c r="F915">
        <v>0</v>
      </c>
      <c r="G915">
        <v>0</v>
      </c>
    </row>
    <row r="916" spans="2:7" x14ac:dyDescent="0.25">
      <c r="B916" t="s">
        <v>1102</v>
      </c>
      <c r="C916">
        <v>0.57047239501924873</v>
      </c>
      <c r="D916">
        <v>0.48490153576636141</v>
      </c>
      <c r="E916">
        <v>0</v>
      </c>
      <c r="F916">
        <v>0</v>
      </c>
      <c r="G916">
        <v>0</v>
      </c>
    </row>
    <row r="917" spans="2:7" x14ac:dyDescent="0.25">
      <c r="B917" t="s">
        <v>1103</v>
      </c>
      <c r="C917">
        <v>0.59060671484345761</v>
      </c>
      <c r="D917">
        <v>0.51006943554662243</v>
      </c>
      <c r="E917">
        <v>0</v>
      </c>
      <c r="F917">
        <v>0</v>
      </c>
      <c r="G917">
        <v>0</v>
      </c>
    </row>
    <row r="918" spans="2:7" x14ac:dyDescent="0.25">
      <c r="B918" t="s">
        <v>1104</v>
      </c>
      <c r="C918">
        <v>0.58314955935300983</v>
      </c>
      <c r="D918">
        <v>0.53244090201796557</v>
      </c>
      <c r="E918">
        <v>0</v>
      </c>
      <c r="F918">
        <v>0</v>
      </c>
      <c r="G918">
        <v>0</v>
      </c>
    </row>
    <row r="919" spans="2:7" x14ac:dyDescent="0.25">
      <c r="B919" t="s">
        <v>1105</v>
      </c>
      <c r="C919">
        <v>0.60049725791499875</v>
      </c>
      <c r="D919">
        <v>0.52843758696519882</v>
      </c>
      <c r="E919">
        <v>0</v>
      </c>
      <c r="F919">
        <v>0</v>
      </c>
      <c r="G919">
        <v>0</v>
      </c>
    </row>
    <row r="920" spans="2:7" x14ac:dyDescent="0.25">
      <c r="B920" t="s">
        <v>1106</v>
      </c>
      <c r="C920">
        <v>0.61611018662078865</v>
      </c>
      <c r="D920">
        <v>0.54765349921847883</v>
      </c>
      <c r="E920">
        <v>0</v>
      </c>
      <c r="F920">
        <v>0</v>
      </c>
      <c r="G920">
        <v>0</v>
      </c>
    </row>
    <row r="921" spans="2:7" x14ac:dyDescent="0.25">
      <c r="B921" t="s">
        <v>1107</v>
      </c>
      <c r="C921">
        <v>0.32598422572528502</v>
      </c>
      <c r="D921">
        <v>0.48897633858792755</v>
      </c>
      <c r="E921">
        <v>0</v>
      </c>
      <c r="F921">
        <v>0</v>
      </c>
      <c r="G921">
        <v>0</v>
      </c>
    </row>
    <row r="922" spans="2:7" x14ac:dyDescent="0.25">
      <c r="B922" t="s">
        <v>1108</v>
      </c>
      <c r="C922">
        <v>0.33393506049907246</v>
      </c>
      <c r="D922">
        <v>0.51945453855411272</v>
      </c>
      <c r="E922">
        <v>0</v>
      </c>
      <c r="F922">
        <v>0</v>
      </c>
      <c r="G922">
        <v>0</v>
      </c>
    </row>
    <row r="923" spans="2:7" x14ac:dyDescent="0.25">
      <c r="B923" t="s">
        <v>1109</v>
      </c>
      <c r="C923">
        <v>0.37463858777383502</v>
      </c>
      <c r="D923">
        <v>0.57898690837774502</v>
      </c>
      <c r="E923">
        <v>0</v>
      </c>
      <c r="F923">
        <v>0</v>
      </c>
      <c r="G923">
        <v>0</v>
      </c>
    </row>
    <row r="924" spans="2:7" x14ac:dyDescent="0.25">
      <c r="B924" t="s">
        <v>1110</v>
      </c>
      <c r="C924">
        <v>0.37769206842653713</v>
      </c>
      <c r="D924">
        <v>0.5980124416753505</v>
      </c>
      <c r="E924">
        <v>0</v>
      </c>
      <c r="F924">
        <v>0</v>
      </c>
      <c r="G924">
        <v>0</v>
      </c>
    </row>
    <row r="925" spans="2:7" x14ac:dyDescent="0.25">
      <c r="B925" t="s">
        <v>1111</v>
      </c>
      <c r="C925">
        <v>0.38031493001283245</v>
      </c>
      <c r="D925">
        <v>0.61435488694380636</v>
      </c>
      <c r="E925">
        <v>0</v>
      </c>
      <c r="F925">
        <v>0</v>
      </c>
      <c r="G925">
        <v>0</v>
      </c>
    </row>
    <row r="926" spans="2:7" x14ac:dyDescent="0.25">
      <c r="B926" t="s">
        <v>1112</v>
      </c>
      <c r="C926">
        <v>0.38031493001283256</v>
      </c>
      <c r="D926">
        <v>0.59763774716302254</v>
      </c>
      <c r="E926">
        <v>0</v>
      </c>
      <c r="F926">
        <v>0</v>
      </c>
      <c r="G926">
        <v>0</v>
      </c>
    </row>
    <row r="927" spans="2:7" x14ac:dyDescent="0.25">
      <c r="B927" t="s">
        <v>1113</v>
      </c>
      <c r="C927">
        <v>0.40793556738806619</v>
      </c>
      <c r="D927">
        <v>0.63739932404385335</v>
      </c>
      <c r="E927">
        <v>0</v>
      </c>
      <c r="F927">
        <v>0</v>
      </c>
      <c r="G927">
        <v>0</v>
      </c>
    </row>
    <row r="928" spans="2:7" x14ac:dyDescent="0.25">
      <c r="B928" t="s">
        <v>1114</v>
      </c>
      <c r="C928">
        <v>0.4083381353821991</v>
      </c>
      <c r="D928">
        <v>0.64853703854819855</v>
      </c>
      <c r="E928">
        <v>0</v>
      </c>
      <c r="F928">
        <v>0</v>
      </c>
      <c r="G928">
        <v>0</v>
      </c>
    </row>
    <row r="929" spans="2:7" x14ac:dyDescent="0.25">
      <c r="B929" t="s">
        <v>1115</v>
      </c>
      <c r="C929">
        <v>0.40869664120782001</v>
      </c>
      <c r="D929">
        <v>0.65845569972370999</v>
      </c>
      <c r="E929">
        <v>0</v>
      </c>
      <c r="F929">
        <v>0</v>
      </c>
      <c r="G929">
        <v>0</v>
      </c>
    </row>
    <row r="930" spans="2:7" x14ac:dyDescent="0.25">
      <c r="B930" t="s">
        <v>1116</v>
      </c>
      <c r="C930">
        <v>0.40901794359870663</v>
      </c>
      <c r="D930">
        <v>0.66734506587157394</v>
      </c>
      <c r="E930">
        <v>0</v>
      </c>
      <c r="F930">
        <v>0</v>
      </c>
      <c r="G930">
        <v>0</v>
      </c>
    </row>
    <row r="931" spans="2:7" x14ac:dyDescent="0.25">
      <c r="B931" t="s">
        <v>1117</v>
      </c>
      <c r="C931">
        <v>0.42785429626443661</v>
      </c>
      <c r="D931">
        <v>0.69271647966623073</v>
      </c>
      <c r="E931">
        <v>0</v>
      </c>
      <c r="F931">
        <v>0</v>
      </c>
      <c r="G931">
        <v>0</v>
      </c>
    </row>
    <row r="932" spans="2:7" x14ac:dyDescent="0.25">
      <c r="B932" t="s">
        <v>1118</v>
      </c>
      <c r="C932">
        <v>0.45991572931784397</v>
      </c>
      <c r="D932">
        <v>0.28302506419559631</v>
      </c>
      <c r="E932">
        <v>0</v>
      </c>
      <c r="F932">
        <v>0</v>
      </c>
      <c r="G932">
        <v>0</v>
      </c>
    </row>
    <row r="933" spans="2:7" x14ac:dyDescent="0.25">
      <c r="B933" t="s">
        <v>1119</v>
      </c>
      <c r="C933">
        <v>0.48550842129297767</v>
      </c>
      <c r="D933">
        <v>0.32367228086198507</v>
      </c>
      <c r="E933">
        <v>0</v>
      </c>
      <c r="F933">
        <v>0</v>
      </c>
      <c r="G933">
        <v>0</v>
      </c>
    </row>
    <row r="934" spans="2:7" x14ac:dyDescent="0.25">
      <c r="B934" t="s">
        <v>1120</v>
      </c>
      <c r="C934">
        <v>0.50379380339362223</v>
      </c>
      <c r="D934">
        <v>0.32598422572528496</v>
      </c>
      <c r="E934">
        <v>0</v>
      </c>
      <c r="F934">
        <v>0</v>
      </c>
      <c r="G934">
        <v>0</v>
      </c>
    </row>
    <row r="935" spans="2:7" x14ac:dyDescent="0.25">
      <c r="B935" t="s">
        <v>1121</v>
      </c>
      <c r="C935">
        <v>0.51923235953847791</v>
      </c>
      <c r="D935">
        <v>0.32793622707693343</v>
      </c>
      <c r="E935">
        <v>0</v>
      </c>
      <c r="F935">
        <v>0</v>
      </c>
      <c r="G935">
        <v>0</v>
      </c>
    </row>
    <row r="936" spans="2:7" x14ac:dyDescent="0.25">
      <c r="B936" t="s">
        <v>1122</v>
      </c>
      <c r="C936">
        <v>0.55779523068548775</v>
      </c>
      <c r="D936">
        <v>0.35496060134531038</v>
      </c>
      <c r="E936">
        <v>0</v>
      </c>
      <c r="F936">
        <v>0</v>
      </c>
      <c r="G936">
        <v>0</v>
      </c>
    </row>
    <row r="937" spans="2:7" x14ac:dyDescent="0.25">
      <c r="B937" t="s">
        <v>1123</v>
      </c>
      <c r="C937">
        <v>0.56751657950101431</v>
      </c>
      <c r="D937">
        <v>0.35469786218813393</v>
      </c>
      <c r="E937">
        <v>0</v>
      </c>
      <c r="F937">
        <v>0</v>
      </c>
      <c r="G937">
        <v>0</v>
      </c>
    </row>
    <row r="938" spans="2:7" x14ac:dyDescent="0.25">
      <c r="B938" t="s">
        <v>1124</v>
      </c>
      <c r="C938">
        <v>0.57601096196118318</v>
      </c>
      <c r="D938">
        <v>0.37662255205154288</v>
      </c>
      <c r="E938">
        <v>0</v>
      </c>
      <c r="F938">
        <v>0</v>
      </c>
      <c r="G938">
        <v>0</v>
      </c>
    </row>
    <row r="939" spans="2:7" x14ac:dyDescent="0.25">
      <c r="B939" t="s">
        <v>1125</v>
      </c>
      <c r="C939">
        <v>0.6043360531710763</v>
      </c>
      <c r="D939">
        <v>0.39594431069829134</v>
      </c>
      <c r="E939">
        <v>0</v>
      </c>
      <c r="F939">
        <v>0</v>
      </c>
      <c r="G939">
        <v>0</v>
      </c>
    </row>
    <row r="940" spans="2:7" x14ac:dyDescent="0.25">
      <c r="B940" t="s">
        <v>1126</v>
      </c>
      <c r="C940">
        <v>0.60981531881367979</v>
      </c>
      <c r="D940">
        <v>0.39342923794430951</v>
      </c>
      <c r="E940">
        <v>0</v>
      </c>
      <c r="F940">
        <v>0</v>
      </c>
      <c r="G940">
        <v>0</v>
      </c>
    </row>
    <row r="941" spans="2:7" x14ac:dyDescent="0.25">
      <c r="B941" t="s">
        <v>1127</v>
      </c>
      <c r="C941">
        <v>0.6333407814091252</v>
      </c>
      <c r="D941">
        <v>0.40980874091178687</v>
      </c>
      <c r="E941">
        <v>0</v>
      </c>
      <c r="F941">
        <v>0</v>
      </c>
      <c r="G941">
        <v>0</v>
      </c>
    </row>
    <row r="942" spans="2:7" x14ac:dyDescent="0.25">
      <c r="B942" t="s">
        <v>1128</v>
      </c>
      <c r="C942">
        <v>0.65449546095231637</v>
      </c>
      <c r="D942">
        <v>0.42453759629339444</v>
      </c>
      <c r="E942">
        <v>0</v>
      </c>
      <c r="F942">
        <v>0</v>
      </c>
      <c r="G942">
        <v>0</v>
      </c>
    </row>
    <row r="943" spans="2:7" x14ac:dyDescent="0.25">
      <c r="B943" t="s">
        <v>1129</v>
      </c>
      <c r="C943">
        <v>0.48</v>
      </c>
      <c r="D943">
        <v>0.49</v>
      </c>
      <c r="E943">
        <v>0</v>
      </c>
      <c r="F943">
        <v>0.4</v>
      </c>
      <c r="G943">
        <v>0</v>
      </c>
    </row>
    <row r="944" spans="2:7" x14ac:dyDescent="0.25">
      <c r="B944" t="s">
        <v>1130</v>
      </c>
      <c r="C944">
        <v>0.51839999999999997</v>
      </c>
      <c r="D944">
        <v>0.5292</v>
      </c>
      <c r="E944">
        <v>0</v>
      </c>
      <c r="F944">
        <v>0.432</v>
      </c>
      <c r="G944">
        <v>0</v>
      </c>
    </row>
    <row r="945" spans="2:7" x14ac:dyDescent="0.25">
      <c r="B945" t="s">
        <v>1131</v>
      </c>
      <c r="C945">
        <v>0.55679999999999996</v>
      </c>
      <c r="D945">
        <v>0.56840000000000002</v>
      </c>
      <c r="E945">
        <v>0</v>
      </c>
      <c r="F945">
        <v>0.46400000000000002</v>
      </c>
      <c r="G945">
        <v>0</v>
      </c>
    </row>
    <row r="946" spans="2:7" x14ac:dyDescent="0.25">
      <c r="B946" t="s">
        <v>1132</v>
      </c>
      <c r="C946">
        <v>0.59519999999999995</v>
      </c>
      <c r="D946">
        <v>0.60760000000000003</v>
      </c>
      <c r="E946">
        <v>0</v>
      </c>
      <c r="F946">
        <v>0.496</v>
      </c>
      <c r="G946">
        <v>0</v>
      </c>
    </row>
    <row r="947" spans="2:7" x14ac:dyDescent="0.25">
      <c r="B947" t="s">
        <v>1133</v>
      </c>
      <c r="C947">
        <v>0.63360000000000005</v>
      </c>
      <c r="D947">
        <v>0.64680000000000004</v>
      </c>
      <c r="E947">
        <v>0</v>
      </c>
      <c r="F947">
        <v>0.52800000000000002</v>
      </c>
      <c r="G947">
        <v>0</v>
      </c>
    </row>
    <row r="948" spans="2:7" x14ac:dyDescent="0.25">
      <c r="B948" t="s">
        <v>1134</v>
      </c>
      <c r="C948">
        <v>0.67200000000000004</v>
      </c>
      <c r="D948">
        <v>0.68600000000000005</v>
      </c>
      <c r="E948">
        <v>0</v>
      </c>
      <c r="F948">
        <v>0.56000000000000005</v>
      </c>
      <c r="G948">
        <v>0</v>
      </c>
    </row>
    <row r="949" spans="2:7" x14ac:dyDescent="0.25">
      <c r="B949" t="s">
        <v>1137</v>
      </c>
      <c r="C949">
        <v>0.11</v>
      </c>
      <c r="D949">
        <v>0.53</v>
      </c>
      <c r="E949">
        <v>0</v>
      </c>
      <c r="F949">
        <v>0</v>
      </c>
      <c r="G949">
        <v>0</v>
      </c>
    </row>
    <row r="950" spans="2:7" x14ac:dyDescent="0.25">
      <c r="B950" t="s">
        <v>1138</v>
      </c>
      <c r="C950">
        <v>0.11550000000000001</v>
      </c>
      <c r="D950">
        <v>0.55649999999999999</v>
      </c>
      <c r="E950">
        <v>0</v>
      </c>
      <c r="F950">
        <v>0</v>
      </c>
      <c r="G950">
        <v>0</v>
      </c>
    </row>
    <row r="951" spans="2:7" x14ac:dyDescent="0.25">
      <c r="B951" t="s">
        <v>1139</v>
      </c>
      <c r="C951">
        <v>0.121</v>
      </c>
      <c r="D951">
        <v>0.58299999999999996</v>
      </c>
      <c r="E951">
        <v>0</v>
      </c>
      <c r="F951">
        <v>0</v>
      </c>
      <c r="G951">
        <v>0</v>
      </c>
    </row>
    <row r="952" spans="2:7" x14ac:dyDescent="0.25">
      <c r="B952" t="s">
        <v>1140</v>
      </c>
      <c r="C952">
        <v>0.1265</v>
      </c>
      <c r="D952">
        <v>0.60950000000000004</v>
      </c>
      <c r="E952">
        <v>0</v>
      </c>
      <c r="F952">
        <v>0</v>
      </c>
      <c r="G952">
        <v>0</v>
      </c>
    </row>
    <row r="953" spans="2:7" x14ac:dyDescent="0.25">
      <c r="B953" t="s">
        <v>1141</v>
      </c>
      <c r="C953">
        <v>0.13200000000000001</v>
      </c>
      <c r="D953">
        <v>0.63600000000000001</v>
      </c>
      <c r="E953">
        <v>0</v>
      </c>
      <c r="F953">
        <v>0</v>
      </c>
      <c r="G953">
        <v>0</v>
      </c>
    </row>
    <row r="954" spans="2:7" x14ac:dyDescent="0.25">
      <c r="B954" t="s">
        <v>1142</v>
      </c>
      <c r="C954">
        <v>0.1353</v>
      </c>
      <c r="D954">
        <v>0.65190000000000003</v>
      </c>
      <c r="E954">
        <v>0</v>
      </c>
      <c r="F954">
        <v>0</v>
      </c>
      <c r="G954">
        <v>0</v>
      </c>
    </row>
    <row r="955" spans="2:7" x14ac:dyDescent="0.25">
      <c r="B955" t="s">
        <v>1143</v>
      </c>
      <c r="C955">
        <v>0.1386</v>
      </c>
      <c r="D955">
        <v>0.66779999999999995</v>
      </c>
      <c r="E955">
        <v>0</v>
      </c>
      <c r="F955">
        <v>0</v>
      </c>
      <c r="G955">
        <v>0</v>
      </c>
    </row>
    <row r="956" spans="2:7" x14ac:dyDescent="0.25">
      <c r="B956" t="s">
        <v>1144</v>
      </c>
      <c r="C956">
        <v>0.1419</v>
      </c>
      <c r="D956">
        <v>0.68369999999999997</v>
      </c>
      <c r="E956">
        <v>0</v>
      </c>
      <c r="F956">
        <v>0</v>
      </c>
      <c r="G956">
        <v>0</v>
      </c>
    </row>
    <row r="957" spans="2:7" x14ac:dyDescent="0.25">
      <c r="B957" t="s">
        <v>1145</v>
      </c>
      <c r="C957">
        <v>0.1452</v>
      </c>
      <c r="D957">
        <v>0.6996</v>
      </c>
      <c r="E957">
        <v>0</v>
      </c>
      <c r="F957">
        <v>0</v>
      </c>
      <c r="G957">
        <v>0</v>
      </c>
    </row>
    <row r="958" spans="2:7" x14ac:dyDescent="0.25">
      <c r="B958" t="s">
        <v>1146</v>
      </c>
      <c r="C958">
        <v>0.14849999999999999</v>
      </c>
      <c r="D958">
        <v>0.71550000000000002</v>
      </c>
      <c r="E958">
        <v>0</v>
      </c>
      <c r="F958">
        <v>0</v>
      </c>
      <c r="G958">
        <v>0</v>
      </c>
    </row>
    <row r="959" spans="2:7" x14ac:dyDescent="0.25">
      <c r="B959" t="s">
        <v>1147</v>
      </c>
      <c r="C959">
        <v>0.154</v>
      </c>
      <c r="D959">
        <v>0.74199999999999999</v>
      </c>
      <c r="E959">
        <v>0</v>
      </c>
      <c r="F959">
        <v>0</v>
      </c>
      <c r="G959">
        <v>0</v>
      </c>
    </row>
    <row r="960" spans="2:7" x14ac:dyDescent="0.25">
      <c r="B960" t="s">
        <v>1148</v>
      </c>
      <c r="C960">
        <v>0.06</v>
      </c>
      <c r="D960">
        <v>0.79</v>
      </c>
      <c r="E960">
        <v>0</v>
      </c>
      <c r="F960">
        <v>0</v>
      </c>
      <c r="G960">
        <v>0</v>
      </c>
    </row>
    <row r="961" spans="2:7" x14ac:dyDescent="0.25">
      <c r="B961" t="s">
        <v>1149</v>
      </c>
      <c r="C961">
        <v>6.4799999999999996E-2</v>
      </c>
      <c r="D961">
        <v>0.85319999999999996</v>
      </c>
      <c r="E961">
        <v>0</v>
      </c>
      <c r="F961">
        <v>0</v>
      </c>
      <c r="G961">
        <v>0</v>
      </c>
    </row>
    <row r="962" spans="2:7" x14ac:dyDescent="0.25">
      <c r="B962" t="s">
        <v>1150</v>
      </c>
      <c r="C962">
        <v>6.9599999999999995E-2</v>
      </c>
      <c r="D962">
        <v>0.91639999999999999</v>
      </c>
      <c r="E962">
        <v>0</v>
      </c>
      <c r="F962">
        <v>0</v>
      </c>
      <c r="G962">
        <v>0</v>
      </c>
    </row>
    <row r="963" spans="2:7" x14ac:dyDescent="0.25">
      <c r="B963" t="s">
        <v>1151</v>
      </c>
      <c r="C963">
        <v>7.4399999999999994E-2</v>
      </c>
      <c r="D963">
        <v>0.97960000000000003</v>
      </c>
      <c r="E963">
        <v>0</v>
      </c>
      <c r="F963">
        <v>0</v>
      </c>
      <c r="G963">
        <v>0</v>
      </c>
    </row>
    <row r="964" spans="2:7" x14ac:dyDescent="0.25">
      <c r="B964" t="s">
        <v>1152</v>
      </c>
      <c r="C964">
        <v>7.9200000000000007E-2</v>
      </c>
      <c r="D964">
        <v>1.0427999999999999</v>
      </c>
      <c r="E964">
        <v>0</v>
      </c>
      <c r="F964">
        <v>0</v>
      </c>
      <c r="G964">
        <v>0</v>
      </c>
    </row>
    <row r="965" spans="2:7" x14ac:dyDescent="0.25">
      <c r="B965" t="s">
        <v>1153</v>
      </c>
      <c r="C965">
        <v>8.4000000000000005E-2</v>
      </c>
      <c r="D965">
        <v>1.1060000000000001</v>
      </c>
      <c r="E965">
        <v>0</v>
      </c>
      <c r="F965">
        <v>0</v>
      </c>
      <c r="G965">
        <v>0</v>
      </c>
    </row>
    <row r="966" spans="2:7" x14ac:dyDescent="0.25">
      <c r="B966" t="s">
        <v>1154</v>
      </c>
      <c r="C966">
        <v>0.05</v>
      </c>
      <c r="D966">
        <v>1.22</v>
      </c>
      <c r="E966">
        <v>0</v>
      </c>
      <c r="F966">
        <v>0</v>
      </c>
      <c r="G966">
        <v>0</v>
      </c>
    </row>
    <row r="967" spans="2:7" x14ac:dyDescent="0.25">
      <c r="B967" t="s">
        <v>1155</v>
      </c>
      <c r="C967">
        <v>5.3999999999999999E-2</v>
      </c>
      <c r="D967">
        <v>1.3176000000000001</v>
      </c>
      <c r="E967">
        <v>0</v>
      </c>
      <c r="F967">
        <v>0</v>
      </c>
      <c r="G967">
        <v>0</v>
      </c>
    </row>
    <row r="968" spans="2:7" x14ac:dyDescent="0.25">
      <c r="B968" t="s">
        <v>1156</v>
      </c>
      <c r="C968">
        <v>5.8000000000000003E-2</v>
      </c>
      <c r="D968">
        <v>1.4152</v>
      </c>
      <c r="E968">
        <v>0</v>
      </c>
      <c r="F968">
        <v>0</v>
      </c>
      <c r="G968">
        <v>0</v>
      </c>
    </row>
    <row r="969" spans="2:7" x14ac:dyDescent="0.25">
      <c r="B969" t="s">
        <v>1157</v>
      </c>
      <c r="C969">
        <v>6.2E-2</v>
      </c>
      <c r="D969">
        <v>1.5127999999999999</v>
      </c>
      <c r="E969">
        <v>0</v>
      </c>
      <c r="F969">
        <v>0</v>
      </c>
      <c r="G969">
        <v>0</v>
      </c>
    </row>
    <row r="970" spans="2:7" x14ac:dyDescent="0.25">
      <c r="B970" t="s">
        <v>1158</v>
      </c>
      <c r="C970">
        <v>6.6000000000000003E-2</v>
      </c>
      <c r="D970">
        <v>1.6104000000000001</v>
      </c>
      <c r="E970">
        <v>0</v>
      </c>
      <c r="F970">
        <v>0</v>
      </c>
      <c r="G970">
        <v>0</v>
      </c>
    </row>
    <row r="971" spans="2:7" x14ac:dyDescent="0.25">
      <c r="B971" t="s">
        <v>1159</v>
      </c>
      <c r="C971">
        <v>7.0000000000000007E-2</v>
      </c>
      <c r="D971">
        <v>1.708</v>
      </c>
      <c r="E971">
        <v>0</v>
      </c>
      <c r="F971">
        <v>0</v>
      </c>
      <c r="G971">
        <v>0</v>
      </c>
    </row>
    <row r="972" spans="2:7" x14ac:dyDescent="0.25">
      <c r="B972" t="s">
        <v>1160</v>
      </c>
      <c r="C972">
        <v>0.2</v>
      </c>
      <c r="D972">
        <v>0.41</v>
      </c>
      <c r="E972">
        <v>0</v>
      </c>
      <c r="F972">
        <v>0</v>
      </c>
      <c r="G972">
        <v>0</v>
      </c>
    </row>
    <row r="973" spans="2:7" x14ac:dyDescent="0.25">
      <c r="B973" t="s">
        <v>1161</v>
      </c>
      <c r="C973">
        <v>0.216</v>
      </c>
      <c r="D973">
        <v>0.44280000000000003</v>
      </c>
      <c r="E973">
        <v>0</v>
      </c>
      <c r="F973">
        <v>0</v>
      </c>
      <c r="G973">
        <v>0</v>
      </c>
    </row>
    <row r="974" spans="2:7" x14ac:dyDescent="0.25">
      <c r="B974" t="s">
        <v>1162</v>
      </c>
      <c r="C974">
        <v>0.23200000000000001</v>
      </c>
      <c r="D974">
        <v>0.47560000000000002</v>
      </c>
      <c r="E974">
        <v>0</v>
      </c>
      <c r="F974">
        <v>0</v>
      </c>
      <c r="G974">
        <v>0</v>
      </c>
    </row>
    <row r="975" spans="2:7" x14ac:dyDescent="0.25">
      <c r="B975" t="s">
        <v>1163</v>
      </c>
      <c r="C975">
        <v>0.248</v>
      </c>
      <c r="D975">
        <v>0.50839999999999996</v>
      </c>
      <c r="E975">
        <v>0</v>
      </c>
      <c r="F975">
        <v>0</v>
      </c>
      <c r="G975">
        <v>0</v>
      </c>
    </row>
    <row r="976" spans="2:7" x14ac:dyDescent="0.25">
      <c r="B976" t="s">
        <v>1164</v>
      </c>
      <c r="C976">
        <v>0.26400000000000001</v>
      </c>
      <c r="D976">
        <v>0.54120000000000001</v>
      </c>
      <c r="E976">
        <v>0</v>
      </c>
      <c r="F976">
        <v>0</v>
      </c>
      <c r="G976">
        <v>0</v>
      </c>
    </row>
    <row r="977" spans="2:7" x14ac:dyDescent="0.25">
      <c r="B977" t="s">
        <v>1165</v>
      </c>
      <c r="C977">
        <v>0.28000000000000003</v>
      </c>
      <c r="D977">
        <v>0.57399999999999995</v>
      </c>
      <c r="E977">
        <v>0</v>
      </c>
      <c r="F977">
        <v>0</v>
      </c>
      <c r="G977">
        <v>0</v>
      </c>
    </row>
    <row r="978" spans="2:7" x14ac:dyDescent="0.25">
      <c r="B978" t="s">
        <v>1166</v>
      </c>
      <c r="C978">
        <v>0.2</v>
      </c>
      <c r="D978">
        <v>0.9</v>
      </c>
      <c r="E978">
        <v>0</v>
      </c>
      <c r="F978">
        <v>0</v>
      </c>
      <c r="G978">
        <v>0</v>
      </c>
    </row>
    <row r="979" spans="2:7" x14ac:dyDescent="0.25">
      <c r="B979" t="s">
        <v>1167</v>
      </c>
      <c r="C979">
        <v>0.216</v>
      </c>
      <c r="D979">
        <v>0.97199999999999998</v>
      </c>
      <c r="E979">
        <v>0</v>
      </c>
      <c r="F979">
        <v>0</v>
      </c>
      <c r="G979">
        <v>0</v>
      </c>
    </row>
    <row r="980" spans="2:7" x14ac:dyDescent="0.25">
      <c r="B980" t="s">
        <v>1168</v>
      </c>
      <c r="C980">
        <v>0.23200000000000001</v>
      </c>
      <c r="D980">
        <v>1.044</v>
      </c>
      <c r="E980">
        <v>0</v>
      </c>
      <c r="F980">
        <v>0</v>
      </c>
      <c r="G980">
        <v>0</v>
      </c>
    </row>
    <row r="981" spans="2:7" x14ac:dyDescent="0.25">
      <c r="B981" t="s">
        <v>1169</v>
      </c>
      <c r="C981">
        <v>0.248</v>
      </c>
      <c r="D981">
        <v>1.1160000000000001</v>
      </c>
      <c r="E981">
        <v>0</v>
      </c>
      <c r="F981">
        <v>0</v>
      </c>
      <c r="G981">
        <v>0</v>
      </c>
    </row>
    <row r="982" spans="2:7" x14ac:dyDescent="0.25">
      <c r="B982" t="s">
        <v>1170</v>
      </c>
      <c r="C982">
        <v>0.26400000000000001</v>
      </c>
      <c r="D982">
        <v>1.1879999999999999</v>
      </c>
      <c r="E982">
        <v>0</v>
      </c>
      <c r="F982">
        <v>0</v>
      </c>
      <c r="G982">
        <v>0</v>
      </c>
    </row>
    <row r="983" spans="2:7" x14ac:dyDescent="0.25">
      <c r="B983" t="s">
        <v>1171</v>
      </c>
      <c r="C983">
        <v>0.28000000000000003</v>
      </c>
      <c r="D983">
        <v>1.26</v>
      </c>
      <c r="E983">
        <v>0</v>
      </c>
      <c r="F983">
        <v>0</v>
      </c>
      <c r="G983">
        <v>0</v>
      </c>
    </row>
    <row r="984" spans="2:7" x14ac:dyDescent="0.25">
      <c r="B984" t="s">
        <v>1172</v>
      </c>
      <c r="C984">
        <v>0.4</v>
      </c>
      <c r="D984">
        <v>0.51</v>
      </c>
      <c r="E984">
        <v>0</v>
      </c>
      <c r="F984">
        <v>0</v>
      </c>
      <c r="G984">
        <v>0</v>
      </c>
    </row>
    <row r="985" spans="2:7" x14ac:dyDescent="0.25">
      <c r="B985" t="s">
        <v>1173</v>
      </c>
      <c r="C985">
        <v>0.42</v>
      </c>
      <c r="D985">
        <v>0.53549999999999998</v>
      </c>
      <c r="E985">
        <v>0</v>
      </c>
      <c r="F985">
        <v>0</v>
      </c>
      <c r="G985">
        <v>0</v>
      </c>
    </row>
    <row r="986" spans="2:7" x14ac:dyDescent="0.25">
      <c r="B986" t="s">
        <v>1174</v>
      </c>
      <c r="C986">
        <v>0.44</v>
      </c>
      <c r="D986">
        <v>0.56100000000000005</v>
      </c>
      <c r="E986">
        <v>0</v>
      </c>
      <c r="F986">
        <v>0</v>
      </c>
      <c r="G986">
        <v>0</v>
      </c>
    </row>
    <row r="987" spans="2:7" x14ac:dyDescent="0.25">
      <c r="B987" t="s">
        <v>1175</v>
      </c>
      <c r="C987">
        <v>0.46</v>
      </c>
      <c r="D987">
        <v>0.58650000000000002</v>
      </c>
      <c r="E987">
        <v>0</v>
      </c>
      <c r="F987">
        <v>0</v>
      </c>
      <c r="G987">
        <v>0</v>
      </c>
    </row>
    <row r="988" spans="2:7" x14ac:dyDescent="0.25">
      <c r="B988" t="s">
        <v>1176</v>
      </c>
      <c r="C988">
        <v>0.48</v>
      </c>
      <c r="D988">
        <v>0.61199999999999999</v>
      </c>
      <c r="E988">
        <v>0</v>
      </c>
      <c r="F988">
        <v>0</v>
      </c>
      <c r="G988">
        <v>0</v>
      </c>
    </row>
    <row r="989" spans="2:7" x14ac:dyDescent="0.25">
      <c r="B989" t="s">
        <v>1177</v>
      </c>
      <c r="C989">
        <v>0.49199999999999999</v>
      </c>
      <c r="D989">
        <v>0.62729999999999997</v>
      </c>
      <c r="E989">
        <v>0</v>
      </c>
      <c r="F989">
        <v>0</v>
      </c>
      <c r="G989">
        <v>0</v>
      </c>
    </row>
    <row r="990" spans="2:7" x14ac:dyDescent="0.25">
      <c r="B990" t="s">
        <v>1178</v>
      </c>
      <c r="C990">
        <v>0.504</v>
      </c>
      <c r="D990">
        <v>0.64259999999999995</v>
      </c>
      <c r="E990">
        <v>0</v>
      </c>
      <c r="F990">
        <v>0</v>
      </c>
      <c r="G990">
        <v>0</v>
      </c>
    </row>
    <row r="991" spans="2:7" x14ac:dyDescent="0.25">
      <c r="B991" t="s">
        <v>1179</v>
      </c>
      <c r="C991">
        <v>0.51600000000000001</v>
      </c>
      <c r="D991">
        <v>0.65790000000000004</v>
      </c>
      <c r="E991">
        <v>0</v>
      </c>
      <c r="F991">
        <v>0</v>
      </c>
      <c r="G991">
        <v>0</v>
      </c>
    </row>
    <row r="992" spans="2:7" x14ac:dyDescent="0.25">
      <c r="B992" t="s">
        <v>1180</v>
      </c>
      <c r="C992">
        <v>0.52800000000000002</v>
      </c>
      <c r="D992">
        <v>0.67320000000000002</v>
      </c>
      <c r="E992">
        <v>0</v>
      </c>
      <c r="F992">
        <v>0</v>
      </c>
      <c r="G992">
        <v>0</v>
      </c>
    </row>
    <row r="993" spans="2:7" x14ac:dyDescent="0.25">
      <c r="B993" t="s">
        <v>1181</v>
      </c>
      <c r="C993">
        <v>0.54</v>
      </c>
      <c r="D993">
        <v>0.6885</v>
      </c>
      <c r="E993">
        <v>0</v>
      </c>
      <c r="F993">
        <v>0</v>
      </c>
      <c r="G993">
        <v>0</v>
      </c>
    </row>
    <row r="994" spans="2:7" x14ac:dyDescent="0.25">
      <c r="B994" t="s">
        <v>1182</v>
      </c>
      <c r="C994">
        <v>0.56000000000000005</v>
      </c>
      <c r="D994">
        <v>0.71399999999999997</v>
      </c>
      <c r="E994">
        <v>0</v>
      </c>
      <c r="F994">
        <v>0</v>
      </c>
      <c r="G994">
        <v>0</v>
      </c>
    </row>
    <row r="995" spans="2:7" x14ac:dyDescent="0.25">
      <c r="B995" t="s">
        <v>1183</v>
      </c>
      <c r="C995">
        <v>0.1</v>
      </c>
      <c r="D995">
        <v>0.55000000000000004</v>
      </c>
      <c r="E995">
        <v>0</v>
      </c>
      <c r="F995">
        <v>0</v>
      </c>
      <c r="G995">
        <v>0</v>
      </c>
    </row>
    <row r="996" spans="2:7" x14ac:dyDescent="0.25">
      <c r="B996" t="s">
        <v>1184</v>
      </c>
      <c r="C996">
        <v>0.105</v>
      </c>
      <c r="D996">
        <v>0.57750000000000001</v>
      </c>
      <c r="E996">
        <v>0</v>
      </c>
      <c r="F996">
        <v>0</v>
      </c>
      <c r="G996">
        <v>0</v>
      </c>
    </row>
    <row r="997" spans="2:7" x14ac:dyDescent="0.25">
      <c r="B997" t="s">
        <v>1185</v>
      </c>
      <c r="C997">
        <v>0.11</v>
      </c>
      <c r="D997">
        <v>0.60499999999999998</v>
      </c>
      <c r="E997">
        <v>0</v>
      </c>
      <c r="F997">
        <v>0</v>
      </c>
      <c r="G997">
        <v>0</v>
      </c>
    </row>
    <row r="998" spans="2:7" x14ac:dyDescent="0.25">
      <c r="B998" t="s">
        <v>1186</v>
      </c>
      <c r="C998">
        <v>0.115</v>
      </c>
      <c r="D998">
        <v>0.63249999999999995</v>
      </c>
      <c r="E998">
        <v>0</v>
      </c>
      <c r="F998">
        <v>0</v>
      </c>
      <c r="G998">
        <v>0</v>
      </c>
    </row>
    <row r="999" spans="2:7" x14ac:dyDescent="0.25">
      <c r="B999" t="s">
        <v>1187</v>
      </c>
      <c r="C999">
        <v>0.12</v>
      </c>
      <c r="D999">
        <v>0.66</v>
      </c>
      <c r="E999">
        <v>0</v>
      </c>
      <c r="F999">
        <v>0</v>
      </c>
      <c r="G999">
        <v>0</v>
      </c>
    </row>
    <row r="1000" spans="2:7" x14ac:dyDescent="0.25">
      <c r="B1000" t="s">
        <v>1188</v>
      </c>
      <c r="C1000">
        <v>0.123</v>
      </c>
      <c r="D1000">
        <v>0.67649999999999999</v>
      </c>
      <c r="E1000">
        <v>0</v>
      </c>
      <c r="F1000">
        <v>0</v>
      </c>
      <c r="G1000">
        <v>0</v>
      </c>
    </row>
    <row r="1001" spans="2:7" x14ac:dyDescent="0.25">
      <c r="B1001" t="s">
        <v>1189</v>
      </c>
      <c r="C1001">
        <v>0.126</v>
      </c>
      <c r="D1001">
        <v>0.69299999999999995</v>
      </c>
      <c r="E1001">
        <v>0</v>
      </c>
      <c r="F1001">
        <v>0</v>
      </c>
      <c r="G1001">
        <v>0</v>
      </c>
    </row>
    <row r="1002" spans="2:7" x14ac:dyDescent="0.25">
      <c r="B1002" t="s">
        <v>1190</v>
      </c>
      <c r="C1002">
        <v>0.129</v>
      </c>
      <c r="D1002">
        <v>0.70950000000000002</v>
      </c>
      <c r="E1002">
        <v>0</v>
      </c>
      <c r="F1002">
        <v>0</v>
      </c>
      <c r="G1002">
        <v>0</v>
      </c>
    </row>
    <row r="1003" spans="2:7" x14ac:dyDescent="0.25">
      <c r="B1003" t="s">
        <v>1191</v>
      </c>
      <c r="C1003">
        <v>0.13200000000000001</v>
      </c>
      <c r="D1003">
        <v>0.72599999999999998</v>
      </c>
      <c r="E1003">
        <v>0</v>
      </c>
      <c r="F1003">
        <v>0</v>
      </c>
      <c r="G1003">
        <v>0</v>
      </c>
    </row>
    <row r="1004" spans="2:7" x14ac:dyDescent="0.25">
      <c r="B1004" t="s">
        <v>1192</v>
      </c>
      <c r="C1004">
        <v>0.13500000000000001</v>
      </c>
      <c r="D1004">
        <v>0.74250000000000005</v>
      </c>
      <c r="E1004">
        <v>0</v>
      </c>
      <c r="F1004">
        <v>0</v>
      </c>
      <c r="G1004">
        <v>0</v>
      </c>
    </row>
    <row r="1005" spans="2:7" x14ac:dyDescent="0.25">
      <c r="B1005" t="s">
        <v>1193</v>
      </c>
      <c r="C1005">
        <v>0.14000000000000001</v>
      </c>
      <c r="D1005">
        <v>0.77</v>
      </c>
      <c r="E1005">
        <v>0</v>
      </c>
      <c r="F1005">
        <v>0</v>
      </c>
      <c r="G1005">
        <v>0</v>
      </c>
    </row>
    <row r="1006" spans="2:7" x14ac:dyDescent="0.25">
      <c r="B1006" t="s">
        <v>1194</v>
      </c>
      <c r="C1006">
        <v>0.15</v>
      </c>
      <c r="D1006">
        <v>0.5</v>
      </c>
      <c r="E1006">
        <v>0</v>
      </c>
      <c r="F1006">
        <v>0</v>
      </c>
      <c r="G1006">
        <v>0</v>
      </c>
    </row>
    <row r="1007" spans="2:7" x14ac:dyDescent="0.25">
      <c r="B1007" t="s">
        <v>1195</v>
      </c>
      <c r="C1007">
        <v>0.1575</v>
      </c>
      <c r="D1007">
        <v>0.52500000000000002</v>
      </c>
      <c r="E1007">
        <v>0</v>
      </c>
      <c r="F1007">
        <v>0</v>
      </c>
      <c r="G1007">
        <v>0</v>
      </c>
    </row>
    <row r="1008" spans="2:7" x14ac:dyDescent="0.25">
      <c r="B1008" t="s">
        <v>1196</v>
      </c>
      <c r="C1008">
        <v>0.16500000000000001</v>
      </c>
      <c r="D1008">
        <v>0.55000000000000004</v>
      </c>
      <c r="E1008">
        <v>0</v>
      </c>
      <c r="F1008">
        <v>0</v>
      </c>
      <c r="G1008">
        <v>0</v>
      </c>
    </row>
    <row r="1009" spans="2:7" x14ac:dyDescent="0.25">
      <c r="B1009" t="s">
        <v>1197</v>
      </c>
      <c r="C1009">
        <v>0.17249999999999999</v>
      </c>
      <c r="D1009">
        <v>0.57499999999999996</v>
      </c>
      <c r="E1009">
        <v>0</v>
      </c>
      <c r="F1009">
        <v>0</v>
      </c>
      <c r="G1009">
        <v>0</v>
      </c>
    </row>
    <row r="1010" spans="2:7" x14ac:dyDescent="0.25">
      <c r="B1010" t="s">
        <v>1198</v>
      </c>
      <c r="C1010">
        <v>0.18</v>
      </c>
      <c r="D1010">
        <v>0.6</v>
      </c>
      <c r="E1010">
        <v>0</v>
      </c>
      <c r="F1010">
        <v>0</v>
      </c>
      <c r="G1010">
        <v>0</v>
      </c>
    </row>
    <row r="1011" spans="2:7" x14ac:dyDescent="0.25">
      <c r="B1011" t="s">
        <v>1199</v>
      </c>
      <c r="C1011">
        <v>0.1845</v>
      </c>
      <c r="D1011">
        <v>0.61499999999999999</v>
      </c>
      <c r="E1011">
        <v>0</v>
      </c>
      <c r="F1011">
        <v>0</v>
      </c>
      <c r="G1011">
        <v>0</v>
      </c>
    </row>
    <row r="1012" spans="2:7" x14ac:dyDescent="0.25">
      <c r="B1012" t="s">
        <v>1200</v>
      </c>
      <c r="C1012">
        <v>0.189</v>
      </c>
      <c r="D1012">
        <v>0.63</v>
      </c>
      <c r="E1012">
        <v>0</v>
      </c>
      <c r="F1012">
        <v>0</v>
      </c>
      <c r="G1012">
        <v>0</v>
      </c>
    </row>
    <row r="1013" spans="2:7" x14ac:dyDescent="0.25">
      <c r="B1013" t="s">
        <v>1201</v>
      </c>
      <c r="C1013">
        <v>0.19350000000000001</v>
      </c>
      <c r="D1013">
        <v>0.64500000000000002</v>
      </c>
      <c r="E1013">
        <v>0</v>
      </c>
      <c r="F1013">
        <v>0</v>
      </c>
      <c r="G1013">
        <v>0</v>
      </c>
    </row>
    <row r="1014" spans="2:7" x14ac:dyDescent="0.25">
      <c r="B1014" t="s">
        <v>1202</v>
      </c>
      <c r="C1014">
        <v>0.19800000000000001</v>
      </c>
      <c r="D1014">
        <v>0.66</v>
      </c>
      <c r="E1014">
        <v>0</v>
      </c>
      <c r="F1014">
        <v>0</v>
      </c>
      <c r="G1014">
        <v>0</v>
      </c>
    </row>
    <row r="1015" spans="2:7" x14ac:dyDescent="0.25">
      <c r="B1015" t="s">
        <v>1203</v>
      </c>
      <c r="C1015">
        <v>0.20250000000000001</v>
      </c>
      <c r="D1015">
        <v>0.67500000000000004</v>
      </c>
      <c r="E1015">
        <v>0</v>
      </c>
      <c r="F1015">
        <v>0</v>
      </c>
      <c r="G1015">
        <v>0</v>
      </c>
    </row>
    <row r="1016" spans="2:7" x14ac:dyDescent="0.25">
      <c r="B1016" t="s">
        <v>1204</v>
      </c>
      <c r="C1016">
        <v>0.21</v>
      </c>
      <c r="D1016">
        <v>0.7</v>
      </c>
      <c r="E1016">
        <v>0</v>
      </c>
      <c r="F1016">
        <v>0</v>
      </c>
      <c r="G1016">
        <v>0</v>
      </c>
    </row>
    <row r="1017" spans="2:7" x14ac:dyDescent="0.25">
      <c r="B1017" t="s">
        <v>1206</v>
      </c>
      <c r="C1017">
        <v>0.36</v>
      </c>
      <c r="D1017">
        <v>0.4</v>
      </c>
      <c r="E1017">
        <v>0</v>
      </c>
      <c r="F1017">
        <v>0</v>
      </c>
      <c r="G1017">
        <v>0</v>
      </c>
    </row>
    <row r="1018" spans="2:7" x14ac:dyDescent="0.25">
      <c r="B1018" t="s">
        <v>1207</v>
      </c>
      <c r="C1018">
        <v>0.38879999999999998</v>
      </c>
      <c r="D1018">
        <v>0.432</v>
      </c>
      <c r="E1018">
        <v>0</v>
      </c>
      <c r="F1018">
        <v>0</v>
      </c>
      <c r="G1018">
        <v>0</v>
      </c>
    </row>
    <row r="1019" spans="2:7" x14ac:dyDescent="0.25">
      <c r="B1019" t="s">
        <v>1208</v>
      </c>
      <c r="C1019">
        <v>0.41760000000000003</v>
      </c>
      <c r="D1019">
        <v>0.46400000000000002</v>
      </c>
      <c r="E1019">
        <v>0</v>
      </c>
      <c r="F1019">
        <v>0</v>
      </c>
      <c r="G1019">
        <v>0</v>
      </c>
    </row>
    <row r="1020" spans="2:7" x14ac:dyDescent="0.25">
      <c r="B1020" t="s">
        <v>1209</v>
      </c>
      <c r="C1020">
        <v>0.44640000000000002</v>
      </c>
      <c r="D1020">
        <v>0.496</v>
      </c>
      <c r="E1020">
        <v>0</v>
      </c>
      <c r="F1020">
        <v>0</v>
      </c>
      <c r="G1020">
        <v>0</v>
      </c>
    </row>
    <row r="1021" spans="2:7" x14ac:dyDescent="0.25">
      <c r="B1021" t="s">
        <v>1210</v>
      </c>
      <c r="C1021">
        <v>0.47520000000000001</v>
      </c>
      <c r="D1021">
        <v>0.52800000000000002</v>
      </c>
      <c r="E1021">
        <v>0</v>
      </c>
      <c r="F1021">
        <v>0</v>
      </c>
      <c r="G1021">
        <v>0</v>
      </c>
    </row>
    <row r="1022" spans="2:7" x14ac:dyDescent="0.25">
      <c r="B1022" t="s">
        <v>1211</v>
      </c>
      <c r="C1022">
        <v>0.504</v>
      </c>
      <c r="D1022">
        <v>0.56000000000000005</v>
      </c>
      <c r="E1022">
        <v>0</v>
      </c>
      <c r="F1022">
        <v>0</v>
      </c>
      <c r="G1022">
        <v>0</v>
      </c>
    </row>
    <row r="1023" spans="2:7" x14ac:dyDescent="0.25">
      <c r="B1023" t="s">
        <v>1212</v>
      </c>
      <c r="C1023">
        <v>0.35</v>
      </c>
      <c r="D1023">
        <v>0.41</v>
      </c>
      <c r="E1023">
        <v>0</v>
      </c>
      <c r="F1023">
        <v>0</v>
      </c>
      <c r="G1023">
        <v>0</v>
      </c>
    </row>
    <row r="1024" spans="2:7" x14ac:dyDescent="0.25">
      <c r="B1024" t="s">
        <v>1213</v>
      </c>
      <c r="C1024">
        <v>0.36749999999999999</v>
      </c>
      <c r="D1024">
        <v>0.43049999999999999</v>
      </c>
      <c r="E1024">
        <v>0</v>
      </c>
      <c r="F1024">
        <v>0</v>
      </c>
      <c r="G1024">
        <v>0</v>
      </c>
    </row>
    <row r="1025" spans="2:7" x14ac:dyDescent="0.25">
      <c r="B1025" t="s">
        <v>1214</v>
      </c>
      <c r="C1025">
        <v>0.38500000000000001</v>
      </c>
      <c r="D1025">
        <v>0.45100000000000001</v>
      </c>
      <c r="E1025">
        <v>0</v>
      </c>
      <c r="F1025">
        <v>0</v>
      </c>
      <c r="G1025">
        <v>0</v>
      </c>
    </row>
    <row r="1026" spans="2:7" x14ac:dyDescent="0.25">
      <c r="B1026" t="s">
        <v>1215</v>
      </c>
      <c r="C1026">
        <v>0.40250000000000002</v>
      </c>
      <c r="D1026">
        <v>0.47149999999999997</v>
      </c>
      <c r="E1026">
        <v>0</v>
      </c>
      <c r="F1026">
        <v>0</v>
      </c>
      <c r="G1026">
        <v>0</v>
      </c>
    </row>
    <row r="1027" spans="2:7" x14ac:dyDescent="0.25">
      <c r="B1027" t="s">
        <v>1216</v>
      </c>
      <c r="C1027">
        <v>0.42</v>
      </c>
      <c r="D1027">
        <v>0.49199999999999999</v>
      </c>
      <c r="E1027">
        <v>0</v>
      </c>
      <c r="F1027">
        <v>0</v>
      </c>
      <c r="G1027">
        <v>0</v>
      </c>
    </row>
    <row r="1028" spans="2:7" x14ac:dyDescent="0.25">
      <c r="B1028" t="s">
        <v>1217</v>
      </c>
      <c r="C1028">
        <v>0.43049999999999999</v>
      </c>
      <c r="D1028">
        <v>0.50429999999999997</v>
      </c>
      <c r="E1028">
        <v>0</v>
      </c>
      <c r="F1028">
        <v>0</v>
      </c>
      <c r="G1028">
        <v>0</v>
      </c>
    </row>
    <row r="1029" spans="2:7" x14ac:dyDescent="0.25">
      <c r="B1029" t="s">
        <v>1218</v>
      </c>
      <c r="C1029">
        <v>0.441</v>
      </c>
      <c r="D1029">
        <v>0.51659999999999995</v>
      </c>
      <c r="E1029">
        <v>0</v>
      </c>
      <c r="F1029">
        <v>0</v>
      </c>
      <c r="G1029">
        <v>0</v>
      </c>
    </row>
    <row r="1030" spans="2:7" x14ac:dyDescent="0.25">
      <c r="B1030" t="s">
        <v>1219</v>
      </c>
      <c r="C1030">
        <v>0.45150000000000001</v>
      </c>
      <c r="D1030">
        <v>0.52890000000000004</v>
      </c>
      <c r="E1030">
        <v>0</v>
      </c>
      <c r="F1030">
        <v>0</v>
      </c>
      <c r="G1030">
        <v>0</v>
      </c>
    </row>
    <row r="1031" spans="2:7" x14ac:dyDescent="0.25">
      <c r="B1031" t="s">
        <v>1220</v>
      </c>
      <c r="C1031">
        <v>0.46200000000000002</v>
      </c>
      <c r="D1031">
        <v>0.54120000000000001</v>
      </c>
      <c r="E1031">
        <v>0</v>
      </c>
      <c r="F1031">
        <v>0</v>
      </c>
      <c r="G1031">
        <v>0</v>
      </c>
    </row>
    <row r="1032" spans="2:7" x14ac:dyDescent="0.25">
      <c r="B1032" t="s">
        <v>1221</v>
      </c>
      <c r="C1032">
        <v>0.47249999999999998</v>
      </c>
      <c r="D1032">
        <v>0.55349999999999999</v>
      </c>
      <c r="E1032">
        <v>0</v>
      </c>
      <c r="F1032">
        <v>0</v>
      </c>
      <c r="G1032">
        <v>0</v>
      </c>
    </row>
    <row r="1033" spans="2:7" x14ac:dyDescent="0.25">
      <c r="B1033" t="s">
        <v>1222</v>
      </c>
      <c r="C1033">
        <v>0.49</v>
      </c>
      <c r="D1033">
        <v>0.57399999999999995</v>
      </c>
      <c r="E1033">
        <v>0</v>
      </c>
      <c r="F1033">
        <v>0</v>
      </c>
      <c r="G1033">
        <v>0</v>
      </c>
    </row>
    <row r="1034" spans="2:7" x14ac:dyDescent="0.25">
      <c r="B1034" t="s">
        <v>1223</v>
      </c>
      <c r="C1034">
        <v>0.4</v>
      </c>
      <c r="D1034">
        <v>0</v>
      </c>
      <c r="E1034">
        <v>0.08</v>
      </c>
      <c r="F1034">
        <v>0.32</v>
      </c>
      <c r="G1034">
        <v>0</v>
      </c>
    </row>
    <row r="1035" spans="2:7" x14ac:dyDescent="0.25">
      <c r="B1035" t="s">
        <v>1224</v>
      </c>
      <c r="C1035">
        <v>0.432</v>
      </c>
      <c r="D1035">
        <v>0</v>
      </c>
      <c r="E1035">
        <v>8.6400000000000005E-2</v>
      </c>
      <c r="F1035">
        <v>0.34560000000000002</v>
      </c>
      <c r="G1035">
        <v>0</v>
      </c>
    </row>
    <row r="1036" spans="2:7" x14ac:dyDescent="0.25">
      <c r="B1036" t="s">
        <v>1225</v>
      </c>
      <c r="C1036">
        <v>0.46400000000000002</v>
      </c>
      <c r="D1036">
        <v>0</v>
      </c>
      <c r="E1036">
        <v>9.2799999999999994E-2</v>
      </c>
      <c r="F1036">
        <v>0.37119999999999997</v>
      </c>
      <c r="G1036">
        <v>0</v>
      </c>
    </row>
    <row r="1037" spans="2:7" x14ac:dyDescent="0.25">
      <c r="B1037" t="s">
        <v>1226</v>
      </c>
      <c r="C1037">
        <v>0.496</v>
      </c>
      <c r="D1037">
        <v>0</v>
      </c>
      <c r="E1037">
        <v>9.9199999999999997E-2</v>
      </c>
      <c r="F1037">
        <v>0.39679999999999999</v>
      </c>
      <c r="G1037">
        <v>0</v>
      </c>
    </row>
    <row r="1038" spans="2:7" x14ac:dyDescent="0.25">
      <c r="B1038" t="s">
        <v>1227</v>
      </c>
      <c r="C1038">
        <v>0.52800000000000002</v>
      </c>
      <c r="D1038">
        <v>0</v>
      </c>
      <c r="E1038">
        <v>0.1056</v>
      </c>
      <c r="F1038">
        <v>0.4224</v>
      </c>
      <c r="G1038">
        <v>0</v>
      </c>
    </row>
    <row r="1039" spans="2:7" x14ac:dyDescent="0.25">
      <c r="B1039" t="s">
        <v>1228</v>
      </c>
      <c r="C1039">
        <v>0.56000000000000005</v>
      </c>
      <c r="D1039">
        <v>0</v>
      </c>
      <c r="E1039">
        <v>0.112</v>
      </c>
      <c r="F1039">
        <v>0.44800000000000001</v>
      </c>
      <c r="G1039">
        <v>0</v>
      </c>
    </row>
    <row r="1040" spans="2:7" x14ac:dyDescent="0.25">
      <c r="B1040" t="s">
        <v>1229</v>
      </c>
      <c r="C1040">
        <v>0.41</v>
      </c>
      <c r="D1040">
        <v>0.15</v>
      </c>
      <c r="E1040">
        <v>0</v>
      </c>
      <c r="F1040">
        <v>0</v>
      </c>
      <c r="G1040">
        <v>0</v>
      </c>
    </row>
    <row r="1041" spans="2:7" x14ac:dyDescent="0.25">
      <c r="B1041" t="s">
        <v>1230</v>
      </c>
      <c r="C1041">
        <v>0.43049999999999999</v>
      </c>
      <c r="D1041">
        <v>0.1575</v>
      </c>
      <c r="E1041">
        <v>0</v>
      </c>
      <c r="F1041">
        <v>0</v>
      </c>
      <c r="G1041">
        <v>0</v>
      </c>
    </row>
    <row r="1042" spans="2:7" x14ac:dyDescent="0.25">
      <c r="B1042" t="s">
        <v>1231</v>
      </c>
      <c r="C1042">
        <v>0.45100000000000001</v>
      </c>
      <c r="D1042">
        <v>0.16500000000000001</v>
      </c>
      <c r="E1042">
        <v>0</v>
      </c>
      <c r="F1042">
        <v>0</v>
      </c>
      <c r="G1042">
        <v>0</v>
      </c>
    </row>
    <row r="1043" spans="2:7" x14ac:dyDescent="0.25">
      <c r="B1043" t="s">
        <v>1232</v>
      </c>
      <c r="C1043">
        <v>0.47149999999999997</v>
      </c>
      <c r="D1043">
        <v>0.17249999999999999</v>
      </c>
      <c r="E1043">
        <v>0</v>
      </c>
      <c r="F1043">
        <v>0</v>
      </c>
      <c r="G1043">
        <v>0</v>
      </c>
    </row>
    <row r="1044" spans="2:7" x14ac:dyDescent="0.25">
      <c r="B1044" t="s">
        <v>1233</v>
      </c>
      <c r="C1044">
        <v>0.49199999999999999</v>
      </c>
      <c r="D1044">
        <v>0.18</v>
      </c>
      <c r="E1044">
        <v>0</v>
      </c>
      <c r="F1044">
        <v>0</v>
      </c>
      <c r="G1044">
        <v>0</v>
      </c>
    </row>
    <row r="1045" spans="2:7" x14ac:dyDescent="0.25">
      <c r="B1045" t="s">
        <v>1234</v>
      </c>
      <c r="C1045">
        <v>0.50429999999999997</v>
      </c>
      <c r="D1045">
        <v>0.1845</v>
      </c>
      <c r="E1045">
        <v>0</v>
      </c>
      <c r="F1045">
        <v>0</v>
      </c>
      <c r="G1045">
        <v>0</v>
      </c>
    </row>
    <row r="1046" spans="2:7" x14ac:dyDescent="0.25">
      <c r="B1046" t="s">
        <v>1235</v>
      </c>
      <c r="C1046">
        <v>0.51659999999999995</v>
      </c>
      <c r="D1046">
        <v>0.189</v>
      </c>
      <c r="E1046">
        <v>0</v>
      </c>
      <c r="F1046">
        <v>0</v>
      </c>
      <c r="G1046">
        <v>0</v>
      </c>
    </row>
    <row r="1047" spans="2:7" x14ac:dyDescent="0.25">
      <c r="B1047" t="s">
        <v>1236</v>
      </c>
      <c r="C1047">
        <v>0.52890000000000004</v>
      </c>
      <c r="D1047">
        <v>0.19350000000000001</v>
      </c>
      <c r="E1047">
        <v>0</v>
      </c>
      <c r="F1047">
        <v>0</v>
      </c>
      <c r="G1047">
        <v>0</v>
      </c>
    </row>
    <row r="1048" spans="2:7" x14ac:dyDescent="0.25">
      <c r="B1048" t="s">
        <v>1237</v>
      </c>
      <c r="C1048">
        <v>0.54120000000000001</v>
      </c>
      <c r="D1048">
        <v>0.19800000000000001</v>
      </c>
      <c r="E1048">
        <v>0</v>
      </c>
      <c r="F1048">
        <v>0</v>
      </c>
      <c r="G1048">
        <v>0</v>
      </c>
    </row>
    <row r="1049" spans="2:7" x14ac:dyDescent="0.25">
      <c r="B1049" t="s">
        <v>1238</v>
      </c>
      <c r="C1049">
        <v>0.55349999999999999</v>
      </c>
      <c r="D1049">
        <v>0.20250000000000001</v>
      </c>
      <c r="E1049">
        <v>0</v>
      </c>
      <c r="F1049">
        <v>0</v>
      </c>
      <c r="G1049">
        <v>0</v>
      </c>
    </row>
    <row r="1050" spans="2:7" x14ac:dyDescent="0.25">
      <c r="B1050" t="s">
        <v>1239</v>
      </c>
      <c r="C1050">
        <v>0.57399999999999995</v>
      </c>
      <c r="D1050">
        <v>0.21</v>
      </c>
      <c r="E1050">
        <v>0</v>
      </c>
      <c r="F1050">
        <v>0</v>
      </c>
      <c r="G1050">
        <v>0</v>
      </c>
    </row>
    <row r="1051" spans="2:7" x14ac:dyDescent="0.25">
      <c r="B1051" t="s">
        <v>1240</v>
      </c>
      <c r="C1051">
        <v>0.67</v>
      </c>
      <c r="D1051">
        <v>0.1</v>
      </c>
      <c r="E1051">
        <v>0</v>
      </c>
      <c r="F1051">
        <v>0</v>
      </c>
      <c r="G1051">
        <v>0</v>
      </c>
    </row>
    <row r="1052" spans="2:7" x14ac:dyDescent="0.25">
      <c r="B1052" t="s">
        <v>1241</v>
      </c>
      <c r="C1052">
        <v>0.72360000000000002</v>
      </c>
      <c r="D1052">
        <v>0.108</v>
      </c>
      <c r="E1052">
        <v>0</v>
      </c>
      <c r="F1052">
        <v>0</v>
      </c>
      <c r="G1052">
        <v>0</v>
      </c>
    </row>
    <row r="1053" spans="2:7" x14ac:dyDescent="0.25">
      <c r="B1053" t="s">
        <v>1242</v>
      </c>
      <c r="C1053">
        <v>0.7772</v>
      </c>
      <c r="D1053">
        <v>0.11600000000000001</v>
      </c>
      <c r="E1053">
        <v>0</v>
      </c>
      <c r="F1053">
        <v>0</v>
      </c>
      <c r="G1053">
        <v>0</v>
      </c>
    </row>
    <row r="1054" spans="2:7" x14ac:dyDescent="0.25">
      <c r="B1054" t="s">
        <v>1243</v>
      </c>
      <c r="C1054">
        <v>0.83079999999999998</v>
      </c>
      <c r="D1054">
        <v>0.124</v>
      </c>
      <c r="E1054">
        <v>0</v>
      </c>
      <c r="F1054">
        <v>0</v>
      </c>
      <c r="G1054">
        <v>0</v>
      </c>
    </row>
    <row r="1055" spans="2:7" x14ac:dyDescent="0.25">
      <c r="B1055" t="s">
        <v>1244</v>
      </c>
      <c r="C1055">
        <v>0.88439999999999996</v>
      </c>
      <c r="D1055">
        <v>0.13200000000000001</v>
      </c>
      <c r="E1055">
        <v>0</v>
      </c>
      <c r="F1055">
        <v>0</v>
      </c>
      <c r="G1055">
        <v>0</v>
      </c>
    </row>
    <row r="1056" spans="2:7" x14ac:dyDescent="0.25">
      <c r="B1056" t="s">
        <v>1245</v>
      </c>
      <c r="C1056">
        <v>0.93799999999999994</v>
      </c>
      <c r="D1056">
        <v>0.14000000000000001</v>
      </c>
      <c r="E1056">
        <v>0</v>
      </c>
      <c r="F1056">
        <v>0</v>
      </c>
      <c r="G1056">
        <v>0</v>
      </c>
    </row>
    <row r="1057" spans="2:7" x14ac:dyDescent="0.25">
      <c r="B1057" t="s">
        <v>1246</v>
      </c>
      <c r="C1057">
        <v>0.3</v>
      </c>
      <c r="D1057">
        <v>0.5</v>
      </c>
      <c r="E1057">
        <v>0</v>
      </c>
      <c r="F1057">
        <v>0</v>
      </c>
      <c r="G1057">
        <v>0</v>
      </c>
    </row>
    <row r="1058" spans="2:7" x14ac:dyDescent="0.25">
      <c r="B1058" t="s">
        <v>1247</v>
      </c>
      <c r="C1058">
        <v>0.315</v>
      </c>
      <c r="D1058">
        <v>0.52500000000000002</v>
      </c>
      <c r="E1058">
        <v>0</v>
      </c>
      <c r="F1058">
        <v>0</v>
      </c>
      <c r="G1058">
        <v>0</v>
      </c>
    </row>
    <row r="1059" spans="2:7" x14ac:dyDescent="0.25">
      <c r="B1059" t="s">
        <v>1248</v>
      </c>
      <c r="C1059">
        <v>0.33</v>
      </c>
      <c r="D1059">
        <v>0.55000000000000004</v>
      </c>
      <c r="E1059">
        <v>0</v>
      </c>
      <c r="F1059">
        <v>0</v>
      </c>
      <c r="G1059">
        <v>0</v>
      </c>
    </row>
    <row r="1060" spans="2:7" x14ac:dyDescent="0.25">
      <c r="B1060" t="s">
        <v>1249</v>
      </c>
      <c r="C1060">
        <v>0.34499999999999997</v>
      </c>
      <c r="D1060">
        <v>0.57499999999999996</v>
      </c>
      <c r="E1060">
        <v>0</v>
      </c>
      <c r="F1060">
        <v>0</v>
      </c>
      <c r="G1060">
        <v>0</v>
      </c>
    </row>
    <row r="1061" spans="2:7" x14ac:dyDescent="0.25">
      <c r="B1061" t="s">
        <v>1250</v>
      </c>
      <c r="C1061">
        <v>0.36</v>
      </c>
      <c r="D1061">
        <v>0.6</v>
      </c>
      <c r="E1061">
        <v>0</v>
      </c>
      <c r="F1061">
        <v>0</v>
      </c>
      <c r="G1061">
        <v>0</v>
      </c>
    </row>
    <row r="1062" spans="2:7" x14ac:dyDescent="0.25">
      <c r="B1062" t="s">
        <v>1251</v>
      </c>
      <c r="C1062">
        <v>0.36899999999999999</v>
      </c>
      <c r="D1062">
        <v>0.61499999999999999</v>
      </c>
      <c r="E1062">
        <v>0</v>
      </c>
      <c r="F1062">
        <v>0</v>
      </c>
      <c r="G1062">
        <v>0</v>
      </c>
    </row>
    <row r="1063" spans="2:7" x14ac:dyDescent="0.25">
      <c r="B1063" t="s">
        <v>1252</v>
      </c>
      <c r="C1063">
        <v>0.378</v>
      </c>
      <c r="D1063">
        <v>0.63</v>
      </c>
      <c r="E1063">
        <v>0</v>
      </c>
      <c r="F1063">
        <v>0</v>
      </c>
      <c r="G1063">
        <v>0</v>
      </c>
    </row>
    <row r="1064" spans="2:7" x14ac:dyDescent="0.25">
      <c r="B1064" t="s">
        <v>1253</v>
      </c>
      <c r="C1064">
        <v>0.38700000000000001</v>
      </c>
      <c r="D1064">
        <v>0.64500000000000002</v>
      </c>
      <c r="E1064">
        <v>0</v>
      </c>
      <c r="F1064">
        <v>0</v>
      </c>
      <c r="G1064">
        <v>0</v>
      </c>
    </row>
    <row r="1065" spans="2:7" x14ac:dyDescent="0.25">
      <c r="B1065" t="s">
        <v>1254</v>
      </c>
      <c r="C1065">
        <v>0.39600000000000002</v>
      </c>
      <c r="D1065">
        <v>0.66</v>
      </c>
      <c r="E1065">
        <v>0</v>
      </c>
      <c r="F1065">
        <v>0</v>
      </c>
      <c r="G1065">
        <v>0</v>
      </c>
    </row>
    <row r="1066" spans="2:7" x14ac:dyDescent="0.25">
      <c r="B1066" t="s">
        <v>1255</v>
      </c>
      <c r="C1066">
        <v>0.40500000000000003</v>
      </c>
      <c r="D1066">
        <v>0.67500000000000004</v>
      </c>
      <c r="E1066">
        <v>0</v>
      </c>
      <c r="F1066">
        <v>0</v>
      </c>
      <c r="G1066">
        <v>0</v>
      </c>
    </row>
    <row r="1067" spans="2:7" x14ac:dyDescent="0.25">
      <c r="B1067" t="s">
        <v>1256</v>
      </c>
      <c r="C1067">
        <v>0.42</v>
      </c>
      <c r="D1067">
        <v>0.7</v>
      </c>
      <c r="E1067">
        <v>0</v>
      </c>
      <c r="F1067">
        <v>0</v>
      </c>
      <c r="G1067">
        <v>0</v>
      </c>
    </row>
    <row r="1068" spans="2:7" x14ac:dyDescent="0.25">
      <c r="B1068" t="s">
        <v>1257</v>
      </c>
      <c r="C1068">
        <v>0.36</v>
      </c>
      <c r="D1068">
        <v>0.4</v>
      </c>
      <c r="E1068">
        <v>0.96</v>
      </c>
      <c r="F1068">
        <v>0</v>
      </c>
      <c r="G1068">
        <v>0</v>
      </c>
    </row>
    <row r="1069" spans="2:7" x14ac:dyDescent="0.25">
      <c r="B1069" t="s">
        <v>1258</v>
      </c>
      <c r="C1069">
        <v>0.38879999999999998</v>
      </c>
      <c r="D1069">
        <v>0.432</v>
      </c>
      <c r="E1069">
        <v>1.0367999999999999</v>
      </c>
      <c r="F1069">
        <v>0</v>
      </c>
      <c r="G1069">
        <v>0</v>
      </c>
    </row>
    <row r="1070" spans="2:7" x14ac:dyDescent="0.25">
      <c r="B1070" t="s">
        <v>1259</v>
      </c>
      <c r="C1070">
        <v>0.41760000000000003</v>
      </c>
      <c r="D1070">
        <v>0.46400000000000002</v>
      </c>
      <c r="E1070">
        <v>1.1335999999999999</v>
      </c>
      <c r="F1070">
        <v>0</v>
      </c>
      <c r="G1070">
        <v>0</v>
      </c>
    </row>
    <row r="1071" spans="2:7" x14ac:dyDescent="0.25">
      <c r="B1071" t="s">
        <v>1260</v>
      </c>
      <c r="C1071">
        <v>0.44640000000000002</v>
      </c>
      <c r="D1071">
        <v>0.496</v>
      </c>
      <c r="E1071">
        <v>1.1903999999999999</v>
      </c>
      <c r="F1071">
        <v>0</v>
      </c>
      <c r="G1071">
        <v>0</v>
      </c>
    </row>
    <row r="1072" spans="2:7" x14ac:dyDescent="0.25">
      <c r="B1072" t="s">
        <v>1261</v>
      </c>
      <c r="C1072">
        <v>0.47520000000000001</v>
      </c>
      <c r="D1072">
        <v>0.52800000000000002</v>
      </c>
      <c r="E1072">
        <v>1.2672000000000001</v>
      </c>
      <c r="F1072">
        <v>0</v>
      </c>
      <c r="G1072">
        <v>0</v>
      </c>
    </row>
    <row r="1073" spans="2:7" x14ac:dyDescent="0.25">
      <c r="B1073" t="s">
        <v>1262</v>
      </c>
      <c r="C1073">
        <v>0.504</v>
      </c>
      <c r="D1073">
        <v>0.56000000000000005</v>
      </c>
      <c r="E1073">
        <v>1.3440000000000001</v>
      </c>
      <c r="F1073">
        <v>0</v>
      </c>
      <c r="G1073">
        <v>0</v>
      </c>
    </row>
    <row r="1074" spans="2:7" x14ac:dyDescent="0.25">
      <c r="B1074" t="s">
        <v>1263</v>
      </c>
      <c r="C1074">
        <v>0.35</v>
      </c>
      <c r="D1074">
        <v>0.41</v>
      </c>
      <c r="E1074">
        <v>0</v>
      </c>
      <c r="F1074">
        <v>0</v>
      </c>
      <c r="G1074">
        <v>0</v>
      </c>
    </row>
    <row r="1075" spans="2:7" x14ac:dyDescent="0.25">
      <c r="B1075" t="s">
        <v>1264</v>
      </c>
      <c r="C1075">
        <v>0.36749999999999999</v>
      </c>
      <c r="D1075">
        <v>0.43049999999999999</v>
      </c>
      <c r="E1075">
        <v>0</v>
      </c>
      <c r="F1075">
        <v>0</v>
      </c>
      <c r="G1075">
        <v>0</v>
      </c>
    </row>
    <row r="1076" spans="2:7" x14ac:dyDescent="0.25">
      <c r="B1076" t="s">
        <v>1265</v>
      </c>
      <c r="C1076">
        <v>0.38500000000000001</v>
      </c>
      <c r="D1076">
        <v>0.45100000000000001</v>
      </c>
      <c r="E1076">
        <v>0</v>
      </c>
      <c r="F1076">
        <v>0</v>
      </c>
      <c r="G1076">
        <v>0</v>
      </c>
    </row>
    <row r="1077" spans="2:7" x14ac:dyDescent="0.25">
      <c r="B1077" t="s">
        <v>1266</v>
      </c>
      <c r="C1077">
        <v>0.40250000000000002</v>
      </c>
      <c r="D1077">
        <v>0.47149999999999997</v>
      </c>
      <c r="E1077">
        <v>0</v>
      </c>
      <c r="F1077">
        <v>0</v>
      </c>
      <c r="G1077">
        <v>0</v>
      </c>
    </row>
    <row r="1078" spans="2:7" x14ac:dyDescent="0.25">
      <c r="B1078" t="s">
        <v>1267</v>
      </c>
      <c r="C1078">
        <v>0.42</v>
      </c>
      <c r="D1078">
        <v>0.49199999999999999</v>
      </c>
      <c r="E1078">
        <v>0</v>
      </c>
      <c r="F1078">
        <v>0</v>
      </c>
      <c r="G1078">
        <v>0</v>
      </c>
    </row>
    <row r="1079" spans="2:7" x14ac:dyDescent="0.25">
      <c r="B1079" t="s">
        <v>1268</v>
      </c>
      <c r="C1079">
        <v>0.43049999999999999</v>
      </c>
      <c r="D1079">
        <v>0.50429999999999997</v>
      </c>
      <c r="E1079">
        <v>0</v>
      </c>
      <c r="F1079">
        <v>0</v>
      </c>
      <c r="G1079">
        <v>0</v>
      </c>
    </row>
    <row r="1080" spans="2:7" x14ac:dyDescent="0.25">
      <c r="B1080" t="s">
        <v>1269</v>
      </c>
      <c r="C1080">
        <v>0.441</v>
      </c>
      <c r="D1080">
        <v>0.51659999999999995</v>
      </c>
      <c r="E1080">
        <v>0</v>
      </c>
      <c r="F1080">
        <v>0</v>
      </c>
      <c r="G1080">
        <v>0</v>
      </c>
    </row>
    <row r="1081" spans="2:7" x14ac:dyDescent="0.25">
      <c r="B1081" t="s">
        <v>1270</v>
      </c>
      <c r="C1081">
        <v>0.45150000000000001</v>
      </c>
      <c r="D1081">
        <v>0.52890000000000004</v>
      </c>
      <c r="E1081">
        <v>0</v>
      </c>
      <c r="F1081">
        <v>0</v>
      </c>
      <c r="G1081">
        <v>0</v>
      </c>
    </row>
    <row r="1082" spans="2:7" x14ac:dyDescent="0.25">
      <c r="B1082" t="s">
        <v>1271</v>
      </c>
      <c r="C1082">
        <v>0.46200000000000002</v>
      </c>
      <c r="D1082">
        <v>0.54120000000000001</v>
      </c>
      <c r="E1082">
        <v>0</v>
      </c>
      <c r="F1082">
        <v>0</v>
      </c>
      <c r="G1082">
        <v>0</v>
      </c>
    </row>
    <row r="1083" spans="2:7" x14ac:dyDescent="0.25">
      <c r="B1083" t="s">
        <v>1272</v>
      </c>
      <c r="C1083">
        <v>0.47249999999999998</v>
      </c>
      <c r="D1083">
        <v>0.55349999999999999</v>
      </c>
      <c r="E1083">
        <v>0</v>
      </c>
      <c r="F1083">
        <v>0</v>
      </c>
      <c r="G1083">
        <v>0</v>
      </c>
    </row>
    <row r="1084" spans="2:7" x14ac:dyDescent="0.25">
      <c r="B1084" t="s">
        <v>1273</v>
      </c>
      <c r="C1084">
        <v>0.49</v>
      </c>
      <c r="D1084">
        <v>0.57399999999999995</v>
      </c>
      <c r="E1084">
        <v>0</v>
      </c>
      <c r="F1084">
        <v>0</v>
      </c>
      <c r="G1084">
        <v>0</v>
      </c>
    </row>
    <row r="1085" spans="2:7" x14ac:dyDescent="0.25">
      <c r="B1085" t="s">
        <v>1274</v>
      </c>
      <c r="C1085">
        <v>0.35</v>
      </c>
      <c r="D1085">
        <v>0.4</v>
      </c>
      <c r="E1085">
        <v>0</v>
      </c>
      <c r="F1085">
        <v>0</v>
      </c>
      <c r="G1085">
        <v>0</v>
      </c>
    </row>
    <row r="1086" spans="2:7" x14ac:dyDescent="0.25">
      <c r="B1086" t="s">
        <v>1275</v>
      </c>
      <c r="C1086">
        <v>0.36749999999999999</v>
      </c>
      <c r="D1086">
        <v>0.42</v>
      </c>
      <c r="E1086">
        <v>0</v>
      </c>
      <c r="F1086">
        <v>0</v>
      </c>
      <c r="G1086">
        <v>0</v>
      </c>
    </row>
    <row r="1087" spans="2:7" x14ac:dyDescent="0.25">
      <c r="B1087" t="s">
        <v>1276</v>
      </c>
      <c r="C1087">
        <v>0.38500000000000001</v>
      </c>
      <c r="D1087">
        <v>0.44</v>
      </c>
      <c r="E1087">
        <v>0</v>
      </c>
      <c r="F1087">
        <v>0</v>
      </c>
      <c r="G1087">
        <v>0</v>
      </c>
    </row>
    <row r="1088" spans="2:7" x14ac:dyDescent="0.25">
      <c r="B1088" t="s">
        <v>1277</v>
      </c>
      <c r="C1088">
        <v>0.40250000000000002</v>
      </c>
      <c r="D1088">
        <v>0.46</v>
      </c>
      <c r="E1088">
        <v>0</v>
      </c>
      <c r="F1088">
        <v>0</v>
      </c>
      <c r="G1088">
        <v>0</v>
      </c>
    </row>
    <row r="1089" spans="2:7" x14ac:dyDescent="0.25">
      <c r="B1089" t="s">
        <v>1278</v>
      </c>
      <c r="C1089">
        <v>0.42</v>
      </c>
      <c r="D1089">
        <v>0.48</v>
      </c>
      <c r="E1089">
        <v>0</v>
      </c>
      <c r="F1089">
        <v>0</v>
      </c>
      <c r="G1089">
        <v>0</v>
      </c>
    </row>
    <row r="1090" spans="2:7" x14ac:dyDescent="0.25">
      <c r="B1090" t="s">
        <v>1279</v>
      </c>
      <c r="C1090">
        <v>0.43049999999999999</v>
      </c>
      <c r="D1090">
        <v>0.49199999999999999</v>
      </c>
      <c r="E1090">
        <v>0</v>
      </c>
      <c r="F1090">
        <v>0</v>
      </c>
      <c r="G1090">
        <v>0</v>
      </c>
    </row>
    <row r="1091" spans="2:7" x14ac:dyDescent="0.25">
      <c r="B1091" t="s">
        <v>1280</v>
      </c>
      <c r="C1091">
        <v>0.441</v>
      </c>
      <c r="D1091">
        <v>0.504</v>
      </c>
      <c r="E1091">
        <v>0</v>
      </c>
      <c r="F1091">
        <v>0</v>
      </c>
      <c r="G1091">
        <v>0</v>
      </c>
    </row>
    <row r="1092" spans="2:7" x14ac:dyDescent="0.25">
      <c r="B1092" t="s">
        <v>1281</v>
      </c>
      <c r="C1092">
        <v>0.45150000000000001</v>
      </c>
      <c r="D1092">
        <v>0.51600000000000001</v>
      </c>
      <c r="E1092">
        <v>0</v>
      </c>
      <c r="F1092">
        <v>0</v>
      </c>
      <c r="G1092">
        <v>0</v>
      </c>
    </row>
    <row r="1093" spans="2:7" x14ac:dyDescent="0.25">
      <c r="B1093" t="s">
        <v>1282</v>
      </c>
      <c r="C1093">
        <v>0.46200000000000002</v>
      </c>
      <c r="D1093">
        <v>0.52800000000000002</v>
      </c>
      <c r="E1093">
        <v>0</v>
      </c>
      <c r="F1093">
        <v>0</v>
      </c>
      <c r="G1093">
        <v>0</v>
      </c>
    </row>
    <row r="1094" spans="2:7" x14ac:dyDescent="0.25">
      <c r="B1094" t="s">
        <v>1283</v>
      </c>
      <c r="C1094">
        <v>0.47249999999999998</v>
      </c>
      <c r="D1094">
        <v>0.54</v>
      </c>
      <c r="E1094">
        <v>0</v>
      </c>
      <c r="F1094">
        <v>0</v>
      </c>
      <c r="G1094">
        <v>0</v>
      </c>
    </row>
    <row r="1095" spans="2:7" x14ac:dyDescent="0.25">
      <c r="B1095" t="s">
        <v>1284</v>
      </c>
      <c r="C1095">
        <v>0.49</v>
      </c>
      <c r="D1095">
        <v>0.56000000000000005</v>
      </c>
      <c r="E1095">
        <v>0</v>
      </c>
      <c r="F1095">
        <v>0</v>
      </c>
      <c r="G1095">
        <v>0</v>
      </c>
    </row>
    <row r="1096" spans="2:7" x14ac:dyDescent="0.25">
      <c r="B1096" t="s">
        <v>1285</v>
      </c>
      <c r="C1096">
        <v>0.56000000000000005</v>
      </c>
      <c r="D1096">
        <v>0.15</v>
      </c>
      <c r="E1096">
        <v>0</v>
      </c>
      <c r="F1096">
        <v>0</v>
      </c>
      <c r="G1096">
        <v>0</v>
      </c>
    </row>
    <row r="1097" spans="2:7" x14ac:dyDescent="0.25">
      <c r="B1097" t="s">
        <v>1286</v>
      </c>
      <c r="C1097">
        <v>0.58799999999999997</v>
      </c>
      <c r="D1097">
        <v>0.1575</v>
      </c>
      <c r="E1097">
        <v>0</v>
      </c>
      <c r="F1097">
        <v>0</v>
      </c>
      <c r="G1097">
        <v>0</v>
      </c>
    </row>
    <row r="1098" spans="2:7" x14ac:dyDescent="0.25">
      <c r="B1098" t="s">
        <v>1287</v>
      </c>
      <c r="C1098">
        <v>0.61599999999999999</v>
      </c>
      <c r="D1098">
        <v>0.16500000000000001</v>
      </c>
      <c r="E1098">
        <v>0</v>
      </c>
      <c r="F1098">
        <v>0</v>
      </c>
      <c r="G1098">
        <v>0</v>
      </c>
    </row>
    <row r="1099" spans="2:7" x14ac:dyDescent="0.25">
      <c r="B1099" t="s">
        <v>1288</v>
      </c>
      <c r="C1099">
        <v>0.64400000000000002</v>
      </c>
      <c r="D1099">
        <v>0.17249999999999999</v>
      </c>
      <c r="E1099">
        <v>0</v>
      </c>
      <c r="F1099">
        <v>0</v>
      </c>
      <c r="G1099">
        <v>0</v>
      </c>
    </row>
    <row r="1100" spans="2:7" x14ac:dyDescent="0.25">
      <c r="B1100" t="s">
        <v>1289</v>
      </c>
      <c r="C1100">
        <v>0.67200000000000004</v>
      </c>
      <c r="D1100">
        <v>0.18</v>
      </c>
      <c r="E1100">
        <v>0</v>
      </c>
      <c r="F1100">
        <v>0</v>
      </c>
      <c r="G1100">
        <v>0</v>
      </c>
    </row>
    <row r="1101" spans="2:7" x14ac:dyDescent="0.25">
      <c r="B1101" t="s">
        <v>1290</v>
      </c>
      <c r="C1101">
        <v>0.68879999999999997</v>
      </c>
      <c r="D1101">
        <v>0.1845</v>
      </c>
      <c r="E1101">
        <v>0</v>
      </c>
      <c r="F1101">
        <v>0</v>
      </c>
      <c r="G1101">
        <v>0</v>
      </c>
    </row>
    <row r="1102" spans="2:7" x14ac:dyDescent="0.25">
      <c r="B1102" t="s">
        <v>1291</v>
      </c>
      <c r="C1102">
        <v>0.7056</v>
      </c>
      <c r="D1102">
        <v>0.189</v>
      </c>
      <c r="E1102">
        <v>0</v>
      </c>
      <c r="F1102">
        <v>0</v>
      </c>
      <c r="G1102">
        <v>0</v>
      </c>
    </row>
    <row r="1103" spans="2:7" x14ac:dyDescent="0.25">
      <c r="B1103" t="s">
        <v>1292</v>
      </c>
      <c r="C1103">
        <v>0.72240000000000004</v>
      </c>
      <c r="D1103">
        <v>0.19350000000000001</v>
      </c>
      <c r="E1103">
        <v>0</v>
      </c>
      <c r="F1103">
        <v>0</v>
      </c>
      <c r="G1103">
        <v>0</v>
      </c>
    </row>
    <row r="1104" spans="2:7" x14ac:dyDescent="0.25">
      <c r="B1104" t="s">
        <v>1293</v>
      </c>
      <c r="C1104">
        <v>0.73919999999999997</v>
      </c>
      <c r="D1104">
        <v>0.19800000000000001</v>
      </c>
      <c r="E1104">
        <v>0</v>
      </c>
      <c r="F1104">
        <v>0</v>
      </c>
      <c r="G1104">
        <v>0</v>
      </c>
    </row>
    <row r="1105" spans="2:7" x14ac:dyDescent="0.25">
      <c r="B1105" t="s">
        <v>1294</v>
      </c>
      <c r="C1105">
        <v>0.75600000000000001</v>
      </c>
      <c r="D1105">
        <v>0.20250000000000001</v>
      </c>
      <c r="E1105">
        <v>0</v>
      </c>
      <c r="F1105">
        <v>0</v>
      </c>
      <c r="G1105">
        <v>0</v>
      </c>
    </row>
    <row r="1106" spans="2:7" x14ac:dyDescent="0.25">
      <c r="B1106" t="s">
        <v>1295</v>
      </c>
      <c r="C1106">
        <v>0.78400000000000003</v>
      </c>
      <c r="D1106">
        <v>0.21</v>
      </c>
      <c r="E1106">
        <v>0</v>
      </c>
      <c r="F1106">
        <v>0</v>
      </c>
      <c r="G1106">
        <v>0</v>
      </c>
    </row>
    <row r="1107" spans="2:7" x14ac:dyDescent="0.25">
      <c r="B1107" t="s">
        <v>1296</v>
      </c>
      <c r="C1107">
        <v>0.41</v>
      </c>
      <c r="D1107">
        <v>0.15</v>
      </c>
      <c r="E1107">
        <v>0</v>
      </c>
      <c r="F1107">
        <v>0</v>
      </c>
      <c r="G1107">
        <v>0</v>
      </c>
    </row>
    <row r="1108" spans="2:7" x14ac:dyDescent="0.25">
      <c r="B1108" t="s">
        <v>1297</v>
      </c>
      <c r="C1108">
        <v>0.43049999999999999</v>
      </c>
      <c r="D1108">
        <v>0.1575</v>
      </c>
      <c r="E1108">
        <v>0</v>
      </c>
      <c r="F1108">
        <v>0</v>
      </c>
      <c r="G1108">
        <v>0</v>
      </c>
    </row>
    <row r="1109" spans="2:7" x14ac:dyDescent="0.25">
      <c r="B1109" t="s">
        <v>1298</v>
      </c>
      <c r="C1109">
        <v>0.45100000000000001</v>
      </c>
      <c r="D1109">
        <v>0.16500000000000001</v>
      </c>
      <c r="E1109">
        <v>0</v>
      </c>
      <c r="F1109">
        <v>0</v>
      </c>
      <c r="G1109">
        <v>0</v>
      </c>
    </row>
    <row r="1110" spans="2:7" x14ac:dyDescent="0.25">
      <c r="B1110" t="s">
        <v>1299</v>
      </c>
      <c r="C1110">
        <v>0.47149999999999997</v>
      </c>
      <c r="D1110">
        <v>0.17249999999999999</v>
      </c>
      <c r="E1110">
        <v>0</v>
      </c>
      <c r="F1110">
        <v>0</v>
      </c>
      <c r="G1110">
        <v>0</v>
      </c>
    </row>
    <row r="1111" spans="2:7" x14ac:dyDescent="0.25">
      <c r="B1111" t="s">
        <v>1300</v>
      </c>
      <c r="C1111">
        <v>0.49199999999999999</v>
      </c>
      <c r="D1111">
        <v>0.18</v>
      </c>
      <c r="E1111">
        <v>0</v>
      </c>
      <c r="F1111">
        <v>0</v>
      </c>
      <c r="G1111">
        <v>0</v>
      </c>
    </row>
    <row r="1112" spans="2:7" x14ac:dyDescent="0.25">
      <c r="B1112" t="s">
        <v>1301</v>
      </c>
      <c r="C1112">
        <v>0.50429999999999997</v>
      </c>
      <c r="D1112">
        <v>0.1845</v>
      </c>
      <c r="E1112">
        <v>0</v>
      </c>
      <c r="F1112">
        <v>0</v>
      </c>
      <c r="G1112">
        <v>0</v>
      </c>
    </row>
    <row r="1113" spans="2:7" x14ac:dyDescent="0.25">
      <c r="B1113" t="s">
        <v>1302</v>
      </c>
      <c r="C1113">
        <v>0.51659999999999995</v>
      </c>
      <c r="D1113">
        <v>0.189</v>
      </c>
      <c r="E1113">
        <v>0</v>
      </c>
      <c r="F1113">
        <v>0</v>
      </c>
      <c r="G1113">
        <v>0</v>
      </c>
    </row>
    <row r="1114" spans="2:7" x14ac:dyDescent="0.25">
      <c r="B1114" t="s">
        <v>1303</v>
      </c>
      <c r="C1114">
        <v>0.52890000000000004</v>
      </c>
      <c r="D1114">
        <v>0.19350000000000001</v>
      </c>
      <c r="E1114">
        <v>0</v>
      </c>
      <c r="F1114">
        <v>0</v>
      </c>
      <c r="G1114">
        <v>0</v>
      </c>
    </row>
    <row r="1115" spans="2:7" x14ac:dyDescent="0.25">
      <c r="B1115" t="s">
        <v>1304</v>
      </c>
      <c r="C1115">
        <v>0.54120000000000001</v>
      </c>
      <c r="D1115">
        <v>0.19800000000000001</v>
      </c>
      <c r="E1115">
        <v>0</v>
      </c>
      <c r="F1115">
        <v>0</v>
      </c>
      <c r="G1115">
        <v>0</v>
      </c>
    </row>
    <row r="1116" spans="2:7" x14ac:dyDescent="0.25">
      <c r="B1116" t="s">
        <v>1305</v>
      </c>
      <c r="C1116">
        <v>0.55349999999999999</v>
      </c>
      <c r="D1116">
        <v>0.20250000000000001</v>
      </c>
      <c r="E1116">
        <v>0</v>
      </c>
      <c r="F1116">
        <v>0</v>
      </c>
      <c r="G1116">
        <v>0</v>
      </c>
    </row>
    <row r="1117" spans="2:7" x14ac:dyDescent="0.25">
      <c r="B1117" t="s">
        <v>1306</v>
      </c>
      <c r="C1117">
        <v>0.57399999999999995</v>
      </c>
      <c r="D1117">
        <v>0.21</v>
      </c>
      <c r="E1117">
        <v>0</v>
      </c>
      <c r="F1117">
        <v>0</v>
      </c>
      <c r="G1117">
        <v>0</v>
      </c>
    </row>
    <row r="1118" spans="2:7" x14ac:dyDescent="0.25">
      <c r="B1118" t="s">
        <v>1307</v>
      </c>
      <c r="C1118">
        <v>0.59</v>
      </c>
      <c r="D1118">
        <v>0</v>
      </c>
      <c r="E1118">
        <v>0</v>
      </c>
      <c r="F1118">
        <v>0</v>
      </c>
      <c r="G1118">
        <v>0</v>
      </c>
    </row>
    <row r="1119" spans="2:7" x14ac:dyDescent="0.25">
      <c r="B1119" t="s">
        <v>1308</v>
      </c>
      <c r="C1119">
        <v>0.61950000000000005</v>
      </c>
      <c r="D1119">
        <v>0</v>
      </c>
      <c r="E1119">
        <v>0</v>
      </c>
      <c r="F1119">
        <v>0</v>
      </c>
      <c r="G1119">
        <v>0</v>
      </c>
    </row>
    <row r="1120" spans="2:7" x14ac:dyDescent="0.25">
      <c r="B1120" t="s">
        <v>1309</v>
      </c>
      <c r="C1120">
        <v>0.64900000000000002</v>
      </c>
      <c r="D1120">
        <v>0</v>
      </c>
      <c r="E1120">
        <v>0</v>
      </c>
      <c r="F1120">
        <v>0</v>
      </c>
      <c r="G1120">
        <v>0</v>
      </c>
    </row>
    <row r="1121" spans="2:7" x14ac:dyDescent="0.25">
      <c r="B1121" t="s">
        <v>1310</v>
      </c>
      <c r="C1121">
        <v>0.67849999999999999</v>
      </c>
      <c r="D1121">
        <v>0</v>
      </c>
      <c r="E1121">
        <v>0</v>
      </c>
      <c r="F1121">
        <v>0</v>
      </c>
      <c r="G1121">
        <v>0</v>
      </c>
    </row>
    <row r="1122" spans="2:7" x14ac:dyDescent="0.25">
      <c r="B1122" t="s">
        <v>1311</v>
      </c>
      <c r="C1122">
        <v>0.70799999999999996</v>
      </c>
      <c r="D1122">
        <v>0</v>
      </c>
      <c r="E1122">
        <v>0</v>
      </c>
      <c r="F1122">
        <v>0</v>
      </c>
      <c r="G1122">
        <v>0</v>
      </c>
    </row>
    <row r="1123" spans="2:7" x14ac:dyDescent="0.25">
      <c r="B1123" t="s">
        <v>1312</v>
      </c>
      <c r="C1123">
        <v>0.72570000000000001</v>
      </c>
      <c r="D1123">
        <v>0</v>
      </c>
      <c r="E1123">
        <v>0</v>
      </c>
      <c r="F1123">
        <v>0</v>
      </c>
      <c r="G1123">
        <v>0</v>
      </c>
    </row>
    <row r="1124" spans="2:7" x14ac:dyDescent="0.25">
      <c r="B1124" t="s">
        <v>1313</v>
      </c>
      <c r="C1124">
        <v>0.74339999999999995</v>
      </c>
      <c r="D1124">
        <v>0</v>
      </c>
      <c r="E1124">
        <v>0</v>
      </c>
      <c r="F1124">
        <v>0</v>
      </c>
      <c r="G1124">
        <v>0</v>
      </c>
    </row>
    <row r="1125" spans="2:7" x14ac:dyDescent="0.25">
      <c r="B1125" t="s">
        <v>1314</v>
      </c>
      <c r="C1125">
        <v>0.7611</v>
      </c>
      <c r="D1125">
        <v>0</v>
      </c>
      <c r="E1125">
        <v>0</v>
      </c>
      <c r="F1125">
        <v>0</v>
      </c>
      <c r="G1125">
        <v>0</v>
      </c>
    </row>
    <row r="1126" spans="2:7" x14ac:dyDescent="0.25">
      <c r="B1126" t="s">
        <v>1315</v>
      </c>
      <c r="C1126">
        <v>0.77880000000000005</v>
      </c>
      <c r="D1126">
        <v>0</v>
      </c>
      <c r="E1126">
        <v>0</v>
      </c>
      <c r="F1126">
        <v>0</v>
      </c>
      <c r="G1126">
        <v>0</v>
      </c>
    </row>
    <row r="1127" spans="2:7" x14ac:dyDescent="0.25">
      <c r="B1127" t="s">
        <v>1316</v>
      </c>
      <c r="C1127">
        <v>0.79649999999999999</v>
      </c>
      <c r="D1127">
        <v>0</v>
      </c>
      <c r="E1127">
        <v>0</v>
      </c>
      <c r="F1127">
        <v>0</v>
      </c>
      <c r="G1127">
        <v>0</v>
      </c>
    </row>
    <row r="1128" spans="2:7" x14ac:dyDescent="0.25">
      <c r="B1128" t="s">
        <v>1317</v>
      </c>
      <c r="C1128">
        <v>0.82599999999999996</v>
      </c>
      <c r="D1128">
        <v>0</v>
      </c>
      <c r="E1128">
        <v>0</v>
      </c>
      <c r="F1128">
        <v>0</v>
      </c>
      <c r="G1128">
        <v>0</v>
      </c>
    </row>
    <row r="1129" spans="2:7" x14ac:dyDescent="0.25">
      <c r="B1129" t="s">
        <v>1318</v>
      </c>
      <c r="C1129">
        <v>0.65</v>
      </c>
      <c r="D1129">
        <v>0</v>
      </c>
      <c r="E1129">
        <v>0</v>
      </c>
      <c r="F1129">
        <v>0</v>
      </c>
      <c r="G1129">
        <v>0</v>
      </c>
    </row>
    <row r="1130" spans="2:7" x14ac:dyDescent="0.25">
      <c r="B1130" t="s">
        <v>1319</v>
      </c>
      <c r="C1130">
        <v>0.6825</v>
      </c>
      <c r="D1130">
        <v>0</v>
      </c>
      <c r="E1130">
        <v>0</v>
      </c>
      <c r="F1130">
        <v>0</v>
      </c>
      <c r="G1130">
        <v>0</v>
      </c>
    </row>
    <row r="1131" spans="2:7" x14ac:dyDescent="0.25">
      <c r="B1131" t="s">
        <v>1320</v>
      </c>
      <c r="C1131">
        <v>0.71499999999999997</v>
      </c>
      <c r="D1131">
        <v>0</v>
      </c>
      <c r="E1131">
        <v>0</v>
      </c>
      <c r="F1131">
        <v>0</v>
      </c>
      <c r="G1131">
        <v>0</v>
      </c>
    </row>
    <row r="1132" spans="2:7" x14ac:dyDescent="0.25">
      <c r="B1132" t="s">
        <v>1321</v>
      </c>
      <c r="C1132">
        <v>0.74750000000000005</v>
      </c>
      <c r="D1132">
        <v>0</v>
      </c>
      <c r="E1132">
        <v>0</v>
      </c>
      <c r="F1132">
        <v>0</v>
      </c>
      <c r="G1132">
        <v>0</v>
      </c>
    </row>
    <row r="1133" spans="2:7" x14ac:dyDescent="0.25">
      <c r="B1133" t="s">
        <v>1322</v>
      </c>
      <c r="C1133">
        <v>0.78</v>
      </c>
      <c r="D1133">
        <v>0</v>
      </c>
      <c r="E1133">
        <v>0</v>
      </c>
      <c r="F1133">
        <v>0</v>
      </c>
      <c r="G1133">
        <v>0</v>
      </c>
    </row>
    <row r="1134" spans="2:7" x14ac:dyDescent="0.25">
      <c r="B1134" t="s">
        <v>1323</v>
      </c>
      <c r="C1134">
        <v>0.79949999999999999</v>
      </c>
      <c r="D1134">
        <v>0</v>
      </c>
      <c r="E1134">
        <v>0</v>
      </c>
      <c r="F1134">
        <v>0</v>
      </c>
      <c r="G1134">
        <v>0</v>
      </c>
    </row>
    <row r="1135" spans="2:7" x14ac:dyDescent="0.25">
      <c r="B1135" t="s">
        <v>1324</v>
      </c>
      <c r="C1135">
        <v>0.81899999999999995</v>
      </c>
      <c r="D1135">
        <v>0</v>
      </c>
      <c r="E1135">
        <v>0</v>
      </c>
      <c r="F1135">
        <v>0</v>
      </c>
      <c r="G1135">
        <v>0</v>
      </c>
    </row>
    <row r="1136" spans="2:7" x14ac:dyDescent="0.25">
      <c r="B1136" t="s">
        <v>1325</v>
      </c>
      <c r="C1136">
        <v>0.83850000000000002</v>
      </c>
      <c r="D1136">
        <v>0</v>
      </c>
      <c r="E1136">
        <v>0</v>
      </c>
      <c r="F1136">
        <v>0</v>
      </c>
      <c r="G1136">
        <v>0</v>
      </c>
    </row>
    <row r="1137" spans="2:7" x14ac:dyDescent="0.25">
      <c r="B1137" t="s">
        <v>1326</v>
      </c>
      <c r="C1137">
        <v>0.85799999999999998</v>
      </c>
      <c r="D1137">
        <v>0</v>
      </c>
      <c r="E1137">
        <v>0</v>
      </c>
      <c r="F1137">
        <v>0</v>
      </c>
      <c r="G1137">
        <v>0</v>
      </c>
    </row>
    <row r="1138" spans="2:7" x14ac:dyDescent="0.25">
      <c r="B1138" t="s">
        <v>1327</v>
      </c>
      <c r="C1138">
        <v>0.87749999999999995</v>
      </c>
      <c r="D1138">
        <v>0</v>
      </c>
      <c r="E1138">
        <v>0</v>
      </c>
      <c r="F1138">
        <v>0</v>
      </c>
      <c r="G1138">
        <v>0</v>
      </c>
    </row>
    <row r="1139" spans="2:7" x14ac:dyDescent="0.25">
      <c r="B1139" t="s">
        <v>1328</v>
      </c>
      <c r="C1139">
        <v>0.91</v>
      </c>
      <c r="D1139">
        <v>0</v>
      </c>
      <c r="E1139">
        <v>0</v>
      </c>
      <c r="F1139">
        <v>0</v>
      </c>
      <c r="G1139">
        <v>0</v>
      </c>
    </row>
    <row r="1140" spans="2:7" x14ac:dyDescent="0.25">
      <c r="B1140" t="s">
        <v>1329</v>
      </c>
      <c r="C1140">
        <v>0.55000000000000004</v>
      </c>
      <c r="D1140">
        <v>0.1</v>
      </c>
      <c r="E1140">
        <v>0</v>
      </c>
      <c r="F1140">
        <v>0</v>
      </c>
      <c r="G1140">
        <v>0</v>
      </c>
    </row>
    <row r="1141" spans="2:7" x14ac:dyDescent="0.25">
      <c r="B1141" t="s">
        <v>1330</v>
      </c>
      <c r="C1141">
        <v>0.57750000000000001</v>
      </c>
      <c r="D1141">
        <v>0.105</v>
      </c>
      <c r="E1141">
        <v>0</v>
      </c>
      <c r="F1141">
        <v>0</v>
      </c>
      <c r="G1141">
        <v>0</v>
      </c>
    </row>
    <row r="1142" spans="2:7" x14ac:dyDescent="0.25">
      <c r="B1142" t="s">
        <v>1331</v>
      </c>
      <c r="C1142">
        <v>0.60499999999999998</v>
      </c>
      <c r="D1142">
        <v>0.11</v>
      </c>
      <c r="E1142">
        <v>0</v>
      </c>
      <c r="F1142">
        <v>0</v>
      </c>
      <c r="G1142">
        <v>0</v>
      </c>
    </row>
    <row r="1143" spans="2:7" x14ac:dyDescent="0.25">
      <c r="B1143" t="s">
        <v>1332</v>
      </c>
      <c r="C1143">
        <v>0.63249999999999995</v>
      </c>
      <c r="D1143">
        <v>0.115</v>
      </c>
      <c r="E1143">
        <v>0</v>
      </c>
      <c r="F1143">
        <v>0</v>
      </c>
      <c r="G1143">
        <v>0</v>
      </c>
    </row>
    <row r="1144" spans="2:7" x14ac:dyDescent="0.25">
      <c r="B1144" t="s">
        <v>1333</v>
      </c>
      <c r="C1144">
        <v>0.66</v>
      </c>
      <c r="D1144">
        <v>0.12</v>
      </c>
      <c r="E1144">
        <v>0</v>
      </c>
      <c r="F1144">
        <v>0</v>
      </c>
      <c r="G1144">
        <v>0</v>
      </c>
    </row>
    <row r="1145" spans="2:7" x14ac:dyDescent="0.25">
      <c r="B1145" t="s">
        <v>1334</v>
      </c>
      <c r="C1145">
        <v>0.67649999999999999</v>
      </c>
      <c r="D1145">
        <v>0.123</v>
      </c>
      <c r="E1145">
        <v>0</v>
      </c>
      <c r="F1145">
        <v>0</v>
      </c>
      <c r="G1145">
        <v>0</v>
      </c>
    </row>
    <row r="1146" spans="2:7" x14ac:dyDescent="0.25">
      <c r="B1146" t="s">
        <v>1335</v>
      </c>
      <c r="C1146">
        <v>0.69299999999999995</v>
      </c>
      <c r="D1146">
        <v>0.126</v>
      </c>
      <c r="E1146">
        <v>0</v>
      </c>
      <c r="F1146">
        <v>0</v>
      </c>
      <c r="G1146">
        <v>0</v>
      </c>
    </row>
    <row r="1147" spans="2:7" x14ac:dyDescent="0.25">
      <c r="B1147" t="s">
        <v>1336</v>
      </c>
      <c r="C1147">
        <v>0.70950000000000002</v>
      </c>
      <c r="D1147">
        <v>0.129</v>
      </c>
      <c r="E1147">
        <v>0</v>
      </c>
      <c r="F1147">
        <v>0</v>
      </c>
      <c r="G1147">
        <v>0</v>
      </c>
    </row>
    <row r="1148" spans="2:7" x14ac:dyDescent="0.25">
      <c r="B1148" t="s">
        <v>1337</v>
      </c>
      <c r="C1148">
        <v>0.72599999999999998</v>
      </c>
      <c r="D1148">
        <v>0.13200000000000001</v>
      </c>
      <c r="E1148">
        <v>0</v>
      </c>
      <c r="F1148">
        <v>0</v>
      </c>
      <c r="G1148">
        <v>0</v>
      </c>
    </row>
    <row r="1149" spans="2:7" x14ac:dyDescent="0.25">
      <c r="B1149" t="s">
        <v>1338</v>
      </c>
      <c r="C1149">
        <v>0.74250000000000005</v>
      </c>
      <c r="D1149">
        <v>0.13500000000000001</v>
      </c>
      <c r="E1149">
        <v>0</v>
      </c>
      <c r="F1149">
        <v>0</v>
      </c>
      <c r="G1149">
        <v>0</v>
      </c>
    </row>
    <row r="1150" spans="2:7" x14ac:dyDescent="0.25">
      <c r="B1150" t="s">
        <v>1339</v>
      </c>
      <c r="C1150">
        <v>0.77</v>
      </c>
      <c r="D1150">
        <v>0.14000000000000001</v>
      </c>
      <c r="E1150">
        <v>0</v>
      </c>
      <c r="F1150">
        <v>0</v>
      </c>
      <c r="G1150">
        <v>0</v>
      </c>
    </row>
    <row r="1151" spans="2:7" x14ac:dyDescent="0.25">
      <c r="B1151" t="s">
        <v>1340</v>
      </c>
      <c r="C1151">
        <v>0.31</v>
      </c>
      <c r="D1151">
        <v>0.1</v>
      </c>
      <c r="E1151">
        <v>0.86</v>
      </c>
      <c r="F1151">
        <v>0</v>
      </c>
      <c r="G1151">
        <v>0</v>
      </c>
    </row>
    <row r="1152" spans="2:7" x14ac:dyDescent="0.25">
      <c r="B1152" t="s">
        <v>1341</v>
      </c>
      <c r="C1152">
        <v>0.33479999999999999</v>
      </c>
      <c r="D1152">
        <v>0.108</v>
      </c>
      <c r="E1152">
        <v>0.92879999999999996</v>
      </c>
      <c r="F1152">
        <v>0</v>
      </c>
      <c r="G1152">
        <v>0</v>
      </c>
    </row>
    <row r="1153" spans="2:7" x14ac:dyDescent="0.25">
      <c r="B1153" t="s">
        <v>1342</v>
      </c>
      <c r="C1153">
        <v>0.35959999999999998</v>
      </c>
      <c r="D1153">
        <v>0.11600000000000001</v>
      </c>
      <c r="E1153">
        <v>0.99760000000000004</v>
      </c>
      <c r="F1153">
        <v>0</v>
      </c>
      <c r="G1153">
        <v>0</v>
      </c>
    </row>
    <row r="1154" spans="2:7" x14ac:dyDescent="0.25">
      <c r="B1154" t="s">
        <v>1343</v>
      </c>
      <c r="C1154">
        <v>0.38440000000000002</v>
      </c>
      <c r="D1154">
        <v>0.124</v>
      </c>
      <c r="E1154">
        <v>1.0664</v>
      </c>
      <c r="F1154">
        <v>0</v>
      </c>
      <c r="G1154">
        <v>0</v>
      </c>
    </row>
    <row r="1155" spans="2:7" x14ac:dyDescent="0.25">
      <c r="B1155" t="s">
        <v>1344</v>
      </c>
      <c r="C1155">
        <v>0.40920000000000001</v>
      </c>
      <c r="D1155">
        <v>0.13200000000000001</v>
      </c>
      <c r="E1155">
        <v>1.1352</v>
      </c>
      <c r="F1155">
        <v>0</v>
      </c>
      <c r="G1155">
        <v>0</v>
      </c>
    </row>
    <row r="1156" spans="2:7" x14ac:dyDescent="0.25">
      <c r="B1156" t="s">
        <v>1345</v>
      </c>
      <c r="C1156">
        <v>0.434</v>
      </c>
      <c r="D1156">
        <v>0.14000000000000001</v>
      </c>
      <c r="E1156">
        <v>1.204</v>
      </c>
      <c r="F1156">
        <v>0</v>
      </c>
      <c r="G1156">
        <v>0</v>
      </c>
    </row>
    <row r="1157" spans="2:7" x14ac:dyDescent="0.25">
      <c r="B1157" t="s">
        <v>1346</v>
      </c>
      <c r="C1157">
        <v>0.6</v>
      </c>
      <c r="D1157">
        <v>0.1</v>
      </c>
      <c r="E1157">
        <v>0</v>
      </c>
      <c r="F1157">
        <v>0</v>
      </c>
      <c r="G1157">
        <v>0</v>
      </c>
    </row>
    <row r="1158" spans="2:7" x14ac:dyDescent="0.25">
      <c r="B1158" t="s">
        <v>1347</v>
      </c>
      <c r="C1158">
        <v>0.63</v>
      </c>
      <c r="D1158">
        <v>0.105</v>
      </c>
      <c r="E1158">
        <v>0</v>
      </c>
      <c r="F1158">
        <v>0</v>
      </c>
      <c r="G1158">
        <v>0</v>
      </c>
    </row>
    <row r="1159" spans="2:7" x14ac:dyDescent="0.25">
      <c r="B1159" t="s">
        <v>1348</v>
      </c>
      <c r="C1159">
        <v>0.66</v>
      </c>
      <c r="D1159">
        <v>0.11</v>
      </c>
      <c r="E1159">
        <v>0</v>
      </c>
      <c r="F1159">
        <v>0</v>
      </c>
      <c r="G1159">
        <v>0</v>
      </c>
    </row>
    <row r="1160" spans="2:7" x14ac:dyDescent="0.25">
      <c r="B1160" t="s">
        <v>1349</v>
      </c>
      <c r="C1160">
        <v>0.69</v>
      </c>
      <c r="D1160">
        <v>0.115</v>
      </c>
      <c r="E1160">
        <v>0</v>
      </c>
      <c r="F1160">
        <v>0</v>
      </c>
      <c r="G1160">
        <v>0</v>
      </c>
    </row>
    <row r="1161" spans="2:7" x14ac:dyDescent="0.25">
      <c r="B1161" t="s">
        <v>1350</v>
      </c>
      <c r="C1161">
        <v>0.72</v>
      </c>
      <c r="D1161">
        <v>0.12</v>
      </c>
      <c r="E1161">
        <v>0</v>
      </c>
      <c r="F1161">
        <v>0</v>
      </c>
      <c r="G1161">
        <v>0</v>
      </c>
    </row>
    <row r="1162" spans="2:7" x14ac:dyDescent="0.25">
      <c r="B1162" t="s">
        <v>1351</v>
      </c>
      <c r="C1162">
        <v>0.73799999999999999</v>
      </c>
      <c r="D1162">
        <v>0.123</v>
      </c>
      <c r="E1162">
        <v>0</v>
      </c>
      <c r="F1162">
        <v>0</v>
      </c>
      <c r="G1162">
        <v>0</v>
      </c>
    </row>
    <row r="1163" spans="2:7" x14ac:dyDescent="0.25">
      <c r="B1163" t="s">
        <v>1352</v>
      </c>
      <c r="C1163">
        <v>0.75600000000000001</v>
      </c>
      <c r="D1163">
        <v>0.126</v>
      </c>
      <c r="E1163">
        <v>0</v>
      </c>
      <c r="F1163">
        <v>0</v>
      </c>
      <c r="G1163">
        <v>0</v>
      </c>
    </row>
    <row r="1164" spans="2:7" x14ac:dyDescent="0.25">
      <c r="B1164" t="s">
        <v>1353</v>
      </c>
      <c r="C1164">
        <v>0.77400000000000002</v>
      </c>
      <c r="D1164">
        <v>0.129</v>
      </c>
      <c r="E1164">
        <v>0</v>
      </c>
      <c r="F1164">
        <v>0</v>
      </c>
      <c r="G1164">
        <v>0</v>
      </c>
    </row>
    <row r="1165" spans="2:7" x14ac:dyDescent="0.25">
      <c r="B1165" t="s">
        <v>1354</v>
      </c>
      <c r="C1165">
        <v>0.79200000000000004</v>
      </c>
      <c r="D1165">
        <v>0.13200000000000001</v>
      </c>
      <c r="E1165">
        <v>0</v>
      </c>
      <c r="F1165">
        <v>0</v>
      </c>
      <c r="G1165">
        <v>0</v>
      </c>
    </row>
    <row r="1166" spans="2:7" x14ac:dyDescent="0.25">
      <c r="B1166" t="s">
        <v>1355</v>
      </c>
      <c r="C1166">
        <v>0.81</v>
      </c>
      <c r="D1166">
        <v>0.13500000000000001</v>
      </c>
      <c r="E1166">
        <v>0</v>
      </c>
      <c r="F1166">
        <v>0</v>
      </c>
      <c r="G1166">
        <v>0</v>
      </c>
    </row>
    <row r="1167" spans="2:7" x14ac:dyDescent="0.25">
      <c r="B1167" t="s">
        <v>1356</v>
      </c>
      <c r="C1167">
        <v>0.84</v>
      </c>
      <c r="D1167">
        <v>0.14000000000000001</v>
      </c>
      <c r="E1167">
        <v>0</v>
      </c>
      <c r="F1167">
        <v>0</v>
      </c>
      <c r="G1167">
        <v>0</v>
      </c>
    </row>
    <row r="1168" spans="2:7" x14ac:dyDescent="0.25">
      <c r="B1168" t="s">
        <v>1357</v>
      </c>
      <c r="C1168">
        <v>0.43</v>
      </c>
      <c r="D1168">
        <v>0.11</v>
      </c>
      <c r="E1168">
        <v>0</v>
      </c>
      <c r="F1168">
        <v>0</v>
      </c>
      <c r="G1168">
        <v>0</v>
      </c>
    </row>
    <row r="1169" spans="2:7" x14ac:dyDescent="0.25">
      <c r="B1169" t="s">
        <v>1358</v>
      </c>
      <c r="C1169">
        <v>0.45150000000000001</v>
      </c>
      <c r="D1169">
        <v>0.11550000000000001</v>
      </c>
      <c r="E1169">
        <v>0</v>
      </c>
      <c r="F1169">
        <v>0</v>
      </c>
      <c r="G1169">
        <v>0</v>
      </c>
    </row>
    <row r="1170" spans="2:7" x14ac:dyDescent="0.25">
      <c r="B1170" t="s">
        <v>1359</v>
      </c>
      <c r="C1170">
        <v>0.47299999999999998</v>
      </c>
      <c r="D1170">
        <v>0.121</v>
      </c>
      <c r="E1170">
        <v>0</v>
      </c>
      <c r="F1170">
        <v>0</v>
      </c>
      <c r="G1170">
        <v>0</v>
      </c>
    </row>
    <row r="1171" spans="2:7" x14ac:dyDescent="0.25">
      <c r="B1171" t="s">
        <v>1360</v>
      </c>
      <c r="C1171">
        <v>0.4945</v>
      </c>
      <c r="D1171">
        <v>0.1265</v>
      </c>
      <c r="E1171">
        <v>0</v>
      </c>
      <c r="F1171">
        <v>0</v>
      </c>
      <c r="G1171">
        <v>0</v>
      </c>
    </row>
    <row r="1172" spans="2:7" x14ac:dyDescent="0.25">
      <c r="B1172" t="s">
        <v>1361</v>
      </c>
      <c r="C1172">
        <v>0.51600000000000001</v>
      </c>
      <c r="D1172">
        <v>0.13200000000000001</v>
      </c>
      <c r="E1172">
        <v>0</v>
      </c>
      <c r="F1172">
        <v>0</v>
      </c>
      <c r="G1172">
        <v>0</v>
      </c>
    </row>
    <row r="1173" spans="2:7" x14ac:dyDescent="0.25">
      <c r="B1173" t="s">
        <v>1362</v>
      </c>
      <c r="C1173">
        <v>0.52890000000000004</v>
      </c>
      <c r="D1173">
        <v>0.1353</v>
      </c>
      <c r="E1173">
        <v>0</v>
      </c>
      <c r="F1173">
        <v>0</v>
      </c>
      <c r="G1173">
        <v>0</v>
      </c>
    </row>
    <row r="1174" spans="2:7" x14ac:dyDescent="0.25">
      <c r="B1174" t="s">
        <v>1363</v>
      </c>
      <c r="C1174">
        <v>0.54179999999999995</v>
      </c>
      <c r="D1174">
        <v>0.1386</v>
      </c>
      <c r="E1174">
        <v>0</v>
      </c>
      <c r="F1174">
        <v>0</v>
      </c>
      <c r="G1174">
        <v>0</v>
      </c>
    </row>
    <row r="1175" spans="2:7" x14ac:dyDescent="0.25">
      <c r="B1175" t="s">
        <v>1364</v>
      </c>
      <c r="C1175">
        <v>0.55469999999999997</v>
      </c>
      <c r="D1175">
        <v>0.1419</v>
      </c>
      <c r="E1175">
        <v>0</v>
      </c>
      <c r="F1175">
        <v>0</v>
      </c>
      <c r="G1175">
        <v>0</v>
      </c>
    </row>
    <row r="1176" spans="2:7" x14ac:dyDescent="0.25">
      <c r="B1176" t="s">
        <v>1365</v>
      </c>
      <c r="C1176">
        <v>0.56759999999999999</v>
      </c>
      <c r="D1176">
        <v>0.1452</v>
      </c>
      <c r="E1176">
        <v>0</v>
      </c>
      <c r="F1176">
        <v>0</v>
      </c>
      <c r="G1176">
        <v>0</v>
      </c>
    </row>
    <row r="1177" spans="2:7" x14ac:dyDescent="0.25">
      <c r="B1177" t="s">
        <v>1366</v>
      </c>
      <c r="C1177">
        <v>0.58050000000000002</v>
      </c>
      <c r="D1177">
        <v>0.14849999999999999</v>
      </c>
      <c r="E1177">
        <v>0</v>
      </c>
      <c r="F1177">
        <v>0</v>
      </c>
      <c r="G1177">
        <v>0</v>
      </c>
    </row>
    <row r="1178" spans="2:7" x14ac:dyDescent="0.25">
      <c r="B1178" t="s">
        <v>1367</v>
      </c>
      <c r="C1178">
        <v>0.60199999999999998</v>
      </c>
      <c r="D1178">
        <v>0.154</v>
      </c>
      <c r="E1178">
        <v>0</v>
      </c>
      <c r="F1178">
        <v>0</v>
      </c>
      <c r="G1178">
        <v>0</v>
      </c>
    </row>
    <row r="1179" spans="2:7" x14ac:dyDescent="0.25">
      <c r="B1179" t="s">
        <v>1368</v>
      </c>
      <c r="C1179">
        <v>0.66</v>
      </c>
      <c r="D1179">
        <v>0</v>
      </c>
      <c r="E1179">
        <v>0</v>
      </c>
      <c r="F1179">
        <v>0</v>
      </c>
      <c r="G1179">
        <v>0</v>
      </c>
    </row>
    <row r="1180" spans="2:7" x14ac:dyDescent="0.25">
      <c r="B1180" t="s">
        <v>1369</v>
      </c>
      <c r="C1180">
        <v>0.69299999999999995</v>
      </c>
      <c r="D1180">
        <v>0</v>
      </c>
      <c r="E1180">
        <v>0</v>
      </c>
      <c r="F1180">
        <v>0</v>
      </c>
      <c r="G1180">
        <v>0</v>
      </c>
    </row>
    <row r="1181" spans="2:7" x14ac:dyDescent="0.25">
      <c r="B1181" t="s">
        <v>1370</v>
      </c>
      <c r="C1181">
        <v>0.72599999999999998</v>
      </c>
      <c r="D1181">
        <v>0</v>
      </c>
      <c r="E1181">
        <v>0</v>
      </c>
      <c r="F1181">
        <v>0</v>
      </c>
      <c r="G1181">
        <v>0</v>
      </c>
    </row>
    <row r="1182" spans="2:7" x14ac:dyDescent="0.25">
      <c r="B1182" t="s">
        <v>1371</v>
      </c>
      <c r="C1182">
        <v>0.75900000000000001</v>
      </c>
      <c r="D1182">
        <v>0</v>
      </c>
      <c r="E1182">
        <v>0</v>
      </c>
      <c r="F1182">
        <v>0</v>
      </c>
      <c r="G1182">
        <v>0</v>
      </c>
    </row>
    <row r="1183" spans="2:7" x14ac:dyDescent="0.25">
      <c r="B1183" t="s">
        <v>1372</v>
      </c>
      <c r="C1183">
        <v>0.79200000000000004</v>
      </c>
      <c r="D1183">
        <v>0</v>
      </c>
      <c r="E1183">
        <v>0</v>
      </c>
      <c r="F1183">
        <v>0</v>
      </c>
      <c r="G1183">
        <v>0</v>
      </c>
    </row>
    <row r="1184" spans="2:7" x14ac:dyDescent="0.25">
      <c r="B1184" t="s">
        <v>1373</v>
      </c>
      <c r="C1184">
        <v>0.81179999999999997</v>
      </c>
      <c r="D1184">
        <v>0</v>
      </c>
      <c r="E1184">
        <v>0</v>
      </c>
      <c r="F1184">
        <v>0</v>
      </c>
      <c r="G1184">
        <v>0</v>
      </c>
    </row>
    <row r="1185" spans="2:7" x14ac:dyDescent="0.25">
      <c r="B1185" t="s">
        <v>1374</v>
      </c>
      <c r="C1185">
        <v>0.83160000000000001</v>
      </c>
      <c r="D1185">
        <v>0</v>
      </c>
      <c r="E1185">
        <v>0</v>
      </c>
      <c r="F1185">
        <v>0</v>
      </c>
      <c r="G1185">
        <v>0</v>
      </c>
    </row>
    <row r="1186" spans="2:7" x14ac:dyDescent="0.25">
      <c r="B1186" t="s">
        <v>1375</v>
      </c>
      <c r="C1186">
        <v>0.85140000000000005</v>
      </c>
      <c r="D1186">
        <v>0</v>
      </c>
      <c r="E1186">
        <v>0</v>
      </c>
      <c r="F1186">
        <v>0</v>
      </c>
      <c r="G1186">
        <v>0</v>
      </c>
    </row>
    <row r="1187" spans="2:7" x14ac:dyDescent="0.25">
      <c r="B1187" t="s">
        <v>1376</v>
      </c>
      <c r="C1187">
        <v>0.87119999999999997</v>
      </c>
      <c r="D1187">
        <v>0</v>
      </c>
      <c r="E1187">
        <v>0</v>
      </c>
      <c r="F1187">
        <v>0</v>
      </c>
      <c r="G1187">
        <v>0</v>
      </c>
    </row>
    <row r="1188" spans="2:7" x14ac:dyDescent="0.25">
      <c r="B1188" t="s">
        <v>1377</v>
      </c>
      <c r="C1188">
        <v>0.89100000000000001</v>
      </c>
      <c r="D1188">
        <v>0</v>
      </c>
      <c r="E1188">
        <v>0</v>
      </c>
      <c r="F1188">
        <v>0</v>
      </c>
      <c r="G1188">
        <v>0</v>
      </c>
    </row>
    <row r="1189" spans="2:7" x14ac:dyDescent="0.25">
      <c r="B1189" t="s">
        <v>1378</v>
      </c>
      <c r="C1189">
        <v>0.92400000000000004</v>
      </c>
      <c r="D1189">
        <v>0</v>
      </c>
      <c r="E1189">
        <v>0</v>
      </c>
      <c r="F1189">
        <v>0</v>
      </c>
      <c r="G1189">
        <v>0</v>
      </c>
    </row>
    <row r="1190" spans="2:7" x14ac:dyDescent="0.25">
      <c r="B1190" t="s">
        <v>1379</v>
      </c>
      <c r="C1190">
        <v>0.59</v>
      </c>
      <c r="D1190">
        <v>0.11</v>
      </c>
      <c r="E1190">
        <v>0</v>
      </c>
      <c r="F1190">
        <v>0</v>
      </c>
      <c r="G1190">
        <v>0</v>
      </c>
    </row>
    <row r="1191" spans="2:7" x14ac:dyDescent="0.25">
      <c r="B1191" t="s">
        <v>1380</v>
      </c>
      <c r="C1191">
        <v>0.61950000000000005</v>
      </c>
      <c r="D1191">
        <v>0.11550000000000001</v>
      </c>
      <c r="E1191">
        <v>0</v>
      </c>
      <c r="F1191">
        <v>0</v>
      </c>
      <c r="G1191">
        <v>0</v>
      </c>
    </row>
    <row r="1192" spans="2:7" x14ac:dyDescent="0.25">
      <c r="B1192" t="s">
        <v>1381</v>
      </c>
      <c r="C1192">
        <v>0.64900000000000002</v>
      </c>
      <c r="D1192">
        <v>0.121</v>
      </c>
      <c r="E1192">
        <v>0</v>
      </c>
      <c r="F1192">
        <v>0</v>
      </c>
      <c r="G1192">
        <v>0</v>
      </c>
    </row>
    <row r="1193" spans="2:7" x14ac:dyDescent="0.25">
      <c r="B1193" t="s">
        <v>1382</v>
      </c>
      <c r="C1193">
        <v>0.67849999999999999</v>
      </c>
      <c r="D1193">
        <v>0.1265</v>
      </c>
      <c r="E1193">
        <v>0</v>
      </c>
      <c r="F1193">
        <v>0</v>
      </c>
      <c r="G1193">
        <v>0</v>
      </c>
    </row>
    <row r="1194" spans="2:7" x14ac:dyDescent="0.25">
      <c r="B1194" t="s">
        <v>1383</v>
      </c>
      <c r="C1194">
        <v>0.70799999999999996</v>
      </c>
      <c r="D1194">
        <v>0.13200000000000001</v>
      </c>
      <c r="E1194">
        <v>0</v>
      </c>
      <c r="F1194">
        <v>0</v>
      </c>
      <c r="G1194">
        <v>0</v>
      </c>
    </row>
    <row r="1195" spans="2:7" x14ac:dyDescent="0.25">
      <c r="B1195" t="s">
        <v>1384</v>
      </c>
      <c r="C1195">
        <v>0.72570000000000001</v>
      </c>
      <c r="D1195">
        <v>0.1353</v>
      </c>
      <c r="E1195">
        <v>0</v>
      </c>
      <c r="F1195">
        <v>0</v>
      </c>
      <c r="G1195">
        <v>0</v>
      </c>
    </row>
    <row r="1196" spans="2:7" x14ac:dyDescent="0.25">
      <c r="B1196" t="s">
        <v>1385</v>
      </c>
      <c r="C1196">
        <v>0.74339999999999995</v>
      </c>
      <c r="D1196">
        <v>0.1386</v>
      </c>
      <c r="E1196">
        <v>0</v>
      </c>
      <c r="F1196">
        <v>0</v>
      </c>
      <c r="G1196">
        <v>0</v>
      </c>
    </row>
    <row r="1197" spans="2:7" x14ac:dyDescent="0.25">
      <c r="B1197" t="s">
        <v>1386</v>
      </c>
      <c r="C1197">
        <v>0.7611</v>
      </c>
      <c r="D1197">
        <v>0.1419</v>
      </c>
      <c r="E1197">
        <v>0</v>
      </c>
      <c r="F1197">
        <v>0</v>
      </c>
      <c r="G1197">
        <v>0</v>
      </c>
    </row>
    <row r="1198" spans="2:7" x14ac:dyDescent="0.25">
      <c r="B1198" t="s">
        <v>1387</v>
      </c>
      <c r="C1198">
        <v>0.77880000000000005</v>
      </c>
      <c r="D1198">
        <v>0.1452</v>
      </c>
      <c r="E1198">
        <v>0</v>
      </c>
      <c r="F1198">
        <v>0</v>
      </c>
      <c r="G1198">
        <v>0</v>
      </c>
    </row>
    <row r="1199" spans="2:7" x14ac:dyDescent="0.25">
      <c r="B1199" t="s">
        <v>1388</v>
      </c>
      <c r="C1199">
        <v>0.79649999999999999</v>
      </c>
      <c r="D1199">
        <v>0.14849999999999999</v>
      </c>
      <c r="E1199">
        <v>0</v>
      </c>
      <c r="F1199">
        <v>0</v>
      </c>
      <c r="G1199">
        <v>0</v>
      </c>
    </row>
    <row r="1200" spans="2:7" x14ac:dyDescent="0.25">
      <c r="B1200" t="s">
        <v>1389</v>
      </c>
      <c r="C1200">
        <v>0.82599999999999996</v>
      </c>
      <c r="D1200">
        <v>0.154</v>
      </c>
      <c r="E1200">
        <v>0</v>
      </c>
      <c r="F1200">
        <v>0</v>
      </c>
      <c r="G1200">
        <v>0</v>
      </c>
    </row>
    <row r="1201" spans="2:7" x14ac:dyDescent="0.25">
      <c r="B1201" t="s">
        <v>1391</v>
      </c>
      <c r="C1201">
        <v>0.45</v>
      </c>
      <c r="D1201">
        <v>0.25</v>
      </c>
      <c r="E1201">
        <v>0</v>
      </c>
      <c r="F1201">
        <v>0</v>
      </c>
      <c r="G1201">
        <v>0</v>
      </c>
    </row>
    <row r="1202" spans="2:7" x14ac:dyDescent="0.25">
      <c r="B1202" t="s">
        <v>1392</v>
      </c>
      <c r="C1202">
        <v>0.47249999999999998</v>
      </c>
      <c r="D1202">
        <v>0.26250000000000001</v>
      </c>
      <c r="E1202">
        <v>0</v>
      </c>
      <c r="F1202">
        <v>0</v>
      </c>
      <c r="G1202">
        <v>0</v>
      </c>
    </row>
    <row r="1203" spans="2:7" x14ac:dyDescent="0.25">
      <c r="B1203" t="s">
        <v>1393</v>
      </c>
      <c r="C1203">
        <v>0.495</v>
      </c>
      <c r="D1203">
        <v>0.27500000000000002</v>
      </c>
      <c r="E1203">
        <v>0</v>
      </c>
      <c r="F1203">
        <v>0</v>
      </c>
      <c r="G1203">
        <v>0</v>
      </c>
    </row>
    <row r="1204" spans="2:7" x14ac:dyDescent="0.25">
      <c r="B1204" t="s">
        <v>1394</v>
      </c>
      <c r="C1204">
        <v>0.51749999999999996</v>
      </c>
      <c r="D1204">
        <v>0.28749999999999998</v>
      </c>
      <c r="E1204">
        <v>0</v>
      </c>
      <c r="F1204">
        <v>0</v>
      </c>
      <c r="G1204">
        <v>0</v>
      </c>
    </row>
    <row r="1205" spans="2:7" x14ac:dyDescent="0.25">
      <c r="B1205" t="s">
        <v>1395</v>
      </c>
      <c r="C1205">
        <v>0.54</v>
      </c>
      <c r="D1205">
        <v>0.3</v>
      </c>
      <c r="E1205">
        <v>0</v>
      </c>
      <c r="F1205">
        <v>0</v>
      </c>
      <c r="G1205">
        <v>0</v>
      </c>
    </row>
    <row r="1206" spans="2:7" x14ac:dyDescent="0.25">
      <c r="B1206" t="s">
        <v>1396</v>
      </c>
      <c r="C1206">
        <v>0.55349999999999999</v>
      </c>
      <c r="D1206">
        <v>0.3075</v>
      </c>
      <c r="E1206">
        <v>0</v>
      </c>
      <c r="F1206">
        <v>0</v>
      </c>
      <c r="G1206">
        <v>0</v>
      </c>
    </row>
    <row r="1207" spans="2:7" x14ac:dyDescent="0.25">
      <c r="B1207" t="s">
        <v>1397</v>
      </c>
      <c r="C1207">
        <v>0.56699999999999995</v>
      </c>
      <c r="D1207">
        <v>0.315</v>
      </c>
      <c r="E1207">
        <v>0</v>
      </c>
      <c r="F1207">
        <v>0</v>
      </c>
      <c r="G1207">
        <v>0</v>
      </c>
    </row>
    <row r="1208" spans="2:7" x14ac:dyDescent="0.25">
      <c r="B1208" t="s">
        <v>1398</v>
      </c>
      <c r="C1208">
        <v>0.58050000000000002</v>
      </c>
      <c r="D1208">
        <v>0.32250000000000001</v>
      </c>
      <c r="E1208">
        <v>0</v>
      </c>
      <c r="F1208">
        <v>0</v>
      </c>
      <c r="G1208">
        <v>0</v>
      </c>
    </row>
    <row r="1209" spans="2:7" x14ac:dyDescent="0.25">
      <c r="B1209" t="s">
        <v>1399</v>
      </c>
      <c r="C1209">
        <v>0.59399999999999997</v>
      </c>
      <c r="D1209">
        <v>0.33</v>
      </c>
      <c r="E1209">
        <v>0</v>
      </c>
      <c r="F1209">
        <v>0</v>
      </c>
      <c r="G1209">
        <v>0</v>
      </c>
    </row>
    <row r="1210" spans="2:7" x14ac:dyDescent="0.25">
      <c r="B1210" t="s">
        <v>1400</v>
      </c>
      <c r="C1210">
        <v>0.60750000000000004</v>
      </c>
      <c r="D1210">
        <v>0.33750000000000002</v>
      </c>
      <c r="E1210">
        <v>0</v>
      </c>
      <c r="F1210">
        <v>0</v>
      </c>
      <c r="G1210">
        <v>0</v>
      </c>
    </row>
    <row r="1211" spans="2:7" x14ac:dyDescent="0.25">
      <c r="B1211" t="s">
        <v>1401</v>
      </c>
      <c r="C1211">
        <v>0.63</v>
      </c>
      <c r="D1211">
        <v>0.35</v>
      </c>
      <c r="E1211">
        <v>0</v>
      </c>
      <c r="F1211">
        <v>0</v>
      </c>
      <c r="G1211">
        <v>0</v>
      </c>
    </row>
    <row r="1212" spans="2:7" x14ac:dyDescent="0.25">
      <c r="B1212" t="s">
        <v>1402</v>
      </c>
      <c r="C1212">
        <v>0.45</v>
      </c>
      <c r="D1212">
        <v>0.26</v>
      </c>
      <c r="E1212">
        <v>0</v>
      </c>
      <c r="F1212">
        <v>0</v>
      </c>
      <c r="G1212">
        <v>0</v>
      </c>
    </row>
    <row r="1213" spans="2:7" x14ac:dyDescent="0.25">
      <c r="B1213" t="s">
        <v>1403</v>
      </c>
      <c r="C1213">
        <v>0.47249999999999998</v>
      </c>
      <c r="D1213">
        <v>0.27300000000000002</v>
      </c>
      <c r="E1213">
        <v>0</v>
      </c>
      <c r="F1213">
        <v>0</v>
      </c>
      <c r="G1213">
        <v>0</v>
      </c>
    </row>
    <row r="1214" spans="2:7" x14ac:dyDescent="0.25">
      <c r="B1214" t="s">
        <v>1404</v>
      </c>
      <c r="C1214">
        <v>0.495</v>
      </c>
      <c r="D1214">
        <v>0.28599999999999998</v>
      </c>
      <c r="E1214">
        <v>0</v>
      </c>
      <c r="F1214">
        <v>0</v>
      </c>
      <c r="G1214">
        <v>0</v>
      </c>
    </row>
    <row r="1215" spans="2:7" x14ac:dyDescent="0.25">
      <c r="B1215" t="s">
        <v>1405</v>
      </c>
      <c r="C1215">
        <v>0.51749999999999996</v>
      </c>
      <c r="D1215">
        <v>0.29899999999999999</v>
      </c>
      <c r="E1215">
        <v>0</v>
      </c>
      <c r="F1215">
        <v>0</v>
      </c>
      <c r="G1215">
        <v>0</v>
      </c>
    </row>
    <row r="1216" spans="2:7" x14ac:dyDescent="0.25">
      <c r="B1216" t="s">
        <v>1406</v>
      </c>
      <c r="C1216">
        <v>0.54</v>
      </c>
      <c r="D1216">
        <v>0.312</v>
      </c>
      <c r="E1216">
        <v>0</v>
      </c>
      <c r="F1216">
        <v>0</v>
      </c>
      <c r="G1216">
        <v>0</v>
      </c>
    </row>
    <row r="1217" spans="2:7" x14ac:dyDescent="0.25">
      <c r="B1217" t="s">
        <v>1407</v>
      </c>
      <c r="C1217">
        <v>0.55349999999999999</v>
      </c>
      <c r="D1217">
        <v>0.31979999999999997</v>
      </c>
      <c r="E1217">
        <v>0</v>
      </c>
      <c r="F1217">
        <v>0</v>
      </c>
      <c r="G1217">
        <v>0</v>
      </c>
    </row>
    <row r="1218" spans="2:7" x14ac:dyDescent="0.25">
      <c r="B1218" t="s">
        <v>1408</v>
      </c>
      <c r="C1218">
        <v>0.56699999999999995</v>
      </c>
      <c r="D1218">
        <v>0.3276</v>
      </c>
      <c r="E1218">
        <v>0</v>
      </c>
      <c r="F1218">
        <v>0</v>
      </c>
      <c r="G1218">
        <v>0</v>
      </c>
    </row>
    <row r="1219" spans="2:7" x14ac:dyDescent="0.25">
      <c r="B1219" t="s">
        <v>1409</v>
      </c>
      <c r="C1219">
        <v>0.58050000000000002</v>
      </c>
      <c r="D1219">
        <v>0.33539999999999998</v>
      </c>
      <c r="E1219">
        <v>0</v>
      </c>
      <c r="F1219">
        <v>0</v>
      </c>
      <c r="G1219">
        <v>0</v>
      </c>
    </row>
    <row r="1220" spans="2:7" x14ac:dyDescent="0.25">
      <c r="B1220" t="s">
        <v>1410</v>
      </c>
      <c r="C1220">
        <v>0.59399999999999997</v>
      </c>
      <c r="D1220">
        <v>0.34320000000000001</v>
      </c>
      <c r="E1220">
        <v>0</v>
      </c>
      <c r="F1220">
        <v>0</v>
      </c>
      <c r="G1220">
        <v>0</v>
      </c>
    </row>
    <row r="1221" spans="2:7" x14ac:dyDescent="0.25">
      <c r="B1221" t="s">
        <v>1411</v>
      </c>
      <c r="C1221">
        <v>0.60750000000000004</v>
      </c>
      <c r="D1221">
        <v>0.35099999999999998</v>
      </c>
      <c r="E1221">
        <v>0</v>
      </c>
      <c r="F1221">
        <v>0</v>
      </c>
      <c r="G1221">
        <v>0</v>
      </c>
    </row>
    <row r="1222" spans="2:7" x14ac:dyDescent="0.25">
      <c r="B1222" t="s">
        <v>1412</v>
      </c>
      <c r="C1222">
        <v>0.63</v>
      </c>
      <c r="D1222">
        <v>0.36399999999999999</v>
      </c>
      <c r="E1222">
        <v>0</v>
      </c>
      <c r="F1222">
        <v>0</v>
      </c>
      <c r="G1222">
        <v>0</v>
      </c>
    </row>
    <row r="1223" spans="2:7" x14ac:dyDescent="0.25">
      <c r="B1223" t="s">
        <v>1413</v>
      </c>
      <c r="C1223">
        <v>1.04</v>
      </c>
      <c r="D1223">
        <v>0</v>
      </c>
      <c r="E1223">
        <v>0</v>
      </c>
      <c r="F1223">
        <v>0</v>
      </c>
      <c r="G1223">
        <v>0</v>
      </c>
    </row>
    <row r="1224" spans="2:7" x14ac:dyDescent="0.25">
      <c r="B1224" t="s">
        <v>1414</v>
      </c>
      <c r="C1224">
        <v>1.0920000000000001</v>
      </c>
      <c r="D1224">
        <v>0</v>
      </c>
      <c r="E1224">
        <v>0</v>
      </c>
      <c r="F1224">
        <v>0</v>
      </c>
      <c r="G1224">
        <v>0</v>
      </c>
    </row>
    <row r="1225" spans="2:7" x14ac:dyDescent="0.25">
      <c r="B1225" t="s">
        <v>1415</v>
      </c>
      <c r="C1225">
        <v>1.1439999999999999</v>
      </c>
      <c r="D1225">
        <v>0</v>
      </c>
      <c r="E1225">
        <v>0</v>
      </c>
      <c r="F1225">
        <v>0</v>
      </c>
      <c r="G1225">
        <v>0</v>
      </c>
    </row>
    <row r="1226" spans="2:7" x14ac:dyDescent="0.25">
      <c r="B1226" t="s">
        <v>1416</v>
      </c>
      <c r="C1226">
        <v>1.196</v>
      </c>
      <c r="D1226">
        <v>0</v>
      </c>
      <c r="E1226">
        <v>0</v>
      </c>
      <c r="F1226">
        <v>0</v>
      </c>
      <c r="G1226">
        <v>0</v>
      </c>
    </row>
    <row r="1227" spans="2:7" x14ac:dyDescent="0.25">
      <c r="B1227" t="s">
        <v>1417</v>
      </c>
      <c r="C1227">
        <v>1.248</v>
      </c>
      <c r="D1227">
        <v>0</v>
      </c>
      <c r="E1227">
        <v>0</v>
      </c>
      <c r="F1227">
        <v>0</v>
      </c>
      <c r="G1227">
        <v>0</v>
      </c>
    </row>
    <row r="1228" spans="2:7" x14ac:dyDescent="0.25">
      <c r="B1228" t="s">
        <v>1418</v>
      </c>
      <c r="C1228">
        <v>1.2791999999999999</v>
      </c>
      <c r="D1228">
        <v>0</v>
      </c>
      <c r="E1228">
        <v>0</v>
      </c>
      <c r="F1228">
        <v>0</v>
      </c>
      <c r="G1228">
        <v>0</v>
      </c>
    </row>
    <row r="1229" spans="2:7" x14ac:dyDescent="0.25">
      <c r="B1229" t="s">
        <v>1419</v>
      </c>
      <c r="C1229">
        <v>1.3104</v>
      </c>
      <c r="D1229">
        <v>0</v>
      </c>
      <c r="E1229">
        <v>0</v>
      </c>
      <c r="F1229">
        <v>0</v>
      </c>
      <c r="G1229">
        <v>0</v>
      </c>
    </row>
    <row r="1230" spans="2:7" x14ac:dyDescent="0.25">
      <c r="B1230" t="s">
        <v>1420</v>
      </c>
      <c r="C1230">
        <v>1.3415999999999999</v>
      </c>
      <c r="D1230">
        <v>0</v>
      </c>
      <c r="E1230">
        <v>0</v>
      </c>
      <c r="F1230">
        <v>0</v>
      </c>
      <c r="G1230">
        <v>0</v>
      </c>
    </row>
    <row r="1231" spans="2:7" x14ac:dyDescent="0.25">
      <c r="B1231" t="s">
        <v>1421</v>
      </c>
      <c r="C1231">
        <v>1.3728</v>
      </c>
      <c r="D1231">
        <v>0</v>
      </c>
      <c r="E1231">
        <v>0</v>
      </c>
      <c r="F1231">
        <v>0</v>
      </c>
      <c r="G1231">
        <v>0</v>
      </c>
    </row>
    <row r="1232" spans="2:7" x14ac:dyDescent="0.25">
      <c r="B1232" t="s">
        <v>1422</v>
      </c>
      <c r="C1232">
        <v>1.4039999999999999</v>
      </c>
      <c r="D1232">
        <v>0</v>
      </c>
      <c r="E1232">
        <v>0</v>
      </c>
      <c r="F1232">
        <v>0</v>
      </c>
      <c r="G1232">
        <v>0</v>
      </c>
    </row>
    <row r="1233" spans="2:7" x14ac:dyDescent="0.25">
      <c r="B1233" t="s">
        <v>1423</v>
      </c>
      <c r="C1233">
        <v>1.456</v>
      </c>
      <c r="D1233">
        <v>0</v>
      </c>
      <c r="E1233">
        <v>0</v>
      </c>
      <c r="F1233">
        <v>0</v>
      </c>
      <c r="G1233">
        <v>0</v>
      </c>
    </row>
    <row r="1234" spans="2:7" x14ac:dyDescent="0.25">
      <c r="B1234" t="s">
        <v>1424</v>
      </c>
      <c r="C1234">
        <v>0.26</v>
      </c>
      <c r="D1234">
        <v>0.08</v>
      </c>
      <c r="E1234">
        <v>0</v>
      </c>
      <c r="F1234">
        <v>0</v>
      </c>
      <c r="G1234">
        <v>0</v>
      </c>
    </row>
    <row r="1235" spans="2:7" x14ac:dyDescent="0.25">
      <c r="B1235" t="s">
        <v>1425</v>
      </c>
      <c r="C1235">
        <v>0.27300000000000002</v>
      </c>
      <c r="D1235">
        <v>8.4000000000000005E-2</v>
      </c>
      <c r="E1235">
        <v>0</v>
      </c>
      <c r="F1235">
        <v>0</v>
      </c>
      <c r="G1235">
        <v>0</v>
      </c>
    </row>
    <row r="1236" spans="2:7" x14ac:dyDescent="0.25">
      <c r="B1236" t="s">
        <v>1426</v>
      </c>
      <c r="C1236">
        <v>0.28599999999999998</v>
      </c>
      <c r="D1236">
        <v>8.7999999999999995E-2</v>
      </c>
      <c r="E1236">
        <v>0</v>
      </c>
      <c r="F1236">
        <v>0</v>
      </c>
      <c r="G1236">
        <v>0</v>
      </c>
    </row>
    <row r="1237" spans="2:7" x14ac:dyDescent="0.25">
      <c r="B1237" t="s">
        <v>1427</v>
      </c>
      <c r="C1237">
        <v>0.29899999999999999</v>
      </c>
      <c r="D1237">
        <v>9.1999999999999998E-2</v>
      </c>
      <c r="E1237">
        <v>0</v>
      </c>
      <c r="F1237">
        <v>0</v>
      </c>
      <c r="G1237">
        <v>0</v>
      </c>
    </row>
    <row r="1238" spans="2:7" x14ac:dyDescent="0.25">
      <c r="B1238" t="s">
        <v>1428</v>
      </c>
      <c r="C1238">
        <v>0.312</v>
      </c>
      <c r="D1238">
        <v>9.6000000000000002E-2</v>
      </c>
      <c r="E1238">
        <v>0</v>
      </c>
      <c r="F1238">
        <v>0</v>
      </c>
      <c r="G1238">
        <v>0</v>
      </c>
    </row>
    <row r="1239" spans="2:7" x14ac:dyDescent="0.25">
      <c r="B1239" t="s">
        <v>1429</v>
      </c>
      <c r="C1239">
        <v>0.31979999999999997</v>
      </c>
      <c r="D1239">
        <v>9.8400000000000001E-2</v>
      </c>
      <c r="E1239">
        <v>0</v>
      </c>
      <c r="F1239">
        <v>0</v>
      </c>
      <c r="G1239">
        <v>0</v>
      </c>
    </row>
    <row r="1240" spans="2:7" x14ac:dyDescent="0.25">
      <c r="B1240" t="s">
        <v>1430</v>
      </c>
      <c r="C1240">
        <v>0.3276</v>
      </c>
      <c r="D1240">
        <v>0.1008</v>
      </c>
      <c r="E1240">
        <v>0</v>
      </c>
      <c r="F1240">
        <v>0</v>
      </c>
      <c r="G1240">
        <v>0</v>
      </c>
    </row>
    <row r="1241" spans="2:7" x14ac:dyDescent="0.25">
      <c r="B1241" t="s">
        <v>1431</v>
      </c>
      <c r="C1241">
        <v>0.33539999999999998</v>
      </c>
      <c r="D1241">
        <v>0.1032</v>
      </c>
      <c r="E1241">
        <v>0</v>
      </c>
      <c r="F1241">
        <v>0</v>
      </c>
      <c r="G1241">
        <v>0</v>
      </c>
    </row>
    <row r="1242" spans="2:7" x14ac:dyDescent="0.25">
      <c r="B1242" t="s">
        <v>1432</v>
      </c>
      <c r="C1242">
        <v>0.34320000000000001</v>
      </c>
      <c r="D1242">
        <v>0.1056</v>
      </c>
      <c r="E1242">
        <v>0</v>
      </c>
      <c r="F1242">
        <v>0</v>
      </c>
      <c r="G1242">
        <v>0</v>
      </c>
    </row>
    <row r="1243" spans="2:7" x14ac:dyDescent="0.25">
      <c r="B1243" t="s">
        <v>1433</v>
      </c>
      <c r="C1243">
        <v>0.35099999999999998</v>
      </c>
      <c r="D1243">
        <v>0.108</v>
      </c>
      <c r="E1243">
        <v>0</v>
      </c>
      <c r="F1243">
        <v>0</v>
      </c>
      <c r="G1243">
        <v>0</v>
      </c>
    </row>
    <row r="1244" spans="2:7" x14ac:dyDescent="0.25">
      <c r="B1244" t="s">
        <v>1434</v>
      </c>
      <c r="C1244">
        <v>0.36399999999999999</v>
      </c>
      <c r="D1244">
        <v>0.112</v>
      </c>
      <c r="E1244">
        <v>0</v>
      </c>
      <c r="F1244">
        <v>0</v>
      </c>
      <c r="G1244">
        <v>0</v>
      </c>
    </row>
    <row r="1245" spans="2:7" x14ac:dyDescent="0.25">
      <c r="B1245" t="s">
        <v>1435</v>
      </c>
      <c r="C1245">
        <v>0.31</v>
      </c>
      <c r="D1245">
        <v>0.15</v>
      </c>
      <c r="E1245">
        <v>0</v>
      </c>
      <c r="F1245">
        <v>0</v>
      </c>
      <c r="G1245">
        <v>0</v>
      </c>
    </row>
    <row r="1246" spans="2:7" x14ac:dyDescent="0.25">
      <c r="B1246" t="s">
        <v>1436</v>
      </c>
      <c r="C1246">
        <v>0.33479999999999999</v>
      </c>
      <c r="D1246">
        <v>0.16200000000000001</v>
      </c>
      <c r="E1246">
        <v>0</v>
      </c>
      <c r="F1246">
        <v>0</v>
      </c>
      <c r="G1246">
        <v>0</v>
      </c>
    </row>
    <row r="1247" spans="2:7" x14ac:dyDescent="0.25">
      <c r="B1247" t="s">
        <v>1437</v>
      </c>
      <c r="C1247">
        <v>0.35959999999999998</v>
      </c>
      <c r="D1247">
        <v>0.17399999999999999</v>
      </c>
      <c r="E1247">
        <v>0</v>
      </c>
      <c r="F1247">
        <v>0</v>
      </c>
      <c r="G1247">
        <v>0</v>
      </c>
    </row>
    <row r="1248" spans="2:7" x14ac:dyDescent="0.25">
      <c r="B1248" t="s">
        <v>1438</v>
      </c>
      <c r="C1248">
        <v>0.38440000000000002</v>
      </c>
      <c r="D1248">
        <v>0.186</v>
      </c>
      <c r="E1248">
        <v>0</v>
      </c>
      <c r="F1248">
        <v>0</v>
      </c>
      <c r="G1248">
        <v>0</v>
      </c>
    </row>
    <row r="1249" spans="2:7" x14ac:dyDescent="0.25">
      <c r="B1249" t="s">
        <v>1439</v>
      </c>
      <c r="C1249">
        <v>0.40920000000000001</v>
      </c>
      <c r="D1249">
        <v>0.19800000000000001</v>
      </c>
      <c r="E1249">
        <v>0</v>
      </c>
      <c r="F1249">
        <v>0</v>
      </c>
      <c r="G1249">
        <v>0</v>
      </c>
    </row>
    <row r="1250" spans="2:7" x14ac:dyDescent="0.25">
      <c r="B1250" t="s">
        <v>1440</v>
      </c>
      <c r="C1250">
        <v>0.434</v>
      </c>
      <c r="D1250">
        <v>0.21</v>
      </c>
      <c r="E1250">
        <v>0</v>
      </c>
      <c r="F1250">
        <v>0</v>
      </c>
      <c r="G1250">
        <v>0</v>
      </c>
    </row>
    <row r="1251" spans="2:7" x14ac:dyDescent="0.25">
      <c r="B1251" t="s">
        <v>1441</v>
      </c>
      <c r="C1251">
        <v>0.5</v>
      </c>
      <c r="D1251">
        <v>0.3</v>
      </c>
      <c r="E1251">
        <v>0</v>
      </c>
      <c r="F1251">
        <v>0</v>
      </c>
      <c r="G1251">
        <v>0</v>
      </c>
    </row>
    <row r="1252" spans="2:7" x14ac:dyDescent="0.25">
      <c r="B1252" t="s">
        <v>1442</v>
      </c>
      <c r="C1252">
        <v>0.52500000000000002</v>
      </c>
      <c r="D1252">
        <v>0.315</v>
      </c>
      <c r="E1252">
        <v>0</v>
      </c>
      <c r="F1252">
        <v>0</v>
      </c>
      <c r="G1252">
        <v>0</v>
      </c>
    </row>
    <row r="1253" spans="2:7" x14ac:dyDescent="0.25">
      <c r="B1253" t="s">
        <v>1443</v>
      </c>
      <c r="C1253">
        <v>0.55000000000000004</v>
      </c>
      <c r="D1253">
        <v>0.33</v>
      </c>
      <c r="E1253">
        <v>0</v>
      </c>
      <c r="F1253">
        <v>0</v>
      </c>
      <c r="G1253">
        <v>0</v>
      </c>
    </row>
    <row r="1254" spans="2:7" x14ac:dyDescent="0.25">
      <c r="B1254" t="s">
        <v>1444</v>
      </c>
      <c r="C1254">
        <v>0.57499999999999996</v>
      </c>
      <c r="D1254">
        <v>0.34499999999999997</v>
      </c>
      <c r="E1254">
        <v>0</v>
      </c>
      <c r="F1254">
        <v>0</v>
      </c>
      <c r="G1254">
        <v>0</v>
      </c>
    </row>
    <row r="1255" spans="2:7" x14ac:dyDescent="0.25">
      <c r="B1255" t="s">
        <v>1445</v>
      </c>
      <c r="C1255">
        <v>0.6</v>
      </c>
      <c r="D1255">
        <v>0.36</v>
      </c>
      <c r="E1255">
        <v>0</v>
      </c>
      <c r="F1255">
        <v>0</v>
      </c>
      <c r="G1255">
        <v>0</v>
      </c>
    </row>
    <row r="1256" spans="2:7" x14ac:dyDescent="0.25">
      <c r="B1256" t="s">
        <v>1446</v>
      </c>
      <c r="C1256">
        <v>0.61499999999999999</v>
      </c>
      <c r="D1256">
        <v>0.36899999999999999</v>
      </c>
      <c r="E1256">
        <v>0</v>
      </c>
      <c r="F1256">
        <v>0</v>
      </c>
      <c r="G1256">
        <v>0</v>
      </c>
    </row>
    <row r="1257" spans="2:7" x14ac:dyDescent="0.25">
      <c r="B1257" t="s">
        <v>1447</v>
      </c>
      <c r="C1257">
        <v>0.63</v>
      </c>
      <c r="D1257">
        <v>0.378</v>
      </c>
      <c r="E1257">
        <v>0</v>
      </c>
      <c r="F1257">
        <v>0</v>
      </c>
      <c r="G1257">
        <v>0</v>
      </c>
    </row>
    <row r="1258" spans="2:7" x14ac:dyDescent="0.25">
      <c r="B1258" t="s">
        <v>1448</v>
      </c>
      <c r="C1258">
        <v>0.64500000000000002</v>
      </c>
      <c r="D1258">
        <v>0.38700000000000001</v>
      </c>
      <c r="E1258">
        <v>0</v>
      </c>
      <c r="F1258">
        <v>0</v>
      </c>
      <c r="G1258">
        <v>0</v>
      </c>
    </row>
    <row r="1259" spans="2:7" x14ac:dyDescent="0.25">
      <c r="B1259" t="s">
        <v>1449</v>
      </c>
      <c r="C1259">
        <v>0.66</v>
      </c>
      <c r="D1259">
        <v>0.39600000000000002</v>
      </c>
      <c r="E1259">
        <v>0</v>
      </c>
      <c r="F1259">
        <v>0</v>
      </c>
      <c r="G1259">
        <v>0</v>
      </c>
    </row>
    <row r="1260" spans="2:7" x14ac:dyDescent="0.25">
      <c r="B1260" t="s">
        <v>1450</v>
      </c>
      <c r="C1260">
        <v>0.67500000000000004</v>
      </c>
      <c r="D1260">
        <v>0.40500000000000003</v>
      </c>
      <c r="E1260">
        <v>0</v>
      </c>
      <c r="F1260">
        <v>0</v>
      </c>
      <c r="G1260">
        <v>0</v>
      </c>
    </row>
    <row r="1261" spans="2:7" x14ac:dyDescent="0.25">
      <c r="B1261" t="s">
        <v>1451</v>
      </c>
      <c r="C1261">
        <v>0.7</v>
      </c>
      <c r="D1261">
        <v>0.42</v>
      </c>
      <c r="E1261">
        <v>0</v>
      </c>
      <c r="F1261">
        <v>0</v>
      </c>
      <c r="G1261">
        <v>0</v>
      </c>
    </row>
    <row r="1262" spans="2:7" x14ac:dyDescent="0.25">
      <c r="B1262" t="s">
        <v>1452</v>
      </c>
      <c r="C1262">
        <v>0.45</v>
      </c>
      <c r="D1262">
        <v>0.25</v>
      </c>
      <c r="E1262">
        <v>0</v>
      </c>
      <c r="F1262">
        <v>0</v>
      </c>
      <c r="G1262">
        <v>0</v>
      </c>
    </row>
    <row r="1263" spans="2:7" x14ac:dyDescent="0.25">
      <c r="B1263" t="s">
        <v>1453</v>
      </c>
      <c r="C1263">
        <v>0.47249999999999998</v>
      </c>
      <c r="D1263">
        <v>0.26250000000000001</v>
      </c>
      <c r="E1263">
        <v>0</v>
      </c>
      <c r="F1263">
        <v>0</v>
      </c>
      <c r="G1263">
        <v>0</v>
      </c>
    </row>
    <row r="1264" spans="2:7" x14ac:dyDescent="0.25">
      <c r="B1264" t="s">
        <v>1454</v>
      </c>
      <c r="C1264">
        <v>0.495</v>
      </c>
      <c r="D1264">
        <v>0.27500000000000002</v>
      </c>
      <c r="E1264">
        <v>0</v>
      </c>
      <c r="F1264">
        <v>0</v>
      </c>
      <c r="G1264">
        <v>0</v>
      </c>
    </row>
    <row r="1265" spans="2:7" x14ac:dyDescent="0.25">
      <c r="B1265" t="s">
        <v>1455</v>
      </c>
      <c r="C1265">
        <v>0.51749999999999996</v>
      </c>
      <c r="D1265">
        <v>0.28749999999999998</v>
      </c>
      <c r="E1265">
        <v>0</v>
      </c>
      <c r="F1265">
        <v>0</v>
      </c>
      <c r="G1265">
        <v>0</v>
      </c>
    </row>
    <row r="1266" spans="2:7" x14ac:dyDescent="0.25">
      <c r="B1266" t="s">
        <v>1456</v>
      </c>
      <c r="C1266">
        <v>0.54</v>
      </c>
      <c r="D1266">
        <v>0.3</v>
      </c>
      <c r="E1266">
        <v>0</v>
      </c>
      <c r="F1266">
        <v>0</v>
      </c>
      <c r="G1266">
        <v>0</v>
      </c>
    </row>
    <row r="1267" spans="2:7" x14ac:dyDescent="0.25">
      <c r="B1267" t="s">
        <v>1457</v>
      </c>
      <c r="C1267">
        <v>0.55349999999999999</v>
      </c>
      <c r="D1267">
        <v>0.3075</v>
      </c>
      <c r="E1267">
        <v>0</v>
      </c>
      <c r="F1267">
        <v>0</v>
      </c>
      <c r="G1267">
        <v>0</v>
      </c>
    </row>
    <row r="1268" spans="2:7" x14ac:dyDescent="0.25">
      <c r="B1268" t="s">
        <v>1458</v>
      </c>
      <c r="C1268">
        <v>0.56699999999999995</v>
      </c>
      <c r="D1268">
        <v>0.315</v>
      </c>
      <c r="E1268">
        <v>0</v>
      </c>
      <c r="F1268">
        <v>0</v>
      </c>
      <c r="G1268">
        <v>0</v>
      </c>
    </row>
    <row r="1269" spans="2:7" x14ac:dyDescent="0.25">
      <c r="B1269" t="s">
        <v>1459</v>
      </c>
      <c r="C1269">
        <v>0.58050000000000002</v>
      </c>
      <c r="D1269">
        <v>0.32250000000000001</v>
      </c>
      <c r="E1269">
        <v>0</v>
      </c>
      <c r="F1269">
        <v>0</v>
      </c>
      <c r="G1269">
        <v>0</v>
      </c>
    </row>
    <row r="1270" spans="2:7" x14ac:dyDescent="0.25">
      <c r="B1270" t="s">
        <v>1460</v>
      </c>
      <c r="C1270">
        <v>0.59399999999999997</v>
      </c>
      <c r="D1270">
        <v>0.33</v>
      </c>
      <c r="E1270">
        <v>0</v>
      </c>
      <c r="F1270">
        <v>0</v>
      </c>
      <c r="G1270">
        <v>0</v>
      </c>
    </row>
    <row r="1271" spans="2:7" x14ac:dyDescent="0.25">
      <c r="B1271" t="s">
        <v>1461</v>
      </c>
      <c r="C1271">
        <v>0.60750000000000004</v>
      </c>
      <c r="D1271">
        <v>0.33750000000000002</v>
      </c>
      <c r="E1271">
        <v>0</v>
      </c>
      <c r="F1271">
        <v>0</v>
      </c>
      <c r="G1271">
        <v>0</v>
      </c>
    </row>
    <row r="1272" spans="2:7" x14ac:dyDescent="0.25">
      <c r="B1272" t="s">
        <v>1462</v>
      </c>
      <c r="C1272">
        <v>0.63</v>
      </c>
      <c r="D1272">
        <v>0.35</v>
      </c>
      <c r="E1272">
        <v>0</v>
      </c>
      <c r="F1272">
        <v>0</v>
      </c>
      <c r="G1272">
        <v>0</v>
      </c>
    </row>
    <row r="1273" spans="2:7" x14ac:dyDescent="0.25">
      <c r="B1273" t="s">
        <v>1463</v>
      </c>
      <c r="C1273">
        <v>0.55000000000000004</v>
      </c>
      <c r="D1273">
        <v>0.1</v>
      </c>
      <c r="E1273">
        <v>0</v>
      </c>
      <c r="F1273">
        <v>0</v>
      </c>
      <c r="G1273">
        <v>0</v>
      </c>
    </row>
    <row r="1274" spans="2:7" x14ac:dyDescent="0.25">
      <c r="B1274" t="s">
        <v>1464</v>
      </c>
      <c r="C1274">
        <v>0.57750000000000001</v>
      </c>
      <c r="D1274">
        <v>0.105</v>
      </c>
      <c r="E1274">
        <v>0</v>
      </c>
      <c r="F1274">
        <v>0</v>
      </c>
      <c r="G1274">
        <v>0</v>
      </c>
    </row>
    <row r="1275" spans="2:7" x14ac:dyDescent="0.25">
      <c r="B1275" t="s">
        <v>1465</v>
      </c>
      <c r="C1275">
        <v>0.60499999999999998</v>
      </c>
      <c r="D1275">
        <v>0.11</v>
      </c>
      <c r="E1275">
        <v>0</v>
      </c>
      <c r="F1275">
        <v>0</v>
      </c>
      <c r="G1275">
        <v>0</v>
      </c>
    </row>
    <row r="1276" spans="2:7" x14ac:dyDescent="0.25">
      <c r="B1276" t="s">
        <v>1466</v>
      </c>
      <c r="C1276">
        <v>0.63249999999999995</v>
      </c>
      <c r="D1276">
        <v>0.115</v>
      </c>
      <c r="E1276">
        <v>0</v>
      </c>
      <c r="F1276">
        <v>0</v>
      </c>
      <c r="G1276">
        <v>0</v>
      </c>
    </row>
    <row r="1277" spans="2:7" x14ac:dyDescent="0.25">
      <c r="B1277" t="s">
        <v>1467</v>
      </c>
      <c r="C1277">
        <v>0.66</v>
      </c>
      <c r="D1277">
        <v>0.12</v>
      </c>
      <c r="E1277">
        <v>0</v>
      </c>
      <c r="F1277">
        <v>0</v>
      </c>
      <c r="G1277">
        <v>0</v>
      </c>
    </row>
    <row r="1278" spans="2:7" x14ac:dyDescent="0.25">
      <c r="B1278" t="s">
        <v>1468</v>
      </c>
      <c r="C1278">
        <v>0.67649999999999999</v>
      </c>
      <c r="D1278">
        <v>0.123</v>
      </c>
      <c r="E1278">
        <v>0</v>
      </c>
      <c r="F1278">
        <v>0</v>
      </c>
      <c r="G1278">
        <v>0</v>
      </c>
    </row>
    <row r="1279" spans="2:7" x14ac:dyDescent="0.25">
      <c r="B1279" t="s">
        <v>1469</v>
      </c>
      <c r="C1279">
        <v>0.69299999999999995</v>
      </c>
      <c r="D1279">
        <v>0.126</v>
      </c>
      <c r="E1279">
        <v>0</v>
      </c>
      <c r="F1279">
        <v>0</v>
      </c>
      <c r="G1279">
        <v>0</v>
      </c>
    </row>
    <row r="1280" spans="2:7" x14ac:dyDescent="0.25">
      <c r="B1280" t="s">
        <v>1470</v>
      </c>
      <c r="C1280">
        <v>0.70950000000000002</v>
      </c>
      <c r="D1280">
        <v>0.129</v>
      </c>
      <c r="E1280">
        <v>0</v>
      </c>
      <c r="F1280">
        <v>0</v>
      </c>
      <c r="G1280">
        <v>0</v>
      </c>
    </row>
    <row r="1281" spans="2:7" x14ac:dyDescent="0.25">
      <c r="B1281" t="s">
        <v>1471</v>
      </c>
      <c r="C1281">
        <v>0.72599999999999998</v>
      </c>
      <c r="D1281">
        <v>0.13200000000000001</v>
      </c>
      <c r="E1281">
        <v>0</v>
      </c>
      <c r="F1281">
        <v>0</v>
      </c>
      <c r="G1281">
        <v>0</v>
      </c>
    </row>
    <row r="1282" spans="2:7" x14ac:dyDescent="0.25">
      <c r="B1282" t="s">
        <v>1472</v>
      </c>
      <c r="C1282">
        <v>0.74250000000000005</v>
      </c>
      <c r="D1282">
        <v>0.13500000000000001</v>
      </c>
      <c r="E1282">
        <v>0</v>
      </c>
      <c r="F1282">
        <v>0</v>
      </c>
      <c r="G1282">
        <v>0</v>
      </c>
    </row>
    <row r="1283" spans="2:7" x14ac:dyDescent="0.25">
      <c r="B1283" t="s">
        <v>1473</v>
      </c>
      <c r="C1283">
        <v>0.77</v>
      </c>
      <c r="D1283">
        <v>0.14000000000000001</v>
      </c>
      <c r="E1283">
        <v>0</v>
      </c>
      <c r="F1283">
        <v>0</v>
      </c>
      <c r="G1283">
        <v>0</v>
      </c>
    </row>
    <row r="1284" spans="2:7" x14ac:dyDescent="0.25">
      <c r="B1284" t="s">
        <v>1474</v>
      </c>
      <c r="C1284">
        <v>0.43</v>
      </c>
      <c r="D1284">
        <v>0.38</v>
      </c>
      <c r="E1284">
        <v>0</v>
      </c>
      <c r="F1284">
        <v>0</v>
      </c>
      <c r="G1284">
        <v>0</v>
      </c>
    </row>
    <row r="1285" spans="2:7" x14ac:dyDescent="0.25">
      <c r="B1285" t="s">
        <v>1475</v>
      </c>
      <c r="C1285">
        <v>0.45150000000000001</v>
      </c>
      <c r="D1285">
        <v>0.39900000000000002</v>
      </c>
      <c r="E1285">
        <v>0</v>
      </c>
      <c r="F1285">
        <v>0</v>
      </c>
      <c r="G1285">
        <v>0</v>
      </c>
    </row>
    <row r="1286" spans="2:7" x14ac:dyDescent="0.25">
      <c r="B1286" t="s">
        <v>1476</v>
      </c>
      <c r="C1286">
        <v>0.47299999999999998</v>
      </c>
      <c r="D1286">
        <v>0.41799999999999998</v>
      </c>
      <c r="E1286">
        <v>0</v>
      </c>
      <c r="F1286">
        <v>0</v>
      </c>
      <c r="G1286">
        <v>0</v>
      </c>
    </row>
    <row r="1287" spans="2:7" x14ac:dyDescent="0.25">
      <c r="B1287" t="s">
        <v>1477</v>
      </c>
      <c r="C1287">
        <v>0.4945</v>
      </c>
      <c r="D1287">
        <v>0.437</v>
      </c>
      <c r="E1287">
        <v>0</v>
      </c>
      <c r="F1287">
        <v>0</v>
      </c>
      <c r="G1287">
        <v>0</v>
      </c>
    </row>
    <row r="1288" spans="2:7" x14ac:dyDescent="0.25">
      <c r="B1288" t="s">
        <v>1478</v>
      </c>
      <c r="C1288">
        <v>0.51600000000000001</v>
      </c>
      <c r="D1288">
        <v>0.45600000000000002</v>
      </c>
      <c r="E1288">
        <v>0</v>
      </c>
      <c r="F1288">
        <v>0</v>
      </c>
      <c r="G1288">
        <v>0</v>
      </c>
    </row>
    <row r="1289" spans="2:7" x14ac:dyDescent="0.25">
      <c r="B1289" t="s">
        <v>1479</v>
      </c>
      <c r="C1289">
        <v>0.52890000000000004</v>
      </c>
      <c r="D1289">
        <v>0.46739999999999998</v>
      </c>
      <c r="E1289">
        <v>0</v>
      </c>
      <c r="F1289">
        <v>0</v>
      </c>
      <c r="G1289">
        <v>0</v>
      </c>
    </row>
    <row r="1290" spans="2:7" x14ac:dyDescent="0.25">
      <c r="B1290" t="s">
        <v>1480</v>
      </c>
      <c r="C1290">
        <v>0.54179999999999995</v>
      </c>
      <c r="D1290">
        <v>0.4788</v>
      </c>
      <c r="E1290">
        <v>0</v>
      </c>
      <c r="F1290">
        <v>0</v>
      </c>
      <c r="G1290">
        <v>0</v>
      </c>
    </row>
    <row r="1291" spans="2:7" x14ac:dyDescent="0.25">
      <c r="B1291" t="s">
        <v>1481</v>
      </c>
      <c r="C1291">
        <v>0.55469999999999997</v>
      </c>
      <c r="D1291">
        <v>0.49020000000000002</v>
      </c>
      <c r="E1291">
        <v>0</v>
      </c>
      <c r="F1291">
        <v>0</v>
      </c>
      <c r="G1291">
        <v>0</v>
      </c>
    </row>
    <row r="1292" spans="2:7" x14ac:dyDescent="0.25">
      <c r="B1292" t="s">
        <v>1482</v>
      </c>
      <c r="C1292">
        <v>0.56759999999999999</v>
      </c>
      <c r="D1292">
        <v>0.50160000000000005</v>
      </c>
      <c r="E1292">
        <v>0</v>
      </c>
      <c r="F1292">
        <v>0</v>
      </c>
      <c r="G1292">
        <v>0</v>
      </c>
    </row>
    <row r="1293" spans="2:7" x14ac:dyDescent="0.25">
      <c r="B1293" t="s">
        <v>1483</v>
      </c>
      <c r="C1293">
        <v>0.58050000000000002</v>
      </c>
      <c r="D1293">
        <v>0.51300000000000001</v>
      </c>
      <c r="E1293">
        <v>0</v>
      </c>
      <c r="F1293">
        <v>0</v>
      </c>
      <c r="G1293">
        <v>0</v>
      </c>
    </row>
    <row r="1294" spans="2:7" x14ac:dyDescent="0.25">
      <c r="B1294" t="s">
        <v>1484</v>
      </c>
      <c r="C1294">
        <v>0.60199999999999998</v>
      </c>
      <c r="D1294">
        <v>0.53200000000000003</v>
      </c>
      <c r="E1294">
        <v>0</v>
      </c>
      <c r="F1294">
        <v>0</v>
      </c>
      <c r="G1294">
        <v>0</v>
      </c>
    </row>
    <row r="1295" spans="2:7" x14ac:dyDescent="0.25">
      <c r="B1295" t="s">
        <v>1485</v>
      </c>
      <c r="C1295">
        <v>0.45</v>
      </c>
      <c r="D1295">
        <v>0.25</v>
      </c>
      <c r="E1295">
        <v>0</v>
      </c>
      <c r="F1295">
        <v>0</v>
      </c>
      <c r="G1295">
        <v>0</v>
      </c>
    </row>
    <row r="1296" spans="2:7" x14ac:dyDescent="0.25">
      <c r="B1296" t="s">
        <v>1486</v>
      </c>
      <c r="C1296">
        <v>0.47249999999999998</v>
      </c>
      <c r="D1296">
        <v>0.26250000000000001</v>
      </c>
      <c r="E1296">
        <v>0</v>
      </c>
      <c r="F1296">
        <v>0</v>
      </c>
      <c r="G1296">
        <v>0</v>
      </c>
    </row>
    <row r="1297" spans="2:7" x14ac:dyDescent="0.25">
      <c r="B1297" t="s">
        <v>1487</v>
      </c>
      <c r="C1297">
        <v>0.495</v>
      </c>
      <c r="D1297">
        <v>0.27500000000000002</v>
      </c>
      <c r="E1297">
        <v>0</v>
      </c>
      <c r="F1297">
        <v>0</v>
      </c>
      <c r="G1297">
        <v>0</v>
      </c>
    </row>
    <row r="1298" spans="2:7" x14ac:dyDescent="0.25">
      <c r="B1298" t="s">
        <v>1488</v>
      </c>
      <c r="C1298">
        <v>0.51749999999999996</v>
      </c>
      <c r="D1298">
        <v>0.28749999999999998</v>
      </c>
      <c r="E1298">
        <v>0</v>
      </c>
      <c r="F1298">
        <v>0</v>
      </c>
      <c r="G1298">
        <v>0</v>
      </c>
    </row>
    <row r="1299" spans="2:7" x14ac:dyDescent="0.25">
      <c r="B1299" t="s">
        <v>1489</v>
      </c>
      <c r="C1299">
        <v>0.54</v>
      </c>
      <c r="D1299">
        <v>0.3</v>
      </c>
      <c r="E1299">
        <v>0</v>
      </c>
      <c r="F1299">
        <v>0</v>
      </c>
      <c r="G1299">
        <v>0</v>
      </c>
    </row>
    <row r="1300" spans="2:7" x14ac:dyDescent="0.25">
      <c r="B1300" t="s">
        <v>1490</v>
      </c>
      <c r="C1300">
        <v>0.55349999999999999</v>
      </c>
      <c r="D1300">
        <v>0.3075</v>
      </c>
      <c r="E1300">
        <v>0</v>
      </c>
      <c r="F1300">
        <v>0</v>
      </c>
      <c r="G1300">
        <v>0</v>
      </c>
    </row>
    <row r="1301" spans="2:7" x14ac:dyDescent="0.25">
      <c r="B1301" t="s">
        <v>1491</v>
      </c>
      <c r="C1301">
        <v>0.56699999999999995</v>
      </c>
      <c r="D1301">
        <v>0.315</v>
      </c>
      <c r="E1301">
        <v>0</v>
      </c>
      <c r="F1301">
        <v>0</v>
      </c>
      <c r="G1301">
        <v>0</v>
      </c>
    </row>
    <row r="1302" spans="2:7" x14ac:dyDescent="0.25">
      <c r="B1302" t="s">
        <v>1492</v>
      </c>
      <c r="C1302">
        <v>0.58050000000000002</v>
      </c>
      <c r="D1302">
        <v>0.32250000000000001</v>
      </c>
      <c r="E1302">
        <v>0</v>
      </c>
      <c r="F1302">
        <v>0</v>
      </c>
      <c r="G1302">
        <v>0</v>
      </c>
    </row>
    <row r="1303" spans="2:7" x14ac:dyDescent="0.25">
      <c r="B1303" t="s">
        <v>1493</v>
      </c>
      <c r="C1303">
        <v>0.59399999999999997</v>
      </c>
      <c r="D1303">
        <v>0.33</v>
      </c>
      <c r="E1303">
        <v>0</v>
      </c>
      <c r="F1303">
        <v>0</v>
      </c>
      <c r="G1303">
        <v>0</v>
      </c>
    </row>
    <row r="1304" spans="2:7" x14ac:dyDescent="0.25">
      <c r="B1304" t="s">
        <v>1494</v>
      </c>
      <c r="C1304">
        <v>0.60750000000000004</v>
      </c>
      <c r="D1304">
        <v>0.33750000000000002</v>
      </c>
      <c r="E1304">
        <v>0</v>
      </c>
      <c r="F1304">
        <v>0</v>
      </c>
      <c r="G1304">
        <v>0</v>
      </c>
    </row>
    <row r="1305" spans="2:7" x14ac:dyDescent="0.25">
      <c r="B1305" t="s">
        <v>1495</v>
      </c>
      <c r="C1305">
        <v>0.63</v>
      </c>
      <c r="D1305">
        <v>0.35</v>
      </c>
      <c r="E1305">
        <v>0</v>
      </c>
      <c r="F1305">
        <v>0</v>
      </c>
      <c r="G1305">
        <v>0</v>
      </c>
    </row>
    <row r="1306" spans="2:7" x14ac:dyDescent="0.25">
      <c r="B1306" t="s">
        <v>1497</v>
      </c>
      <c r="C1306">
        <v>0.16</v>
      </c>
      <c r="D1306">
        <v>0.55000000000000004</v>
      </c>
      <c r="E1306">
        <v>0</v>
      </c>
      <c r="F1306">
        <v>0</v>
      </c>
      <c r="G1306">
        <v>0</v>
      </c>
    </row>
    <row r="1307" spans="2:7" x14ac:dyDescent="0.25">
      <c r="B1307" t="s">
        <v>1498</v>
      </c>
      <c r="C1307">
        <v>0.16800000000000001</v>
      </c>
      <c r="D1307">
        <v>0.57750000000000001</v>
      </c>
      <c r="E1307">
        <v>0</v>
      </c>
      <c r="F1307">
        <v>0</v>
      </c>
      <c r="G1307">
        <v>0</v>
      </c>
    </row>
    <row r="1308" spans="2:7" x14ac:dyDescent="0.25">
      <c r="B1308" t="s">
        <v>1499</v>
      </c>
      <c r="C1308">
        <v>0.17599999999999999</v>
      </c>
      <c r="D1308">
        <v>0.60499999999999998</v>
      </c>
      <c r="E1308">
        <v>0</v>
      </c>
      <c r="F1308">
        <v>0</v>
      </c>
      <c r="G1308">
        <v>0</v>
      </c>
    </row>
    <row r="1309" spans="2:7" x14ac:dyDescent="0.25">
      <c r="B1309" t="s">
        <v>1500</v>
      </c>
      <c r="C1309">
        <v>0.184</v>
      </c>
      <c r="D1309">
        <v>0.63249999999999995</v>
      </c>
      <c r="E1309">
        <v>0</v>
      </c>
      <c r="F1309">
        <v>0</v>
      </c>
      <c r="G1309">
        <v>0</v>
      </c>
    </row>
    <row r="1310" spans="2:7" x14ac:dyDescent="0.25">
      <c r="B1310" t="s">
        <v>1501</v>
      </c>
      <c r="C1310">
        <v>0.192</v>
      </c>
      <c r="D1310">
        <v>0.66</v>
      </c>
      <c r="E1310">
        <v>0</v>
      </c>
      <c r="F1310">
        <v>0</v>
      </c>
      <c r="G1310">
        <v>0</v>
      </c>
    </row>
    <row r="1311" spans="2:7" x14ac:dyDescent="0.25">
      <c r="B1311" t="s">
        <v>1502</v>
      </c>
      <c r="C1311">
        <v>0.1968</v>
      </c>
      <c r="D1311">
        <v>0.67649999999999999</v>
      </c>
      <c r="E1311">
        <v>0</v>
      </c>
      <c r="F1311">
        <v>0</v>
      </c>
      <c r="G1311">
        <v>0</v>
      </c>
    </row>
    <row r="1312" spans="2:7" x14ac:dyDescent="0.25">
      <c r="B1312" t="s">
        <v>1503</v>
      </c>
      <c r="C1312">
        <v>0.2016</v>
      </c>
      <c r="D1312">
        <v>0.69299999999999995</v>
      </c>
      <c r="E1312">
        <v>0</v>
      </c>
      <c r="F1312">
        <v>0</v>
      </c>
      <c r="G1312">
        <v>0</v>
      </c>
    </row>
    <row r="1313" spans="2:7" x14ac:dyDescent="0.25">
      <c r="B1313" t="s">
        <v>1504</v>
      </c>
      <c r="C1313">
        <v>0.2064</v>
      </c>
      <c r="D1313">
        <v>0.70950000000000002</v>
      </c>
      <c r="E1313">
        <v>0</v>
      </c>
      <c r="F1313">
        <v>0</v>
      </c>
      <c r="G1313">
        <v>0</v>
      </c>
    </row>
    <row r="1314" spans="2:7" x14ac:dyDescent="0.25">
      <c r="B1314" t="s">
        <v>1505</v>
      </c>
      <c r="C1314">
        <v>0.2112</v>
      </c>
      <c r="D1314">
        <v>0.72599999999999998</v>
      </c>
      <c r="E1314">
        <v>0</v>
      </c>
      <c r="F1314">
        <v>0</v>
      </c>
      <c r="G1314">
        <v>0</v>
      </c>
    </row>
    <row r="1315" spans="2:7" x14ac:dyDescent="0.25">
      <c r="B1315" t="s">
        <v>1506</v>
      </c>
      <c r="C1315">
        <v>0.216</v>
      </c>
      <c r="D1315">
        <v>0.74250000000000005</v>
      </c>
      <c r="E1315">
        <v>0</v>
      </c>
      <c r="F1315">
        <v>0</v>
      </c>
      <c r="G1315">
        <v>0</v>
      </c>
    </row>
    <row r="1316" spans="2:7" x14ac:dyDescent="0.25">
      <c r="B1316" t="s">
        <v>1507</v>
      </c>
      <c r="C1316">
        <v>0.224</v>
      </c>
      <c r="D1316">
        <v>0.77</v>
      </c>
      <c r="E1316">
        <v>0</v>
      </c>
      <c r="F1316">
        <v>0</v>
      </c>
      <c r="G1316">
        <v>0</v>
      </c>
    </row>
    <row r="1317" spans="2:7" x14ac:dyDescent="0.25">
      <c r="B1317" t="s">
        <v>1520</v>
      </c>
      <c r="C1317">
        <v>0.15</v>
      </c>
      <c r="D1317">
        <v>0.55000000000000004</v>
      </c>
      <c r="E1317">
        <v>0</v>
      </c>
      <c r="F1317">
        <v>0</v>
      </c>
      <c r="G1317">
        <v>0</v>
      </c>
    </row>
    <row r="1318" spans="2:7" x14ac:dyDescent="0.25">
      <c r="B1318" t="s">
        <v>1523</v>
      </c>
      <c r="C1318">
        <v>0.1575</v>
      </c>
      <c r="D1318">
        <v>0.57750000000000001</v>
      </c>
      <c r="E1318">
        <v>0</v>
      </c>
      <c r="F1318">
        <v>0</v>
      </c>
      <c r="G1318">
        <v>0</v>
      </c>
    </row>
    <row r="1319" spans="2:7" x14ac:dyDescent="0.25">
      <c r="B1319" t="s">
        <v>1524</v>
      </c>
      <c r="C1319">
        <v>0.16500000000000001</v>
      </c>
      <c r="D1319">
        <v>0.60499999999999998</v>
      </c>
      <c r="E1319">
        <v>0</v>
      </c>
      <c r="F1319">
        <v>0</v>
      </c>
      <c r="G1319">
        <v>0</v>
      </c>
    </row>
    <row r="1320" spans="2:7" x14ac:dyDescent="0.25">
      <c r="B1320" t="s">
        <v>1525</v>
      </c>
      <c r="C1320">
        <v>0.17249999999999999</v>
      </c>
      <c r="D1320">
        <v>0.63249999999999995</v>
      </c>
      <c r="E1320">
        <v>0</v>
      </c>
      <c r="F1320">
        <v>0</v>
      </c>
      <c r="G1320">
        <v>0</v>
      </c>
    </row>
    <row r="1321" spans="2:7" x14ac:dyDescent="0.25">
      <c r="B1321" t="s">
        <v>1526</v>
      </c>
      <c r="C1321">
        <v>0.18</v>
      </c>
      <c r="D1321">
        <v>0.66</v>
      </c>
      <c r="E1321">
        <v>0</v>
      </c>
      <c r="F1321">
        <v>0</v>
      </c>
      <c r="G1321">
        <v>0</v>
      </c>
    </row>
    <row r="1322" spans="2:7" x14ac:dyDescent="0.25">
      <c r="B1322" t="s">
        <v>1527</v>
      </c>
      <c r="C1322">
        <v>0.1845</v>
      </c>
      <c r="D1322">
        <v>0.67649999999999999</v>
      </c>
      <c r="E1322">
        <v>0</v>
      </c>
      <c r="F1322">
        <v>0</v>
      </c>
      <c r="G1322">
        <v>0</v>
      </c>
    </row>
    <row r="1323" spans="2:7" x14ac:dyDescent="0.25">
      <c r="B1323" t="s">
        <v>1528</v>
      </c>
      <c r="C1323">
        <v>0.189</v>
      </c>
      <c r="D1323">
        <v>0.69299999999999995</v>
      </c>
      <c r="E1323">
        <v>0</v>
      </c>
      <c r="F1323">
        <v>0</v>
      </c>
      <c r="G1323">
        <v>0</v>
      </c>
    </row>
    <row r="1324" spans="2:7" x14ac:dyDescent="0.25">
      <c r="B1324" t="s">
        <v>1529</v>
      </c>
      <c r="C1324">
        <v>0.19350000000000001</v>
      </c>
      <c r="D1324">
        <v>0.70950000000000002</v>
      </c>
      <c r="E1324">
        <v>0</v>
      </c>
      <c r="F1324">
        <v>0</v>
      </c>
      <c r="G1324">
        <v>0</v>
      </c>
    </row>
    <row r="1325" spans="2:7" x14ac:dyDescent="0.25">
      <c r="B1325" t="s">
        <v>1530</v>
      </c>
      <c r="C1325">
        <v>0.19800000000000001</v>
      </c>
      <c r="D1325">
        <v>0.72599999999999998</v>
      </c>
      <c r="E1325">
        <v>0</v>
      </c>
      <c r="F1325">
        <v>0</v>
      </c>
      <c r="G1325">
        <v>0</v>
      </c>
    </row>
    <row r="1326" spans="2:7" x14ac:dyDescent="0.25">
      <c r="B1326" t="s">
        <v>1531</v>
      </c>
      <c r="C1326">
        <v>0.20250000000000001</v>
      </c>
      <c r="D1326">
        <v>0.74250000000000005</v>
      </c>
      <c r="E1326">
        <v>0</v>
      </c>
      <c r="F1326">
        <v>0</v>
      </c>
      <c r="G1326">
        <v>0</v>
      </c>
    </row>
    <row r="1327" spans="2:7" x14ac:dyDescent="0.25">
      <c r="B1327" t="s">
        <v>1532</v>
      </c>
      <c r="C1327">
        <v>0.21</v>
      </c>
      <c r="D1327">
        <v>0.77</v>
      </c>
      <c r="E1327">
        <v>0</v>
      </c>
      <c r="F1327">
        <v>0</v>
      </c>
      <c r="G1327">
        <v>0</v>
      </c>
    </row>
    <row r="1328" spans="2:7" x14ac:dyDescent="0.25">
      <c r="B1328" t="s">
        <v>1521</v>
      </c>
      <c r="C1328">
        <v>0.14000000000000001</v>
      </c>
      <c r="D1328">
        <v>0.57999999999999996</v>
      </c>
      <c r="E1328">
        <v>0</v>
      </c>
      <c r="F1328">
        <v>0</v>
      </c>
      <c r="G1328">
        <v>0</v>
      </c>
    </row>
    <row r="1329" spans="2:7" x14ac:dyDescent="0.25">
      <c r="B1329" t="s">
        <v>1533</v>
      </c>
      <c r="C1329">
        <v>0.14699999999999999</v>
      </c>
      <c r="D1329">
        <v>0.60899999999999999</v>
      </c>
      <c r="E1329">
        <v>0</v>
      </c>
      <c r="F1329">
        <v>0</v>
      </c>
      <c r="G1329">
        <v>0</v>
      </c>
    </row>
    <row r="1330" spans="2:7" x14ac:dyDescent="0.25">
      <c r="B1330" t="s">
        <v>1534</v>
      </c>
      <c r="C1330">
        <v>0.154</v>
      </c>
      <c r="D1330">
        <v>0.63800000000000001</v>
      </c>
      <c r="E1330">
        <v>0</v>
      </c>
      <c r="F1330">
        <v>0</v>
      </c>
      <c r="G1330">
        <v>0</v>
      </c>
    </row>
    <row r="1331" spans="2:7" x14ac:dyDescent="0.25">
      <c r="B1331" t="s">
        <v>1535</v>
      </c>
      <c r="C1331">
        <v>0.161</v>
      </c>
      <c r="D1331">
        <v>0.66700000000000004</v>
      </c>
      <c r="E1331">
        <v>0</v>
      </c>
      <c r="F1331">
        <v>0</v>
      </c>
      <c r="G1331">
        <v>0</v>
      </c>
    </row>
    <row r="1332" spans="2:7" x14ac:dyDescent="0.25">
      <c r="B1332" t="s">
        <v>1536</v>
      </c>
      <c r="C1332">
        <v>0.16800000000000001</v>
      </c>
      <c r="D1332">
        <v>0.69599999999999995</v>
      </c>
      <c r="E1332">
        <v>0</v>
      </c>
      <c r="F1332">
        <v>0</v>
      </c>
      <c r="G1332">
        <v>0</v>
      </c>
    </row>
    <row r="1333" spans="2:7" x14ac:dyDescent="0.25">
      <c r="B1333" t="s">
        <v>1537</v>
      </c>
      <c r="C1333">
        <v>0.17219999999999999</v>
      </c>
      <c r="D1333">
        <v>0.71340000000000003</v>
      </c>
      <c r="E1333">
        <v>0</v>
      </c>
      <c r="F1333">
        <v>0</v>
      </c>
      <c r="G1333">
        <v>0</v>
      </c>
    </row>
    <row r="1334" spans="2:7" x14ac:dyDescent="0.25">
      <c r="B1334" t="s">
        <v>1538</v>
      </c>
      <c r="C1334">
        <v>0.1764</v>
      </c>
      <c r="D1334">
        <v>0.73080000000000001</v>
      </c>
      <c r="E1334">
        <v>0</v>
      </c>
      <c r="F1334">
        <v>0</v>
      </c>
      <c r="G1334">
        <v>0</v>
      </c>
    </row>
    <row r="1335" spans="2:7" x14ac:dyDescent="0.25">
      <c r="B1335" t="s">
        <v>1539</v>
      </c>
      <c r="C1335">
        <v>0.18060000000000001</v>
      </c>
      <c r="D1335">
        <v>0.74819999999999998</v>
      </c>
      <c r="E1335">
        <v>0</v>
      </c>
      <c r="F1335">
        <v>0</v>
      </c>
      <c r="G1335">
        <v>0</v>
      </c>
    </row>
    <row r="1336" spans="2:7" x14ac:dyDescent="0.25">
      <c r="B1336" t="s">
        <v>1540</v>
      </c>
      <c r="C1336">
        <v>0.18479999999999999</v>
      </c>
      <c r="D1336">
        <v>0.76559999999999995</v>
      </c>
      <c r="E1336">
        <v>0</v>
      </c>
      <c r="F1336">
        <v>0</v>
      </c>
      <c r="G1336">
        <v>0</v>
      </c>
    </row>
    <row r="1337" spans="2:7" x14ac:dyDescent="0.25">
      <c r="B1337" t="s">
        <v>1541</v>
      </c>
      <c r="C1337">
        <v>0.189</v>
      </c>
      <c r="D1337">
        <v>0.78300000000000003</v>
      </c>
      <c r="E1337">
        <v>0</v>
      </c>
      <c r="F1337">
        <v>0</v>
      </c>
      <c r="G1337">
        <v>0</v>
      </c>
    </row>
    <row r="1338" spans="2:7" x14ac:dyDescent="0.25">
      <c r="B1338" t="s">
        <v>1542</v>
      </c>
      <c r="C1338">
        <v>0.19600000000000001</v>
      </c>
      <c r="D1338">
        <v>0.81200000000000006</v>
      </c>
      <c r="E1338">
        <v>0</v>
      </c>
      <c r="F1338">
        <v>0</v>
      </c>
      <c r="G1338">
        <v>0</v>
      </c>
    </row>
    <row r="1339" spans="2:7" x14ac:dyDescent="0.25">
      <c r="B1339" t="s">
        <v>1508</v>
      </c>
      <c r="C1339">
        <v>0.4</v>
      </c>
      <c r="D1339">
        <v>0.4</v>
      </c>
      <c r="E1339">
        <v>0</v>
      </c>
      <c r="F1339">
        <v>0</v>
      </c>
      <c r="G1339">
        <v>0</v>
      </c>
    </row>
    <row r="1340" spans="2:7" x14ac:dyDescent="0.25">
      <c r="B1340" t="s">
        <v>1509</v>
      </c>
      <c r="C1340">
        <v>0.42</v>
      </c>
      <c r="D1340">
        <v>0.42</v>
      </c>
      <c r="E1340">
        <v>0</v>
      </c>
      <c r="F1340">
        <v>0</v>
      </c>
      <c r="G1340">
        <v>0</v>
      </c>
    </row>
    <row r="1341" spans="2:7" x14ac:dyDescent="0.25">
      <c r="B1341" t="s">
        <v>1510</v>
      </c>
      <c r="C1341">
        <v>0.44</v>
      </c>
      <c r="D1341">
        <v>0.44</v>
      </c>
      <c r="E1341">
        <v>0</v>
      </c>
      <c r="F1341">
        <v>0</v>
      </c>
      <c r="G1341">
        <v>0</v>
      </c>
    </row>
    <row r="1342" spans="2:7" x14ac:dyDescent="0.25">
      <c r="B1342" t="s">
        <v>1511</v>
      </c>
      <c r="C1342">
        <v>0.46</v>
      </c>
      <c r="D1342">
        <v>0.46</v>
      </c>
      <c r="E1342">
        <v>0</v>
      </c>
      <c r="F1342">
        <v>0</v>
      </c>
      <c r="G1342">
        <v>0</v>
      </c>
    </row>
    <row r="1343" spans="2:7" x14ac:dyDescent="0.25">
      <c r="B1343" t="s">
        <v>1512</v>
      </c>
      <c r="C1343">
        <v>0.48</v>
      </c>
      <c r="D1343">
        <v>0.48</v>
      </c>
      <c r="E1343">
        <v>0</v>
      </c>
      <c r="F1343">
        <v>0</v>
      </c>
      <c r="G1343">
        <v>0</v>
      </c>
    </row>
    <row r="1344" spans="2:7" x14ac:dyDescent="0.25">
      <c r="B1344" t="s">
        <v>1513</v>
      </c>
      <c r="C1344">
        <v>0.49199999999999999</v>
      </c>
      <c r="D1344">
        <v>0.49199999999999999</v>
      </c>
      <c r="E1344">
        <v>0</v>
      </c>
      <c r="F1344">
        <v>0</v>
      </c>
      <c r="G1344">
        <v>0</v>
      </c>
    </row>
    <row r="1345" spans="2:7" x14ac:dyDescent="0.25">
      <c r="B1345" t="s">
        <v>1514</v>
      </c>
      <c r="C1345">
        <v>0.504</v>
      </c>
      <c r="D1345">
        <v>0.504</v>
      </c>
      <c r="E1345">
        <v>0</v>
      </c>
      <c r="F1345">
        <v>0</v>
      </c>
      <c r="G1345">
        <v>0</v>
      </c>
    </row>
    <row r="1346" spans="2:7" x14ac:dyDescent="0.25">
      <c r="B1346" t="s">
        <v>1515</v>
      </c>
      <c r="C1346">
        <v>0.51600000000000001</v>
      </c>
      <c r="D1346">
        <v>0.51600000000000001</v>
      </c>
      <c r="E1346">
        <v>0</v>
      </c>
      <c r="F1346">
        <v>0</v>
      </c>
      <c r="G1346">
        <v>0</v>
      </c>
    </row>
    <row r="1347" spans="2:7" x14ac:dyDescent="0.25">
      <c r="B1347" t="s">
        <v>1516</v>
      </c>
      <c r="C1347">
        <v>0.52800000000000002</v>
      </c>
      <c r="D1347">
        <v>0.52800000000000002</v>
      </c>
      <c r="E1347">
        <v>0</v>
      </c>
      <c r="F1347">
        <v>0</v>
      </c>
      <c r="G1347">
        <v>0</v>
      </c>
    </row>
    <row r="1348" spans="2:7" x14ac:dyDescent="0.25">
      <c r="B1348" t="s">
        <v>1517</v>
      </c>
      <c r="C1348">
        <v>0.54</v>
      </c>
      <c r="D1348">
        <v>0.54</v>
      </c>
      <c r="E1348">
        <v>0</v>
      </c>
      <c r="F1348">
        <v>0</v>
      </c>
      <c r="G1348">
        <v>0</v>
      </c>
    </row>
    <row r="1349" spans="2:7" x14ac:dyDescent="0.25">
      <c r="B1349" t="s">
        <v>1518</v>
      </c>
      <c r="C1349">
        <v>0.56000000000000005</v>
      </c>
      <c r="D1349">
        <v>0.56000000000000005</v>
      </c>
      <c r="E1349">
        <v>0</v>
      </c>
      <c r="F1349">
        <v>0</v>
      </c>
      <c r="G1349">
        <v>0</v>
      </c>
    </row>
    <row r="1350" spans="2:7" x14ac:dyDescent="0.25">
      <c r="B1350" t="s">
        <v>1522</v>
      </c>
      <c r="C1350">
        <v>0.6</v>
      </c>
      <c r="D1350">
        <v>0.6</v>
      </c>
      <c r="E1350">
        <v>0.45</v>
      </c>
      <c r="F1350">
        <v>0.45</v>
      </c>
      <c r="G1350">
        <v>0</v>
      </c>
    </row>
    <row r="1351" spans="2:7" x14ac:dyDescent="0.25">
      <c r="B1351" t="s">
        <v>1543</v>
      </c>
      <c r="C1351">
        <v>0.45</v>
      </c>
      <c r="D1351">
        <v>0</v>
      </c>
      <c r="E1351">
        <v>0.2</v>
      </c>
      <c r="F1351">
        <v>0.2</v>
      </c>
      <c r="G1351">
        <v>0</v>
      </c>
    </row>
    <row r="1352" spans="2:7" x14ac:dyDescent="0.25">
      <c r="B1352" t="s">
        <v>1544</v>
      </c>
      <c r="C1352">
        <v>0.48599999999999999</v>
      </c>
      <c r="D1352">
        <v>0</v>
      </c>
      <c r="E1352">
        <v>0.216</v>
      </c>
      <c r="F1352">
        <v>0.216</v>
      </c>
      <c r="G1352">
        <v>0</v>
      </c>
    </row>
    <row r="1353" spans="2:7" x14ac:dyDescent="0.25">
      <c r="B1353" t="s">
        <v>1545</v>
      </c>
      <c r="C1353">
        <v>0.52200000000000002</v>
      </c>
      <c r="D1353">
        <v>0</v>
      </c>
      <c r="E1353">
        <v>0.23200000000000001</v>
      </c>
      <c r="F1353">
        <v>0.23200000000000001</v>
      </c>
      <c r="G1353">
        <v>0</v>
      </c>
    </row>
    <row r="1354" spans="2:7" x14ac:dyDescent="0.25">
      <c r="B1354" t="s">
        <v>1546</v>
      </c>
      <c r="C1354">
        <v>0.55800000000000005</v>
      </c>
      <c r="D1354">
        <v>0</v>
      </c>
      <c r="E1354">
        <v>0.248</v>
      </c>
      <c r="F1354">
        <v>0.248</v>
      </c>
      <c r="G1354">
        <v>0</v>
      </c>
    </row>
    <row r="1355" spans="2:7" x14ac:dyDescent="0.25">
      <c r="B1355" t="s">
        <v>1547</v>
      </c>
      <c r="C1355">
        <v>0.59399999999999997</v>
      </c>
      <c r="D1355">
        <v>0</v>
      </c>
      <c r="E1355">
        <v>0.26400000000000001</v>
      </c>
      <c r="F1355">
        <v>0.26400000000000001</v>
      </c>
      <c r="G1355">
        <v>0</v>
      </c>
    </row>
    <row r="1356" spans="2:7" x14ac:dyDescent="0.25">
      <c r="B1356" t="s">
        <v>1548</v>
      </c>
      <c r="C1356">
        <v>0.63</v>
      </c>
      <c r="D1356">
        <v>0</v>
      </c>
      <c r="E1356">
        <v>0.28000000000000003</v>
      </c>
      <c r="F1356">
        <v>0.28000000000000003</v>
      </c>
      <c r="G1356">
        <v>0</v>
      </c>
    </row>
    <row r="1357" spans="2:7" x14ac:dyDescent="0.25">
      <c r="B1357" t="s">
        <v>1519</v>
      </c>
      <c r="C1357">
        <v>5</v>
      </c>
      <c r="D1357">
        <v>5</v>
      </c>
      <c r="E1357">
        <v>0</v>
      </c>
      <c r="F1357">
        <v>0</v>
      </c>
      <c r="G1357">
        <v>0</v>
      </c>
    </row>
    <row r="1358" spans="2:7" x14ac:dyDescent="0.25">
      <c r="B1358" t="s">
        <v>1550</v>
      </c>
      <c r="C1358">
        <v>0.51</v>
      </c>
      <c r="D1358">
        <v>0.3</v>
      </c>
      <c r="E1358">
        <v>0</v>
      </c>
      <c r="F1358">
        <v>0</v>
      </c>
      <c r="G1358">
        <v>0</v>
      </c>
    </row>
    <row r="1359" spans="2:7" x14ac:dyDescent="0.25">
      <c r="B1359" t="s">
        <v>1551</v>
      </c>
      <c r="C1359">
        <v>0.55079999999999996</v>
      </c>
      <c r="D1359">
        <v>0.32400000000000001</v>
      </c>
      <c r="E1359">
        <v>0</v>
      </c>
      <c r="F1359">
        <v>0</v>
      </c>
      <c r="G1359">
        <v>0</v>
      </c>
    </row>
    <row r="1360" spans="2:7" x14ac:dyDescent="0.25">
      <c r="B1360" t="s">
        <v>1552</v>
      </c>
      <c r="C1360">
        <v>0.59160000000000001</v>
      </c>
      <c r="D1360">
        <v>0.34799999999999998</v>
      </c>
      <c r="E1360">
        <v>0</v>
      </c>
      <c r="F1360">
        <v>0</v>
      </c>
      <c r="G1360">
        <v>0</v>
      </c>
    </row>
    <row r="1361" spans="2:7" x14ac:dyDescent="0.25">
      <c r="B1361" t="s">
        <v>1553</v>
      </c>
      <c r="C1361">
        <v>0.63239999999999996</v>
      </c>
      <c r="D1361">
        <v>0.372</v>
      </c>
      <c r="E1361">
        <v>0</v>
      </c>
      <c r="F1361">
        <v>0</v>
      </c>
      <c r="G1361">
        <v>0</v>
      </c>
    </row>
    <row r="1362" spans="2:7" x14ac:dyDescent="0.25">
      <c r="B1362" t="s">
        <v>1554</v>
      </c>
      <c r="C1362">
        <v>0.67320000000000002</v>
      </c>
      <c r="D1362">
        <v>0.39600000000000002</v>
      </c>
      <c r="E1362">
        <v>0</v>
      </c>
      <c r="F1362">
        <v>0</v>
      </c>
      <c r="G1362">
        <v>0</v>
      </c>
    </row>
    <row r="1363" spans="2:7" x14ac:dyDescent="0.25">
      <c r="B1363" t="s">
        <v>1555</v>
      </c>
      <c r="C1363">
        <v>0.71399999999999997</v>
      </c>
      <c r="D1363">
        <v>0.42</v>
      </c>
      <c r="E1363">
        <v>0</v>
      </c>
      <c r="F1363">
        <v>0</v>
      </c>
      <c r="G1363">
        <v>0</v>
      </c>
    </row>
    <row r="1364" spans="2:7" x14ac:dyDescent="0.25">
      <c r="B1364" t="s">
        <v>1556</v>
      </c>
      <c r="C1364">
        <v>0.6</v>
      </c>
      <c r="D1364">
        <v>0.14000000000000001</v>
      </c>
      <c r="E1364">
        <v>0.25</v>
      </c>
      <c r="F1364">
        <v>0.25</v>
      </c>
      <c r="G1364">
        <v>0</v>
      </c>
    </row>
    <row r="1365" spans="2:7" x14ac:dyDescent="0.25">
      <c r="B1365" t="s">
        <v>1557</v>
      </c>
      <c r="C1365">
        <v>0.64800000000000002</v>
      </c>
      <c r="D1365">
        <v>0.1512</v>
      </c>
      <c r="E1365">
        <v>0.27</v>
      </c>
      <c r="F1365">
        <v>0.27</v>
      </c>
      <c r="G1365">
        <v>0</v>
      </c>
    </row>
    <row r="1366" spans="2:7" x14ac:dyDescent="0.25">
      <c r="B1366" t="s">
        <v>1558</v>
      </c>
      <c r="C1366">
        <v>0.69599999999999995</v>
      </c>
      <c r="D1366">
        <v>0.16239999999999999</v>
      </c>
      <c r="E1366">
        <v>0.28999999999999998</v>
      </c>
      <c r="F1366">
        <v>0.28999999999999998</v>
      </c>
      <c r="G1366">
        <v>0</v>
      </c>
    </row>
    <row r="1367" spans="2:7" x14ac:dyDescent="0.25">
      <c r="B1367" t="s">
        <v>1559</v>
      </c>
      <c r="C1367">
        <v>0.74399999999999999</v>
      </c>
      <c r="D1367">
        <v>0.1736</v>
      </c>
      <c r="E1367">
        <v>0.31</v>
      </c>
      <c r="F1367">
        <v>0.31</v>
      </c>
      <c r="G1367">
        <v>0</v>
      </c>
    </row>
    <row r="1368" spans="2:7" x14ac:dyDescent="0.25">
      <c r="B1368" t="s">
        <v>1560</v>
      </c>
      <c r="C1368">
        <v>0.79200000000000004</v>
      </c>
      <c r="D1368">
        <v>0.18479999999999999</v>
      </c>
      <c r="E1368">
        <v>0.33</v>
      </c>
      <c r="F1368">
        <v>0.33</v>
      </c>
      <c r="G1368">
        <v>0</v>
      </c>
    </row>
    <row r="1369" spans="2:7" x14ac:dyDescent="0.25">
      <c r="B1369" t="s">
        <v>1561</v>
      </c>
      <c r="C1369">
        <v>0.84</v>
      </c>
      <c r="D1369">
        <v>0.19600000000000001</v>
      </c>
      <c r="E1369">
        <v>0.35</v>
      </c>
      <c r="F1369">
        <v>0.35</v>
      </c>
      <c r="G1369">
        <v>0</v>
      </c>
    </row>
    <row r="1370" spans="2:7" x14ac:dyDescent="0.25">
      <c r="B1370" t="s">
        <v>1562</v>
      </c>
      <c r="C1370">
        <v>0.42</v>
      </c>
      <c r="D1370">
        <v>0.13</v>
      </c>
      <c r="E1370">
        <v>0</v>
      </c>
      <c r="F1370">
        <v>0.36</v>
      </c>
      <c r="G1370">
        <v>0</v>
      </c>
    </row>
    <row r="1371" spans="2:7" x14ac:dyDescent="0.25">
      <c r="B1371" t="s">
        <v>1563</v>
      </c>
      <c r="C1371">
        <v>0.4536</v>
      </c>
      <c r="D1371">
        <v>0.1404</v>
      </c>
      <c r="E1371">
        <v>0</v>
      </c>
      <c r="F1371">
        <v>0.38879999999999998</v>
      </c>
      <c r="G1371">
        <v>0</v>
      </c>
    </row>
    <row r="1372" spans="2:7" x14ac:dyDescent="0.25">
      <c r="B1372" t="s">
        <v>1564</v>
      </c>
      <c r="C1372">
        <v>0.48720000000000002</v>
      </c>
      <c r="D1372">
        <v>0.15079999999999999</v>
      </c>
      <c r="E1372">
        <v>0</v>
      </c>
      <c r="F1372">
        <v>0.41760000000000003</v>
      </c>
      <c r="G1372">
        <v>0</v>
      </c>
    </row>
    <row r="1373" spans="2:7" x14ac:dyDescent="0.25">
      <c r="B1373" t="s">
        <v>1565</v>
      </c>
      <c r="C1373">
        <v>0.52080000000000004</v>
      </c>
      <c r="D1373">
        <v>0.16120000000000001</v>
      </c>
      <c r="E1373">
        <v>0</v>
      </c>
      <c r="F1373">
        <v>0.44640000000000002</v>
      </c>
      <c r="G1373">
        <v>0</v>
      </c>
    </row>
    <row r="1374" spans="2:7" x14ac:dyDescent="0.25">
      <c r="B1374" t="s">
        <v>1566</v>
      </c>
      <c r="C1374">
        <v>0.5544</v>
      </c>
      <c r="D1374">
        <v>0.1716</v>
      </c>
      <c r="E1374">
        <v>0</v>
      </c>
      <c r="F1374">
        <v>0.47520000000000001</v>
      </c>
      <c r="G1374">
        <v>0</v>
      </c>
    </row>
    <row r="1375" spans="2:7" x14ac:dyDescent="0.25">
      <c r="B1375" t="s">
        <v>1567</v>
      </c>
      <c r="C1375">
        <v>0.58799999999999997</v>
      </c>
      <c r="D1375">
        <v>0.182</v>
      </c>
      <c r="E1375">
        <v>0</v>
      </c>
      <c r="F1375">
        <v>0.504</v>
      </c>
      <c r="G1375">
        <v>0</v>
      </c>
    </row>
    <row r="1376" spans="2:7" x14ac:dyDescent="0.25">
      <c r="B1376" t="s">
        <v>1568</v>
      </c>
      <c r="C1376">
        <v>0.64</v>
      </c>
      <c r="D1376">
        <v>0</v>
      </c>
      <c r="E1376">
        <v>0</v>
      </c>
      <c r="F1376">
        <v>0.46</v>
      </c>
      <c r="G1376">
        <v>0</v>
      </c>
    </row>
    <row r="1377" spans="2:7" x14ac:dyDescent="0.25">
      <c r="B1377" t="s">
        <v>1569</v>
      </c>
      <c r="C1377">
        <v>0.69120000000000004</v>
      </c>
      <c r="D1377">
        <v>0</v>
      </c>
      <c r="E1377">
        <v>0</v>
      </c>
      <c r="F1377">
        <v>0.49680000000000002</v>
      </c>
      <c r="G1377">
        <v>0</v>
      </c>
    </row>
    <row r="1378" spans="2:7" x14ac:dyDescent="0.25">
      <c r="B1378" t="s">
        <v>1570</v>
      </c>
      <c r="C1378">
        <v>0.74239999999999995</v>
      </c>
      <c r="D1378">
        <v>0</v>
      </c>
      <c r="E1378">
        <v>0</v>
      </c>
      <c r="F1378">
        <v>0.53359999999999996</v>
      </c>
      <c r="G1378">
        <v>0</v>
      </c>
    </row>
    <row r="1379" spans="2:7" x14ac:dyDescent="0.25">
      <c r="B1379" t="s">
        <v>1571</v>
      </c>
      <c r="C1379">
        <v>0.79359999999999997</v>
      </c>
      <c r="D1379">
        <v>0</v>
      </c>
      <c r="E1379">
        <v>0</v>
      </c>
      <c r="F1379">
        <v>0.57040000000000002</v>
      </c>
      <c r="G1379">
        <v>0</v>
      </c>
    </row>
    <row r="1380" spans="2:7" x14ac:dyDescent="0.25">
      <c r="B1380" t="s">
        <v>1572</v>
      </c>
      <c r="C1380">
        <v>0.8448</v>
      </c>
      <c r="D1380">
        <v>0</v>
      </c>
      <c r="E1380">
        <v>0</v>
      </c>
      <c r="F1380">
        <v>0.60719999999999996</v>
      </c>
      <c r="G1380">
        <v>0</v>
      </c>
    </row>
    <row r="1381" spans="2:7" x14ac:dyDescent="0.25">
      <c r="B1381" t="s">
        <v>1573</v>
      </c>
      <c r="C1381">
        <v>0.89600000000000002</v>
      </c>
      <c r="D1381">
        <v>0</v>
      </c>
      <c r="E1381">
        <v>0</v>
      </c>
      <c r="F1381">
        <v>0.64400000000000002</v>
      </c>
      <c r="G1381">
        <v>0</v>
      </c>
    </row>
    <row r="1382" spans="2:7" x14ac:dyDescent="0.25">
      <c r="B1382" t="s">
        <v>1574</v>
      </c>
      <c r="C1382">
        <v>0.44</v>
      </c>
      <c r="D1382">
        <v>0.16</v>
      </c>
      <c r="E1382">
        <v>0</v>
      </c>
      <c r="F1382">
        <v>0</v>
      </c>
      <c r="G1382">
        <v>0</v>
      </c>
    </row>
    <row r="1383" spans="2:7" x14ac:dyDescent="0.25">
      <c r="B1383" t="s">
        <v>1575</v>
      </c>
      <c r="C1383">
        <v>0.46200000000000002</v>
      </c>
      <c r="D1383">
        <v>0.16800000000000001</v>
      </c>
      <c r="E1383">
        <v>0</v>
      </c>
      <c r="F1383">
        <v>0</v>
      </c>
      <c r="G1383">
        <v>0</v>
      </c>
    </row>
    <row r="1384" spans="2:7" x14ac:dyDescent="0.25">
      <c r="B1384" t="s">
        <v>1576</v>
      </c>
      <c r="C1384">
        <v>0.48399999999999999</v>
      </c>
      <c r="D1384">
        <v>0.17599999999999999</v>
      </c>
      <c r="E1384">
        <v>0</v>
      </c>
      <c r="F1384">
        <v>0</v>
      </c>
      <c r="G1384">
        <v>0</v>
      </c>
    </row>
    <row r="1385" spans="2:7" x14ac:dyDescent="0.25">
      <c r="B1385" t="s">
        <v>1577</v>
      </c>
      <c r="C1385">
        <v>0.50600000000000001</v>
      </c>
      <c r="D1385">
        <v>0.184</v>
      </c>
      <c r="E1385">
        <v>0</v>
      </c>
      <c r="F1385">
        <v>0</v>
      </c>
      <c r="G1385">
        <v>0</v>
      </c>
    </row>
    <row r="1386" spans="2:7" x14ac:dyDescent="0.25">
      <c r="B1386" t="s">
        <v>1578</v>
      </c>
      <c r="C1386">
        <v>0.52800000000000002</v>
      </c>
      <c r="D1386">
        <v>0.192</v>
      </c>
      <c r="E1386">
        <v>0</v>
      </c>
      <c r="F1386">
        <v>0</v>
      </c>
      <c r="G1386">
        <v>0</v>
      </c>
    </row>
    <row r="1387" spans="2:7" x14ac:dyDescent="0.25">
      <c r="B1387" t="s">
        <v>1579</v>
      </c>
      <c r="C1387">
        <v>0.54120000000000001</v>
      </c>
      <c r="D1387">
        <v>0.1968</v>
      </c>
      <c r="E1387">
        <v>0</v>
      </c>
      <c r="F1387">
        <v>0</v>
      </c>
      <c r="G1387">
        <v>0</v>
      </c>
    </row>
    <row r="1388" spans="2:7" x14ac:dyDescent="0.25">
      <c r="B1388" t="s">
        <v>1580</v>
      </c>
      <c r="C1388">
        <v>0.5544</v>
      </c>
      <c r="D1388">
        <v>0.2016</v>
      </c>
      <c r="E1388">
        <v>0</v>
      </c>
      <c r="F1388">
        <v>0</v>
      </c>
      <c r="G1388">
        <v>0</v>
      </c>
    </row>
    <row r="1389" spans="2:7" x14ac:dyDescent="0.25">
      <c r="B1389" t="s">
        <v>1581</v>
      </c>
      <c r="C1389">
        <v>0.56759999999999999</v>
      </c>
      <c r="D1389">
        <v>0.2064</v>
      </c>
      <c r="E1389">
        <v>0</v>
      </c>
      <c r="F1389">
        <v>0</v>
      </c>
      <c r="G1389">
        <v>0</v>
      </c>
    </row>
    <row r="1390" spans="2:7" x14ac:dyDescent="0.25">
      <c r="B1390" t="s">
        <v>1582</v>
      </c>
      <c r="C1390">
        <v>0.58079999999999998</v>
      </c>
      <c r="D1390">
        <v>0.2112</v>
      </c>
      <c r="E1390">
        <v>0</v>
      </c>
      <c r="F1390">
        <v>0</v>
      </c>
      <c r="G1390">
        <v>0</v>
      </c>
    </row>
    <row r="1391" spans="2:7" x14ac:dyDescent="0.25">
      <c r="B1391" t="s">
        <v>1583</v>
      </c>
      <c r="C1391">
        <v>0.59399999999999997</v>
      </c>
      <c r="D1391">
        <v>0.216</v>
      </c>
      <c r="E1391">
        <v>0</v>
      </c>
      <c r="F1391">
        <v>0</v>
      </c>
      <c r="G1391">
        <v>0</v>
      </c>
    </row>
    <row r="1392" spans="2:7" x14ac:dyDescent="0.25">
      <c r="B1392" t="s">
        <v>1584</v>
      </c>
      <c r="C1392">
        <v>0.61599999999999999</v>
      </c>
      <c r="D1392">
        <v>0.224</v>
      </c>
      <c r="E1392">
        <v>0</v>
      </c>
      <c r="F1392">
        <v>0</v>
      </c>
      <c r="G1392">
        <v>0</v>
      </c>
    </row>
    <row r="1393" spans="2:7" x14ac:dyDescent="0.25">
      <c r="B1393" t="s">
        <v>1585</v>
      </c>
      <c r="C1393">
        <v>0.46</v>
      </c>
      <c r="D1393">
        <v>0.14000000000000001</v>
      </c>
      <c r="E1393">
        <v>0</v>
      </c>
      <c r="F1393">
        <v>0</v>
      </c>
      <c r="G1393">
        <v>0</v>
      </c>
    </row>
    <row r="1394" spans="2:7" x14ac:dyDescent="0.25">
      <c r="B1394" t="s">
        <v>1586</v>
      </c>
      <c r="C1394">
        <v>0.48299999999999998</v>
      </c>
      <c r="D1394">
        <v>0.14699999999999999</v>
      </c>
      <c r="E1394">
        <v>0</v>
      </c>
      <c r="F1394">
        <v>0</v>
      </c>
      <c r="G1394">
        <v>0</v>
      </c>
    </row>
    <row r="1395" spans="2:7" x14ac:dyDescent="0.25">
      <c r="B1395" t="s">
        <v>1587</v>
      </c>
      <c r="C1395">
        <v>0.50600000000000001</v>
      </c>
      <c r="D1395">
        <v>0.154</v>
      </c>
      <c r="E1395">
        <v>0</v>
      </c>
      <c r="F1395">
        <v>0</v>
      </c>
      <c r="G1395">
        <v>0</v>
      </c>
    </row>
    <row r="1396" spans="2:7" x14ac:dyDescent="0.25">
      <c r="B1396" t="s">
        <v>1588</v>
      </c>
      <c r="C1396">
        <v>0.52900000000000003</v>
      </c>
      <c r="D1396">
        <v>0.161</v>
      </c>
      <c r="E1396">
        <v>0</v>
      </c>
      <c r="F1396">
        <v>0</v>
      </c>
      <c r="G1396">
        <v>0</v>
      </c>
    </row>
    <row r="1397" spans="2:7" x14ac:dyDescent="0.25">
      <c r="B1397" t="s">
        <v>1589</v>
      </c>
      <c r="C1397">
        <v>0.55200000000000005</v>
      </c>
      <c r="D1397">
        <v>0.16800000000000001</v>
      </c>
      <c r="E1397">
        <v>0</v>
      </c>
      <c r="F1397">
        <v>0</v>
      </c>
      <c r="G1397">
        <v>0</v>
      </c>
    </row>
    <row r="1398" spans="2:7" x14ac:dyDescent="0.25">
      <c r="B1398" t="s">
        <v>1590</v>
      </c>
      <c r="C1398">
        <v>0.56579999999999997</v>
      </c>
      <c r="D1398">
        <v>0.17219999999999999</v>
      </c>
      <c r="E1398">
        <v>0</v>
      </c>
      <c r="F1398">
        <v>0</v>
      </c>
      <c r="G1398">
        <v>0</v>
      </c>
    </row>
    <row r="1399" spans="2:7" x14ac:dyDescent="0.25">
      <c r="B1399" t="s">
        <v>1591</v>
      </c>
      <c r="C1399">
        <v>0.5796</v>
      </c>
      <c r="D1399">
        <v>0.1764</v>
      </c>
      <c r="E1399">
        <v>0</v>
      </c>
      <c r="F1399">
        <v>0</v>
      </c>
      <c r="G1399">
        <v>0</v>
      </c>
    </row>
    <row r="1400" spans="2:7" x14ac:dyDescent="0.25">
      <c r="B1400" t="s">
        <v>1592</v>
      </c>
      <c r="C1400">
        <v>0.59340000000000004</v>
      </c>
      <c r="D1400">
        <v>0.18060000000000001</v>
      </c>
      <c r="E1400">
        <v>0</v>
      </c>
      <c r="F1400">
        <v>0</v>
      </c>
      <c r="G1400">
        <v>0</v>
      </c>
    </row>
    <row r="1401" spans="2:7" x14ac:dyDescent="0.25">
      <c r="B1401" t="s">
        <v>1593</v>
      </c>
      <c r="C1401">
        <v>0.60719999999999996</v>
      </c>
      <c r="D1401">
        <v>0.18479999999999999</v>
      </c>
      <c r="E1401">
        <v>0</v>
      </c>
      <c r="F1401">
        <v>0</v>
      </c>
      <c r="G1401">
        <v>0</v>
      </c>
    </row>
    <row r="1402" spans="2:7" x14ac:dyDescent="0.25">
      <c r="B1402" t="s">
        <v>1594</v>
      </c>
      <c r="C1402">
        <v>0.621</v>
      </c>
      <c r="D1402">
        <v>0.189</v>
      </c>
      <c r="E1402">
        <v>0</v>
      </c>
      <c r="F1402">
        <v>0</v>
      </c>
      <c r="G1402">
        <v>0</v>
      </c>
    </row>
    <row r="1403" spans="2:7" x14ac:dyDescent="0.25">
      <c r="B1403" t="s">
        <v>1595</v>
      </c>
      <c r="C1403">
        <v>0.64400000000000002</v>
      </c>
      <c r="D1403">
        <v>0.19600000000000001</v>
      </c>
      <c r="E1403">
        <v>0</v>
      </c>
      <c r="F1403">
        <v>0</v>
      </c>
      <c r="G1403">
        <v>0</v>
      </c>
    </row>
    <row r="1404" spans="2:7" x14ac:dyDescent="0.25">
      <c r="B1404" t="s">
        <v>1596</v>
      </c>
      <c r="C1404">
        <v>0.78</v>
      </c>
      <c r="D1404">
        <v>0</v>
      </c>
      <c r="E1404">
        <v>0</v>
      </c>
      <c r="F1404">
        <v>0</v>
      </c>
      <c r="G1404">
        <v>0</v>
      </c>
    </row>
    <row r="1405" spans="2:7" x14ac:dyDescent="0.25">
      <c r="B1405" t="s">
        <v>1597</v>
      </c>
      <c r="C1405">
        <v>0.84240000000000004</v>
      </c>
      <c r="D1405">
        <v>0</v>
      </c>
      <c r="E1405">
        <v>0</v>
      </c>
      <c r="F1405">
        <v>0</v>
      </c>
      <c r="G1405">
        <v>0</v>
      </c>
    </row>
    <row r="1406" spans="2:7" x14ac:dyDescent="0.25">
      <c r="B1406" t="s">
        <v>1598</v>
      </c>
      <c r="C1406">
        <v>0.90480000000000005</v>
      </c>
      <c r="D1406">
        <v>0</v>
      </c>
      <c r="E1406">
        <v>0</v>
      </c>
      <c r="F1406">
        <v>0</v>
      </c>
      <c r="G1406">
        <v>0</v>
      </c>
    </row>
    <row r="1407" spans="2:7" x14ac:dyDescent="0.25">
      <c r="B1407" t="s">
        <v>1599</v>
      </c>
      <c r="C1407">
        <v>0.96719999999999995</v>
      </c>
      <c r="D1407">
        <v>0</v>
      </c>
      <c r="E1407">
        <v>0</v>
      </c>
      <c r="F1407">
        <v>0</v>
      </c>
      <c r="G1407">
        <v>0</v>
      </c>
    </row>
    <row r="1408" spans="2:7" x14ac:dyDescent="0.25">
      <c r="B1408" t="s">
        <v>1600</v>
      </c>
      <c r="C1408">
        <v>1.0296000000000001</v>
      </c>
      <c r="D1408">
        <v>0</v>
      </c>
      <c r="E1408">
        <v>0</v>
      </c>
      <c r="F1408">
        <v>0</v>
      </c>
      <c r="G1408">
        <v>0</v>
      </c>
    </row>
    <row r="1409" spans="2:7" x14ac:dyDescent="0.25">
      <c r="B1409" t="s">
        <v>1601</v>
      </c>
      <c r="C1409">
        <v>1.0920000000000001</v>
      </c>
      <c r="D1409">
        <v>0</v>
      </c>
      <c r="E1409">
        <v>0</v>
      </c>
      <c r="F1409">
        <v>0</v>
      </c>
      <c r="G1409">
        <v>0</v>
      </c>
    </row>
    <row r="1410" spans="2:7" x14ac:dyDescent="0.25">
      <c r="B1410" t="s">
        <v>1602</v>
      </c>
      <c r="C1410">
        <v>0.41</v>
      </c>
      <c r="D1410">
        <v>0.55000000000000004</v>
      </c>
      <c r="E1410">
        <v>0</v>
      </c>
      <c r="F1410">
        <v>0</v>
      </c>
      <c r="G1410">
        <v>0</v>
      </c>
    </row>
    <row r="1411" spans="2:7" x14ac:dyDescent="0.25">
      <c r="B1411" t="s">
        <v>1603</v>
      </c>
      <c r="C1411">
        <v>0.43049999999999999</v>
      </c>
      <c r="D1411">
        <v>0.57750000000000001</v>
      </c>
      <c r="E1411">
        <v>0</v>
      </c>
      <c r="F1411">
        <v>0</v>
      </c>
      <c r="G1411">
        <v>0</v>
      </c>
    </row>
    <row r="1412" spans="2:7" x14ac:dyDescent="0.25">
      <c r="B1412" t="s">
        <v>1604</v>
      </c>
      <c r="C1412">
        <v>0.45100000000000001</v>
      </c>
      <c r="D1412">
        <v>0.60499999999999998</v>
      </c>
      <c r="E1412">
        <v>0</v>
      </c>
      <c r="F1412">
        <v>0</v>
      </c>
      <c r="G1412">
        <v>0</v>
      </c>
    </row>
    <row r="1413" spans="2:7" x14ac:dyDescent="0.25">
      <c r="B1413" t="s">
        <v>1605</v>
      </c>
      <c r="C1413">
        <v>0.47149999999999997</v>
      </c>
      <c r="D1413">
        <v>0.63249999999999995</v>
      </c>
      <c r="E1413">
        <v>0</v>
      </c>
      <c r="F1413">
        <v>0</v>
      </c>
      <c r="G1413">
        <v>0</v>
      </c>
    </row>
    <row r="1414" spans="2:7" x14ac:dyDescent="0.25">
      <c r="B1414" t="s">
        <v>1606</v>
      </c>
      <c r="C1414">
        <v>0.49199999999999999</v>
      </c>
      <c r="D1414">
        <v>0.66</v>
      </c>
      <c r="E1414">
        <v>0</v>
      </c>
      <c r="F1414">
        <v>0</v>
      </c>
      <c r="G1414">
        <v>0</v>
      </c>
    </row>
    <row r="1415" spans="2:7" x14ac:dyDescent="0.25">
      <c r="B1415" t="s">
        <v>1607</v>
      </c>
      <c r="C1415">
        <v>0.50429999999999997</v>
      </c>
      <c r="D1415">
        <v>0.67649999999999999</v>
      </c>
      <c r="E1415">
        <v>0</v>
      </c>
      <c r="F1415">
        <v>0</v>
      </c>
      <c r="G1415">
        <v>0</v>
      </c>
    </row>
    <row r="1416" spans="2:7" x14ac:dyDescent="0.25">
      <c r="B1416" t="s">
        <v>1608</v>
      </c>
      <c r="C1416">
        <v>0.51659999999999995</v>
      </c>
      <c r="D1416">
        <v>0.69299999999999995</v>
      </c>
      <c r="E1416">
        <v>0</v>
      </c>
      <c r="F1416">
        <v>0</v>
      </c>
      <c r="G1416">
        <v>0</v>
      </c>
    </row>
    <row r="1417" spans="2:7" x14ac:dyDescent="0.25">
      <c r="B1417" t="s">
        <v>1609</v>
      </c>
      <c r="C1417">
        <v>0.52890000000000004</v>
      </c>
      <c r="D1417">
        <v>0.70950000000000002</v>
      </c>
      <c r="E1417">
        <v>0</v>
      </c>
      <c r="F1417">
        <v>0</v>
      </c>
      <c r="G1417">
        <v>0</v>
      </c>
    </row>
    <row r="1418" spans="2:7" x14ac:dyDescent="0.25">
      <c r="B1418" t="s">
        <v>1610</v>
      </c>
      <c r="C1418">
        <v>0.54120000000000001</v>
      </c>
      <c r="D1418">
        <v>0.72599999999999998</v>
      </c>
      <c r="E1418">
        <v>0</v>
      </c>
      <c r="F1418">
        <v>0</v>
      </c>
      <c r="G1418">
        <v>0</v>
      </c>
    </row>
    <row r="1419" spans="2:7" x14ac:dyDescent="0.25">
      <c r="B1419" t="s">
        <v>1611</v>
      </c>
      <c r="C1419">
        <v>0.55349999999999999</v>
      </c>
      <c r="D1419">
        <v>0.74250000000000005</v>
      </c>
      <c r="E1419">
        <v>0</v>
      </c>
      <c r="F1419">
        <v>0</v>
      </c>
      <c r="G1419">
        <v>0</v>
      </c>
    </row>
    <row r="1420" spans="2:7" x14ac:dyDescent="0.25">
      <c r="B1420" t="s">
        <v>1612</v>
      </c>
      <c r="C1420">
        <v>0.57399999999999995</v>
      </c>
      <c r="D1420">
        <v>0.77</v>
      </c>
      <c r="E1420">
        <v>0</v>
      </c>
      <c r="F1420">
        <v>0</v>
      </c>
      <c r="G1420">
        <v>0</v>
      </c>
    </row>
    <row r="1421" spans="2:7" x14ac:dyDescent="0.25">
      <c r="B1421" t="s">
        <v>1613</v>
      </c>
      <c r="C1421">
        <v>0.6</v>
      </c>
      <c r="D1421">
        <v>0.25</v>
      </c>
      <c r="E1421">
        <v>0</v>
      </c>
      <c r="F1421">
        <v>0</v>
      </c>
      <c r="G1421">
        <v>0</v>
      </c>
    </row>
    <row r="1422" spans="2:7" x14ac:dyDescent="0.25">
      <c r="B1422" t="s">
        <v>1614</v>
      </c>
      <c r="C1422">
        <v>0.63</v>
      </c>
      <c r="D1422">
        <v>0.26250000000000001</v>
      </c>
      <c r="E1422">
        <v>0</v>
      </c>
      <c r="F1422">
        <v>0</v>
      </c>
      <c r="G1422">
        <v>0</v>
      </c>
    </row>
    <row r="1423" spans="2:7" x14ac:dyDescent="0.25">
      <c r="B1423" t="s">
        <v>1615</v>
      </c>
      <c r="C1423">
        <v>0.66</v>
      </c>
      <c r="D1423">
        <v>0.27500000000000002</v>
      </c>
      <c r="E1423">
        <v>0</v>
      </c>
      <c r="F1423">
        <v>0</v>
      </c>
      <c r="G1423">
        <v>0</v>
      </c>
    </row>
    <row r="1424" spans="2:7" x14ac:dyDescent="0.25">
      <c r="B1424" t="s">
        <v>1616</v>
      </c>
      <c r="C1424">
        <v>0.69</v>
      </c>
      <c r="D1424">
        <v>0.28749999999999998</v>
      </c>
      <c r="E1424">
        <v>0</v>
      </c>
      <c r="F1424">
        <v>0</v>
      </c>
      <c r="G1424">
        <v>0</v>
      </c>
    </row>
    <row r="1425" spans="2:7" x14ac:dyDescent="0.25">
      <c r="B1425" t="s">
        <v>1617</v>
      </c>
      <c r="C1425">
        <v>0.72</v>
      </c>
      <c r="D1425">
        <v>0.3</v>
      </c>
      <c r="E1425">
        <v>0</v>
      </c>
      <c r="F1425">
        <v>0</v>
      </c>
      <c r="G1425">
        <v>0</v>
      </c>
    </row>
    <row r="1426" spans="2:7" x14ac:dyDescent="0.25">
      <c r="B1426" t="s">
        <v>1618</v>
      </c>
      <c r="C1426">
        <v>0.73799999999999999</v>
      </c>
      <c r="D1426">
        <v>0.3075</v>
      </c>
      <c r="E1426">
        <v>0</v>
      </c>
      <c r="F1426">
        <v>0</v>
      </c>
      <c r="G1426">
        <v>0</v>
      </c>
    </row>
    <row r="1427" spans="2:7" x14ac:dyDescent="0.25">
      <c r="B1427" t="s">
        <v>1619</v>
      </c>
      <c r="C1427">
        <v>0.75600000000000001</v>
      </c>
      <c r="D1427">
        <v>0.315</v>
      </c>
      <c r="E1427">
        <v>0</v>
      </c>
      <c r="F1427">
        <v>0</v>
      </c>
      <c r="G1427">
        <v>0</v>
      </c>
    </row>
    <row r="1428" spans="2:7" x14ac:dyDescent="0.25">
      <c r="B1428" t="s">
        <v>1620</v>
      </c>
      <c r="C1428">
        <v>0.77400000000000002</v>
      </c>
      <c r="D1428">
        <v>0.32250000000000001</v>
      </c>
      <c r="E1428">
        <v>0</v>
      </c>
      <c r="F1428">
        <v>0</v>
      </c>
      <c r="G1428">
        <v>0</v>
      </c>
    </row>
    <row r="1429" spans="2:7" x14ac:dyDescent="0.25">
      <c r="B1429" t="s">
        <v>1621</v>
      </c>
      <c r="C1429">
        <v>0.79200000000000004</v>
      </c>
      <c r="D1429">
        <v>0.33</v>
      </c>
      <c r="E1429">
        <v>0</v>
      </c>
      <c r="F1429">
        <v>0</v>
      </c>
      <c r="G1429">
        <v>0</v>
      </c>
    </row>
    <row r="1430" spans="2:7" x14ac:dyDescent="0.25">
      <c r="B1430" t="s">
        <v>1622</v>
      </c>
      <c r="C1430">
        <v>0.81</v>
      </c>
      <c r="D1430">
        <v>0.33750000000000002</v>
      </c>
      <c r="E1430">
        <v>0</v>
      </c>
      <c r="F1430">
        <v>0</v>
      </c>
      <c r="G1430">
        <v>0</v>
      </c>
    </row>
    <row r="1431" spans="2:7" x14ac:dyDescent="0.25">
      <c r="B1431" t="s">
        <v>1623</v>
      </c>
      <c r="C1431">
        <v>0.84</v>
      </c>
      <c r="D1431">
        <v>0.35</v>
      </c>
      <c r="E1431">
        <v>0</v>
      </c>
      <c r="F1431">
        <v>0</v>
      </c>
      <c r="G1431">
        <v>0</v>
      </c>
    </row>
    <row r="1432" spans="2:7" x14ac:dyDescent="0.25">
      <c r="B1432" t="s">
        <v>1624</v>
      </c>
      <c r="C1432">
        <v>0.4</v>
      </c>
      <c r="D1432">
        <v>0.45</v>
      </c>
      <c r="E1432">
        <v>0</v>
      </c>
      <c r="F1432">
        <v>0</v>
      </c>
      <c r="G1432">
        <v>0</v>
      </c>
    </row>
    <row r="1433" spans="2:7" x14ac:dyDescent="0.25">
      <c r="B1433" t="s">
        <v>1625</v>
      </c>
      <c r="C1433">
        <v>0.42</v>
      </c>
      <c r="D1433">
        <v>0.47249999999999998</v>
      </c>
      <c r="E1433">
        <v>0</v>
      </c>
      <c r="F1433">
        <v>0</v>
      </c>
      <c r="G1433">
        <v>0</v>
      </c>
    </row>
    <row r="1434" spans="2:7" x14ac:dyDescent="0.25">
      <c r="B1434" t="s">
        <v>1626</v>
      </c>
      <c r="C1434">
        <v>0.44</v>
      </c>
      <c r="D1434">
        <v>0.495</v>
      </c>
      <c r="E1434">
        <v>0</v>
      </c>
      <c r="F1434">
        <v>0</v>
      </c>
      <c r="G1434">
        <v>0</v>
      </c>
    </row>
    <row r="1435" spans="2:7" x14ac:dyDescent="0.25">
      <c r="B1435" t="s">
        <v>1627</v>
      </c>
      <c r="C1435">
        <v>0.46</v>
      </c>
      <c r="D1435">
        <v>0.51749999999999996</v>
      </c>
      <c r="E1435">
        <v>0</v>
      </c>
      <c r="F1435">
        <v>0</v>
      </c>
      <c r="G1435">
        <v>0</v>
      </c>
    </row>
    <row r="1436" spans="2:7" x14ac:dyDescent="0.25">
      <c r="B1436" t="s">
        <v>1628</v>
      </c>
      <c r="C1436">
        <v>0.48</v>
      </c>
      <c r="D1436">
        <v>0.54</v>
      </c>
      <c r="E1436">
        <v>0</v>
      </c>
      <c r="F1436">
        <v>0</v>
      </c>
      <c r="G1436">
        <v>0</v>
      </c>
    </row>
    <row r="1437" spans="2:7" x14ac:dyDescent="0.25">
      <c r="B1437" t="s">
        <v>1629</v>
      </c>
      <c r="C1437">
        <v>0.49199999999999999</v>
      </c>
      <c r="D1437">
        <v>0.55349999999999999</v>
      </c>
      <c r="E1437">
        <v>0</v>
      </c>
      <c r="F1437">
        <v>0</v>
      </c>
      <c r="G1437">
        <v>0</v>
      </c>
    </row>
    <row r="1438" spans="2:7" x14ac:dyDescent="0.25">
      <c r="B1438" t="s">
        <v>1630</v>
      </c>
      <c r="C1438">
        <v>0.504</v>
      </c>
      <c r="D1438">
        <v>0.56699999999999995</v>
      </c>
      <c r="E1438">
        <v>0</v>
      </c>
      <c r="F1438">
        <v>0</v>
      </c>
      <c r="G1438">
        <v>0</v>
      </c>
    </row>
    <row r="1439" spans="2:7" x14ac:dyDescent="0.25">
      <c r="B1439" t="s">
        <v>1631</v>
      </c>
      <c r="C1439">
        <v>0.51600000000000001</v>
      </c>
      <c r="D1439">
        <v>0.58050000000000002</v>
      </c>
      <c r="E1439">
        <v>0</v>
      </c>
      <c r="F1439">
        <v>0</v>
      </c>
      <c r="G1439">
        <v>0</v>
      </c>
    </row>
    <row r="1440" spans="2:7" x14ac:dyDescent="0.25">
      <c r="B1440" t="s">
        <v>1632</v>
      </c>
      <c r="C1440">
        <v>0.52800000000000002</v>
      </c>
      <c r="D1440">
        <v>0.59399999999999997</v>
      </c>
      <c r="E1440">
        <v>0</v>
      </c>
      <c r="F1440">
        <v>0</v>
      </c>
      <c r="G1440">
        <v>0</v>
      </c>
    </row>
    <row r="1441" spans="2:7" x14ac:dyDescent="0.25">
      <c r="B1441" t="s">
        <v>1633</v>
      </c>
      <c r="C1441">
        <v>0.54</v>
      </c>
      <c r="D1441">
        <v>0.60750000000000004</v>
      </c>
      <c r="E1441">
        <v>0</v>
      </c>
      <c r="F1441">
        <v>0</v>
      </c>
      <c r="G1441">
        <v>0</v>
      </c>
    </row>
    <row r="1442" spans="2:7" x14ac:dyDescent="0.25">
      <c r="B1442" t="s">
        <v>1634</v>
      </c>
      <c r="C1442">
        <v>0.56000000000000005</v>
      </c>
      <c r="D1442">
        <v>0.63</v>
      </c>
      <c r="E1442">
        <v>0</v>
      </c>
      <c r="F1442">
        <v>0</v>
      </c>
      <c r="G1442">
        <v>0</v>
      </c>
    </row>
    <row r="1443" spans="2:7" x14ac:dyDescent="0.25">
      <c r="B1443" t="s">
        <v>1635</v>
      </c>
      <c r="C1443">
        <v>0.42</v>
      </c>
      <c r="D1443">
        <v>0.53</v>
      </c>
      <c r="E1443">
        <v>0</v>
      </c>
      <c r="F1443">
        <v>0</v>
      </c>
      <c r="G1443">
        <v>0</v>
      </c>
    </row>
    <row r="1444" spans="2:7" x14ac:dyDescent="0.25">
      <c r="B1444" t="s">
        <v>1636</v>
      </c>
      <c r="C1444">
        <v>0.441</v>
      </c>
      <c r="D1444">
        <v>0.55649999999999999</v>
      </c>
      <c r="E1444">
        <v>0</v>
      </c>
      <c r="F1444">
        <v>0</v>
      </c>
      <c r="G1444">
        <v>0</v>
      </c>
    </row>
    <row r="1445" spans="2:7" x14ac:dyDescent="0.25">
      <c r="B1445" t="s">
        <v>1637</v>
      </c>
      <c r="C1445">
        <v>0.46200000000000002</v>
      </c>
      <c r="D1445">
        <v>0.58299999999999996</v>
      </c>
      <c r="E1445">
        <v>0</v>
      </c>
      <c r="F1445">
        <v>0</v>
      </c>
      <c r="G1445">
        <v>0</v>
      </c>
    </row>
    <row r="1446" spans="2:7" x14ac:dyDescent="0.25">
      <c r="B1446" t="s">
        <v>1638</v>
      </c>
      <c r="C1446">
        <v>0.48299999999999998</v>
      </c>
      <c r="D1446">
        <v>0.60950000000000004</v>
      </c>
      <c r="E1446">
        <v>0</v>
      </c>
      <c r="F1446">
        <v>0</v>
      </c>
      <c r="G1446">
        <v>0</v>
      </c>
    </row>
    <row r="1447" spans="2:7" x14ac:dyDescent="0.25">
      <c r="B1447" t="s">
        <v>1639</v>
      </c>
      <c r="C1447">
        <v>0.504</v>
      </c>
      <c r="D1447">
        <v>0.63600000000000001</v>
      </c>
      <c r="E1447">
        <v>0</v>
      </c>
      <c r="F1447">
        <v>0</v>
      </c>
      <c r="G1447">
        <v>0</v>
      </c>
    </row>
    <row r="1448" spans="2:7" x14ac:dyDescent="0.25">
      <c r="B1448" t="s">
        <v>1640</v>
      </c>
      <c r="C1448">
        <v>0.51659999999999995</v>
      </c>
      <c r="D1448">
        <v>0.65190000000000003</v>
      </c>
      <c r="E1448">
        <v>0</v>
      </c>
      <c r="F1448">
        <v>0</v>
      </c>
      <c r="G1448">
        <v>0</v>
      </c>
    </row>
    <row r="1449" spans="2:7" x14ac:dyDescent="0.25">
      <c r="B1449" t="s">
        <v>1641</v>
      </c>
      <c r="C1449">
        <v>0.5292</v>
      </c>
      <c r="D1449">
        <v>0.66779999999999995</v>
      </c>
      <c r="E1449">
        <v>0</v>
      </c>
      <c r="F1449">
        <v>0</v>
      </c>
      <c r="G1449">
        <v>0</v>
      </c>
    </row>
    <row r="1450" spans="2:7" x14ac:dyDescent="0.25">
      <c r="B1450" t="s">
        <v>1642</v>
      </c>
      <c r="C1450">
        <v>0.54179999999999995</v>
      </c>
      <c r="D1450">
        <v>0.68369999999999997</v>
      </c>
      <c r="E1450">
        <v>0</v>
      </c>
      <c r="F1450">
        <v>0</v>
      </c>
      <c r="G1450">
        <v>0</v>
      </c>
    </row>
    <row r="1451" spans="2:7" x14ac:dyDescent="0.25">
      <c r="B1451" t="s">
        <v>1643</v>
      </c>
      <c r="C1451">
        <v>0.5544</v>
      </c>
      <c r="D1451">
        <v>0.6996</v>
      </c>
      <c r="E1451">
        <v>0</v>
      </c>
      <c r="F1451">
        <v>0</v>
      </c>
      <c r="G1451">
        <v>0</v>
      </c>
    </row>
    <row r="1452" spans="2:7" x14ac:dyDescent="0.25">
      <c r="B1452" t="s">
        <v>1644</v>
      </c>
      <c r="C1452">
        <v>0.56699999999999995</v>
      </c>
      <c r="D1452">
        <v>0.71550000000000002</v>
      </c>
      <c r="E1452">
        <v>0</v>
      </c>
      <c r="F1452">
        <v>0</v>
      </c>
      <c r="G1452">
        <v>0</v>
      </c>
    </row>
    <row r="1453" spans="2:7" x14ac:dyDescent="0.25">
      <c r="B1453" t="s">
        <v>1645</v>
      </c>
      <c r="C1453">
        <v>0.58799999999999997</v>
      </c>
      <c r="D1453">
        <v>0.74199999999999999</v>
      </c>
      <c r="E1453">
        <v>0</v>
      </c>
      <c r="F1453">
        <v>0</v>
      </c>
      <c r="G1453">
        <v>0</v>
      </c>
    </row>
    <row r="1454" spans="2:7" x14ac:dyDescent="0.25">
      <c r="B1454" t="s">
        <v>1646</v>
      </c>
      <c r="C1454">
        <v>0.21</v>
      </c>
      <c r="D1454">
        <v>0.72</v>
      </c>
      <c r="E1454">
        <v>0</v>
      </c>
      <c r="F1454">
        <v>0</v>
      </c>
      <c r="G1454">
        <v>0</v>
      </c>
    </row>
    <row r="1455" spans="2:7" x14ac:dyDescent="0.25">
      <c r="B1455" t="s">
        <v>1647</v>
      </c>
      <c r="C1455">
        <v>0.2268</v>
      </c>
      <c r="D1455">
        <v>0.77759999999999996</v>
      </c>
      <c r="E1455">
        <v>0</v>
      </c>
      <c r="F1455">
        <v>0</v>
      </c>
      <c r="G1455">
        <v>0</v>
      </c>
    </row>
    <row r="1456" spans="2:7" x14ac:dyDescent="0.25">
      <c r="B1456" t="s">
        <v>1648</v>
      </c>
      <c r="C1456">
        <v>0.24360000000000001</v>
      </c>
      <c r="D1456">
        <v>0.83520000000000005</v>
      </c>
      <c r="E1456">
        <v>0</v>
      </c>
      <c r="F1456">
        <v>0</v>
      </c>
      <c r="G1456">
        <v>0</v>
      </c>
    </row>
    <row r="1457" spans="2:7" x14ac:dyDescent="0.25">
      <c r="B1457" t="s">
        <v>1649</v>
      </c>
      <c r="C1457">
        <v>0.26040000000000002</v>
      </c>
      <c r="D1457">
        <v>0.89280000000000004</v>
      </c>
      <c r="E1457">
        <v>0</v>
      </c>
      <c r="F1457">
        <v>0</v>
      </c>
      <c r="G1457">
        <v>0</v>
      </c>
    </row>
    <row r="1458" spans="2:7" x14ac:dyDescent="0.25">
      <c r="B1458" t="s">
        <v>1650</v>
      </c>
      <c r="C1458">
        <v>0.2772</v>
      </c>
      <c r="D1458">
        <v>0.95040000000000002</v>
      </c>
      <c r="E1458">
        <v>0</v>
      </c>
      <c r="F1458">
        <v>0</v>
      </c>
      <c r="G1458">
        <v>0</v>
      </c>
    </row>
    <row r="1459" spans="2:7" x14ac:dyDescent="0.25">
      <c r="B1459" t="s">
        <v>1651</v>
      </c>
      <c r="C1459">
        <v>0.29399999999999998</v>
      </c>
      <c r="D1459">
        <v>1.008</v>
      </c>
      <c r="E1459">
        <v>0</v>
      </c>
      <c r="F1459">
        <v>0</v>
      </c>
      <c r="G1459">
        <v>0</v>
      </c>
    </row>
    <row r="1460" spans="2:7" x14ac:dyDescent="0.25">
      <c r="B1460" t="s">
        <v>1652</v>
      </c>
      <c r="C1460">
        <v>9.3138350207224288E-2</v>
      </c>
      <c r="D1460">
        <v>0.69853762655418217</v>
      </c>
      <c r="E1460">
        <v>0</v>
      </c>
      <c r="F1460">
        <v>0</v>
      </c>
      <c r="G1460">
        <v>0</v>
      </c>
    </row>
    <row r="1461" spans="2:7" x14ac:dyDescent="0.25">
      <c r="B1461" t="s">
        <v>1653</v>
      </c>
      <c r="C1461">
        <v>8.53042833673643E-2</v>
      </c>
      <c r="D1461">
        <v>0.72508640862259655</v>
      </c>
      <c r="E1461">
        <v>0</v>
      </c>
      <c r="F1461">
        <v>0</v>
      </c>
      <c r="G1461">
        <v>0</v>
      </c>
    </row>
    <row r="1462" spans="2:7" x14ac:dyDescent="0.25">
      <c r="B1462" t="s">
        <v>1654</v>
      </c>
      <c r="C1462">
        <v>7.8013318976991292E-2</v>
      </c>
      <c r="D1462">
        <v>0.74112653028141728</v>
      </c>
      <c r="E1462">
        <v>0</v>
      </c>
      <c r="F1462">
        <v>0</v>
      </c>
      <c r="G1462">
        <v>0</v>
      </c>
    </row>
    <row r="1463" spans="2:7" x14ac:dyDescent="0.25">
      <c r="B1463" t="s">
        <v>1655</v>
      </c>
      <c r="C1463">
        <v>0.10780580693277142</v>
      </c>
      <c r="D1463">
        <v>0.82651118648458088</v>
      </c>
      <c r="E1463">
        <v>0</v>
      </c>
      <c r="F1463">
        <v>0</v>
      </c>
      <c r="G1463">
        <v>0</v>
      </c>
    </row>
    <row r="1464" spans="2:7" x14ac:dyDescent="0.25">
      <c r="B1464" t="s">
        <v>1656</v>
      </c>
      <c r="C1464">
        <v>0.13324902657383914</v>
      </c>
      <c r="D1464">
        <v>0.83280641608649453</v>
      </c>
      <c r="E1464">
        <v>0</v>
      </c>
      <c r="F1464">
        <v>0</v>
      </c>
      <c r="G1464">
        <v>0</v>
      </c>
    </row>
    <row r="1465" spans="2:7" x14ac:dyDescent="0.25">
      <c r="B1465" t="s">
        <v>1657</v>
      </c>
      <c r="C1465">
        <v>0.12418446694296571</v>
      </c>
      <c r="D1465">
        <v>0.86929126860076</v>
      </c>
      <c r="E1465">
        <v>0</v>
      </c>
      <c r="F1465">
        <v>0</v>
      </c>
      <c r="G1465">
        <v>0</v>
      </c>
    </row>
    <row r="1466" spans="2:7" x14ac:dyDescent="0.25">
      <c r="B1466" t="s">
        <v>1658</v>
      </c>
      <c r="C1466">
        <v>0.11701997846548691</v>
      </c>
      <c r="D1466">
        <v>0.87764983849115186</v>
      </c>
      <c r="E1466">
        <v>0</v>
      </c>
      <c r="F1466">
        <v>0</v>
      </c>
      <c r="G1466">
        <v>0</v>
      </c>
    </row>
    <row r="1467" spans="2:7" x14ac:dyDescent="0.25">
      <c r="B1467" t="s">
        <v>1659</v>
      </c>
      <c r="C1467">
        <v>0.10997058217238531</v>
      </c>
      <c r="D1467">
        <v>0.90725730292217888</v>
      </c>
      <c r="E1467">
        <v>0</v>
      </c>
      <c r="F1467">
        <v>0</v>
      </c>
      <c r="G1467">
        <v>0</v>
      </c>
    </row>
    <row r="1468" spans="2:7" x14ac:dyDescent="0.25">
      <c r="B1468" t="s">
        <v>1660</v>
      </c>
      <c r="C1468">
        <v>0.15558338045979511</v>
      </c>
      <c r="D1468">
        <v>0.93350028275877073</v>
      </c>
      <c r="E1468">
        <v>0</v>
      </c>
      <c r="F1468">
        <v>0</v>
      </c>
      <c r="G1468">
        <v>0</v>
      </c>
    </row>
    <row r="1469" spans="2:7" x14ac:dyDescent="0.25">
      <c r="B1469" t="s">
        <v>1661</v>
      </c>
      <c r="C1469">
        <v>0.14721868258561258</v>
      </c>
      <c r="D1469">
        <v>0.95692143680648178</v>
      </c>
      <c r="E1469">
        <v>0</v>
      </c>
      <c r="F1469">
        <v>0</v>
      </c>
      <c r="G1469">
        <v>0</v>
      </c>
    </row>
    <row r="1470" spans="2:7" x14ac:dyDescent="0.25">
      <c r="B1470" t="s">
        <v>1662</v>
      </c>
      <c r="C1470">
        <v>0.13970752531083644</v>
      </c>
      <c r="D1470">
        <v>0.97795267717585499</v>
      </c>
      <c r="E1470">
        <v>0</v>
      </c>
      <c r="F1470">
        <v>0</v>
      </c>
      <c r="G1470">
        <v>0</v>
      </c>
    </row>
    <row r="1471" spans="2:7" x14ac:dyDescent="0.25">
      <c r="B1471" t="s">
        <v>1663</v>
      </c>
      <c r="C1471">
        <v>0.15</v>
      </c>
      <c r="D1471">
        <v>0.2</v>
      </c>
      <c r="E1471">
        <v>0.75</v>
      </c>
      <c r="F1471">
        <v>0</v>
      </c>
      <c r="G1471">
        <v>0</v>
      </c>
    </row>
    <row r="1472" spans="2:7" x14ac:dyDescent="0.25">
      <c r="B1472" t="s">
        <v>1664</v>
      </c>
      <c r="C1472">
        <v>0.16200000000000001</v>
      </c>
      <c r="D1472">
        <v>0.216</v>
      </c>
      <c r="E1472">
        <v>0.81</v>
      </c>
      <c r="F1472">
        <v>0</v>
      </c>
      <c r="G1472">
        <v>0</v>
      </c>
    </row>
    <row r="1473" spans="2:7" x14ac:dyDescent="0.25">
      <c r="B1473" t="s">
        <v>1665</v>
      </c>
      <c r="C1473">
        <v>0.17399999999999999</v>
      </c>
      <c r="D1473">
        <v>0.23200000000000001</v>
      </c>
      <c r="E1473">
        <v>0.87</v>
      </c>
      <c r="F1473">
        <v>0</v>
      </c>
      <c r="G1473">
        <v>0</v>
      </c>
    </row>
    <row r="1474" spans="2:7" x14ac:dyDescent="0.25">
      <c r="B1474" t="s">
        <v>1666</v>
      </c>
      <c r="C1474">
        <v>0.186</v>
      </c>
      <c r="D1474">
        <v>0.248</v>
      </c>
      <c r="E1474">
        <v>0.93</v>
      </c>
      <c r="F1474">
        <v>0</v>
      </c>
      <c r="G1474">
        <v>0</v>
      </c>
    </row>
    <row r="1475" spans="2:7" x14ac:dyDescent="0.25">
      <c r="B1475" t="s">
        <v>1667</v>
      </c>
      <c r="C1475">
        <v>0.19800000000000001</v>
      </c>
      <c r="D1475">
        <v>0.26400000000000001</v>
      </c>
      <c r="E1475">
        <v>0.99</v>
      </c>
      <c r="F1475">
        <v>0</v>
      </c>
      <c r="G1475">
        <v>0</v>
      </c>
    </row>
    <row r="1476" spans="2:7" x14ac:dyDescent="0.25">
      <c r="B1476" t="s">
        <v>1668</v>
      </c>
      <c r="C1476">
        <v>0.21</v>
      </c>
      <c r="D1476">
        <v>0.28000000000000003</v>
      </c>
      <c r="E1476">
        <v>1.05</v>
      </c>
      <c r="F1476">
        <v>0</v>
      </c>
      <c r="G1476">
        <v>0</v>
      </c>
    </row>
    <row r="1477" spans="2:7" x14ac:dyDescent="0.25">
      <c r="B1477" t="s">
        <v>1669</v>
      </c>
      <c r="C1477">
        <v>0.26078738058022799</v>
      </c>
      <c r="D1477">
        <v>0.52157476116045598</v>
      </c>
      <c r="E1477">
        <v>0</v>
      </c>
      <c r="F1477">
        <v>0</v>
      </c>
      <c r="G1477">
        <v>0</v>
      </c>
    </row>
    <row r="1478" spans="2:7" x14ac:dyDescent="0.25">
      <c r="B1478" t="s">
        <v>1670</v>
      </c>
      <c r="C1478">
        <v>0.23811021705151253</v>
      </c>
      <c r="D1478">
        <v>0.51590547027827716</v>
      </c>
      <c r="E1478">
        <v>0</v>
      </c>
      <c r="F1478">
        <v>0</v>
      </c>
      <c r="G1478">
        <v>0</v>
      </c>
    </row>
    <row r="1479" spans="2:7" x14ac:dyDescent="0.25">
      <c r="B1479" t="s">
        <v>1671</v>
      </c>
      <c r="C1479">
        <v>0.28976375620025335</v>
      </c>
      <c r="D1479">
        <v>0.54330704287547504</v>
      </c>
      <c r="E1479">
        <v>0</v>
      </c>
      <c r="F1479">
        <v>0</v>
      </c>
      <c r="G1479">
        <v>0</v>
      </c>
    </row>
    <row r="1480" spans="2:7" x14ac:dyDescent="0.25">
      <c r="B1480" t="s">
        <v>1672</v>
      </c>
      <c r="C1480">
        <v>0.30201479736313169</v>
      </c>
      <c r="D1480">
        <v>0.60402959472626339</v>
      </c>
      <c r="E1480">
        <v>0</v>
      </c>
      <c r="F1480">
        <v>0</v>
      </c>
      <c r="G1480">
        <v>0</v>
      </c>
    </row>
    <row r="1481" spans="2:7" x14ac:dyDescent="0.25">
      <c r="B1481" t="s">
        <v>1673</v>
      </c>
      <c r="C1481">
        <v>0.31046116735741425</v>
      </c>
      <c r="D1481">
        <v>0.58987621797908707</v>
      </c>
      <c r="E1481">
        <v>0</v>
      </c>
      <c r="F1481">
        <v>0</v>
      </c>
      <c r="G1481">
        <v>0</v>
      </c>
    </row>
    <row r="1482" spans="2:7" x14ac:dyDescent="0.25">
      <c r="B1482" t="s">
        <v>1674</v>
      </c>
      <c r="C1482">
        <v>0.29068657071044518</v>
      </c>
      <c r="D1482">
        <v>0.61044179849193492</v>
      </c>
      <c r="E1482">
        <v>0</v>
      </c>
      <c r="F1482">
        <v>0</v>
      </c>
      <c r="G1482">
        <v>0</v>
      </c>
    </row>
    <row r="1483" spans="2:7" x14ac:dyDescent="0.25">
      <c r="B1483" t="s">
        <v>1675</v>
      </c>
      <c r="C1483">
        <v>0.29881887358151127</v>
      </c>
      <c r="D1483">
        <v>0.62480309930679634</v>
      </c>
      <c r="E1483">
        <v>0</v>
      </c>
      <c r="F1483">
        <v>0</v>
      </c>
      <c r="G1483">
        <v>0</v>
      </c>
    </row>
    <row r="1484" spans="2:7" x14ac:dyDescent="0.25">
      <c r="B1484" t="s">
        <v>1676</v>
      </c>
      <c r="C1484">
        <v>0.33330971394383074</v>
      </c>
      <c r="D1484">
        <v>0.64098021912275149</v>
      </c>
      <c r="E1484">
        <v>0</v>
      </c>
      <c r="F1484">
        <v>0</v>
      </c>
      <c r="G1484">
        <v>0</v>
      </c>
    </row>
    <row r="1485" spans="2:7" x14ac:dyDescent="0.25">
      <c r="B1485" t="s">
        <v>1677</v>
      </c>
      <c r="C1485">
        <v>0.31391073588360779</v>
      </c>
      <c r="D1485">
        <v>0.65196845145057003</v>
      </c>
      <c r="E1485">
        <v>0</v>
      </c>
      <c r="F1485">
        <v>0</v>
      </c>
      <c r="G1485">
        <v>0</v>
      </c>
    </row>
    <row r="1486" spans="2:7" x14ac:dyDescent="0.25">
      <c r="B1486" t="s">
        <v>1678</v>
      </c>
      <c r="C1486">
        <v>0.34400345428296408</v>
      </c>
      <c r="D1486">
        <v>0.68800690856592817</v>
      </c>
      <c r="E1486">
        <v>0</v>
      </c>
      <c r="F1486">
        <v>0</v>
      </c>
      <c r="G1486">
        <v>0</v>
      </c>
    </row>
    <row r="1487" spans="2:7" x14ac:dyDescent="0.25">
      <c r="B1487" t="s">
        <v>1679</v>
      </c>
      <c r="C1487">
        <v>0.34771650744030397</v>
      </c>
      <c r="D1487">
        <v>0.69543301488060794</v>
      </c>
      <c r="E1487">
        <v>0</v>
      </c>
      <c r="F1487">
        <v>0</v>
      </c>
      <c r="G1487">
        <v>0</v>
      </c>
    </row>
    <row r="1488" spans="2:7" x14ac:dyDescent="0.25">
      <c r="B1488" t="s">
        <v>1680</v>
      </c>
      <c r="C1488">
        <v>0.41</v>
      </c>
      <c r="D1488">
        <v>0.5</v>
      </c>
      <c r="E1488">
        <v>0</v>
      </c>
      <c r="F1488">
        <v>0</v>
      </c>
      <c r="G1488">
        <v>0</v>
      </c>
    </row>
    <row r="1489" spans="2:7" x14ac:dyDescent="0.25">
      <c r="B1489" t="s">
        <v>1681</v>
      </c>
      <c r="C1489">
        <v>0.44280000000000003</v>
      </c>
      <c r="D1489">
        <v>0.54</v>
      </c>
      <c r="E1489">
        <v>0</v>
      </c>
      <c r="F1489">
        <v>0</v>
      </c>
      <c r="G1489">
        <v>0</v>
      </c>
    </row>
    <row r="1490" spans="2:7" x14ac:dyDescent="0.25">
      <c r="B1490" t="s">
        <v>1682</v>
      </c>
      <c r="C1490">
        <v>0.47560000000000002</v>
      </c>
      <c r="D1490">
        <v>0.57999999999999996</v>
      </c>
      <c r="E1490">
        <v>0</v>
      </c>
      <c r="F1490">
        <v>0</v>
      </c>
      <c r="G1490">
        <v>0</v>
      </c>
    </row>
    <row r="1491" spans="2:7" x14ac:dyDescent="0.25">
      <c r="B1491" t="s">
        <v>1683</v>
      </c>
      <c r="C1491">
        <v>0.50839999999999996</v>
      </c>
      <c r="D1491">
        <v>0.62</v>
      </c>
      <c r="E1491">
        <v>0</v>
      </c>
      <c r="F1491">
        <v>0</v>
      </c>
      <c r="G1491">
        <v>0</v>
      </c>
    </row>
    <row r="1492" spans="2:7" x14ac:dyDescent="0.25">
      <c r="B1492" t="s">
        <v>1684</v>
      </c>
      <c r="C1492">
        <v>0.54120000000000001</v>
      </c>
      <c r="D1492">
        <v>0.66</v>
      </c>
      <c r="E1492">
        <v>0</v>
      </c>
      <c r="F1492">
        <v>0</v>
      </c>
      <c r="G1492">
        <v>0</v>
      </c>
    </row>
    <row r="1493" spans="2:7" x14ac:dyDescent="0.25">
      <c r="B1493" t="s">
        <v>1685</v>
      </c>
      <c r="C1493">
        <v>0.57399999999999995</v>
      </c>
      <c r="D1493">
        <v>0.7</v>
      </c>
      <c r="E1493">
        <v>0</v>
      </c>
      <c r="F1493">
        <v>0</v>
      </c>
      <c r="G1493">
        <v>0</v>
      </c>
    </row>
    <row r="1494" spans="2:7" x14ac:dyDescent="0.25">
      <c r="B1494" t="s">
        <v>1686</v>
      </c>
      <c r="C1494">
        <v>0.1921591225327996</v>
      </c>
      <c r="D1494">
        <v>0.57647736759839874</v>
      </c>
      <c r="E1494">
        <v>0</v>
      </c>
      <c r="F1494">
        <v>0</v>
      </c>
      <c r="G1494">
        <v>0</v>
      </c>
    </row>
    <row r="1495" spans="2:7" x14ac:dyDescent="0.25">
      <c r="B1495" t="s">
        <v>1687</v>
      </c>
      <c r="C1495">
        <v>0.26329495154734556</v>
      </c>
      <c r="D1495">
        <v>0.65823737886836398</v>
      </c>
      <c r="E1495">
        <v>0</v>
      </c>
      <c r="F1495">
        <v>0</v>
      </c>
      <c r="G1495">
        <v>0</v>
      </c>
    </row>
    <row r="1496" spans="2:7" x14ac:dyDescent="0.25">
      <c r="B1496" t="s">
        <v>1688</v>
      </c>
      <c r="C1496">
        <v>0.24019890316599948</v>
      </c>
      <c r="D1496">
        <v>0.68056355897033194</v>
      </c>
      <c r="E1496">
        <v>0</v>
      </c>
      <c r="F1496">
        <v>0</v>
      </c>
      <c r="G1496">
        <v>0</v>
      </c>
    </row>
    <row r="1497" spans="2:7" x14ac:dyDescent="0.25">
      <c r="B1497" t="s">
        <v>1689</v>
      </c>
      <c r="C1497">
        <v>0.22262337366604831</v>
      </c>
      <c r="D1497">
        <v>0.70497401660915293</v>
      </c>
      <c r="E1497">
        <v>0</v>
      </c>
      <c r="F1497">
        <v>0</v>
      </c>
      <c r="G1497">
        <v>0</v>
      </c>
    </row>
    <row r="1498" spans="2:7" x14ac:dyDescent="0.25">
      <c r="B1498" t="s">
        <v>1690</v>
      </c>
      <c r="C1498">
        <v>0.24019890316599948</v>
      </c>
      <c r="D1498">
        <v>0.72059670949799848</v>
      </c>
      <c r="E1498">
        <v>0</v>
      </c>
      <c r="F1498">
        <v>0</v>
      </c>
      <c r="G1498">
        <v>0</v>
      </c>
    </row>
    <row r="1499" spans="2:7" x14ac:dyDescent="0.25">
      <c r="B1499" t="s">
        <v>1691</v>
      </c>
      <c r="C1499">
        <v>0.25711431888191494</v>
      </c>
      <c r="D1499">
        <v>0.73920366678550542</v>
      </c>
      <c r="E1499">
        <v>0</v>
      </c>
      <c r="F1499">
        <v>0</v>
      </c>
      <c r="G1499">
        <v>0</v>
      </c>
    </row>
    <row r="1500" spans="2:7" x14ac:dyDescent="0.25">
      <c r="B1500" t="s">
        <v>1692</v>
      </c>
      <c r="C1500">
        <v>0.24019890316599946</v>
      </c>
      <c r="D1500">
        <v>0.75062157239374827</v>
      </c>
      <c r="E1500">
        <v>0</v>
      </c>
      <c r="F1500">
        <v>0</v>
      </c>
      <c r="G1500">
        <v>0</v>
      </c>
    </row>
    <row r="1501" spans="2:7" x14ac:dyDescent="0.25">
      <c r="B1501" t="s">
        <v>1693</v>
      </c>
      <c r="C1501">
        <v>0.25511808969804917</v>
      </c>
      <c r="D1501">
        <v>0.7653542690941475</v>
      </c>
      <c r="E1501">
        <v>0</v>
      </c>
      <c r="F1501">
        <v>0</v>
      </c>
      <c r="G1501">
        <v>0</v>
      </c>
    </row>
    <row r="1502" spans="2:7" x14ac:dyDescent="0.25">
      <c r="B1502" t="s">
        <v>1694</v>
      </c>
      <c r="C1502">
        <v>0.26688767018444387</v>
      </c>
      <c r="D1502">
        <v>0.80066301055333167</v>
      </c>
      <c r="E1502">
        <v>0</v>
      </c>
      <c r="F1502">
        <v>0</v>
      </c>
      <c r="G1502">
        <v>0</v>
      </c>
    </row>
    <row r="1503" spans="2:7" x14ac:dyDescent="0.25">
      <c r="B1503" t="s">
        <v>1695</v>
      </c>
      <c r="C1503">
        <v>0.27889761534274388</v>
      </c>
      <c r="D1503">
        <v>0.81133851736070939</v>
      </c>
      <c r="E1503">
        <v>0</v>
      </c>
      <c r="F1503">
        <v>0</v>
      </c>
      <c r="G1503">
        <v>0</v>
      </c>
    </row>
    <row r="1504" spans="2:7" x14ac:dyDescent="0.25">
      <c r="B1504" t="s">
        <v>1696</v>
      </c>
      <c r="C1504">
        <v>0.26421879348259941</v>
      </c>
      <c r="D1504">
        <v>0.84069616108099821</v>
      </c>
      <c r="E1504">
        <v>0</v>
      </c>
      <c r="F1504">
        <v>0</v>
      </c>
      <c r="G1504">
        <v>0</v>
      </c>
    </row>
    <row r="1505" spans="2:7" x14ac:dyDescent="0.25">
      <c r="B1505" t="s">
        <v>1697</v>
      </c>
      <c r="C1505">
        <v>0.23524634846154588</v>
      </c>
      <c r="D1505">
        <v>0.61164050600001929</v>
      </c>
      <c r="E1505">
        <v>0</v>
      </c>
      <c r="F1505">
        <v>0</v>
      </c>
      <c r="G1505">
        <v>0</v>
      </c>
    </row>
    <row r="1506" spans="2:7" x14ac:dyDescent="0.25">
      <c r="B1506" t="s">
        <v>1698</v>
      </c>
      <c r="C1506">
        <v>0.21527260189405611</v>
      </c>
      <c r="D1506">
        <v>0.60276328530335721</v>
      </c>
      <c r="E1506">
        <v>0</v>
      </c>
      <c r="F1506">
        <v>0</v>
      </c>
      <c r="G1506">
        <v>0</v>
      </c>
    </row>
    <row r="1507" spans="2:7" x14ac:dyDescent="0.25">
      <c r="B1507" t="s">
        <v>1699</v>
      </c>
      <c r="C1507">
        <v>0.19671461897215475</v>
      </c>
      <c r="D1507">
        <v>0.62948678071089526</v>
      </c>
      <c r="E1507">
        <v>0</v>
      </c>
      <c r="F1507">
        <v>0</v>
      </c>
      <c r="G1507">
        <v>0</v>
      </c>
    </row>
    <row r="1508" spans="2:7" x14ac:dyDescent="0.25">
      <c r="B1508" t="s">
        <v>1700</v>
      </c>
      <c r="C1508">
        <v>0.25354328667522169</v>
      </c>
      <c r="D1508">
        <v>0.68818892097560169</v>
      </c>
      <c r="E1508">
        <v>0</v>
      </c>
      <c r="F1508">
        <v>0</v>
      </c>
      <c r="G1508">
        <v>0</v>
      </c>
    </row>
    <row r="1509" spans="2:7" x14ac:dyDescent="0.25">
      <c r="B1509" t="s">
        <v>1701</v>
      </c>
      <c r="C1509">
        <v>0.23664040089687355</v>
      </c>
      <c r="D1509">
        <v>0.70992120269062065</v>
      </c>
      <c r="E1509">
        <v>0</v>
      </c>
      <c r="F1509">
        <v>0</v>
      </c>
      <c r="G1509">
        <v>0</v>
      </c>
    </row>
    <row r="1510" spans="2:7" x14ac:dyDescent="0.25">
      <c r="B1510" t="s">
        <v>1702</v>
      </c>
      <c r="C1510">
        <v>0.25179471228435807</v>
      </c>
      <c r="D1510">
        <v>0.72390979781752951</v>
      </c>
      <c r="E1510">
        <v>0</v>
      </c>
      <c r="F1510">
        <v>0</v>
      </c>
      <c r="G1510">
        <v>0</v>
      </c>
    </row>
    <row r="1511" spans="2:7" x14ac:dyDescent="0.25">
      <c r="B1511" t="s">
        <v>1703</v>
      </c>
      <c r="C1511">
        <v>0.26499362865410264</v>
      </c>
      <c r="D1511">
        <v>0.73609341292806285</v>
      </c>
      <c r="E1511">
        <v>0</v>
      </c>
      <c r="F1511">
        <v>0</v>
      </c>
      <c r="G1511">
        <v>0</v>
      </c>
    </row>
    <row r="1512" spans="2:7" x14ac:dyDescent="0.25">
      <c r="B1512" t="s">
        <v>1704</v>
      </c>
      <c r="C1512">
        <v>0.27827921708256037</v>
      </c>
      <c r="D1512">
        <v>0.77918180783116908</v>
      </c>
      <c r="E1512">
        <v>0</v>
      </c>
      <c r="F1512">
        <v>0</v>
      </c>
      <c r="G1512">
        <v>0</v>
      </c>
    </row>
    <row r="1513" spans="2:7" x14ac:dyDescent="0.25">
      <c r="B1513" t="s">
        <v>1705</v>
      </c>
      <c r="C1513">
        <v>0.26228615862953969</v>
      </c>
      <c r="D1513">
        <v>0.78685847588861901</v>
      </c>
      <c r="E1513">
        <v>0</v>
      </c>
      <c r="F1513">
        <v>0</v>
      </c>
      <c r="G1513">
        <v>0</v>
      </c>
    </row>
    <row r="1514" spans="2:7" x14ac:dyDescent="0.25">
      <c r="B1514" t="s">
        <v>1706</v>
      </c>
      <c r="C1514">
        <v>0.27283462370485811</v>
      </c>
      <c r="D1514">
        <v>0.81850387111457434</v>
      </c>
      <c r="E1514">
        <v>0</v>
      </c>
      <c r="F1514">
        <v>0</v>
      </c>
      <c r="G1514">
        <v>0</v>
      </c>
    </row>
    <row r="1515" spans="2:7" x14ac:dyDescent="0.25">
      <c r="B1515" t="s">
        <v>1707</v>
      </c>
      <c r="C1515">
        <v>0.28229561815385507</v>
      </c>
      <c r="D1515">
        <v>0.82336221961541056</v>
      </c>
      <c r="E1515">
        <v>0</v>
      </c>
      <c r="F1515">
        <v>0</v>
      </c>
      <c r="G1515">
        <v>0</v>
      </c>
    </row>
    <row r="1516" spans="2:7" x14ac:dyDescent="0.25">
      <c r="B1516" t="s">
        <v>1708</v>
      </c>
      <c r="C1516">
        <v>0.1</v>
      </c>
      <c r="D1516">
        <v>0.85</v>
      </c>
      <c r="E1516">
        <v>0.8</v>
      </c>
      <c r="F1516">
        <v>0.1</v>
      </c>
      <c r="G1516">
        <v>0</v>
      </c>
    </row>
    <row r="1517" spans="2:7" x14ac:dyDescent="0.25">
      <c r="B1517" t="s">
        <v>1709</v>
      </c>
      <c r="C1517">
        <v>0.108</v>
      </c>
      <c r="D1517">
        <v>0.91800000000000004</v>
      </c>
      <c r="E1517">
        <v>0.86399999999999999</v>
      </c>
      <c r="F1517">
        <v>0.108</v>
      </c>
      <c r="G1517">
        <v>0</v>
      </c>
    </row>
    <row r="1518" spans="2:7" x14ac:dyDescent="0.25">
      <c r="B1518" t="s">
        <v>1710</v>
      </c>
      <c r="C1518">
        <v>0.11600000000000001</v>
      </c>
      <c r="D1518">
        <v>0.98599999999999999</v>
      </c>
      <c r="E1518">
        <v>0.92800000000000005</v>
      </c>
      <c r="F1518">
        <v>0.11600000000000001</v>
      </c>
      <c r="G1518">
        <v>0</v>
      </c>
    </row>
    <row r="1519" spans="2:7" x14ac:dyDescent="0.25">
      <c r="B1519" t="s">
        <v>1711</v>
      </c>
      <c r="C1519">
        <v>0.124</v>
      </c>
      <c r="D1519">
        <v>1.054</v>
      </c>
      <c r="E1519">
        <v>0.99199999999999999</v>
      </c>
      <c r="F1519">
        <v>0.124</v>
      </c>
      <c r="G1519">
        <v>0</v>
      </c>
    </row>
    <row r="1520" spans="2:7" x14ac:dyDescent="0.25">
      <c r="B1520" t="s">
        <v>1712</v>
      </c>
      <c r="C1520">
        <v>0.13200000000000001</v>
      </c>
      <c r="D1520">
        <v>1.1220000000000001</v>
      </c>
      <c r="E1520">
        <v>1.056</v>
      </c>
      <c r="F1520">
        <v>0.13200000000000001</v>
      </c>
      <c r="G1520">
        <v>0</v>
      </c>
    </row>
    <row r="1521" spans="2:7" x14ac:dyDescent="0.25">
      <c r="B1521" t="s">
        <v>1713</v>
      </c>
      <c r="C1521">
        <v>0.14000000000000001</v>
      </c>
      <c r="D1521">
        <v>1.19</v>
      </c>
      <c r="E1521">
        <v>1.1200000000000001</v>
      </c>
      <c r="F1521">
        <v>0.14000000000000001</v>
      </c>
      <c r="G1521">
        <v>0</v>
      </c>
    </row>
    <row r="1522" spans="2:7" x14ac:dyDescent="0.25">
      <c r="B1522" t="s">
        <v>1714</v>
      </c>
      <c r="C1522">
        <v>0.4</v>
      </c>
      <c r="D1522">
        <v>0.66</v>
      </c>
      <c r="E1522">
        <v>0</v>
      </c>
      <c r="F1522">
        <v>0</v>
      </c>
      <c r="G1522">
        <v>0</v>
      </c>
    </row>
    <row r="1523" spans="2:7" x14ac:dyDescent="0.25">
      <c r="B1523" t="s">
        <v>1715</v>
      </c>
      <c r="C1523">
        <v>0.42</v>
      </c>
      <c r="D1523">
        <v>0.69299999999999995</v>
      </c>
      <c r="E1523">
        <v>0</v>
      </c>
      <c r="F1523">
        <v>0</v>
      </c>
      <c r="G1523">
        <v>0</v>
      </c>
    </row>
    <row r="1524" spans="2:7" x14ac:dyDescent="0.25">
      <c r="B1524" t="s">
        <v>1716</v>
      </c>
      <c r="C1524">
        <v>0.44</v>
      </c>
      <c r="D1524">
        <v>0.72599999999999998</v>
      </c>
      <c r="E1524">
        <v>0</v>
      </c>
      <c r="F1524">
        <v>0</v>
      </c>
      <c r="G1524">
        <v>0</v>
      </c>
    </row>
    <row r="1525" spans="2:7" x14ac:dyDescent="0.25">
      <c r="B1525" t="s">
        <v>1717</v>
      </c>
      <c r="C1525">
        <v>0.46</v>
      </c>
      <c r="D1525">
        <v>0.75900000000000001</v>
      </c>
      <c r="E1525">
        <v>0</v>
      </c>
      <c r="F1525">
        <v>0</v>
      </c>
      <c r="G1525">
        <v>0</v>
      </c>
    </row>
    <row r="1526" spans="2:7" x14ac:dyDescent="0.25">
      <c r="B1526" t="s">
        <v>1718</v>
      </c>
      <c r="C1526">
        <v>0.48</v>
      </c>
      <c r="D1526">
        <v>0.79200000000000004</v>
      </c>
      <c r="E1526">
        <v>0</v>
      </c>
      <c r="F1526">
        <v>0</v>
      </c>
      <c r="G1526">
        <v>0</v>
      </c>
    </row>
    <row r="1527" spans="2:7" x14ac:dyDescent="0.25">
      <c r="B1527" t="s">
        <v>1719</v>
      </c>
      <c r="C1527">
        <v>0.49199999999999999</v>
      </c>
      <c r="D1527">
        <v>0.81179999999999997</v>
      </c>
      <c r="E1527">
        <v>0</v>
      </c>
      <c r="F1527">
        <v>0</v>
      </c>
      <c r="G1527">
        <v>0</v>
      </c>
    </row>
    <row r="1528" spans="2:7" x14ac:dyDescent="0.25">
      <c r="B1528" t="s">
        <v>1720</v>
      </c>
      <c r="C1528">
        <v>0.504</v>
      </c>
      <c r="D1528">
        <v>0.83160000000000001</v>
      </c>
      <c r="E1528">
        <v>0</v>
      </c>
      <c r="F1528">
        <v>0</v>
      </c>
      <c r="G1528">
        <v>0</v>
      </c>
    </row>
    <row r="1529" spans="2:7" x14ac:dyDescent="0.25">
      <c r="B1529" t="s">
        <v>1721</v>
      </c>
      <c r="C1529">
        <v>0.51600000000000001</v>
      </c>
      <c r="D1529">
        <v>0.85140000000000005</v>
      </c>
      <c r="E1529">
        <v>0</v>
      </c>
      <c r="F1529">
        <v>0</v>
      </c>
      <c r="G1529">
        <v>0</v>
      </c>
    </row>
    <row r="1530" spans="2:7" x14ac:dyDescent="0.25">
      <c r="B1530" t="s">
        <v>1722</v>
      </c>
      <c r="C1530">
        <v>0.52800000000000002</v>
      </c>
      <c r="D1530">
        <v>0.87119999999999997</v>
      </c>
      <c r="E1530">
        <v>0</v>
      </c>
      <c r="F1530">
        <v>0</v>
      </c>
      <c r="G1530">
        <v>0</v>
      </c>
    </row>
    <row r="1531" spans="2:7" x14ac:dyDescent="0.25">
      <c r="B1531" t="s">
        <v>1723</v>
      </c>
      <c r="C1531">
        <v>0.54</v>
      </c>
      <c r="D1531">
        <v>0.89100000000000001</v>
      </c>
      <c r="E1531">
        <v>0</v>
      </c>
      <c r="F1531">
        <v>0</v>
      </c>
      <c r="G1531">
        <v>0</v>
      </c>
    </row>
    <row r="1532" spans="2:7" x14ac:dyDescent="0.25">
      <c r="B1532" t="s">
        <v>1724</v>
      </c>
      <c r="C1532">
        <v>0.56000000000000005</v>
      </c>
      <c r="D1532">
        <v>0.92400000000000004</v>
      </c>
      <c r="E1532">
        <v>0</v>
      </c>
      <c r="F1532">
        <v>0</v>
      </c>
      <c r="G1532">
        <v>0</v>
      </c>
    </row>
    <row r="1533" spans="2:7" x14ac:dyDescent="0.25">
      <c r="B1533" t="s">
        <v>1725</v>
      </c>
      <c r="C1533">
        <v>0.2</v>
      </c>
      <c r="D1533">
        <v>0.6</v>
      </c>
      <c r="E1533">
        <v>0</v>
      </c>
      <c r="F1533">
        <v>0</v>
      </c>
      <c r="G1533">
        <v>0</v>
      </c>
    </row>
    <row r="1534" spans="2:7" x14ac:dyDescent="0.25">
      <c r="B1534" t="s">
        <v>1726</v>
      </c>
      <c r="C1534">
        <v>0.21</v>
      </c>
      <c r="D1534">
        <v>0.63</v>
      </c>
      <c r="E1534">
        <v>0</v>
      </c>
      <c r="F1534">
        <v>0</v>
      </c>
      <c r="G1534">
        <v>0</v>
      </c>
    </row>
    <row r="1535" spans="2:7" x14ac:dyDescent="0.25">
      <c r="B1535" t="s">
        <v>1727</v>
      </c>
      <c r="C1535">
        <v>0.22</v>
      </c>
      <c r="D1535">
        <v>0.66</v>
      </c>
      <c r="E1535">
        <v>0</v>
      </c>
      <c r="F1535">
        <v>0</v>
      </c>
      <c r="G1535">
        <v>0</v>
      </c>
    </row>
    <row r="1536" spans="2:7" x14ac:dyDescent="0.25">
      <c r="B1536" t="s">
        <v>1728</v>
      </c>
      <c r="C1536">
        <v>0.23</v>
      </c>
      <c r="D1536">
        <v>0.69</v>
      </c>
      <c r="E1536">
        <v>0</v>
      </c>
      <c r="F1536">
        <v>0</v>
      </c>
      <c r="G1536">
        <v>0</v>
      </c>
    </row>
    <row r="1537" spans="2:7" x14ac:dyDescent="0.25">
      <c r="B1537" t="s">
        <v>1729</v>
      </c>
      <c r="C1537">
        <v>0.24</v>
      </c>
      <c r="D1537">
        <v>0.72</v>
      </c>
      <c r="E1537">
        <v>0</v>
      </c>
      <c r="F1537">
        <v>0</v>
      </c>
      <c r="G1537">
        <v>0</v>
      </c>
    </row>
    <row r="1538" spans="2:7" x14ac:dyDescent="0.25">
      <c r="B1538" t="s">
        <v>1730</v>
      </c>
      <c r="C1538">
        <v>0.246</v>
      </c>
      <c r="D1538">
        <v>0.73799999999999999</v>
      </c>
      <c r="E1538">
        <v>0</v>
      </c>
      <c r="F1538">
        <v>0</v>
      </c>
      <c r="G1538">
        <v>0</v>
      </c>
    </row>
    <row r="1539" spans="2:7" x14ac:dyDescent="0.25">
      <c r="B1539" t="s">
        <v>1731</v>
      </c>
      <c r="C1539">
        <v>0.252</v>
      </c>
      <c r="D1539">
        <v>0.75600000000000001</v>
      </c>
      <c r="E1539">
        <v>0</v>
      </c>
      <c r="F1539">
        <v>0</v>
      </c>
      <c r="G1539">
        <v>0</v>
      </c>
    </row>
    <row r="1540" spans="2:7" x14ac:dyDescent="0.25">
      <c r="B1540" t="s">
        <v>1732</v>
      </c>
      <c r="C1540">
        <v>0.25800000000000001</v>
      </c>
      <c r="D1540">
        <v>0.77400000000000002</v>
      </c>
      <c r="E1540">
        <v>0</v>
      </c>
      <c r="F1540">
        <v>0</v>
      </c>
      <c r="G1540">
        <v>0</v>
      </c>
    </row>
    <row r="1541" spans="2:7" x14ac:dyDescent="0.25">
      <c r="B1541" t="s">
        <v>1733</v>
      </c>
      <c r="C1541">
        <v>0.26400000000000001</v>
      </c>
      <c r="D1541">
        <v>0.79200000000000004</v>
      </c>
      <c r="E1541">
        <v>0</v>
      </c>
      <c r="F1541">
        <v>0</v>
      </c>
      <c r="G1541">
        <v>0</v>
      </c>
    </row>
    <row r="1542" spans="2:7" x14ac:dyDescent="0.25">
      <c r="B1542" t="s">
        <v>1734</v>
      </c>
      <c r="C1542">
        <v>0.27</v>
      </c>
      <c r="D1542">
        <v>0.81</v>
      </c>
      <c r="E1542">
        <v>0</v>
      </c>
      <c r="F1542">
        <v>0</v>
      </c>
      <c r="G1542">
        <v>0</v>
      </c>
    </row>
    <row r="1543" spans="2:7" x14ac:dyDescent="0.25">
      <c r="B1543" t="s">
        <v>1735</v>
      </c>
      <c r="C1543">
        <v>0.28000000000000003</v>
      </c>
      <c r="D1543">
        <v>0.84</v>
      </c>
      <c r="E1543">
        <v>0</v>
      </c>
      <c r="F1543">
        <v>0</v>
      </c>
      <c r="G1543">
        <v>0</v>
      </c>
    </row>
    <row r="1544" spans="2:7" x14ac:dyDescent="0.25">
      <c r="B1544" t="s">
        <v>1736</v>
      </c>
      <c r="C1544">
        <v>0.11</v>
      </c>
      <c r="D1544">
        <v>1.1399999999999999</v>
      </c>
      <c r="E1544">
        <v>0</v>
      </c>
      <c r="F1544">
        <v>0</v>
      </c>
      <c r="G1544">
        <v>0</v>
      </c>
    </row>
    <row r="1545" spans="2:7" x14ac:dyDescent="0.25">
      <c r="B1545" t="s">
        <v>1737</v>
      </c>
      <c r="C1545">
        <v>0.1188</v>
      </c>
      <c r="D1545">
        <v>1.2312000000000001</v>
      </c>
      <c r="E1545">
        <v>0</v>
      </c>
      <c r="F1545">
        <v>0</v>
      </c>
      <c r="G1545">
        <v>0</v>
      </c>
    </row>
    <row r="1546" spans="2:7" x14ac:dyDescent="0.25">
      <c r="B1546" t="s">
        <v>1738</v>
      </c>
      <c r="C1546">
        <v>0.12759999999999999</v>
      </c>
      <c r="D1546">
        <v>1.3224</v>
      </c>
      <c r="E1546">
        <v>0</v>
      </c>
      <c r="F1546">
        <v>0</v>
      </c>
      <c r="G1546">
        <v>0</v>
      </c>
    </row>
    <row r="1547" spans="2:7" x14ac:dyDescent="0.25">
      <c r="B1547" t="s">
        <v>1739</v>
      </c>
      <c r="C1547">
        <v>0.13639999999999999</v>
      </c>
      <c r="D1547">
        <v>1.4136</v>
      </c>
      <c r="E1547">
        <v>0</v>
      </c>
      <c r="F1547">
        <v>0</v>
      </c>
      <c r="G1547">
        <v>0</v>
      </c>
    </row>
    <row r="1548" spans="2:7" x14ac:dyDescent="0.25">
      <c r="B1548" t="s">
        <v>1740</v>
      </c>
      <c r="C1548">
        <v>0.1452</v>
      </c>
      <c r="D1548">
        <v>1.5047999999999999</v>
      </c>
      <c r="E1548">
        <v>0</v>
      </c>
      <c r="F1548">
        <v>0</v>
      </c>
      <c r="G1548">
        <v>0</v>
      </c>
    </row>
    <row r="1549" spans="2:7" x14ac:dyDescent="0.25">
      <c r="B1549" t="s">
        <v>1741</v>
      </c>
      <c r="C1549">
        <v>0.14899999999999999</v>
      </c>
      <c r="D1549">
        <v>1.5960000000000001</v>
      </c>
      <c r="E1549">
        <v>0</v>
      </c>
      <c r="F1549">
        <v>0</v>
      </c>
      <c r="G1549">
        <v>0</v>
      </c>
    </row>
    <row r="1550" spans="2:7" x14ac:dyDescent="0.25">
      <c r="B1550" t="s">
        <v>1754</v>
      </c>
      <c r="C1550">
        <v>0</v>
      </c>
      <c r="D1550">
        <v>0.48039780633199897</v>
      </c>
      <c r="E1550">
        <v>0</v>
      </c>
      <c r="F1550">
        <v>0</v>
      </c>
      <c r="G1550">
        <v>0</v>
      </c>
    </row>
    <row r="1551" spans="2:7" x14ac:dyDescent="0.25">
      <c r="B1551" t="s">
        <v>1755</v>
      </c>
      <c r="C1551">
        <v>0</v>
      </c>
      <c r="D1551">
        <v>0.48270741117013355</v>
      </c>
      <c r="E1551">
        <v>0</v>
      </c>
      <c r="F1551">
        <v>0</v>
      </c>
      <c r="G1551">
        <v>0</v>
      </c>
    </row>
    <row r="1552" spans="2:7" x14ac:dyDescent="0.25">
      <c r="B1552" t="s">
        <v>1756</v>
      </c>
      <c r="C1552">
        <v>0</v>
      </c>
      <c r="D1552">
        <v>0.48039780633199897</v>
      </c>
      <c r="E1552">
        <v>0</v>
      </c>
      <c r="F1552">
        <v>0</v>
      </c>
      <c r="G1552">
        <v>0</v>
      </c>
    </row>
    <row r="1553" spans="2:7" x14ac:dyDescent="0.25">
      <c r="B1553" t="s">
        <v>1757</v>
      </c>
      <c r="C1553">
        <v>0</v>
      </c>
      <c r="D1553">
        <v>0.51945453855411272</v>
      </c>
      <c r="E1553">
        <v>0</v>
      </c>
      <c r="F1553">
        <v>0</v>
      </c>
      <c r="G1553">
        <v>0</v>
      </c>
    </row>
    <row r="1554" spans="2:7" x14ac:dyDescent="0.25">
      <c r="B1554" t="s">
        <v>1758</v>
      </c>
      <c r="C1554">
        <v>0</v>
      </c>
      <c r="D1554">
        <v>0.54902606437942736</v>
      </c>
      <c r="E1554">
        <v>0</v>
      </c>
      <c r="F1554">
        <v>0</v>
      </c>
      <c r="G1554">
        <v>0</v>
      </c>
    </row>
    <row r="1555" spans="2:7" x14ac:dyDescent="0.25">
      <c r="B1555" t="s">
        <v>1759</v>
      </c>
      <c r="C1555">
        <v>0</v>
      </c>
      <c r="D1555">
        <v>0.54636792762406916</v>
      </c>
      <c r="E1555">
        <v>0</v>
      </c>
      <c r="F1555">
        <v>0</v>
      </c>
      <c r="G1555">
        <v>0</v>
      </c>
    </row>
    <row r="1556" spans="2:7" x14ac:dyDescent="0.25">
      <c r="B1556" t="s">
        <v>1760</v>
      </c>
      <c r="C1556">
        <v>0</v>
      </c>
      <c r="D1556">
        <v>0.57047239501924873</v>
      </c>
      <c r="E1556">
        <v>0</v>
      </c>
      <c r="F1556">
        <v>0</v>
      </c>
      <c r="G1556">
        <v>0</v>
      </c>
    </row>
    <row r="1557" spans="2:7" x14ac:dyDescent="0.25">
      <c r="B1557" t="s">
        <v>1761</v>
      </c>
      <c r="C1557">
        <v>0</v>
      </c>
      <c r="D1557">
        <v>0.59527554262878135</v>
      </c>
      <c r="E1557">
        <v>0</v>
      </c>
      <c r="F1557">
        <v>0</v>
      </c>
      <c r="G1557">
        <v>0</v>
      </c>
    </row>
    <row r="1558" spans="2:7" x14ac:dyDescent="0.25">
      <c r="B1558" t="s">
        <v>1762</v>
      </c>
      <c r="C1558">
        <v>0</v>
      </c>
      <c r="D1558">
        <v>0.58715287440577657</v>
      </c>
      <c r="E1558">
        <v>0</v>
      </c>
      <c r="F1558">
        <v>0</v>
      </c>
      <c r="G1558">
        <v>0</v>
      </c>
    </row>
    <row r="1559" spans="2:7" x14ac:dyDescent="0.25">
      <c r="B1559" t="s">
        <v>1763</v>
      </c>
      <c r="C1559">
        <v>0</v>
      </c>
      <c r="D1559">
        <v>0.60850388802053201</v>
      </c>
      <c r="E1559">
        <v>0</v>
      </c>
      <c r="F1559">
        <v>0</v>
      </c>
      <c r="G1559">
        <v>0</v>
      </c>
    </row>
    <row r="1560" spans="2:7" x14ac:dyDescent="0.25">
      <c r="B1560" t="s">
        <v>1764</v>
      </c>
      <c r="C1560">
        <v>0</v>
      </c>
      <c r="D1560">
        <v>0.62451714823159865</v>
      </c>
      <c r="E1560">
        <v>0</v>
      </c>
      <c r="F1560">
        <v>0</v>
      </c>
      <c r="G1560">
        <v>0</v>
      </c>
    </row>
    <row r="1561" spans="2:7" x14ac:dyDescent="0.25">
      <c r="B1561" t="s">
        <v>1765</v>
      </c>
      <c r="C1561">
        <v>0.55000000000000004</v>
      </c>
      <c r="D1561">
        <v>0.1</v>
      </c>
      <c r="E1561">
        <v>0</v>
      </c>
      <c r="F1561">
        <v>0.85</v>
      </c>
      <c r="G1561">
        <v>0</v>
      </c>
    </row>
    <row r="1562" spans="2:7" x14ac:dyDescent="0.25">
      <c r="B1562" t="s">
        <v>1766</v>
      </c>
      <c r="C1562">
        <v>0.59399999999999997</v>
      </c>
      <c r="D1562">
        <v>0.108</v>
      </c>
      <c r="E1562">
        <v>0</v>
      </c>
      <c r="F1562">
        <v>0.91800000000000004</v>
      </c>
      <c r="G1562">
        <v>0</v>
      </c>
    </row>
    <row r="1563" spans="2:7" x14ac:dyDescent="0.25">
      <c r="B1563" t="s">
        <v>1767</v>
      </c>
      <c r="C1563">
        <v>0.63800000000000001</v>
      </c>
      <c r="D1563">
        <v>0.11600000000000001</v>
      </c>
      <c r="E1563">
        <v>0</v>
      </c>
      <c r="F1563">
        <v>0.98599999999999999</v>
      </c>
      <c r="G1563">
        <v>0</v>
      </c>
    </row>
    <row r="1564" spans="2:7" x14ac:dyDescent="0.25">
      <c r="B1564" t="s">
        <v>1768</v>
      </c>
      <c r="C1564">
        <v>0.68200000000000005</v>
      </c>
      <c r="D1564">
        <v>0.124</v>
      </c>
      <c r="E1564">
        <v>0</v>
      </c>
      <c r="F1564">
        <v>1.054</v>
      </c>
      <c r="G1564">
        <v>0</v>
      </c>
    </row>
    <row r="1565" spans="2:7" x14ac:dyDescent="0.25">
      <c r="B1565" t="s">
        <v>1769</v>
      </c>
      <c r="C1565">
        <v>0.72599999999999998</v>
      </c>
      <c r="D1565">
        <v>0.13200000000000001</v>
      </c>
      <c r="E1565">
        <v>0</v>
      </c>
      <c r="F1565">
        <v>1.1220000000000001</v>
      </c>
      <c r="G1565">
        <v>0</v>
      </c>
    </row>
    <row r="1566" spans="2:7" x14ac:dyDescent="0.25">
      <c r="B1566" t="s">
        <v>1770</v>
      </c>
      <c r="C1566">
        <v>0</v>
      </c>
      <c r="D1566">
        <v>0.44742932942686175</v>
      </c>
      <c r="E1566">
        <v>0</v>
      </c>
      <c r="F1566">
        <v>0</v>
      </c>
      <c r="G1566">
        <v>0</v>
      </c>
    </row>
    <row r="1567" spans="2:7" x14ac:dyDescent="0.25">
      <c r="B1567" t="s">
        <v>1771</v>
      </c>
      <c r="C1567">
        <v>0</v>
      </c>
      <c r="D1567">
        <v>0.48897633858792755</v>
      </c>
      <c r="E1567">
        <v>0</v>
      </c>
      <c r="F1567">
        <v>0</v>
      </c>
      <c r="G1567">
        <v>0</v>
      </c>
    </row>
    <row r="1568" spans="2:7" x14ac:dyDescent="0.25">
      <c r="B1568" t="s">
        <v>1772</v>
      </c>
      <c r="C1568">
        <v>0</v>
      </c>
      <c r="D1568">
        <v>0.48630433673772028</v>
      </c>
      <c r="E1568">
        <v>0</v>
      </c>
      <c r="F1568">
        <v>0</v>
      </c>
      <c r="G1568">
        <v>0</v>
      </c>
    </row>
    <row r="1569" spans="2:7" x14ac:dyDescent="0.25">
      <c r="B1569" t="s">
        <v>1773</v>
      </c>
      <c r="C1569">
        <v>0</v>
      </c>
      <c r="D1569">
        <v>0.51861126819931702</v>
      </c>
      <c r="E1569">
        <v>0</v>
      </c>
      <c r="F1569">
        <v>0</v>
      </c>
      <c r="G1569">
        <v>0</v>
      </c>
    </row>
    <row r="1570" spans="2:7" x14ac:dyDescent="0.25">
      <c r="B1570" t="s">
        <v>1774</v>
      </c>
      <c r="C1570">
        <v>0</v>
      </c>
      <c r="D1570">
        <v>0.54636792762406916</v>
      </c>
      <c r="E1570">
        <v>0</v>
      </c>
      <c r="F1570">
        <v>0</v>
      </c>
      <c r="G1570">
        <v>0</v>
      </c>
    </row>
    <row r="1571" spans="2:7" x14ac:dyDescent="0.25">
      <c r="B1571" t="s">
        <v>1775</v>
      </c>
      <c r="C1571">
        <v>0</v>
      </c>
      <c r="D1571">
        <v>0.53691519531223408</v>
      </c>
      <c r="E1571">
        <v>0</v>
      </c>
      <c r="F1571">
        <v>0</v>
      </c>
      <c r="G1571">
        <v>0</v>
      </c>
    </row>
    <row r="1572" spans="2:7" x14ac:dyDescent="0.25">
      <c r="B1572" t="s">
        <v>1776</v>
      </c>
      <c r="C1572">
        <v>0</v>
      </c>
      <c r="D1572">
        <v>0.55997290308637926</v>
      </c>
      <c r="E1572">
        <v>0</v>
      </c>
      <c r="F1572">
        <v>0</v>
      </c>
      <c r="G1572">
        <v>0</v>
      </c>
    </row>
    <row r="1573" spans="2:7" x14ac:dyDescent="0.25">
      <c r="B1573" t="s">
        <v>1777</v>
      </c>
      <c r="C1573">
        <v>0</v>
      </c>
      <c r="D1573">
        <v>0.58036497990397562</v>
      </c>
      <c r="E1573">
        <v>0</v>
      </c>
      <c r="F1573">
        <v>0</v>
      </c>
      <c r="G1573">
        <v>0</v>
      </c>
    </row>
    <row r="1574" spans="2:7" x14ac:dyDescent="0.25">
      <c r="B1574" t="s">
        <v>1778</v>
      </c>
      <c r="C1574">
        <v>0</v>
      </c>
      <c r="D1574">
        <v>0.59852841444642491</v>
      </c>
      <c r="E1574">
        <v>0</v>
      </c>
      <c r="F1574">
        <v>0</v>
      </c>
      <c r="G1574">
        <v>0</v>
      </c>
    </row>
    <row r="1575" spans="2:7" x14ac:dyDescent="0.25">
      <c r="B1575" t="s">
        <v>1779</v>
      </c>
      <c r="C1575">
        <v>0</v>
      </c>
      <c r="D1575">
        <v>0.61480962779276549</v>
      </c>
      <c r="E1575">
        <v>0</v>
      </c>
      <c r="F1575">
        <v>0</v>
      </c>
      <c r="G1575">
        <v>0</v>
      </c>
    </row>
    <row r="1576" spans="2:7" x14ac:dyDescent="0.25">
      <c r="B1576" t="s">
        <v>1780</v>
      </c>
      <c r="C1576">
        <v>0</v>
      </c>
      <c r="D1576">
        <v>0.62640106119760641</v>
      </c>
      <c r="E1576">
        <v>0</v>
      </c>
      <c r="F1576">
        <v>0</v>
      </c>
      <c r="G1576">
        <v>0</v>
      </c>
    </row>
    <row r="1577" spans="2:7" x14ac:dyDescent="0.25">
      <c r="B1577" t="s">
        <v>1743</v>
      </c>
      <c r="C1577">
        <v>0</v>
      </c>
      <c r="D1577">
        <v>0.55779523068548775</v>
      </c>
      <c r="E1577">
        <v>0</v>
      </c>
      <c r="F1577">
        <v>0</v>
      </c>
      <c r="G1577">
        <v>0</v>
      </c>
    </row>
    <row r="1578" spans="2:7" x14ac:dyDescent="0.25">
      <c r="B1578" t="s">
        <v>1744</v>
      </c>
      <c r="C1578">
        <v>0</v>
      </c>
      <c r="D1578">
        <v>0.64538291153692784</v>
      </c>
      <c r="E1578">
        <v>0</v>
      </c>
      <c r="F1578">
        <v>0</v>
      </c>
      <c r="G1578">
        <v>0</v>
      </c>
    </row>
    <row r="1579" spans="2:7" x14ac:dyDescent="0.25">
      <c r="B1579" t="s">
        <v>1745</v>
      </c>
      <c r="C1579">
        <v>0</v>
      </c>
      <c r="D1579">
        <v>0.67611543113392447</v>
      </c>
      <c r="E1579">
        <v>0</v>
      </c>
      <c r="F1579">
        <v>0</v>
      </c>
      <c r="G1579">
        <v>0</v>
      </c>
    </row>
    <row r="1580" spans="2:7" x14ac:dyDescent="0.25">
      <c r="B1580" t="s">
        <v>1746</v>
      </c>
      <c r="C1580">
        <v>0</v>
      </c>
      <c r="D1580">
        <v>0.70817262829975713</v>
      </c>
      <c r="E1580">
        <v>0</v>
      </c>
      <c r="F1580">
        <v>0</v>
      </c>
      <c r="G1580">
        <v>0</v>
      </c>
    </row>
    <row r="1581" spans="2:7" x14ac:dyDescent="0.25">
      <c r="B1581" t="s">
        <v>1747</v>
      </c>
      <c r="C1581">
        <v>0</v>
      </c>
      <c r="D1581">
        <v>0.72440939050063335</v>
      </c>
      <c r="E1581">
        <v>0</v>
      </c>
      <c r="F1581">
        <v>0</v>
      </c>
      <c r="G1581">
        <v>0</v>
      </c>
    </row>
    <row r="1582" spans="2:7" x14ac:dyDescent="0.25">
      <c r="B1582" t="s">
        <v>1748</v>
      </c>
      <c r="C1582">
        <v>0</v>
      </c>
      <c r="D1582">
        <v>0.74372697424731693</v>
      </c>
      <c r="E1582">
        <v>0</v>
      </c>
      <c r="F1582">
        <v>0</v>
      </c>
      <c r="G1582">
        <v>0</v>
      </c>
    </row>
    <row r="1583" spans="2:7" x14ac:dyDescent="0.25">
      <c r="B1583" t="s">
        <v>1749</v>
      </c>
      <c r="C1583">
        <v>0</v>
      </c>
      <c r="D1583">
        <v>0.76062986002566502</v>
      </c>
      <c r="E1583">
        <v>0</v>
      </c>
      <c r="F1583">
        <v>0</v>
      </c>
      <c r="G1583">
        <v>0</v>
      </c>
    </row>
    <row r="1584" spans="2:7" x14ac:dyDescent="0.25">
      <c r="B1584" t="s">
        <v>1750</v>
      </c>
      <c r="C1584">
        <v>0</v>
      </c>
      <c r="D1584">
        <v>0.77554417100656037</v>
      </c>
      <c r="E1584">
        <v>0</v>
      </c>
      <c r="F1584">
        <v>0</v>
      </c>
      <c r="G1584">
        <v>0</v>
      </c>
    </row>
    <row r="1585" spans="2:7" x14ac:dyDescent="0.25">
      <c r="B1585" t="s">
        <v>1751</v>
      </c>
      <c r="C1585">
        <v>0</v>
      </c>
      <c r="D1585">
        <v>0.78880133632291194</v>
      </c>
      <c r="E1585">
        <v>0</v>
      </c>
      <c r="F1585">
        <v>0</v>
      </c>
      <c r="G1585">
        <v>0</v>
      </c>
    </row>
    <row r="1586" spans="2:7" x14ac:dyDescent="0.25">
      <c r="B1586" t="s">
        <v>1752</v>
      </c>
      <c r="C1586">
        <v>0</v>
      </c>
      <c r="D1586">
        <v>0.82735177757177603</v>
      </c>
      <c r="E1586">
        <v>0</v>
      </c>
      <c r="F1586">
        <v>0</v>
      </c>
      <c r="G1586">
        <v>0</v>
      </c>
    </row>
    <row r="1587" spans="2:7" x14ac:dyDescent="0.25">
      <c r="B1587" t="s">
        <v>1753</v>
      </c>
      <c r="C1587">
        <v>0</v>
      </c>
      <c r="D1587">
        <v>0.83669284602823157</v>
      </c>
      <c r="E1587">
        <v>0</v>
      </c>
      <c r="F1587">
        <v>0</v>
      </c>
      <c r="G1587">
        <v>0</v>
      </c>
    </row>
    <row r="1588" spans="2:7" x14ac:dyDescent="0.25">
      <c r="B1588" t="s">
        <v>1781</v>
      </c>
      <c r="C1588">
        <v>0</v>
      </c>
      <c r="D1588">
        <v>0.35</v>
      </c>
      <c r="E1588">
        <v>0.6</v>
      </c>
      <c r="F1588">
        <v>0.6</v>
      </c>
      <c r="G1588">
        <v>0</v>
      </c>
    </row>
    <row r="1589" spans="2:7" x14ac:dyDescent="0.25">
      <c r="B1589" t="s">
        <v>1782</v>
      </c>
      <c r="C1589">
        <v>0</v>
      </c>
      <c r="D1589">
        <v>0.378</v>
      </c>
      <c r="E1589">
        <v>0.64800000000000002</v>
      </c>
      <c r="F1589">
        <v>0.64800000000000002</v>
      </c>
      <c r="G1589">
        <v>0</v>
      </c>
    </row>
    <row r="1590" spans="2:7" x14ac:dyDescent="0.25">
      <c r="B1590" t="s">
        <v>1783</v>
      </c>
      <c r="C1590">
        <v>0</v>
      </c>
      <c r="D1590">
        <v>0.40600000000000003</v>
      </c>
      <c r="E1590">
        <v>0.69599999999999995</v>
      </c>
      <c r="F1590">
        <v>0.69599999999999995</v>
      </c>
      <c r="G1590">
        <v>0</v>
      </c>
    </row>
    <row r="1591" spans="2:7" x14ac:dyDescent="0.25">
      <c r="B1591" t="s">
        <v>1784</v>
      </c>
      <c r="C1591">
        <v>0</v>
      </c>
      <c r="D1591">
        <v>0.434</v>
      </c>
      <c r="E1591">
        <v>0.74399999999999999</v>
      </c>
      <c r="F1591">
        <v>0.74399999999999999</v>
      </c>
      <c r="G1591">
        <v>0</v>
      </c>
    </row>
    <row r="1592" spans="2:7" x14ac:dyDescent="0.25">
      <c r="B1592" t="s">
        <v>1785</v>
      </c>
      <c r="C1592">
        <v>0</v>
      </c>
      <c r="D1592">
        <v>0.46200000000000002</v>
      </c>
      <c r="E1592">
        <v>0.79200000000000004</v>
      </c>
      <c r="F1592">
        <v>0.79200000000000004</v>
      </c>
      <c r="G1592">
        <v>0</v>
      </c>
    </row>
    <row r="1593" spans="2:7" x14ac:dyDescent="0.25">
      <c r="B1593" t="s">
        <v>1786</v>
      </c>
      <c r="C1593">
        <v>0</v>
      </c>
      <c r="D1593">
        <v>0.49</v>
      </c>
      <c r="E1593">
        <v>0.84</v>
      </c>
      <c r="F1593">
        <v>0.84</v>
      </c>
      <c r="G1593">
        <v>0</v>
      </c>
    </row>
  </sheetData>
  <sheetProtection algorithmName="SHA-512" hashValue="ngMOZzVR6u1Jw4QDJ8aXYp78pcv3vjMsCzZsxw0z5yUP8YZIdULqBG0NWSvhfwyeIx1V0SfbZdMEKf86Pd7yhQ==" saltValue="0P94Tpxb+tdt/egYAOTgyw==" spinCount="100000" sheet="1" objects="1" scenarios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D954-94EF-45A0-8532-007F58126A10}">
  <sheetPr codeName="Sheet8"/>
  <dimension ref="A1:P44"/>
  <sheetViews>
    <sheetView zoomScaleNormal="100" workbookViewId="0">
      <selection activeCell="I7" sqref="I7"/>
    </sheetView>
  </sheetViews>
  <sheetFormatPr defaultRowHeight="15" x14ac:dyDescent="0.25"/>
  <cols>
    <col min="2" max="2" width="27.85546875" customWidth="1"/>
    <col min="3" max="3" width="25.85546875" bestFit="1" customWidth="1"/>
    <col min="4" max="4" width="14.5703125" bestFit="1" customWidth="1"/>
    <col min="5" max="5" width="21.5703125" bestFit="1" customWidth="1"/>
    <col min="6" max="6" width="21.5703125" customWidth="1"/>
    <col min="7" max="7" width="12.5703125" bestFit="1" customWidth="1"/>
    <col min="8" max="8" width="12.5703125" customWidth="1"/>
    <col min="9" max="9" width="22.5703125" bestFit="1" customWidth="1"/>
    <col min="10" max="10" width="22.5703125" customWidth="1"/>
    <col min="11" max="11" width="12.85546875" bestFit="1" customWidth="1"/>
    <col min="12" max="12" width="12.85546875" customWidth="1"/>
    <col min="13" max="14" width="16" bestFit="1" customWidth="1"/>
    <col min="15" max="15" width="16.7109375" bestFit="1" customWidth="1"/>
    <col min="16" max="16" width="19.140625" bestFit="1" customWidth="1"/>
    <col min="17" max="17" width="12.5703125" bestFit="1" customWidth="1"/>
    <col min="18" max="18" width="8.7109375" bestFit="1" customWidth="1"/>
    <col min="19" max="19" width="9.42578125" bestFit="1" customWidth="1"/>
    <col min="20" max="20" width="12.28515625" bestFit="1" customWidth="1"/>
  </cols>
  <sheetData>
    <row r="1" spans="1:16" x14ac:dyDescent="0.25">
      <c r="D1" s="11" t="s">
        <v>448</v>
      </c>
    </row>
    <row r="2" spans="1:16" x14ac:dyDescent="0.25">
      <c r="B2" s="8" t="s">
        <v>446</v>
      </c>
      <c r="C2" s="8" t="s">
        <v>447</v>
      </c>
      <c r="D2" s="37" t="str">
        <f>_xlfn.CONCAT("Phys ", B11,"/",B12)</f>
        <v>Phys 40/40</v>
      </c>
      <c r="E2" s="37" t="str">
        <f>_xlfn.CONCAT("Phys ", B20,"/",B21)</f>
        <v>Phys 50/40</v>
      </c>
      <c r="F2" s="37" t="str">
        <f>_xlfn.CONCAT("Phys ", B20,"/",B21)</f>
        <v>Phys 50/40</v>
      </c>
      <c r="G2" s="14" t="str">
        <f>_xlfn.CONCAT("Int ",B13)</f>
        <v>Int 30</v>
      </c>
      <c r="H2" s="14" t="str">
        <f>_xlfn.CONCAT("Int ",B22)</f>
        <v>Int 45</v>
      </c>
      <c r="I2" s="40" t="str">
        <f>_xlfn.CONCAT("Faith ", B23)</f>
        <v>Faith 30</v>
      </c>
      <c r="J2" s="40" t="str">
        <f>_xlfn.CONCAT("Faith ", B34)</f>
        <v>Faith 45</v>
      </c>
      <c r="K2" s="41" t="str">
        <f>_xlfn.CONCAT("Fire ", B13,"/",B14)</f>
        <v>Fire 30/30</v>
      </c>
      <c r="L2" s="41" t="str">
        <f>_xlfn.CONCAT("Fire ", B22,"/",B23)</f>
        <v>Fire 45/30</v>
      </c>
      <c r="M2" s="41" t="str">
        <f>_xlfn.CONCAT("Fire ", B33,"/",B34)</f>
        <v>Fire 30/45</v>
      </c>
    </row>
    <row r="3" spans="1:16" ht="15.75" x14ac:dyDescent="0.25">
      <c r="B3" s="8" t="s">
        <v>552</v>
      </c>
      <c r="C3" s="12" t="s">
        <v>1787</v>
      </c>
      <c r="D3" s="37">
        <v>575</v>
      </c>
      <c r="E3" s="37">
        <v>587</v>
      </c>
      <c r="F3" s="37">
        <v>580</v>
      </c>
      <c r="G3" s="14">
        <v>0</v>
      </c>
      <c r="H3" s="14">
        <v>0</v>
      </c>
      <c r="I3" s="38">
        <v>0</v>
      </c>
      <c r="J3" s="38">
        <v>0</v>
      </c>
      <c r="K3" s="39">
        <v>12</v>
      </c>
      <c r="L3" s="39">
        <v>13</v>
      </c>
      <c r="M3" s="39">
        <v>13</v>
      </c>
    </row>
    <row r="4" spans="1:16" x14ac:dyDescent="0.25">
      <c r="E4" t="s">
        <v>156</v>
      </c>
      <c r="G4" t="s">
        <v>155</v>
      </c>
    </row>
    <row r="5" spans="1:16" x14ac:dyDescent="0.25">
      <c r="B5" t="s">
        <v>445</v>
      </c>
      <c r="C5" t="s">
        <v>275</v>
      </c>
      <c r="D5" t="s">
        <v>450</v>
      </c>
      <c r="E5" t="s">
        <v>286</v>
      </c>
      <c r="F5" t="s">
        <v>1135</v>
      </c>
      <c r="G5" t="s">
        <v>1136</v>
      </c>
    </row>
    <row r="6" spans="1:16" x14ac:dyDescent="0.25">
      <c r="B6" s="7">
        <f>(($C$19+$D$19)-($C$10+$D$10))/($C$10*($D$21-$D$32))</f>
        <v>0.7453416149068316</v>
      </c>
      <c r="C6" s="7">
        <f>(($C$30+$D$30)-($C$10+$D$10))/($C$10*($F$32-$F$21))</f>
        <v>0.31055900621117982</v>
      </c>
      <c r="D6" s="7" t="e">
        <f>(($E$30+$F$30)-($E$10+$F$10))/($E$10*($D$34-$D$23))</f>
        <v>#DIV/0!</v>
      </c>
      <c r="E6" s="7" t="e">
        <f>(($I$30+$J$30)-($I$10+$J$10))/($I$10*($F$34-$F$23))</f>
        <v>#DIV/0!</v>
      </c>
      <c r="F6" s="7">
        <f>(($G$30+$H$30)-($G$10+$H$10))/($G$10*($D$23-$D$34))</f>
        <v>0.22818895800769948</v>
      </c>
      <c r="G6" s="7">
        <f>(($C$40+$D$40)-($C$10+$D$10))/($C$10*($F$44-$F$23))</f>
        <v>-39.159116995670892</v>
      </c>
    </row>
    <row r="9" spans="1:16" x14ac:dyDescent="0.25">
      <c r="B9" s="10" t="s">
        <v>0</v>
      </c>
      <c r="C9" s="10" t="s">
        <v>1</v>
      </c>
      <c r="D9" s="10" t="s">
        <v>267</v>
      </c>
      <c r="E9" s="10" t="s">
        <v>2</v>
      </c>
      <c r="F9" s="10" t="s">
        <v>268</v>
      </c>
      <c r="G9" s="10" t="s">
        <v>3</v>
      </c>
      <c r="H9" s="10" t="s">
        <v>269</v>
      </c>
      <c r="I9" s="10" t="s">
        <v>4</v>
      </c>
      <c r="J9" s="10" t="s">
        <v>280</v>
      </c>
      <c r="K9" s="10" t="s">
        <v>5</v>
      </c>
      <c r="L9" s="10" t="s">
        <v>271</v>
      </c>
      <c r="M9" s="10" t="s">
        <v>6</v>
      </c>
      <c r="N9" s="10" t="s">
        <v>7</v>
      </c>
      <c r="O9" s="10" t="s">
        <v>8</v>
      </c>
      <c r="P9" s="10" t="s">
        <v>9</v>
      </c>
    </row>
    <row r="10" spans="1:16" x14ac:dyDescent="0.25">
      <c r="B10" s="8" t="str">
        <f>$B$3</f>
        <v>Ringed_Knight_Paired_Greatswords</v>
      </c>
      <c r="C10" s="9">
        <f>VLOOKUP(_xlfn.CONCAT($B$3,$C$3),LetterValue[],Weapon_Data!$E$1,FALSE)</f>
        <v>322</v>
      </c>
      <c r="D10" s="9">
        <f>D3-C10</f>
        <v>253</v>
      </c>
      <c r="E10" s="9">
        <f>VLOOKUP(_xlfn.CONCAT($B$3,$C$3),LetterValue[],Weapon_Data!$F$1,FALSE)</f>
        <v>0</v>
      </c>
      <c r="F10" s="9">
        <f>$G$3-$E$10</f>
        <v>0</v>
      </c>
      <c r="G10" s="9">
        <f>VLOOKUP(_xlfn.CONCAT($B$3,$C$3),LetterValue[],Weapon_Data!$G$1,FALSE)</f>
        <v>20</v>
      </c>
      <c r="H10" s="9">
        <f>$K$3-G10</f>
        <v>-8</v>
      </c>
      <c r="I10" s="9">
        <f>VLOOKUP(_xlfn.CONCAT($B$3,$C$3),LetterValue[],Weapon_Data!$H$1,FALSE)</f>
        <v>0</v>
      </c>
      <c r="J10" s="9">
        <f>$I$3-$I$10</f>
        <v>0</v>
      </c>
      <c r="K10" s="9">
        <f>VLOOKUP(_xlfn.CONCAT($B$3,$C$3),LetterValue[],Weapon_Data!$I$1,FALSE)</f>
        <v>0</v>
      </c>
      <c r="L10" s="9"/>
      <c r="M10" s="9" t="str">
        <f>VLOOKUP($B$19,LetterValue[[#All],[Weapon_Name]:[Faith]],Weapon_Data!$J$1,FALSE)</f>
        <v>C</v>
      </c>
      <c r="N10" s="9" t="str">
        <f>VLOOKUP($B$19,LetterValue[[#All],[Weapon_Name]:[Faith]],Weapon_Data!$K$1,FALSE)</f>
        <v>E</v>
      </c>
      <c r="O10" s="9" t="str">
        <f>VLOOKUP($B$19,LetterValue[[#All],[Weapon_Name]:[Faith]],Weapon_Data!$L$1,FALSE)</f>
        <v>E</v>
      </c>
      <c r="P10" s="9" t="str">
        <f>VLOOKUP($B$19,LetterValue[[#All],[Weapon_Name]:[Faith]],Weapon_Data!$M$1,FALSE)</f>
        <v>E</v>
      </c>
    </row>
    <row r="11" spans="1:16" x14ac:dyDescent="0.25">
      <c r="A11" s="6" t="s">
        <v>443</v>
      </c>
      <c r="B11" s="7">
        <v>40</v>
      </c>
    </row>
    <row r="12" spans="1:16" x14ac:dyDescent="0.25">
      <c r="A12" s="6" t="s">
        <v>444</v>
      </c>
      <c r="B12" s="7">
        <v>40</v>
      </c>
    </row>
    <row r="13" spans="1:16" x14ac:dyDescent="0.25">
      <c r="A13" s="6" t="s">
        <v>449</v>
      </c>
      <c r="B13" s="7">
        <v>30</v>
      </c>
      <c r="J13" s="5"/>
    </row>
    <row r="14" spans="1:16" x14ac:dyDescent="0.25">
      <c r="A14" s="6" t="s">
        <v>561</v>
      </c>
      <c r="B14" s="7">
        <v>30</v>
      </c>
      <c r="F14" s="2"/>
      <c r="H14" s="2"/>
      <c r="I14" s="2"/>
    </row>
    <row r="18" spans="1:16" x14ac:dyDescent="0.25">
      <c r="B18" s="10" t="s">
        <v>0</v>
      </c>
      <c r="C18" s="10" t="s">
        <v>1</v>
      </c>
      <c r="D18" s="10" t="s">
        <v>267</v>
      </c>
      <c r="E18" s="10" t="s">
        <v>2</v>
      </c>
      <c r="F18" s="10" t="s">
        <v>268</v>
      </c>
      <c r="G18" s="10" t="s">
        <v>3</v>
      </c>
      <c r="H18" s="10" t="s">
        <v>269</v>
      </c>
      <c r="I18" s="10" t="s">
        <v>4</v>
      </c>
      <c r="J18" s="10" t="s">
        <v>280</v>
      </c>
      <c r="K18" s="10" t="s">
        <v>5</v>
      </c>
      <c r="L18" s="10" t="s">
        <v>271</v>
      </c>
      <c r="M18" s="10" t="s">
        <v>6</v>
      </c>
      <c r="N18" s="10" t="s">
        <v>7</v>
      </c>
      <c r="O18" s="10" t="s">
        <v>8</v>
      </c>
      <c r="P18" s="10" t="s">
        <v>9</v>
      </c>
    </row>
    <row r="19" spans="1:16" x14ac:dyDescent="0.25">
      <c r="B19" s="8" t="str">
        <f>$B$3</f>
        <v>Ringed_Knight_Paired_Greatswords</v>
      </c>
      <c r="C19" s="9">
        <f>VLOOKUP(_xlfn.CONCAT($B$3,$C$3),LetterValue[],Weapon_Data!$E$1,FALSE)</f>
        <v>322</v>
      </c>
      <c r="D19" s="9">
        <f>E3-C19</f>
        <v>265</v>
      </c>
      <c r="E19" s="9">
        <f>VLOOKUP(_xlfn.CONCAT($B$3,$C$3),LetterValue[],Weapon_Data!$F$1,FALSE)</f>
        <v>0</v>
      </c>
      <c r="F19" s="9">
        <f>$G$3-$E$10</f>
        <v>0</v>
      </c>
      <c r="G19" s="9">
        <f>VLOOKUP(_xlfn.CONCAT($B$3,$C$3),LetterValue[],Weapon_Data!$G$1,FALSE)</f>
        <v>20</v>
      </c>
      <c r="H19" s="9">
        <f>$L$3-G19</f>
        <v>-7</v>
      </c>
      <c r="I19" s="9">
        <f>VLOOKUP(_xlfn.CONCAT($B$3,$C$3),LetterValue[],Weapon_Data!$H$1,FALSE)</f>
        <v>0</v>
      </c>
      <c r="J19" s="9">
        <f>$I$3-$I$19</f>
        <v>0</v>
      </c>
      <c r="K19" s="9">
        <f>VLOOKUP(_xlfn.CONCAT($B$3,$C$3),LetterValue[],Weapon_Data!$I$1,FALSE)</f>
        <v>0</v>
      </c>
      <c r="L19" s="9"/>
      <c r="M19" s="9" t="str">
        <f>VLOOKUP($B$19,LetterValue[[#All],[Weapon_Name]:[Faith]],Weapon_Data!$J$1,FALSE)</f>
        <v>C</v>
      </c>
      <c r="N19" s="9" t="str">
        <f>VLOOKUP($B$19,LetterValue[[#All],[Weapon_Name]:[Faith]],Weapon_Data!$K$1,FALSE)</f>
        <v>E</v>
      </c>
      <c r="O19" s="9" t="str">
        <f>VLOOKUP($B$19,LetterValue[[#All],[Weapon_Name]:[Faith]],Weapon_Data!$L$1,FALSE)</f>
        <v>E</v>
      </c>
      <c r="P19" s="9" t="str">
        <f>VLOOKUP($B$19,LetterValue[[#All],[Weapon_Name]:[Faith]],Weapon_Data!$M$1,FALSE)</f>
        <v>E</v>
      </c>
    </row>
    <row r="20" spans="1:16" x14ac:dyDescent="0.25">
      <c r="A20" s="6" t="s">
        <v>443</v>
      </c>
      <c r="B20" s="7">
        <v>50</v>
      </c>
    </row>
    <row r="21" spans="1:16" x14ac:dyDescent="0.25">
      <c r="A21" s="6" t="s">
        <v>444</v>
      </c>
      <c r="B21" s="7">
        <v>40</v>
      </c>
      <c r="C21" t="s">
        <v>272</v>
      </c>
      <c r="D21">
        <f>(VLOOKUP(VLOOKUP($B$19,SaturationNum[#All],2,FALSE),SaturationValue[#All],($B$20)+2))/100</f>
        <v>0.8</v>
      </c>
      <c r="E21" t="s">
        <v>272</v>
      </c>
      <c r="F21">
        <f>(VLOOKUP(VLOOKUP($B$19,SaturationNum[#All],2,FALSE),SaturationValue[#All],($B$21)+2))/100</f>
        <v>0.75</v>
      </c>
    </row>
    <row r="22" spans="1:16" x14ac:dyDescent="0.25">
      <c r="A22" s="6" t="s">
        <v>449</v>
      </c>
      <c r="B22" s="7">
        <v>45</v>
      </c>
      <c r="D22" s="2"/>
      <c r="J22" s="5"/>
    </row>
    <row r="23" spans="1:16" x14ac:dyDescent="0.25">
      <c r="A23" s="6" t="s">
        <v>561</v>
      </c>
      <c r="B23" s="7">
        <v>30</v>
      </c>
      <c r="C23" t="s">
        <v>279</v>
      </c>
      <c r="D23">
        <f>(VLOOKUP(VLOOKUP($B$19,SaturationNum[#All],3,FALSE),SaturationValue[#All],($B$22)+2))/100</f>
        <v>0.77500000000000002</v>
      </c>
      <c r="E23" t="s">
        <v>560</v>
      </c>
      <c r="F23">
        <f>(VLOOKUP(VLOOKUP($B$19,SaturationNum[#All],3,FALSE),SaturationValue[#All],(B23)+2))/100</f>
        <v>0.55588335020000001</v>
      </c>
      <c r="H23" s="2"/>
      <c r="I23" s="2"/>
    </row>
    <row r="29" spans="1:16" x14ac:dyDescent="0.25">
      <c r="B29" s="10" t="s">
        <v>0</v>
      </c>
      <c r="C29" s="10" t="s">
        <v>1</v>
      </c>
      <c r="D29" s="10" t="s">
        <v>267</v>
      </c>
      <c r="E29" s="10" t="s">
        <v>2</v>
      </c>
      <c r="F29" s="10" t="s">
        <v>268</v>
      </c>
      <c r="G29" s="10" t="s">
        <v>3</v>
      </c>
      <c r="H29" s="10" t="s">
        <v>269</v>
      </c>
      <c r="I29" s="10" t="s">
        <v>4</v>
      </c>
      <c r="J29" s="10" t="s">
        <v>280</v>
      </c>
      <c r="K29" s="10" t="s">
        <v>5</v>
      </c>
      <c r="L29" s="10" t="s">
        <v>271</v>
      </c>
      <c r="M29" s="10" t="s">
        <v>6</v>
      </c>
      <c r="N29" s="10" t="s">
        <v>7</v>
      </c>
      <c r="O29" s="10" t="s">
        <v>8</v>
      </c>
      <c r="P29" s="10" t="s">
        <v>9</v>
      </c>
    </row>
    <row r="30" spans="1:16" x14ac:dyDescent="0.25">
      <c r="B30" s="8" t="str">
        <f>$B$3</f>
        <v>Ringed_Knight_Paired_Greatswords</v>
      </c>
      <c r="C30" s="9">
        <f>VLOOKUP(_xlfn.CONCAT($B$3,$C$3),LetterValue[],Weapon_Data!$E$1,FALSE)</f>
        <v>322</v>
      </c>
      <c r="D30" s="9">
        <f>F3-C30</f>
        <v>258</v>
      </c>
      <c r="E30" s="9">
        <f>VLOOKUP(_xlfn.CONCAT($B$3,$C$3),LetterValue[],Weapon_Data!$F$1,FALSE)</f>
        <v>0</v>
      </c>
      <c r="F30" s="9">
        <f>$H$3-$E$30</f>
        <v>0</v>
      </c>
      <c r="G30" s="9">
        <f>VLOOKUP(_xlfn.CONCAT($B$3,$C$3),LetterValue[],Weapon_Data!$G$1,FALSE)</f>
        <v>20</v>
      </c>
      <c r="H30" s="9">
        <f>$M$3-G30</f>
        <v>-7</v>
      </c>
      <c r="I30" s="9">
        <f>VLOOKUP(_xlfn.CONCAT($B$3,$C$3),LetterValue[],Weapon_Data!$H$1,FALSE)</f>
        <v>0</v>
      </c>
      <c r="J30" s="9">
        <f>$J$3-$I$30</f>
        <v>0</v>
      </c>
      <c r="K30" s="9">
        <f>VLOOKUP(_xlfn.CONCAT($B$3,$C$3),LetterValue[],Weapon_Data!$I$1,FALSE)</f>
        <v>0</v>
      </c>
      <c r="L30" s="9"/>
      <c r="M30" s="9" t="str">
        <f>VLOOKUP($B$19,LetterValue[[#All],[Weapon_Name]:[Faith]],Weapon_Data!J1,FALSE)</f>
        <v>C</v>
      </c>
      <c r="N30" s="9" t="str">
        <f>VLOOKUP($B$19,LetterValue[[#All],[Weapon_Name]:[Faith]],Weapon_Data!K1,FALSE)</f>
        <v>E</v>
      </c>
      <c r="O30" s="9" t="str">
        <f>VLOOKUP($B$19,LetterValue[[#All],[Weapon_Name]:[Faith]],Weapon_Data!L1,FALSE)</f>
        <v>E</v>
      </c>
      <c r="P30" s="9" t="str">
        <f>VLOOKUP($B$19,LetterValue[[#All],[Weapon_Name]:[Faith]],Weapon_Data!M1,FALSE)</f>
        <v>E</v>
      </c>
    </row>
    <row r="31" spans="1:16" x14ac:dyDescent="0.25">
      <c r="A31" s="6" t="s">
        <v>443</v>
      </c>
      <c r="B31" s="7">
        <v>40</v>
      </c>
    </row>
    <row r="32" spans="1:16" x14ac:dyDescent="0.25">
      <c r="A32" s="6" t="s">
        <v>444</v>
      </c>
      <c r="B32" s="7">
        <v>50</v>
      </c>
      <c r="C32" t="s">
        <v>272</v>
      </c>
      <c r="D32">
        <f>(VLOOKUP(VLOOKUP(B30,SaturationNum[#All],2,FALSE),SaturationValue[#All],(B31)+2))/100</f>
        <v>0.75</v>
      </c>
      <c r="E32" t="s">
        <v>272</v>
      </c>
      <c r="F32">
        <f>(VLOOKUP(VLOOKUP($B$30,SaturationNum[#All],2,FALSE),SaturationValue[#All],($B$32)+2))/100</f>
        <v>0.8</v>
      </c>
    </row>
    <row r="33" spans="1:16" x14ac:dyDescent="0.25">
      <c r="A33" s="6" t="s">
        <v>449</v>
      </c>
      <c r="B33" s="7">
        <v>30</v>
      </c>
      <c r="D33" s="2"/>
      <c r="J33" s="5"/>
    </row>
    <row r="34" spans="1:16" x14ac:dyDescent="0.25">
      <c r="A34" s="6" t="s">
        <v>561</v>
      </c>
      <c r="B34" s="7">
        <v>45</v>
      </c>
      <c r="C34" t="s">
        <v>279</v>
      </c>
      <c r="D34">
        <f>(VLOOKUP(VLOOKUP($B$30,SaturationNum[#All],3,FALSE),SaturationValue[#All],(B33)+2))/100</f>
        <v>0.55588335020000001</v>
      </c>
      <c r="E34" t="s">
        <v>560</v>
      </c>
      <c r="F34">
        <f>(VLOOKUP(VLOOKUP($B$19,SaturationNum[#All],3,FALSE),SaturationValue[#All],(B34)+2))/100</f>
        <v>0.77500000000000002</v>
      </c>
      <c r="H34" s="2"/>
      <c r="I34" s="2"/>
    </row>
    <row r="39" spans="1:16" x14ac:dyDescent="0.25">
      <c r="B39" s="10" t="s">
        <v>0</v>
      </c>
      <c r="C39" s="10" t="s">
        <v>1</v>
      </c>
      <c r="D39" s="10" t="s">
        <v>267</v>
      </c>
      <c r="E39" s="10" t="s">
        <v>2</v>
      </c>
      <c r="F39" s="10" t="s">
        <v>268</v>
      </c>
      <c r="G39" s="10" t="s">
        <v>3</v>
      </c>
      <c r="H39" s="10" t="s">
        <v>269</v>
      </c>
      <c r="I39" s="10" t="s">
        <v>4</v>
      </c>
      <c r="J39" s="10" t="s">
        <v>280</v>
      </c>
      <c r="K39" s="10" t="s">
        <v>5</v>
      </c>
      <c r="L39" s="10" t="s">
        <v>271</v>
      </c>
      <c r="M39" s="10" t="s">
        <v>6</v>
      </c>
      <c r="N39" s="10" t="s">
        <v>7</v>
      </c>
      <c r="O39" s="10" t="s">
        <v>8</v>
      </c>
      <c r="P39" s="10" t="s">
        <v>9</v>
      </c>
    </row>
    <row r="40" spans="1:16" x14ac:dyDescent="0.25">
      <c r="B40" s="8" t="str">
        <f>$B$3</f>
        <v>Ringed_Knight_Paired_Greatswords</v>
      </c>
      <c r="C40" s="9">
        <f>VLOOKUP(_xlfn.CONCAT($B$3,$C$3),LetterValue[],Weapon_Data!$E$1,FALSE)</f>
        <v>322</v>
      </c>
      <c r="D40" s="9">
        <f>J3-C40</f>
        <v>-322</v>
      </c>
      <c r="E40" s="9">
        <f>VLOOKUP(_xlfn.CONCAT($B$3,$C$3),LetterValue[],Weapon_Data!$F$1,FALSE)</f>
        <v>0</v>
      </c>
      <c r="F40" s="9">
        <f>$H$3-$E$30</f>
        <v>0</v>
      </c>
      <c r="G40" s="9">
        <f>VLOOKUP(_xlfn.CONCAT($B$3,$C$3),LetterValue[],Weapon_Data!$G$1,FALSE)</f>
        <v>20</v>
      </c>
      <c r="H40" s="9">
        <f>$M$3-G40</f>
        <v>-7</v>
      </c>
      <c r="I40" s="9">
        <f>VLOOKUP(_xlfn.CONCAT($B$3,$C$3),LetterValue[],Weapon_Data!$H$1,FALSE)</f>
        <v>0</v>
      </c>
      <c r="J40" s="9">
        <f>$J$3-$I$30</f>
        <v>0</v>
      </c>
      <c r="K40" s="9">
        <f>VLOOKUP(_xlfn.CONCAT($B$3,$C$3),LetterValue[],Weapon_Data!$I$1,FALSE)</f>
        <v>0</v>
      </c>
      <c r="L40" s="9"/>
      <c r="M40" s="9" t="e">
        <f>VLOOKUP($B$19,LetterValue[[#All],[Weapon_Name]:[Faith]],Weapon_Data!J11,FALSE)</f>
        <v>#REF!</v>
      </c>
      <c r="N40" s="9" t="e">
        <f>VLOOKUP($B$19,LetterValue[[#All],[Weapon_Name]:[Faith]],Weapon_Data!K11,FALSE)</f>
        <v>#REF!</v>
      </c>
      <c r="O40" s="9" t="e">
        <f>VLOOKUP($B$19,LetterValue[[#All],[Weapon_Name]:[Faith]],Weapon_Data!L11,FALSE)</f>
        <v>#REF!</v>
      </c>
      <c r="P40" s="9" t="e">
        <f>VLOOKUP($B$19,LetterValue[[#All],[Weapon_Name]:[Faith]],Weapon_Data!M11,FALSE)</f>
        <v>#REF!</v>
      </c>
    </row>
    <row r="41" spans="1:16" x14ac:dyDescent="0.25">
      <c r="A41" s="6" t="s">
        <v>443</v>
      </c>
      <c r="B41" s="7">
        <v>30</v>
      </c>
    </row>
    <row r="42" spans="1:16" x14ac:dyDescent="0.25">
      <c r="A42" s="6" t="s">
        <v>444</v>
      </c>
      <c r="B42" s="7">
        <v>30</v>
      </c>
      <c r="C42" t="s">
        <v>272</v>
      </c>
      <c r="D42">
        <f>(VLOOKUP(VLOOKUP(B40,SaturationNum[#All],2,FALSE),SaturationValue[#All],(B41)+2))/100</f>
        <v>0.55588335020000001</v>
      </c>
      <c r="E42" t="s">
        <v>272</v>
      </c>
      <c r="F42">
        <f>(VLOOKUP(VLOOKUP($B$30,SaturationNum[#All],2,FALSE),SaturationValue[#All],($B$32)+2))/100</f>
        <v>0.8</v>
      </c>
    </row>
    <row r="43" spans="1:16" x14ac:dyDescent="0.25">
      <c r="A43" s="6" t="s">
        <v>449</v>
      </c>
      <c r="B43" s="7">
        <v>20</v>
      </c>
      <c r="D43" s="2"/>
      <c r="J43" s="5"/>
    </row>
    <row r="44" spans="1:16" x14ac:dyDescent="0.25">
      <c r="A44" s="6" t="s">
        <v>561</v>
      </c>
      <c r="B44" s="7">
        <v>32</v>
      </c>
      <c r="C44" t="s">
        <v>279</v>
      </c>
      <c r="D44">
        <f>(VLOOKUP(VLOOKUP($B$30,SaturationNum[#All],3,FALSE),SaturationValue[#All],(B43)+2))/100</f>
        <v>0.30403704739999898</v>
      </c>
      <c r="E44" t="s">
        <v>560</v>
      </c>
      <c r="F44">
        <f>(VLOOKUP(VLOOKUP($B$19,SaturationNum[#All],3,FALSE),SaturationValue[#All],(B44)+2))/100</f>
        <v>0.60148484539999902</v>
      </c>
      <c r="H44" s="2"/>
      <c r="I44" s="2"/>
    </row>
  </sheetData>
  <sheetProtection algorithmName="SHA-512" hashValue="ef2u/9VsLXW5A6Iy8xNNJHPKHksYulM9j5i8PFHYVAx7eU6twamPXx+s6Ue5R5vwIYINgqkM5d2PZIZlisj+lw==" saltValue="oIGiX3NESwBmUrMxuLFLNw==" spinCount="100000" sheet="1" objects="1" scenarios="1"/>
  <hyperlinks>
    <hyperlink ref="D1" r:id="rId1" xr:uid="{C3D1663E-CC98-42E4-8584-5C783BFB9789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Updrage Number Invalid" error="Input must include &quot;+&quot; followed by a number between 1-10." promptTitle="Upgrade Level" prompt="Must use dropbox _x000a_Leave blank if no upgrade_x000a_" xr:uid="{656461FD-1CF7-4E42-8951-C75A4F9261B7}">
          <x14:formula1>
            <xm:f>SaturationNum!$A$2:$A$11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Character_Level</vt:lpstr>
      <vt:lpstr>Weapon_Dmg</vt:lpstr>
      <vt:lpstr>Coefficient_Calculation</vt:lpstr>
      <vt:lpstr>Weapon_Data</vt:lpstr>
      <vt:lpstr>SaturationNum</vt:lpstr>
      <vt:lpstr>SaturationValue</vt:lpstr>
      <vt:lpstr>Graph_Data</vt:lpstr>
      <vt:lpstr>Raw_Calculations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willpett3@gmail.com</dc:creator>
  <cp:lastModifiedBy>William Pettit</cp:lastModifiedBy>
  <dcterms:created xsi:type="dcterms:W3CDTF">2023-12-24T20:40:16Z</dcterms:created>
  <dcterms:modified xsi:type="dcterms:W3CDTF">2024-01-10T21:09:35Z</dcterms:modified>
</cp:coreProperties>
</file>