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B469A2-82E6-425A-BBEE-DE6F48C96BB4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NN" sheetId="3" r:id="rId1"/>
    <sheet name="CNN" sheetId="2" r:id="rId2"/>
    <sheet name="RNN&amp;LSTM" sheetId="1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7" i="4" l="1"/>
  <c r="L16" i="4"/>
  <c r="L15" i="4"/>
  <c r="L14" i="4"/>
  <c r="L13" i="4"/>
  <c r="L12" i="4"/>
  <c r="L11" i="4"/>
  <c r="L10" i="4"/>
  <c r="W30" i="3"/>
  <c r="X30" i="3"/>
  <c r="U30" i="3"/>
  <c r="X29" i="3"/>
  <c r="X28" i="3"/>
  <c r="W27" i="3"/>
  <c r="W28" i="3"/>
  <c r="W29" i="3"/>
  <c r="U28" i="3"/>
  <c r="U29" i="3"/>
  <c r="X27" i="3"/>
  <c r="U27" i="3"/>
  <c r="W26" i="3"/>
  <c r="X26" i="3"/>
  <c r="U26" i="3"/>
  <c r="U24" i="3"/>
  <c r="X23" i="3"/>
  <c r="W23" i="3"/>
  <c r="U23" i="3"/>
  <c r="W24" i="3"/>
  <c r="X25" i="3"/>
  <c r="W25" i="3"/>
  <c r="U25" i="3"/>
  <c r="W22" i="3"/>
  <c r="X21" i="3"/>
  <c r="W21" i="3"/>
  <c r="U21" i="3"/>
  <c r="X19" i="3"/>
  <c r="W19" i="3"/>
  <c r="U19" i="3"/>
  <c r="X17" i="3"/>
  <c r="W17" i="3"/>
  <c r="U17" i="3"/>
  <c r="U16" i="3"/>
  <c r="U15" i="3"/>
  <c r="X14" i="3"/>
  <c r="U14" i="3"/>
  <c r="X13" i="3"/>
  <c r="W13" i="3"/>
  <c r="U13" i="3"/>
  <c r="X12" i="3" l="1"/>
  <c r="X6" i="3"/>
  <c r="X7" i="3"/>
  <c r="X8" i="3"/>
  <c r="X9" i="3"/>
  <c r="X10" i="3"/>
  <c r="X11" i="3"/>
  <c r="X20" i="3"/>
  <c r="X22" i="3"/>
  <c r="X24" i="3"/>
  <c r="W5" i="3"/>
  <c r="W7" i="3"/>
  <c r="W8" i="3"/>
  <c r="W9" i="3"/>
  <c r="W10" i="3"/>
  <c r="W11" i="3"/>
  <c r="W12" i="3"/>
  <c r="W20" i="3"/>
  <c r="W6" i="3"/>
  <c r="X5" i="3"/>
  <c r="U6" i="3"/>
  <c r="U7" i="3" l="1"/>
  <c r="U8" i="3"/>
  <c r="U9" i="3"/>
  <c r="U10" i="3"/>
  <c r="U11" i="3"/>
  <c r="U12" i="3"/>
  <c r="U20" i="3"/>
  <c r="U22" i="3"/>
  <c r="U5" i="3"/>
</calcChain>
</file>

<file path=xl/sharedStrings.xml><?xml version="1.0" encoding="utf-8"?>
<sst xmlns="http://schemas.openxmlformats.org/spreadsheetml/2006/main" count="241" uniqueCount="75">
  <si>
    <t>Number</t>
    <phoneticPr fontId="1" type="noConversion"/>
  </si>
  <si>
    <t>Data size</t>
    <phoneticPr fontId="1" type="noConversion"/>
  </si>
  <si>
    <t>Learning rate</t>
    <phoneticPr fontId="1" type="noConversion"/>
  </si>
  <si>
    <t>Layer</t>
    <phoneticPr fontId="1" type="noConversion"/>
  </si>
  <si>
    <t>Dense</t>
    <phoneticPr fontId="1" type="noConversion"/>
  </si>
  <si>
    <t>Number of layers</t>
    <phoneticPr fontId="1" type="noConversion"/>
  </si>
  <si>
    <t>Activation funtion</t>
    <phoneticPr fontId="1" type="noConversion"/>
  </si>
  <si>
    <t>Cell size</t>
    <phoneticPr fontId="1" type="noConversion"/>
  </si>
  <si>
    <t>1000x2x512</t>
    <phoneticPr fontId="1" type="noConversion"/>
  </si>
  <si>
    <t>1xRelu, 1xhard_sigmoid</t>
    <phoneticPr fontId="1" type="noConversion"/>
  </si>
  <si>
    <t>Optimizer</t>
    <phoneticPr fontId="1" type="noConversion"/>
  </si>
  <si>
    <t>RMSprop</t>
    <phoneticPr fontId="1" type="noConversion"/>
  </si>
  <si>
    <t>mean_squared_error</t>
    <phoneticPr fontId="1" type="noConversion"/>
  </si>
  <si>
    <t>Epochs</t>
    <phoneticPr fontId="1" type="noConversion"/>
  </si>
  <si>
    <t>Converge or not</t>
    <phoneticPr fontId="1" type="noConversion"/>
  </si>
  <si>
    <t>When converge</t>
    <phoneticPr fontId="1" type="noConversion"/>
  </si>
  <si>
    <t>no</t>
    <phoneticPr fontId="1" type="noConversion"/>
  </si>
  <si>
    <t>Batch size</t>
    <phoneticPr fontId="1" type="noConversion"/>
  </si>
  <si>
    <t>Validation split</t>
    <phoneticPr fontId="1" type="noConversion"/>
  </si>
  <si>
    <t>Highest Training Accuracy</t>
    <phoneticPr fontId="1" type="noConversion"/>
  </si>
  <si>
    <t>Highest Testing Accuracy</t>
    <phoneticPr fontId="1" type="noConversion"/>
  </si>
  <si>
    <t>Test and Train Acc Ratio</t>
    <phoneticPr fontId="1" type="noConversion"/>
  </si>
  <si>
    <t>Time of each epoch</t>
    <phoneticPr fontId="1" type="noConversion"/>
  </si>
  <si>
    <t>3xRelu, 1xhard_sigmoid</t>
    <phoneticPr fontId="1" type="noConversion"/>
  </si>
  <si>
    <t>Yes</t>
    <phoneticPr fontId="1" type="noConversion"/>
  </si>
  <si>
    <t>4xRelu, 1xhard_sigmoid</t>
    <phoneticPr fontId="1" type="noConversion"/>
  </si>
  <si>
    <t>150us</t>
    <phoneticPr fontId="1" type="noConversion"/>
  </si>
  <si>
    <t>185us</t>
    <phoneticPr fontId="1" type="noConversion"/>
  </si>
  <si>
    <t>5xRelu, 1xhard_sigmoid</t>
    <phoneticPr fontId="1" type="noConversion"/>
  </si>
  <si>
    <t>Val_loss value</t>
    <phoneticPr fontId="1" type="noConversion"/>
  </si>
  <si>
    <t>Train_Loss value</t>
    <phoneticPr fontId="1" type="noConversion"/>
  </si>
  <si>
    <t>215us</t>
    <phoneticPr fontId="1" type="noConversion"/>
  </si>
  <si>
    <t>6xRelu, 1xhard_sigmoid</t>
    <phoneticPr fontId="1" type="noConversion"/>
  </si>
  <si>
    <t>246us</t>
    <phoneticPr fontId="1" type="noConversion"/>
  </si>
  <si>
    <t>9xRelu, 1xhard_sigmoid</t>
    <phoneticPr fontId="1" type="noConversion"/>
  </si>
  <si>
    <t>356us</t>
    <phoneticPr fontId="1" type="noConversion"/>
  </si>
  <si>
    <t>Probably</t>
    <phoneticPr fontId="1" type="noConversion"/>
  </si>
  <si>
    <t>~1600</t>
    <phoneticPr fontId="1" type="noConversion"/>
  </si>
  <si>
    <t>485us</t>
    <phoneticPr fontId="1" type="noConversion"/>
  </si>
  <si>
    <t>2xRelu, 1xhard_sigmoid</t>
    <phoneticPr fontId="1" type="noConversion"/>
  </si>
  <si>
    <t>Other info</t>
    <phoneticPr fontId="1" type="noConversion"/>
  </si>
  <si>
    <t>Name of data</t>
    <phoneticPr fontId="1" type="noConversion"/>
  </si>
  <si>
    <t>1209.2_spec_train_1000.txt'&amp;'1209.2_mask_train_1000.txt'</t>
    <phoneticPr fontId="1" type="noConversion"/>
  </si>
  <si>
    <t>118us</t>
    <phoneticPr fontId="1" type="noConversion"/>
  </si>
  <si>
    <t>80us</t>
    <phoneticPr fontId="1" type="noConversion"/>
  </si>
  <si>
    <t>Converge used Time</t>
    <phoneticPr fontId="1" type="noConversion"/>
  </si>
  <si>
    <t>1000x10x512</t>
    <phoneticPr fontId="1" type="noConversion"/>
  </si>
  <si>
    <t>421us</t>
    <phoneticPr fontId="1" type="noConversion"/>
  </si>
  <si>
    <t>2xRelu, 2xhard_sigmoid</t>
  </si>
  <si>
    <t>148us</t>
    <phoneticPr fontId="1" type="noConversion"/>
  </si>
  <si>
    <t>153us</t>
    <phoneticPr fontId="1" type="noConversion"/>
  </si>
  <si>
    <t>Compare number of layers</t>
    <phoneticPr fontId="1" type="noConversion"/>
  </si>
  <si>
    <t>Compare learning rate</t>
    <phoneticPr fontId="1" type="noConversion"/>
  </si>
  <si>
    <t>Compare number of columns</t>
    <phoneticPr fontId="1" type="noConversion"/>
  </si>
  <si>
    <t>Compare different batch size</t>
    <phoneticPr fontId="1" type="noConversion"/>
  </si>
  <si>
    <t>406us</t>
    <phoneticPr fontId="1" type="noConversion"/>
  </si>
  <si>
    <t>different optimizer</t>
    <phoneticPr fontId="1" type="noConversion"/>
  </si>
  <si>
    <t>different loss function</t>
    <phoneticPr fontId="1" type="noConversion"/>
  </si>
  <si>
    <t>loss function</t>
    <phoneticPr fontId="1" type="noConversion"/>
  </si>
  <si>
    <t>different cell size</t>
    <phoneticPr fontId="1" type="noConversion"/>
  </si>
  <si>
    <t>74us</t>
    <phoneticPr fontId="1" type="noConversion"/>
  </si>
  <si>
    <t>3xsigmoid, 1xhard_sigmoid</t>
    <phoneticPr fontId="1" type="noConversion"/>
  </si>
  <si>
    <t>4xhard_sigmoid</t>
    <phoneticPr fontId="1" type="noConversion"/>
  </si>
  <si>
    <t>4xRelu</t>
    <phoneticPr fontId="1" type="noConversion"/>
  </si>
  <si>
    <t>68us</t>
    <phoneticPr fontId="1" type="noConversion"/>
  </si>
  <si>
    <t>Compare different layers</t>
    <phoneticPr fontId="1" type="noConversion"/>
  </si>
  <si>
    <t>42us</t>
    <phoneticPr fontId="1" type="noConversion"/>
  </si>
  <si>
    <t>143us</t>
    <phoneticPr fontId="1" type="noConversion"/>
  </si>
  <si>
    <t>us</t>
    <phoneticPr fontId="1" type="noConversion"/>
  </si>
  <si>
    <t>1000x3x512</t>
    <phoneticPr fontId="1" type="noConversion"/>
  </si>
  <si>
    <t>3xsoftsign, 1xhard_sigmoid</t>
    <phoneticPr fontId="1" type="noConversion"/>
  </si>
  <si>
    <t>3xtanh, 1xhard_sigmoid</t>
    <phoneticPr fontId="1" type="noConversion"/>
  </si>
  <si>
    <t>144us</t>
    <phoneticPr fontId="1" type="noConversion"/>
  </si>
  <si>
    <t>3xexponential, 1xhard_sigmoid</t>
    <phoneticPr fontId="1" type="noConversion"/>
  </si>
  <si>
    <t>142us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</si>
</sst>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4CCF-13DF-4E08-9793-4BA8E2A575AC}">
  <dimension ref="B4:AA36"/>
  <sheetViews>
    <sheetView tabSelected="1" workbookViewId="0">
      <selection activeCell="I39" sqref="I39"/>
    </sheetView>
  </sheetViews>
  <sheetFormatPr defaultRowHeight="14" x14ac:dyDescent="0.3"/>
  <cols>
    <col min="1" max="1" width="8.6640625" style="1"/>
    <col min="2" max="2" width="26.5" style="1" bestFit="1" customWidth="1"/>
    <col min="3" max="3" width="8" style="1" bestFit="1" customWidth="1"/>
    <col min="4" max="4" width="10.9140625" style="1" bestFit="1" customWidth="1"/>
    <col min="5" max="5" width="10.9140625" style="1" customWidth="1"/>
    <col min="6" max="6" width="7.4140625" style="1" bestFit="1" customWidth="1"/>
    <col min="7" max="7" width="8.1640625" style="1" bestFit="1" customWidth="1"/>
    <col min="8" max="8" width="23.9140625" style="1" bestFit="1" customWidth="1"/>
    <col min="9" max="9" width="8.6640625" style="1"/>
    <col min="10" max="10" width="10.08203125" style="1" customWidth="1"/>
    <col min="11" max="11" width="8.6640625" style="1"/>
    <col min="12" max="12" width="8.4140625" style="1" bestFit="1" customWidth="1"/>
    <col min="13" max="13" width="9.08203125" style="1" customWidth="1"/>
    <col min="14" max="14" width="17.75" style="1" bestFit="1" customWidth="1"/>
    <col min="15" max="16" width="8.6640625" style="1"/>
    <col min="17" max="17" width="9.4140625" style="1" customWidth="1"/>
    <col min="18" max="18" width="8.6640625" style="1"/>
    <col min="19" max="19" width="16.25" style="1" customWidth="1"/>
    <col min="20" max="20" width="16.1640625" style="1" customWidth="1"/>
    <col min="21" max="21" width="12.5" style="1" bestFit="1" customWidth="1"/>
    <col min="22" max="22" width="10.6640625" style="1" bestFit="1" customWidth="1"/>
    <col min="23" max="23" width="10.6640625" style="1" customWidth="1"/>
    <col min="24" max="24" width="9.6640625" style="1" bestFit="1" customWidth="1"/>
    <col min="25" max="26" width="8.6640625" style="1"/>
    <col min="27" max="27" width="49.25" style="1" bestFit="1" customWidth="1"/>
    <col min="28" max="16384" width="8.6640625" style="1"/>
  </cols>
  <sheetData>
    <row r="4" spans="2:27" s="12" customFormat="1" ht="28" customHeight="1" x14ac:dyDescent="0.3">
      <c r="C4" s="12" t="s">
        <v>0</v>
      </c>
      <c r="D4" s="12" t="s">
        <v>1</v>
      </c>
      <c r="E4" s="12" t="s">
        <v>13</v>
      </c>
      <c r="F4" s="12" t="s">
        <v>3</v>
      </c>
      <c r="G4" s="12" t="s">
        <v>5</v>
      </c>
      <c r="H4" s="12" t="s">
        <v>6</v>
      </c>
      <c r="I4" s="12" t="s">
        <v>7</v>
      </c>
      <c r="J4" s="12" t="s">
        <v>18</v>
      </c>
      <c r="K4" s="12" t="s">
        <v>17</v>
      </c>
      <c r="L4" s="12" t="s">
        <v>2</v>
      </c>
      <c r="M4" s="12" t="s">
        <v>10</v>
      </c>
      <c r="N4" s="12" t="s">
        <v>58</v>
      </c>
      <c r="O4" s="12" t="s">
        <v>14</v>
      </c>
      <c r="P4" s="12" t="s">
        <v>15</v>
      </c>
      <c r="Q4" s="12" t="s">
        <v>30</v>
      </c>
      <c r="R4" s="12" t="s">
        <v>29</v>
      </c>
      <c r="S4" s="12" t="s">
        <v>19</v>
      </c>
      <c r="T4" s="12" t="s">
        <v>20</v>
      </c>
      <c r="U4" s="12" t="s">
        <v>21</v>
      </c>
      <c r="V4" s="12" t="s">
        <v>22</v>
      </c>
      <c r="W4" s="12" t="s">
        <v>68</v>
      </c>
      <c r="X4" s="12" t="s">
        <v>45</v>
      </c>
      <c r="Z4" s="12" t="s">
        <v>40</v>
      </c>
      <c r="AA4" s="12" t="s">
        <v>41</v>
      </c>
    </row>
    <row r="5" spans="2:27" s="5" customFormat="1" x14ac:dyDescent="0.3">
      <c r="B5" s="4" t="s">
        <v>51</v>
      </c>
      <c r="C5" s="5">
        <v>1</v>
      </c>
      <c r="D5" s="5" t="s">
        <v>8</v>
      </c>
      <c r="E5" s="5">
        <v>6000</v>
      </c>
      <c r="F5" s="5" t="s">
        <v>4</v>
      </c>
      <c r="G5" s="13">
        <v>2</v>
      </c>
      <c r="H5" s="5" t="s">
        <v>9</v>
      </c>
      <c r="I5" s="5">
        <v>1024</v>
      </c>
      <c r="J5" s="5">
        <v>0.25</v>
      </c>
      <c r="K5" s="5">
        <v>75</v>
      </c>
      <c r="L5" s="5">
        <v>1E-4</v>
      </c>
      <c r="M5" s="5" t="s">
        <v>11</v>
      </c>
      <c r="N5" s="5" t="s">
        <v>12</v>
      </c>
      <c r="O5" s="5" t="s">
        <v>24</v>
      </c>
      <c r="P5" s="5">
        <v>4476</v>
      </c>
      <c r="Q5" s="5">
        <v>1.1599999999999999E-2</v>
      </c>
      <c r="R5" s="5">
        <v>2.2200000000000001E-2</v>
      </c>
      <c r="S5" s="5">
        <v>0.9133</v>
      </c>
      <c r="T5" s="5">
        <v>0.4</v>
      </c>
      <c r="U5" s="5">
        <f>T5/S5</f>
        <v>0.4379721887660134</v>
      </c>
      <c r="V5" s="5" t="s">
        <v>44</v>
      </c>
      <c r="W5" s="5" t="str">
        <f>LEFT(V5,2)</f>
        <v>80</v>
      </c>
      <c r="X5" s="5">
        <f>P5*LEFT(V5,2)</f>
        <v>358080</v>
      </c>
      <c r="AA5" s="6" t="s">
        <v>42</v>
      </c>
    </row>
    <row r="6" spans="2:27" s="3" customFormat="1" x14ac:dyDescent="0.3">
      <c r="B6" s="7"/>
      <c r="C6" s="3">
        <v>2</v>
      </c>
      <c r="D6" s="3" t="s">
        <v>8</v>
      </c>
      <c r="E6" s="3">
        <v>4000</v>
      </c>
      <c r="F6" s="3" t="s">
        <v>4</v>
      </c>
      <c r="G6" s="10">
        <v>3</v>
      </c>
      <c r="H6" s="3" t="s">
        <v>39</v>
      </c>
      <c r="I6" s="3">
        <v>1024</v>
      </c>
      <c r="J6" s="3">
        <v>0.25</v>
      </c>
      <c r="K6" s="3">
        <v>75</v>
      </c>
      <c r="L6" s="3">
        <v>1E-4</v>
      </c>
      <c r="M6" s="3" t="s">
        <v>11</v>
      </c>
      <c r="N6" s="3" t="s">
        <v>12</v>
      </c>
      <c r="O6" s="3" t="s">
        <v>24</v>
      </c>
      <c r="P6" s="3">
        <v>2792</v>
      </c>
      <c r="Q6" s="3">
        <v>9.4000000000000004E-3</v>
      </c>
      <c r="R6" s="3">
        <v>2.2499999999999999E-2</v>
      </c>
      <c r="S6" s="3">
        <v>0.9093</v>
      </c>
      <c r="T6" s="3">
        <v>0.42399999999999999</v>
      </c>
      <c r="U6" s="3">
        <f>T6/S6</f>
        <v>0.46629275266688658</v>
      </c>
      <c r="V6" s="3" t="s">
        <v>43</v>
      </c>
      <c r="W6" s="3" t="str">
        <f>LEFT(V6,3)</f>
        <v>118</v>
      </c>
      <c r="X6" s="3">
        <f t="shared" ref="X6:X24" si="0">P6*LEFT(V6,2)</f>
        <v>30712</v>
      </c>
    </row>
    <row r="7" spans="2:27" s="3" customFormat="1" x14ac:dyDescent="0.3">
      <c r="B7" s="7"/>
      <c r="C7" s="5">
        <v>3</v>
      </c>
      <c r="D7" s="3" t="s">
        <v>8</v>
      </c>
      <c r="E7" s="3">
        <v>2000</v>
      </c>
      <c r="F7" s="3" t="s">
        <v>4</v>
      </c>
      <c r="G7" s="10">
        <v>4</v>
      </c>
      <c r="H7" s="3" t="s">
        <v>23</v>
      </c>
      <c r="I7" s="3">
        <v>1024</v>
      </c>
      <c r="J7" s="3">
        <v>0.25</v>
      </c>
      <c r="K7" s="3">
        <v>75</v>
      </c>
      <c r="L7" s="3">
        <v>1E-4</v>
      </c>
      <c r="M7" s="3" t="s">
        <v>11</v>
      </c>
      <c r="N7" s="3" t="s">
        <v>12</v>
      </c>
      <c r="O7" s="3" t="s">
        <v>24</v>
      </c>
      <c r="P7" s="3">
        <v>1788</v>
      </c>
      <c r="Q7" s="3">
        <v>8.0000000000000002E-3</v>
      </c>
      <c r="R7" s="3">
        <v>2.2200000000000001E-2</v>
      </c>
      <c r="S7" s="3">
        <v>0.91069999999999995</v>
      </c>
      <c r="T7" s="3">
        <v>0.42</v>
      </c>
      <c r="U7" s="3">
        <f t="shared" ref="U7:U24" si="1">T7/S7</f>
        <v>0.46118370484242893</v>
      </c>
      <c r="V7" s="3" t="s">
        <v>26</v>
      </c>
      <c r="W7" s="3" t="str">
        <f t="shared" ref="W7:W30" si="2">LEFT(V7,3)</f>
        <v>150</v>
      </c>
      <c r="X7" s="3">
        <f t="shared" si="0"/>
        <v>26820</v>
      </c>
    </row>
    <row r="8" spans="2:27" s="3" customFormat="1" x14ac:dyDescent="0.3">
      <c r="B8" s="7"/>
      <c r="C8" s="5">
        <v>4</v>
      </c>
      <c r="D8" s="3" t="s">
        <v>8</v>
      </c>
      <c r="E8" s="3">
        <v>2000</v>
      </c>
      <c r="F8" s="3" t="s">
        <v>4</v>
      </c>
      <c r="G8" s="10">
        <v>5</v>
      </c>
      <c r="H8" s="3" t="s">
        <v>25</v>
      </c>
      <c r="I8" s="3">
        <v>1024</v>
      </c>
      <c r="J8" s="3">
        <v>0.25</v>
      </c>
      <c r="K8" s="3">
        <v>75</v>
      </c>
      <c r="L8" s="3">
        <v>1E-4</v>
      </c>
      <c r="M8" s="3" t="s">
        <v>11</v>
      </c>
      <c r="N8" s="3" t="s">
        <v>12</v>
      </c>
      <c r="O8" s="3" t="s">
        <v>24</v>
      </c>
      <c r="P8" s="3">
        <v>1336</v>
      </c>
      <c r="Q8" s="3">
        <v>7.7000000000000002E-3</v>
      </c>
      <c r="R8" s="3">
        <v>2.3E-2</v>
      </c>
      <c r="S8" s="3">
        <v>0.8427</v>
      </c>
      <c r="T8" s="3">
        <v>0.38</v>
      </c>
      <c r="U8" s="3">
        <f t="shared" si="1"/>
        <v>0.45093152960721489</v>
      </c>
      <c r="V8" s="3" t="s">
        <v>27</v>
      </c>
      <c r="W8" s="3" t="str">
        <f t="shared" si="2"/>
        <v>185</v>
      </c>
      <c r="X8" s="3">
        <f t="shared" si="0"/>
        <v>24048</v>
      </c>
    </row>
    <row r="9" spans="2:27" s="3" customFormat="1" x14ac:dyDescent="0.3">
      <c r="B9" s="7"/>
      <c r="C9" s="3">
        <v>5</v>
      </c>
      <c r="D9" s="3" t="s">
        <v>8</v>
      </c>
      <c r="E9" s="3">
        <v>2000</v>
      </c>
      <c r="F9" s="3" t="s">
        <v>4</v>
      </c>
      <c r="G9" s="10">
        <v>6</v>
      </c>
      <c r="H9" s="3" t="s">
        <v>28</v>
      </c>
      <c r="I9" s="3">
        <v>1024</v>
      </c>
      <c r="J9" s="3">
        <v>0.25</v>
      </c>
      <c r="K9" s="3">
        <v>75</v>
      </c>
      <c r="L9" s="3">
        <v>1E-4</v>
      </c>
      <c r="M9" s="3" t="s">
        <v>11</v>
      </c>
      <c r="N9" s="3" t="s">
        <v>12</v>
      </c>
      <c r="O9" s="3" t="s">
        <v>24</v>
      </c>
      <c r="P9" s="3">
        <v>964</v>
      </c>
      <c r="Q9" s="3">
        <v>7.7999999999999996E-3</v>
      </c>
      <c r="R9" s="3">
        <v>2.3400000000000001E-2</v>
      </c>
      <c r="S9" s="3">
        <v>0.85199999999999998</v>
      </c>
      <c r="T9" s="3">
        <v>0.44800000000000001</v>
      </c>
      <c r="U9" s="3">
        <f t="shared" si="1"/>
        <v>0.5258215962441315</v>
      </c>
      <c r="V9" s="3" t="s">
        <v>31</v>
      </c>
      <c r="W9" s="3" t="str">
        <f t="shared" si="2"/>
        <v>215</v>
      </c>
      <c r="X9" s="3">
        <f t="shared" si="0"/>
        <v>20244</v>
      </c>
    </row>
    <row r="10" spans="2:27" s="3" customFormat="1" x14ac:dyDescent="0.3">
      <c r="B10" s="7"/>
      <c r="C10" s="5">
        <v>6</v>
      </c>
      <c r="D10" s="3" t="s">
        <v>8</v>
      </c>
      <c r="E10" s="3">
        <v>2000</v>
      </c>
      <c r="F10" s="3" t="s">
        <v>4</v>
      </c>
      <c r="G10" s="10">
        <v>7</v>
      </c>
      <c r="H10" s="3" t="s">
        <v>32</v>
      </c>
      <c r="I10" s="3">
        <v>1024</v>
      </c>
      <c r="J10" s="3">
        <v>0.25</v>
      </c>
      <c r="K10" s="3">
        <v>75</v>
      </c>
      <c r="L10" s="3">
        <v>1E-4</v>
      </c>
      <c r="M10" s="3" t="s">
        <v>11</v>
      </c>
      <c r="N10" s="3" t="s">
        <v>12</v>
      </c>
      <c r="O10" s="3" t="s">
        <v>24</v>
      </c>
      <c r="P10" s="3">
        <v>768</v>
      </c>
      <c r="Q10" s="3">
        <v>7.7999999999999996E-3</v>
      </c>
      <c r="R10" s="3">
        <v>2.3599999999999999E-2</v>
      </c>
      <c r="S10" s="3">
        <v>0.85070000000000001</v>
      </c>
      <c r="T10" s="3">
        <v>0.46</v>
      </c>
      <c r="U10" s="3">
        <f t="shared" si="1"/>
        <v>0.54073116257199949</v>
      </c>
      <c r="V10" s="3" t="s">
        <v>33</v>
      </c>
      <c r="W10" s="3" t="str">
        <f t="shared" si="2"/>
        <v>246</v>
      </c>
      <c r="X10" s="3">
        <f t="shared" si="0"/>
        <v>18432</v>
      </c>
    </row>
    <row r="11" spans="2:27" s="3" customFormat="1" x14ac:dyDescent="0.3">
      <c r="B11" s="7"/>
      <c r="C11" s="5">
        <v>7</v>
      </c>
      <c r="D11" s="3" t="s">
        <v>8</v>
      </c>
      <c r="E11" s="3">
        <v>2000</v>
      </c>
      <c r="F11" s="3" t="s">
        <v>4</v>
      </c>
      <c r="G11" s="10">
        <v>10</v>
      </c>
      <c r="H11" s="3" t="s">
        <v>34</v>
      </c>
      <c r="I11" s="3">
        <v>1024</v>
      </c>
      <c r="J11" s="3">
        <v>0.25</v>
      </c>
      <c r="K11" s="3">
        <v>75</v>
      </c>
      <c r="L11" s="3">
        <v>1E-4</v>
      </c>
      <c r="M11" s="3" t="s">
        <v>11</v>
      </c>
      <c r="N11" s="3" t="s">
        <v>12</v>
      </c>
      <c r="O11" s="3" t="s">
        <v>24</v>
      </c>
      <c r="P11" s="3">
        <v>722</v>
      </c>
      <c r="Q11" s="3">
        <v>8.2000000000000007E-3</v>
      </c>
      <c r="R11" s="3">
        <v>2.5100000000000001E-2</v>
      </c>
      <c r="S11" s="3">
        <v>0.84130000000000005</v>
      </c>
      <c r="T11" s="3">
        <v>0.47599999999999998</v>
      </c>
      <c r="U11" s="3">
        <f t="shared" si="1"/>
        <v>0.56579103767978123</v>
      </c>
      <c r="V11" s="3" t="s">
        <v>35</v>
      </c>
      <c r="W11" s="3" t="str">
        <f t="shared" si="2"/>
        <v>356</v>
      </c>
      <c r="X11" s="3">
        <f t="shared" si="0"/>
        <v>25270</v>
      </c>
    </row>
    <row r="12" spans="2:27" s="9" customFormat="1" x14ac:dyDescent="0.3">
      <c r="B12" s="8"/>
      <c r="C12" s="3">
        <v>8</v>
      </c>
      <c r="D12" s="9" t="s">
        <v>8</v>
      </c>
      <c r="E12" s="9">
        <v>2000</v>
      </c>
      <c r="F12" s="9" t="s">
        <v>4</v>
      </c>
      <c r="G12" s="11">
        <v>14</v>
      </c>
      <c r="H12" s="9" t="s">
        <v>34</v>
      </c>
      <c r="I12" s="9">
        <v>1024</v>
      </c>
      <c r="J12" s="9">
        <v>0.25</v>
      </c>
      <c r="K12" s="9">
        <v>75</v>
      </c>
      <c r="L12" s="9">
        <v>1E-4</v>
      </c>
      <c r="M12" s="9" t="s">
        <v>11</v>
      </c>
      <c r="N12" s="9" t="s">
        <v>12</v>
      </c>
      <c r="O12" s="9" t="s">
        <v>36</v>
      </c>
      <c r="P12" s="9" t="s">
        <v>37</v>
      </c>
      <c r="Q12" s="9">
        <v>8.9999999999999993E-3</v>
      </c>
      <c r="R12" s="9">
        <v>2.81E-2</v>
      </c>
      <c r="S12" s="9">
        <v>0.81069999999999998</v>
      </c>
      <c r="T12" s="9">
        <v>0.48799999999999999</v>
      </c>
      <c r="U12" s="9">
        <f t="shared" si="1"/>
        <v>0.60194893302084618</v>
      </c>
      <c r="V12" s="9" t="s">
        <v>38</v>
      </c>
      <c r="W12" s="9" t="str">
        <f t="shared" si="2"/>
        <v>485</v>
      </c>
      <c r="X12" s="9">
        <f>1600*LEFT(V12,2)</f>
        <v>76800</v>
      </c>
    </row>
    <row r="13" spans="2:27" s="5" customFormat="1" x14ac:dyDescent="0.3">
      <c r="B13" s="4" t="s">
        <v>52</v>
      </c>
      <c r="C13" s="5">
        <v>9</v>
      </c>
      <c r="D13" s="5" t="s">
        <v>8</v>
      </c>
      <c r="E13" s="5">
        <v>2000</v>
      </c>
      <c r="F13" s="5" t="s">
        <v>4</v>
      </c>
      <c r="G13" s="5">
        <v>4</v>
      </c>
      <c r="H13" s="5" t="s">
        <v>23</v>
      </c>
      <c r="I13" s="5">
        <v>1024</v>
      </c>
      <c r="J13" s="5">
        <v>0.25</v>
      </c>
      <c r="K13" s="5">
        <v>75</v>
      </c>
      <c r="L13" s="5">
        <v>1E-4</v>
      </c>
      <c r="M13" s="5" t="s">
        <v>11</v>
      </c>
      <c r="N13" s="5" t="s">
        <v>12</v>
      </c>
      <c r="O13" s="5" t="s">
        <v>24</v>
      </c>
      <c r="P13" s="5">
        <v>1788</v>
      </c>
      <c r="Q13" s="5">
        <v>8.0000000000000002E-3</v>
      </c>
      <c r="R13" s="5">
        <v>2.2200000000000001E-2</v>
      </c>
      <c r="S13" s="5">
        <v>0.91069999999999995</v>
      </c>
      <c r="T13" s="5">
        <v>0.42</v>
      </c>
      <c r="U13" s="5">
        <f t="shared" ref="U13" si="3">T13/S13</f>
        <v>0.46118370484242893</v>
      </c>
      <c r="V13" s="5" t="s">
        <v>26</v>
      </c>
      <c r="W13" s="5" t="str">
        <f t="shared" si="2"/>
        <v>150</v>
      </c>
      <c r="X13" s="5">
        <f t="shared" ref="X13" si="4">P13*LEFT(V13,2)</f>
        <v>26820</v>
      </c>
    </row>
    <row r="14" spans="2:27" s="3" customFormat="1" x14ac:dyDescent="0.3">
      <c r="B14" s="7"/>
      <c r="C14" s="5">
        <v>10</v>
      </c>
      <c r="D14" s="3" t="s">
        <v>8</v>
      </c>
      <c r="E14" s="3">
        <v>2000</v>
      </c>
      <c r="F14" s="3" t="s">
        <v>4</v>
      </c>
      <c r="G14" s="3">
        <v>4</v>
      </c>
      <c r="H14" s="3" t="s">
        <v>23</v>
      </c>
      <c r="I14" s="3">
        <v>1024</v>
      </c>
      <c r="J14" s="3">
        <v>0.25</v>
      </c>
      <c r="K14" s="3">
        <v>75</v>
      </c>
      <c r="L14" s="10">
        <v>1E-3</v>
      </c>
      <c r="M14" s="3" t="s">
        <v>11</v>
      </c>
      <c r="N14" s="3" t="s">
        <v>12</v>
      </c>
      <c r="O14" s="3" t="s">
        <v>24</v>
      </c>
      <c r="P14" s="3">
        <v>267</v>
      </c>
      <c r="Q14" s="3">
        <v>7.4000000000000003E-3</v>
      </c>
      <c r="R14" s="3">
        <v>2.1899999999999999E-2</v>
      </c>
      <c r="S14" s="3">
        <v>0.8387</v>
      </c>
      <c r="T14" s="3">
        <v>0.42399999999999999</v>
      </c>
      <c r="U14" s="3">
        <f>T14/S14</f>
        <v>0.50554429474186235</v>
      </c>
      <c r="V14" s="3" t="s">
        <v>49</v>
      </c>
      <c r="X14" s="3">
        <f>P14*LEFT(V14,2)</f>
        <v>3738</v>
      </c>
    </row>
    <row r="15" spans="2:27" s="3" customFormat="1" x14ac:dyDescent="0.3">
      <c r="B15" s="7"/>
      <c r="C15" s="3">
        <v>11</v>
      </c>
      <c r="D15" s="3" t="s">
        <v>8</v>
      </c>
      <c r="E15" s="3">
        <v>2000</v>
      </c>
      <c r="F15" s="3" t="s">
        <v>4</v>
      </c>
      <c r="G15" s="3">
        <v>4</v>
      </c>
      <c r="H15" s="3" t="s">
        <v>23</v>
      </c>
      <c r="I15" s="3">
        <v>1024</v>
      </c>
      <c r="J15" s="3">
        <v>0.25</v>
      </c>
      <c r="K15" s="3">
        <v>75</v>
      </c>
      <c r="L15" s="10">
        <v>2E-3</v>
      </c>
      <c r="M15" s="3" t="s">
        <v>11</v>
      </c>
      <c r="N15" s="3" t="s">
        <v>12</v>
      </c>
      <c r="O15" s="3" t="s">
        <v>24</v>
      </c>
      <c r="P15" s="3">
        <v>643</v>
      </c>
      <c r="Q15" s="3">
        <v>8.0000000000000002E-3</v>
      </c>
      <c r="R15" s="3">
        <v>2.35E-2</v>
      </c>
      <c r="S15" s="3">
        <v>0.85199999999999998</v>
      </c>
      <c r="T15" s="3">
        <v>0.46400000000000002</v>
      </c>
      <c r="U15" s="3">
        <f>T15/S15</f>
        <v>0.54460093896713624</v>
      </c>
    </row>
    <row r="16" spans="2:27" s="9" customFormat="1" x14ac:dyDescent="0.3">
      <c r="B16" s="8"/>
      <c r="C16" s="5">
        <v>12</v>
      </c>
      <c r="D16" s="9" t="s">
        <v>8</v>
      </c>
      <c r="E16" s="9">
        <v>2000</v>
      </c>
      <c r="F16" s="9" t="s">
        <v>4</v>
      </c>
      <c r="G16" s="9">
        <v>4</v>
      </c>
      <c r="H16" s="9" t="s">
        <v>23</v>
      </c>
      <c r="I16" s="9">
        <v>1024</v>
      </c>
      <c r="J16" s="9">
        <v>0.25</v>
      </c>
      <c r="K16" s="9">
        <v>75</v>
      </c>
      <c r="L16" s="11">
        <v>0.01</v>
      </c>
      <c r="M16" s="9" t="s">
        <v>11</v>
      </c>
      <c r="N16" s="9" t="s">
        <v>12</v>
      </c>
      <c r="O16" s="9" t="s">
        <v>24</v>
      </c>
      <c r="P16" s="9">
        <v>2</v>
      </c>
      <c r="Q16" s="9">
        <v>3.8399999999999997E-2</v>
      </c>
      <c r="R16" s="9">
        <v>3.2899999999999999E-2</v>
      </c>
      <c r="S16" s="9">
        <v>0.31069999999999998</v>
      </c>
      <c r="T16" s="9">
        <v>0.34</v>
      </c>
      <c r="U16" s="9">
        <f>T16/S16</f>
        <v>1.0943031863533956</v>
      </c>
      <c r="V16" s="9" t="s">
        <v>50</v>
      </c>
    </row>
    <row r="17" spans="2:27" s="5" customFormat="1" x14ac:dyDescent="0.3">
      <c r="B17" s="4" t="s">
        <v>53</v>
      </c>
      <c r="C17" s="5">
        <v>13</v>
      </c>
      <c r="D17" s="5" t="s">
        <v>8</v>
      </c>
      <c r="E17" s="5">
        <v>4000</v>
      </c>
      <c r="F17" s="5" t="s">
        <v>4</v>
      </c>
      <c r="G17" s="5">
        <v>3</v>
      </c>
      <c r="H17" s="5" t="s">
        <v>39</v>
      </c>
      <c r="I17" s="5">
        <v>1024</v>
      </c>
      <c r="J17" s="5">
        <v>0.25</v>
      </c>
      <c r="K17" s="5">
        <v>75</v>
      </c>
      <c r="L17" s="5">
        <v>1E-4</v>
      </c>
      <c r="M17" s="5" t="s">
        <v>11</v>
      </c>
      <c r="N17" s="5" t="s">
        <v>12</v>
      </c>
      <c r="O17" s="5" t="s">
        <v>24</v>
      </c>
      <c r="P17" s="5">
        <v>2792</v>
      </c>
      <c r="Q17" s="5">
        <v>9.4000000000000004E-3</v>
      </c>
      <c r="R17" s="5">
        <v>2.2499999999999999E-2</v>
      </c>
      <c r="S17" s="5">
        <v>0.9093</v>
      </c>
      <c r="T17" s="5">
        <v>0.42399999999999999</v>
      </c>
      <c r="U17" s="5">
        <f>T17/S17</f>
        <v>0.46629275266688658</v>
      </c>
      <c r="V17" s="5" t="s">
        <v>43</v>
      </c>
      <c r="W17" s="5" t="str">
        <f>LEFT(V17,3)</f>
        <v>118</v>
      </c>
      <c r="X17" s="5">
        <f t="shared" ref="X17" si="5">P17*LEFT(V17,2)</f>
        <v>30712</v>
      </c>
    </row>
    <row r="18" spans="2:27" s="3" customFormat="1" x14ac:dyDescent="0.3">
      <c r="B18" s="7"/>
      <c r="C18" s="3">
        <v>14</v>
      </c>
      <c r="D18" s="3" t="s">
        <v>69</v>
      </c>
    </row>
    <row r="19" spans="2:27" s="9" customFormat="1" x14ac:dyDescent="0.3">
      <c r="B19" s="8"/>
      <c r="C19" s="5">
        <v>15</v>
      </c>
      <c r="D19" s="11" t="s">
        <v>46</v>
      </c>
      <c r="E19" s="9">
        <v>4000</v>
      </c>
      <c r="F19" s="9" t="s">
        <v>4</v>
      </c>
      <c r="G19" s="9">
        <v>3</v>
      </c>
      <c r="H19" s="9" t="s">
        <v>48</v>
      </c>
      <c r="I19" s="9">
        <v>1024</v>
      </c>
      <c r="J19" s="9">
        <v>0.25</v>
      </c>
      <c r="K19" s="9">
        <v>75</v>
      </c>
      <c r="L19" s="9">
        <v>1E-4</v>
      </c>
      <c r="M19" s="9" t="s">
        <v>11</v>
      </c>
      <c r="N19" s="9" t="s">
        <v>12</v>
      </c>
      <c r="O19" s="9" t="s">
        <v>24</v>
      </c>
      <c r="P19" s="9">
        <v>2667</v>
      </c>
      <c r="Q19" s="9">
        <v>8.0999999999999996E-3</v>
      </c>
      <c r="R19" s="9">
        <v>2.8500000000000001E-2</v>
      </c>
      <c r="S19" s="9">
        <v>0.83330000000000004</v>
      </c>
      <c r="T19" s="9">
        <v>0.30399999999999999</v>
      </c>
      <c r="U19" s="9">
        <f>T19/S19</f>
        <v>0.3648145925837033</v>
      </c>
      <c r="V19" s="9" t="s">
        <v>47</v>
      </c>
      <c r="W19" s="9" t="str">
        <f>LEFT(V19,3)</f>
        <v>421</v>
      </c>
      <c r="X19" s="9">
        <f>P19*LEFT(V19,2)</f>
        <v>112014</v>
      </c>
    </row>
    <row r="20" spans="2:27" s="5" customFormat="1" x14ac:dyDescent="0.3">
      <c r="B20" s="4" t="s">
        <v>54</v>
      </c>
      <c r="C20" s="5">
        <v>16</v>
      </c>
      <c r="D20" s="5" t="s">
        <v>8</v>
      </c>
      <c r="E20" s="5">
        <v>2000</v>
      </c>
      <c r="F20" s="5" t="s">
        <v>4</v>
      </c>
      <c r="G20" s="5">
        <v>4</v>
      </c>
      <c r="H20" s="5" t="s">
        <v>23</v>
      </c>
      <c r="I20" s="5">
        <v>1024</v>
      </c>
      <c r="J20" s="5">
        <v>0.25</v>
      </c>
      <c r="K20" s="13">
        <v>25</v>
      </c>
      <c r="L20" s="5">
        <v>1E-4</v>
      </c>
      <c r="M20" s="5" t="s">
        <v>11</v>
      </c>
      <c r="N20" s="5" t="s">
        <v>12</v>
      </c>
      <c r="O20" s="5" t="s">
        <v>24</v>
      </c>
      <c r="P20" s="5">
        <v>977</v>
      </c>
      <c r="Q20" s="5">
        <v>8.3000000000000001E-3</v>
      </c>
      <c r="R20" s="5">
        <v>2.3E-2</v>
      </c>
      <c r="S20" s="5">
        <v>0.89329999999999998</v>
      </c>
      <c r="T20" s="5">
        <v>0.41599999999999998</v>
      </c>
      <c r="U20" s="5">
        <f>T20/S20</f>
        <v>0.46568901824694953</v>
      </c>
      <c r="V20" s="5" t="s">
        <v>55</v>
      </c>
      <c r="W20" s="5" t="str">
        <f>LEFT(V20,3)</f>
        <v>406</v>
      </c>
      <c r="X20" s="5">
        <f>P20*LEFT(V20,2)</f>
        <v>39080</v>
      </c>
    </row>
    <row r="21" spans="2:27" s="3" customFormat="1" x14ac:dyDescent="0.3">
      <c r="B21" s="7"/>
      <c r="C21" s="3">
        <v>17</v>
      </c>
      <c r="D21" s="3" t="s">
        <v>8</v>
      </c>
      <c r="E21" s="3">
        <v>2000</v>
      </c>
      <c r="F21" s="3" t="s">
        <v>4</v>
      </c>
      <c r="G21" s="3">
        <v>4</v>
      </c>
      <c r="H21" s="3" t="s">
        <v>23</v>
      </c>
      <c r="I21" s="3">
        <v>1024</v>
      </c>
      <c r="J21" s="3">
        <v>0.25</v>
      </c>
      <c r="K21" s="10">
        <v>75</v>
      </c>
      <c r="L21" s="3">
        <v>1E-4</v>
      </c>
      <c r="M21" s="3" t="s">
        <v>11</v>
      </c>
      <c r="N21" s="3" t="s">
        <v>12</v>
      </c>
      <c r="O21" s="3" t="s">
        <v>24</v>
      </c>
      <c r="P21" s="3">
        <v>1788</v>
      </c>
      <c r="Q21" s="3">
        <v>8.0000000000000002E-3</v>
      </c>
      <c r="R21" s="3">
        <v>2.2200000000000001E-2</v>
      </c>
      <c r="S21" s="3">
        <v>0.91069999999999995</v>
      </c>
      <c r="T21" s="3">
        <v>0.42</v>
      </c>
      <c r="U21" s="3">
        <f t="shared" si="1"/>
        <v>0.46118370484242893</v>
      </c>
      <c r="V21" s="3" t="s">
        <v>26</v>
      </c>
      <c r="W21" s="3" t="str">
        <f t="shared" si="2"/>
        <v>150</v>
      </c>
      <c r="X21" s="3">
        <f t="shared" si="0"/>
        <v>26820</v>
      </c>
    </row>
    <row r="22" spans="2:27" s="3" customFormat="1" x14ac:dyDescent="0.3">
      <c r="B22" s="7"/>
      <c r="C22" s="5">
        <v>18</v>
      </c>
      <c r="D22" s="3" t="s">
        <v>8</v>
      </c>
      <c r="E22" s="3">
        <v>4000</v>
      </c>
      <c r="F22" s="3" t="s">
        <v>4</v>
      </c>
      <c r="G22" s="3">
        <v>4</v>
      </c>
      <c r="H22" s="3" t="s">
        <v>23</v>
      </c>
      <c r="I22" s="3">
        <v>1024</v>
      </c>
      <c r="J22" s="3">
        <v>0.25</v>
      </c>
      <c r="K22" s="10">
        <v>150</v>
      </c>
      <c r="L22" s="3">
        <v>1E-4</v>
      </c>
      <c r="M22" s="3" t="s">
        <v>11</v>
      </c>
      <c r="N22" s="3" t="s">
        <v>12</v>
      </c>
      <c r="O22" s="3" t="s">
        <v>24</v>
      </c>
      <c r="P22" s="3">
        <v>3656</v>
      </c>
      <c r="Q22" s="3">
        <v>8.0999999999999996E-3</v>
      </c>
      <c r="R22" s="3">
        <v>2.2499999999999999E-2</v>
      </c>
      <c r="S22" s="3">
        <v>0.91069999999999995</v>
      </c>
      <c r="T22" s="3">
        <v>0.46400000000000002</v>
      </c>
      <c r="U22" s="3">
        <f t="shared" si="1"/>
        <v>0.50949818820687387</v>
      </c>
      <c r="V22" s="3" t="s">
        <v>60</v>
      </c>
      <c r="W22" s="3" t="str">
        <f>LEFT(V22,2)</f>
        <v>74</v>
      </c>
      <c r="X22" s="3">
        <f t="shared" si="0"/>
        <v>270544</v>
      </c>
    </row>
    <row r="23" spans="2:27" s="3" customFormat="1" x14ac:dyDescent="0.3">
      <c r="B23" s="7"/>
      <c r="C23" s="5">
        <v>19</v>
      </c>
      <c r="D23" s="9" t="s">
        <v>8</v>
      </c>
      <c r="E23" s="9">
        <v>8000</v>
      </c>
      <c r="F23" s="9" t="s">
        <v>4</v>
      </c>
      <c r="G23" s="9">
        <v>4</v>
      </c>
      <c r="H23" s="9" t="s">
        <v>23</v>
      </c>
      <c r="I23" s="9">
        <v>1024</v>
      </c>
      <c r="J23" s="9">
        <v>0.25</v>
      </c>
      <c r="K23" s="11">
        <v>250</v>
      </c>
      <c r="L23" s="9">
        <v>1E-4</v>
      </c>
      <c r="M23" s="9" t="s">
        <v>11</v>
      </c>
      <c r="N23" s="9" t="s">
        <v>12</v>
      </c>
      <c r="O23" s="9" t="s">
        <v>24</v>
      </c>
      <c r="P23" s="9">
        <v>5713</v>
      </c>
      <c r="Q23" s="9">
        <v>8.8999999999999999E-3</v>
      </c>
      <c r="R23" s="9">
        <v>2.2100000000000002E-2</v>
      </c>
      <c r="S23" s="9">
        <v>0.89600000000000002</v>
      </c>
      <c r="T23" s="9">
        <v>0.41599999999999998</v>
      </c>
      <c r="U23" s="3">
        <f t="shared" ref="U23:U24" si="6">T23/S23</f>
        <v>0.46428571428571425</v>
      </c>
      <c r="V23" s="9" t="s">
        <v>64</v>
      </c>
      <c r="W23" s="3" t="str">
        <f>LEFT(V23,2)</f>
        <v>68</v>
      </c>
      <c r="X23" s="9">
        <f t="shared" ref="X23" si="7">P23*LEFT(V23,2)</f>
        <v>388484</v>
      </c>
      <c r="Y23" s="9"/>
      <c r="Z23" s="9"/>
      <c r="AA23" s="9"/>
    </row>
    <row r="24" spans="2:27" s="9" customFormat="1" x14ac:dyDescent="0.3">
      <c r="B24" s="8"/>
      <c r="C24" s="3">
        <v>20</v>
      </c>
      <c r="D24" s="9" t="s">
        <v>8</v>
      </c>
      <c r="E24" s="9">
        <v>20000</v>
      </c>
      <c r="F24" s="9" t="s">
        <v>4</v>
      </c>
      <c r="G24" s="9">
        <v>4</v>
      </c>
      <c r="H24" s="9" t="s">
        <v>23</v>
      </c>
      <c r="I24" s="9">
        <v>1024</v>
      </c>
      <c r="J24" s="9">
        <v>0.25</v>
      </c>
      <c r="K24" s="11">
        <v>750</v>
      </c>
      <c r="L24" s="9">
        <v>1E-4</v>
      </c>
      <c r="M24" s="9" t="s">
        <v>11</v>
      </c>
      <c r="N24" s="9" t="s">
        <v>12</v>
      </c>
      <c r="O24" s="9" t="s">
        <v>24</v>
      </c>
      <c r="P24" s="9">
        <v>17122</v>
      </c>
      <c r="Q24" s="9">
        <v>9.4000000000000004E-3</v>
      </c>
      <c r="R24" s="9">
        <v>2.2200000000000001E-2</v>
      </c>
      <c r="S24" s="9">
        <v>0.88400000000000001</v>
      </c>
      <c r="T24" s="9">
        <v>0.41599999999999998</v>
      </c>
      <c r="U24" s="3">
        <f t="shared" si="6"/>
        <v>0.47058823529411764</v>
      </c>
      <c r="V24" s="9" t="s">
        <v>66</v>
      </c>
      <c r="W24" s="3" t="str">
        <f>LEFT(V24,2)</f>
        <v>42</v>
      </c>
      <c r="X24" s="9">
        <f t="shared" si="0"/>
        <v>719124</v>
      </c>
    </row>
    <row r="25" spans="2:27" x14ac:dyDescent="0.3">
      <c r="B25" s="4" t="s">
        <v>65</v>
      </c>
      <c r="C25" s="5">
        <v>21</v>
      </c>
      <c r="D25" s="3" t="s">
        <v>8</v>
      </c>
      <c r="E25" s="3">
        <v>2000</v>
      </c>
      <c r="F25" s="3" t="s">
        <v>4</v>
      </c>
      <c r="G25" s="3">
        <v>4</v>
      </c>
      <c r="H25" s="10" t="s">
        <v>23</v>
      </c>
      <c r="I25" s="3">
        <v>1024</v>
      </c>
      <c r="J25" s="3">
        <v>0.25</v>
      </c>
      <c r="K25" s="3">
        <v>75</v>
      </c>
      <c r="L25" s="3">
        <v>1E-4</v>
      </c>
      <c r="M25" s="3" t="s">
        <v>11</v>
      </c>
      <c r="N25" s="3" t="s">
        <v>12</v>
      </c>
      <c r="O25" s="3" t="s">
        <v>24</v>
      </c>
      <c r="P25" s="3">
        <v>1788</v>
      </c>
      <c r="Q25" s="3">
        <v>8.0000000000000002E-3</v>
      </c>
      <c r="R25" s="3">
        <v>2.2200000000000001E-2</v>
      </c>
      <c r="S25" s="3">
        <v>0.91069999999999995</v>
      </c>
      <c r="T25" s="3">
        <v>0.42</v>
      </c>
      <c r="U25" s="5">
        <f t="shared" ref="U25:U30" si="8">T25/S25</f>
        <v>0.46118370484242893</v>
      </c>
      <c r="V25" s="3" t="s">
        <v>26</v>
      </c>
      <c r="W25" s="5" t="str">
        <f t="shared" si="2"/>
        <v>150</v>
      </c>
      <c r="X25" s="3">
        <f t="shared" ref="X25:X30" si="9">P25*LEFT(V25,2)</f>
        <v>26820</v>
      </c>
      <c r="Y25" s="3"/>
      <c r="Z25" s="3"/>
      <c r="AA25" s="3"/>
    </row>
    <row r="26" spans="2:27" x14ac:dyDescent="0.3">
      <c r="B26" s="7"/>
      <c r="C26" s="3">
        <v>22</v>
      </c>
      <c r="D26" s="3" t="s">
        <v>8</v>
      </c>
      <c r="E26" s="3">
        <v>10000</v>
      </c>
      <c r="F26" s="3" t="s">
        <v>4</v>
      </c>
      <c r="G26" s="3">
        <v>4</v>
      </c>
      <c r="H26" s="10" t="s">
        <v>61</v>
      </c>
      <c r="I26" s="3">
        <v>1024</v>
      </c>
      <c r="J26" s="3">
        <v>0.25</v>
      </c>
      <c r="K26" s="3">
        <v>75</v>
      </c>
      <c r="L26" s="3">
        <v>1E-4</v>
      </c>
      <c r="M26" s="3" t="s">
        <v>11</v>
      </c>
      <c r="N26" s="3" t="s">
        <v>12</v>
      </c>
      <c r="O26" s="3" t="s">
        <v>24</v>
      </c>
      <c r="P26" s="1">
        <v>5050</v>
      </c>
      <c r="Q26" s="1">
        <v>7.3000000000000001E-3</v>
      </c>
      <c r="R26" s="1">
        <v>2.6700000000000002E-2</v>
      </c>
      <c r="S26" s="1">
        <v>0.92669999999999997</v>
      </c>
      <c r="T26" s="1">
        <v>0.32</v>
      </c>
      <c r="U26" s="1">
        <f t="shared" si="8"/>
        <v>0.34531131973670015</v>
      </c>
      <c r="V26" s="1" t="s">
        <v>67</v>
      </c>
      <c r="W26" s="5" t="str">
        <f t="shared" si="2"/>
        <v>143</v>
      </c>
      <c r="X26" s="1">
        <f t="shared" si="9"/>
        <v>70700</v>
      </c>
    </row>
    <row r="27" spans="2:27" x14ac:dyDescent="0.3">
      <c r="B27" s="7"/>
      <c r="C27" s="5">
        <v>23</v>
      </c>
      <c r="D27" s="3" t="s">
        <v>8</v>
      </c>
      <c r="E27" s="3">
        <v>8000</v>
      </c>
      <c r="F27" s="3" t="s">
        <v>4</v>
      </c>
      <c r="G27" s="3">
        <v>4</v>
      </c>
      <c r="H27" s="10" t="s">
        <v>62</v>
      </c>
      <c r="I27" s="3">
        <v>1024</v>
      </c>
      <c r="J27" s="3">
        <v>0.25</v>
      </c>
      <c r="K27" s="3">
        <v>75</v>
      </c>
      <c r="L27" s="3">
        <v>1E-4</v>
      </c>
      <c r="M27" s="3" t="s">
        <v>11</v>
      </c>
      <c r="N27" s="3" t="s">
        <v>12</v>
      </c>
      <c r="O27" s="3" t="s">
        <v>24</v>
      </c>
      <c r="P27" s="1">
        <v>6853</v>
      </c>
      <c r="Q27" s="1">
        <v>7.4999999999999997E-3</v>
      </c>
      <c r="R27" s="1">
        <v>2.6499999999999999E-2</v>
      </c>
      <c r="S27" s="1">
        <v>0.92269999999999996</v>
      </c>
      <c r="T27" s="1">
        <v>0.34399999999999997</v>
      </c>
      <c r="U27" s="1">
        <f t="shared" si="8"/>
        <v>0.37281890105126259</v>
      </c>
      <c r="V27" s="1" t="s">
        <v>67</v>
      </c>
      <c r="W27" s="5" t="str">
        <f t="shared" si="2"/>
        <v>143</v>
      </c>
      <c r="X27" s="1">
        <f t="shared" si="9"/>
        <v>95942</v>
      </c>
    </row>
    <row r="28" spans="2:27" x14ac:dyDescent="0.3">
      <c r="B28" s="7"/>
      <c r="C28" s="3">
        <v>24</v>
      </c>
      <c r="D28" s="3" t="s">
        <v>8</v>
      </c>
      <c r="E28" s="3">
        <v>8000</v>
      </c>
      <c r="F28" s="3" t="s">
        <v>4</v>
      </c>
      <c r="G28" s="3">
        <v>4</v>
      </c>
      <c r="H28" s="10" t="s">
        <v>63</v>
      </c>
      <c r="I28" s="3">
        <v>1024</v>
      </c>
      <c r="J28" s="3">
        <v>0.25</v>
      </c>
      <c r="K28" s="3">
        <v>75</v>
      </c>
      <c r="L28" s="3">
        <v>1E-4</v>
      </c>
      <c r="M28" s="3" t="s">
        <v>11</v>
      </c>
      <c r="N28" s="3" t="s">
        <v>12</v>
      </c>
      <c r="O28" s="3" t="s">
        <v>16</v>
      </c>
      <c r="U28" s="1" t="e">
        <f t="shared" si="8"/>
        <v>#DIV/0!</v>
      </c>
      <c r="W28" s="5" t="str">
        <f t="shared" si="2"/>
        <v/>
      </c>
      <c r="X28" s="1" t="e">
        <f t="shared" si="9"/>
        <v>#VALUE!</v>
      </c>
    </row>
    <row r="29" spans="2:27" x14ac:dyDescent="0.3">
      <c r="B29" s="7"/>
      <c r="C29" s="5">
        <v>25</v>
      </c>
      <c r="D29" s="3" t="s">
        <v>8</v>
      </c>
      <c r="E29" s="3">
        <v>2000</v>
      </c>
      <c r="F29" s="3" t="s">
        <v>4</v>
      </c>
      <c r="G29" s="3">
        <v>4</v>
      </c>
      <c r="H29" s="2" t="s">
        <v>71</v>
      </c>
      <c r="I29" s="3">
        <v>1024</v>
      </c>
      <c r="J29" s="3">
        <v>0.25</v>
      </c>
      <c r="K29" s="3">
        <v>75</v>
      </c>
      <c r="L29" s="3">
        <v>1E-4</v>
      </c>
      <c r="M29" s="3" t="s">
        <v>11</v>
      </c>
      <c r="N29" s="3" t="s">
        <v>12</v>
      </c>
      <c r="O29" s="3" t="s">
        <v>24</v>
      </c>
      <c r="P29" s="1">
        <v>778</v>
      </c>
      <c r="Q29" s="1">
        <v>1.9E-3</v>
      </c>
      <c r="R29" s="1">
        <v>2.2599999999999999E-2</v>
      </c>
      <c r="S29" s="1">
        <v>0.94530000000000003</v>
      </c>
      <c r="T29" s="1">
        <v>0.376</v>
      </c>
      <c r="U29" s="1">
        <f t="shared" si="8"/>
        <v>0.39775732571670369</v>
      </c>
      <c r="V29" s="1" t="s">
        <v>72</v>
      </c>
      <c r="W29" s="5" t="str">
        <f t="shared" si="2"/>
        <v>144</v>
      </c>
      <c r="X29" s="1">
        <f t="shared" si="9"/>
        <v>10892</v>
      </c>
    </row>
    <row r="30" spans="2:27" x14ac:dyDescent="0.3">
      <c r="B30" s="7"/>
      <c r="C30" s="3">
        <v>26</v>
      </c>
      <c r="D30" s="3" t="s">
        <v>8</v>
      </c>
      <c r="E30" s="3">
        <v>2000</v>
      </c>
      <c r="F30" s="3" t="s">
        <v>4</v>
      </c>
      <c r="G30" s="3">
        <v>4</v>
      </c>
      <c r="H30" s="2" t="s">
        <v>70</v>
      </c>
      <c r="I30" s="3">
        <v>1024</v>
      </c>
      <c r="J30" s="3">
        <v>0.25</v>
      </c>
      <c r="K30" s="3">
        <v>75</v>
      </c>
      <c r="L30" s="3">
        <v>1E-4</v>
      </c>
      <c r="M30" s="3" t="s">
        <v>11</v>
      </c>
      <c r="N30" s="3" t="s">
        <v>12</v>
      </c>
      <c r="O30" s="3" t="s">
        <v>24</v>
      </c>
      <c r="P30" s="1">
        <v>1286</v>
      </c>
      <c r="Q30" s="1">
        <v>3.3E-3</v>
      </c>
      <c r="R30" s="1">
        <v>2.3E-2</v>
      </c>
      <c r="S30" s="1">
        <v>0.92130000000000001</v>
      </c>
      <c r="T30" s="1">
        <v>0.4</v>
      </c>
      <c r="U30" s="1">
        <f t="shared" si="8"/>
        <v>0.43416910886790405</v>
      </c>
      <c r="V30" s="1" t="s">
        <v>74</v>
      </c>
      <c r="W30" s="1" t="str">
        <f t="shared" si="2"/>
        <v>142</v>
      </c>
      <c r="X30" s="1">
        <f t="shared" si="9"/>
        <v>18004</v>
      </c>
    </row>
    <row r="31" spans="2:27" x14ac:dyDescent="0.3">
      <c r="B31" s="7"/>
      <c r="C31" s="5">
        <v>27</v>
      </c>
      <c r="D31" s="3" t="s">
        <v>8</v>
      </c>
      <c r="E31" s="3">
        <v>2000</v>
      </c>
      <c r="F31" s="3" t="s">
        <v>4</v>
      </c>
      <c r="G31" s="3">
        <v>4</v>
      </c>
      <c r="H31" s="2" t="s">
        <v>73</v>
      </c>
      <c r="I31" s="3">
        <v>1024</v>
      </c>
      <c r="J31" s="3">
        <v>0.25</v>
      </c>
      <c r="K31" s="3">
        <v>75</v>
      </c>
      <c r="L31" s="3">
        <v>1E-4</v>
      </c>
      <c r="M31" s="3" t="s">
        <v>11</v>
      </c>
      <c r="N31" s="3" t="s">
        <v>12</v>
      </c>
      <c r="O31" s="1" t="s">
        <v>16</v>
      </c>
    </row>
    <row r="32" spans="2:27" x14ac:dyDescent="0.3">
      <c r="C32" s="3">
        <v>28</v>
      </c>
    </row>
    <row r="33" spans="2:3" x14ac:dyDescent="0.3">
      <c r="C33" s="5">
        <v>29</v>
      </c>
    </row>
    <row r="34" spans="2:3" x14ac:dyDescent="0.3">
      <c r="B34" s="1" t="s">
        <v>56</v>
      </c>
    </row>
    <row r="35" spans="2:3" x14ac:dyDescent="0.3">
      <c r="B35" s="1" t="s">
        <v>57</v>
      </c>
    </row>
    <row r="36" spans="2:3" x14ac:dyDescent="0.3">
      <c r="B36" s="1" t="s">
        <v>59</v>
      </c>
    </row>
  </sheetData>
  <mergeCells count="5">
    <mergeCell ref="B5:B12"/>
    <mergeCell ref="B13:B16"/>
    <mergeCell ref="B17:B19"/>
    <mergeCell ref="B20:B24"/>
    <mergeCell ref="B25:B31"/>
  </mergeCells>
  <phoneticPr fontId="1" type="noConversion"/>
  <pageMargins left="0.7" right="0.7" top="0.75" bottom="0.75" header="0.3" footer="0.3"/>
  <pageSetup paperSize="9" orientation="portrait" r:id="rId1"/>
  <ignoredErrors>
    <ignoredError sqref="X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7F28-A235-4691-A783-24A1C02B12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6335-30F7-46A7-86AB-3419D18A4889}">
  <dimension ref="C8:L17"/>
  <sheetViews>
    <sheetView zoomScaleNormal="100" workbookViewId="0">
      <selection activeCell="H23" sqref="H23"/>
    </sheetView>
  </sheetViews>
  <sheetFormatPr defaultRowHeight="14" x14ac:dyDescent="0.3"/>
  <cols>
    <col min="5" max="5" width="20.6640625" bestFit="1" customWidth="1"/>
  </cols>
  <sheetData>
    <row r="8" spans="3:12" ht="14.5" thickBot="1" x14ac:dyDescent="0.35"/>
    <row r="9" spans="3:12" ht="42" x14ac:dyDescent="0.3">
      <c r="C9" s="14" t="s">
        <v>5</v>
      </c>
      <c r="D9" s="15" t="s">
        <v>13</v>
      </c>
      <c r="E9" s="15" t="s">
        <v>6</v>
      </c>
      <c r="F9" s="15" t="s">
        <v>14</v>
      </c>
      <c r="G9" s="15" t="s">
        <v>15</v>
      </c>
      <c r="H9" s="15" t="s">
        <v>30</v>
      </c>
      <c r="I9" s="15" t="s">
        <v>29</v>
      </c>
      <c r="J9" s="15" t="s">
        <v>19</v>
      </c>
      <c r="K9" s="15" t="s">
        <v>20</v>
      </c>
      <c r="L9" s="16" t="s">
        <v>21</v>
      </c>
    </row>
    <row r="10" spans="3:12" x14ac:dyDescent="0.3">
      <c r="C10" s="21">
        <v>2</v>
      </c>
      <c r="D10" s="5">
        <v>6000</v>
      </c>
      <c r="E10" s="5" t="s">
        <v>9</v>
      </c>
      <c r="F10" s="5" t="s">
        <v>24</v>
      </c>
      <c r="G10" s="5">
        <v>4476</v>
      </c>
      <c r="H10" s="5">
        <v>1.1599999999999999E-2</v>
      </c>
      <c r="I10" s="5">
        <v>2.2200000000000001E-2</v>
      </c>
      <c r="J10" s="5">
        <v>0.9133</v>
      </c>
      <c r="K10" s="5">
        <v>0.4</v>
      </c>
      <c r="L10" s="17">
        <f>K10/J10</f>
        <v>0.4379721887660134</v>
      </c>
    </row>
    <row r="11" spans="3:12" x14ac:dyDescent="0.3">
      <c r="C11" s="22">
        <v>3</v>
      </c>
      <c r="D11" s="3">
        <v>4000</v>
      </c>
      <c r="E11" s="3" t="s">
        <v>39</v>
      </c>
      <c r="F11" s="3" t="s">
        <v>24</v>
      </c>
      <c r="G11" s="3">
        <v>2792</v>
      </c>
      <c r="H11" s="3">
        <v>9.4000000000000004E-3</v>
      </c>
      <c r="I11" s="3">
        <v>2.2499999999999999E-2</v>
      </c>
      <c r="J11" s="3">
        <v>0.9093</v>
      </c>
      <c r="K11" s="3">
        <v>0.42399999999999999</v>
      </c>
      <c r="L11" s="18">
        <f>K11/J11</f>
        <v>0.46629275266688658</v>
      </c>
    </row>
    <row r="12" spans="3:12" x14ac:dyDescent="0.3">
      <c r="C12" s="22">
        <v>4</v>
      </c>
      <c r="D12" s="3">
        <v>2000</v>
      </c>
      <c r="E12" s="3" t="s">
        <v>23</v>
      </c>
      <c r="F12" s="3" t="s">
        <v>24</v>
      </c>
      <c r="G12" s="3">
        <v>1788</v>
      </c>
      <c r="H12" s="3">
        <v>8.0000000000000002E-3</v>
      </c>
      <c r="I12" s="3">
        <v>2.2200000000000001E-2</v>
      </c>
      <c r="J12" s="3">
        <v>0.91069999999999995</v>
      </c>
      <c r="K12" s="3">
        <v>0.42</v>
      </c>
      <c r="L12" s="18">
        <f t="shared" ref="L12:L17" si="0">K12/J12</f>
        <v>0.46118370484242893</v>
      </c>
    </row>
    <row r="13" spans="3:12" x14ac:dyDescent="0.3">
      <c r="C13" s="22">
        <v>5</v>
      </c>
      <c r="D13" s="3">
        <v>2000</v>
      </c>
      <c r="E13" s="3" t="s">
        <v>25</v>
      </c>
      <c r="F13" s="3" t="s">
        <v>24</v>
      </c>
      <c r="G13" s="3">
        <v>1336</v>
      </c>
      <c r="H13" s="3">
        <v>7.7000000000000002E-3</v>
      </c>
      <c r="I13" s="3">
        <v>2.3E-2</v>
      </c>
      <c r="J13" s="3">
        <v>0.8427</v>
      </c>
      <c r="K13" s="3">
        <v>0.38</v>
      </c>
      <c r="L13" s="18">
        <f t="shared" si="0"/>
        <v>0.45093152960721489</v>
      </c>
    </row>
    <row r="14" spans="3:12" x14ac:dyDescent="0.3">
      <c r="C14" s="22">
        <v>6</v>
      </c>
      <c r="D14" s="3">
        <v>2000</v>
      </c>
      <c r="E14" s="3" t="s">
        <v>28</v>
      </c>
      <c r="F14" s="3" t="s">
        <v>24</v>
      </c>
      <c r="G14" s="3">
        <v>964</v>
      </c>
      <c r="H14" s="3">
        <v>7.7999999999999996E-3</v>
      </c>
      <c r="I14" s="3">
        <v>2.3400000000000001E-2</v>
      </c>
      <c r="J14" s="3">
        <v>0.85199999999999998</v>
      </c>
      <c r="K14" s="3">
        <v>0.44800000000000001</v>
      </c>
      <c r="L14" s="18">
        <f t="shared" si="0"/>
        <v>0.5258215962441315</v>
      </c>
    </row>
    <row r="15" spans="3:12" x14ac:dyDescent="0.3">
      <c r="C15" s="22">
        <v>7</v>
      </c>
      <c r="D15" s="3">
        <v>2000</v>
      </c>
      <c r="E15" s="3" t="s">
        <v>32</v>
      </c>
      <c r="F15" s="3" t="s">
        <v>24</v>
      </c>
      <c r="G15" s="3">
        <v>768</v>
      </c>
      <c r="H15" s="3">
        <v>7.7999999999999996E-3</v>
      </c>
      <c r="I15" s="3">
        <v>2.3599999999999999E-2</v>
      </c>
      <c r="J15" s="3">
        <v>0.85070000000000001</v>
      </c>
      <c r="K15" s="3">
        <v>0.46</v>
      </c>
      <c r="L15" s="18">
        <f t="shared" si="0"/>
        <v>0.54073116257199949</v>
      </c>
    </row>
    <row r="16" spans="3:12" x14ac:dyDescent="0.3">
      <c r="C16" s="22">
        <v>10</v>
      </c>
      <c r="D16" s="3">
        <v>2000</v>
      </c>
      <c r="E16" s="3" t="s">
        <v>34</v>
      </c>
      <c r="F16" s="3" t="s">
        <v>24</v>
      </c>
      <c r="G16" s="3">
        <v>722</v>
      </c>
      <c r="H16" s="3">
        <v>8.2000000000000007E-3</v>
      </c>
      <c r="I16" s="3">
        <v>2.5100000000000001E-2</v>
      </c>
      <c r="J16" s="3">
        <v>0.84130000000000005</v>
      </c>
      <c r="K16" s="3">
        <v>0.47599999999999998</v>
      </c>
      <c r="L16" s="18">
        <f t="shared" si="0"/>
        <v>0.56579103767978123</v>
      </c>
    </row>
    <row r="17" spans="3:12" ht="14.5" thickBot="1" x14ac:dyDescent="0.35">
      <c r="C17" s="23">
        <v>14</v>
      </c>
      <c r="D17" s="19">
        <v>2000</v>
      </c>
      <c r="E17" s="19" t="s">
        <v>34</v>
      </c>
      <c r="F17" s="19" t="s">
        <v>36</v>
      </c>
      <c r="G17" s="19" t="s">
        <v>37</v>
      </c>
      <c r="H17" s="19">
        <v>8.9999999999999993E-3</v>
      </c>
      <c r="I17" s="19">
        <v>2.81E-2</v>
      </c>
      <c r="J17" s="19">
        <v>0.81069999999999998</v>
      </c>
      <c r="K17" s="19">
        <v>0.48799999999999999</v>
      </c>
      <c r="L17" s="20">
        <f t="shared" si="0"/>
        <v>0.60194893302084618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DNN</vt:lpstr>
      <vt:lpstr>CNN</vt:lpstr>
      <vt:lpstr>RNN&amp;LSTM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2019-04-25T11:37:35Z</dcterms:modified>
</cp:coreProperties>
</file>