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0BCA1842-DAFC-4DDE-A4CA-74933B68170E}" xr6:coauthVersionLast="47" xr6:coauthVersionMax="47" xr10:uidLastSave="{00000000-0000-0000-0000-000000000000}"/>
  <bookViews>
    <workbookView xWindow="-120" yWindow="-120" windowWidth="24240" windowHeight="13140" activeTab="1" xr2:uid="{622B0F4C-E256-446E-B5AC-66D6225C39AF}"/>
  </bookViews>
  <sheets>
    <sheet name="Old" sheetId="2" r:id="rId1"/>
    <sheet name="New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/>
  <c r="G15" i="2"/>
  <c r="I15" i="2" s="1"/>
  <c r="K15" i="2" s="1"/>
  <c r="I14" i="2"/>
  <c r="G14" i="2"/>
  <c r="K14" i="2" s="1"/>
  <c r="G13" i="2"/>
  <c r="I12" i="2"/>
  <c r="K12" i="2" s="1"/>
  <c r="G12" i="2"/>
  <c r="G11" i="2"/>
  <c r="I11" i="2" s="1"/>
  <c r="K11" i="2" s="1"/>
  <c r="I10" i="2"/>
  <c r="G10" i="2"/>
  <c r="K10" i="2" s="1"/>
  <c r="G9" i="2"/>
  <c r="I8" i="2"/>
  <c r="K8" i="2" s="1"/>
  <c r="G8" i="2"/>
  <c r="G7" i="2"/>
  <c r="I7" i="2" s="1"/>
  <c r="K7" i="2" s="1"/>
  <c r="K16" i="2" l="1"/>
  <c r="I9" i="2"/>
  <c r="K9" i="2" s="1"/>
  <c r="I13" i="2"/>
  <c r="K13" i="2" s="1"/>
  <c r="I16" i="2"/>
  <c r="H4" i="1"/>
  <c r="H3" i="1"/>
  <c r="H2" i="1"/>
  <c r="M8" i="1"/>
  <c r="M9" i="1"/>
  <c r="M10" i="1"/>
  <c r="M11" i="1"/>
  <c r="M12" i="1"/>
  <c r="M13" i="1"/>
  <c r="M14" i="1"/>
  <c r="M15" i="1"/>
  <c r="M16" i="1"/>
  <c r="M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7" i="1" a="1"/>
  <c r="L7" i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<sst xmlns="http://schemas.openxmlformats.org/spreadsheetml/2006/main" count="144" uniqueCount="52">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</sst>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CCA2-CC83-416A-A39B-B0E696428360}">
  <dimension ref="A1:M16"/>
  <sheetViews>
    <sheetView workbookViewId="0">
      <selection activeCell="H20" sqref="H20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7" t="s">
        <v>1</v>
      </c>
      <c r="D1" s="17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/>
      <c r="I7" s="5">
        <f>G7*H7</f>
        <v>0</v>
      </c>
      <c r="J7" s="5" t="s">
        <v>23</v>
      </c>
      <c r="K7" s="5">
        <f>G7-I7</f>
        <v>15750</v>
      </c>
      <c r="L7" s="5"/>
      <c r="M7" s="9"/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/>
      <c r="I8" s="5">
        <f t="shared" ref="I8:I16" si="1">G8*H8</f>
        <v>0</v>
      </c>
      <c r="J8" s="5" t="s">
        <v>26</v>
      </c>
      <c r="K8" s="5">
        <f t="shared" ref="K8:K16" si="2">G8-I8</f>
        <v>6300</v>
      </c>
      <c r="L8" s="5"/>
      <c r="M8" s="9"/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/>
      <c r="I9" s="5">
        <f t="shared" si="1"/>
        <v>0</v>
      </c>
      <c r="J9" s="5" t="s">
        <v>26</v>
      </c>
      <c r="K9" s="5">
        <f t="shared" si="2"/>
        <v>14250</v>
      </c>
      <c r="L9" s="5"/>
      <c r="M9" s="9"/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/>
      <c r="I10" s="5">
        <f t="shared" si="1"/>
        <v>0</v>
      </c>
      <c r="J10" s="5" t="s">
        <v>33</v>
      </c>
      <c r="K10" s="5">
        <f t="shared" si="2"/>
        <v>11500</v>
      </c>
      <c r="L10" s="5"/>
      <c r="M10" s="9"/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/>
      <c r="I11" s="5">
        <f t="shared" si="1"/>
        <v>0</v>
      </c>
      <c r="J11" s="5" t="s">
        <v>23</v>
      </c>
      <c r="K11" s="5">
        <f t="shared" si="2"/>
        <v>10500</v>
      </c>
      <c r="L11" s="5"/>
      <c r="M11" s="9"/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/>
      <c r="I12" s="5">
        <f t="shared" si="1"/>
        <v>0</v>
      </c>
      <c r="J12" s="5" t="s">
        <v>26</v>
      </c>
      <c r="K12" s="5">
        <f t="shared" si="2"/>
        <v>14175</v>
      </c>
      <c r="L12" s="5"/>
      <c r="M12" s="9"/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/>
      <c r="I13" s="5">
        <f t="shared" si="1"/>
        <v>0</v>
      </c>
      <c r="J13" s="5" t="s">
        <v>33</v>
      </c>
      <c r="K13" s="5">
        <f t="shared" si="2"/>
        <v>6000</v>
      </c>
      <c r="L13" s="5"/>
      <c r="M13" s="9"/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/>
      <c r="I14" s="5">
        <f t="shared" si="1"/>
        <v>0</v>
      </c>
      <c r="J14" s="5" t="s">
        <v>33</v>
      </c>
      <c r="K14" s="5">
        <f t="shared" si="2"/>
        <v>5000</v>
      </c>
      <c r="L14" s="5"/>
      <c r="M14" s="9"/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/>
      <c r="I15" s="5">
        <f t="shared" si="1"/>
        <v>0</v>
      </c>
      <c r="J15" s="5" t="s">
        <v>26</v>
      </c>
      <c r="K15" s="5">
        <f t="shared" si="2"/>
        <v>8500</v>
      </c>
      <c r="L15" s="5"/>
      <c r="M15" s="9"/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/>
      <c r="I16" s="5">
        <f t="shared" si="1"/>
        <v>0</v>
      </c>
      <c r="J16" s="5" t="s">
        <v>23</v>
      </c>
      <c r="K16" s="5">
        <f t="shared" si="2"/>
        <v>12750</v>
      </c>
      <c r="L16" s="5"/>
      <c r="M16" s="9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9"/>
  <sheetViews>
    <sheetView tabSelected="1" workbookViewId="0">
      <selection activeCell="D19" sqref="D19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7" t="s">
        <v>1</v>
      </c>
      <c r="D1" s="17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5">
      <c r="B2" s="2"/>
      <c r="C2" t="s">
        <v>3</v>
      </c>
      <c r="D2" s="14">
        <v>50</v>
      </c>
      <c r="E2" s="2"/>
      <c r="F2" s="2"/>
      <c r="G2" t="s">
        <v>3</v>
      </c>
      <c r="H2" s="15">
        <f>SUMIF(J$7:J$16,"=A",K$7:K$16)</f>
        <v>40382.5</v>
      </c>
      <c r="I2" s="2"/>
      <c r="J2" s="2"/>
      <c r="K2" s="2"/>
      <c r="L2" s="2"/>
    </row>
    <row r="3" spans="1:13" x14ac:dyDescent="0.25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SUMIF(J$7:J$16,"=B",K$7:K$16)</f>
        <v>35100</v>
      </c>
      <c r="I3" s="2"/>
      <c r="J3" s="2"/>
      <c r="K3" s="2"/>
      <c r="L3" s="2"/>
    </row>
    <row r="4" spans="1:13" x14ac:dyDescent="0.25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SUMIF(J$7:J$16,"=C",K$7:K$16)</f>
        <v>21350</v>
      </c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 thickBot="1" x14ac:dyDescent="0.3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_xlfn.IFS(J7="A",D$2,J7="B",D$3,J7="C",D$4)</f>
        <v>75</v>
      </c>
      <c r="M7" s="9">
        <f>K7+L7</f>
        <v>14250</v>
      </c>
    </row>
    <row r="8" spans="1:13" x14ac:dyDescent="0.25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_xlfn.IFS(J8="A",D$2,J8="B",D$3,J8="C",D$4)</f>
        <v>50</v>
      </c>
      <c r="M8" s="9">
        <f t="shared" ref="M8:M16" si="4">K8+L8</f>
        <v>6350</v>
      </c>
    </row>
    <row r="9" spans="1:13" x14ac:dyDescent="0.25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_xlfn.IFS(J9="A",D$2,J9="B",D$3,J9="C",D$4)</f>
        <v>50</v>
      </c>
      <c r="M9" s="9">
        <f t="shared" si="4"/>
        <v>12875</v>
      </c>
    </row>
    <row r="10" spans="1:13" x14ac:dyDescent="0.25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_xlfn.IFS(J10="A",D$2,J10="B",D$3,J10="C",D$4)</f>
        <v>100</v>
      </c>
      <c r="M10" s="9">
        <f t="shared" si="4"/>
        <v>10450</v>
      </c>
    </row>
    <row r="11" spans="1:13" x14ac:dyDescent="0.25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_xlfn.IFS(J11="A",D$2,J11="B",D$3,J11="C",D$4)</f>
        <v>75</v>
      </c>
      <c r="M11" s="9">
        <f t="shared" si="4"/>
        <v>9525</v>
      </c>
    </row>
    <row r="12" spans="1:13" x14ac:dyDescent="0.25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_xlfn.IFS(J12="A",D$2,J12="B",D$3,J12="C",D$4)</f>
        <v>50</v>
      </c>
      <c r="M12" s="9">
        <f t="shared" si="4"/>
        <v>12807.5</v>
      </c>
    </row>
    <row r="13" spans="1:13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_xlfn.IFS(J13="A",D$2,J13="B",D$3,J13="C",D$4)</f>
        <v>100</v>
      </c>
      <c r="M13" s="9">
        <f t="shared" si="4"/>
        <v>6100</v>
      </c>
    </row>
    <row r="14" spans="1:13" x14ac:dyDescent="0.25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_xlfn.IFS(J14="A",D$2,J14="B",D$3,J14="C",D$4)</f>
        <v>100</v>
      </c>
      <c r="M14" s="9">
        <f t="shared" si="4"/>
        <v>5100</v>
      </c>
    </row>
    <row r="15" spans="1:13" x14ac:dyDescent="0.25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_xlfn.IFS(J15="A",D$2,J15="B",D$3,J15="C",D$4)</f>
        <v>50</v>
      </c>
      <c r="M15" s="9">
        <f t="shared" si="4"/>
        <v>8550</v>
      </c>
    </row>
    <row r="16" spans="1:13" x14ac:dyDescent="0.25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_xlfn.IFS(J16="A",D$2,J16="B",D$3,J16="C",D$4)</f>
        <v>75</v>
      </c>
      <c r="M16" s="9">
        <f t="shared" si="4"/>
        <v>11550</v>
      </c>
    </row>
    <row r="19" spans="4:5" x14ac:dyDescent="0.25">
      <c r="D19" s="16"/>
      <c r="E19" s="16"/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2024-06-16T12:53:10Z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