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cosgi\Documents\UNF\2025 - 2 - Spring\DAMO-600\Module 6\"/>
    </mc:Choice>
  </mc:AlternateContent>
  <xr:revisionPtr revIDLastSave="0" documentId="13_ncr:1_{0BBF4B07-26F8-494D-B8A9-10D70D960A0F}" xr6:coauthVersionLast="47" xr6:coauthVersionMax="47" xr10:uidLastSave="{00000000-0000-0000-0000-000000000000}"/>
  <bookViews>
    <workbookView xWindow="-98" yWindow="-98" windowWidth="21795" windowHeight="12975" xr2:uid="{682A4950-F8E4-4353-A689-6109A5304F22}"/>
  </bookViews>
  <sheets>
    <sheet name="Imper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J83" i="1"/>
  <c r="O87" i="1"/>
  <c r="O79" i="1"/>
  <c r="J94" i="1"/>
  <c r="O95" i="1"/>
  <c r="O102" i="1"/>
  <c r="R99" i="1"/>
  <c r="R90" i="1"/>
  <c r="R87" i="1"/>
  <c r="R80" i="1"/>
  <c r="R67" i="1"/>
  <c r="R62" i="1"/>
  <c r="R56" i="1"/>
  <c r="R51" i="1"/>
  <c r="E37" i="1"/>
  <c r="I40" i="1"/>
  <c r="I29" i="1"/>
  <c r="O13" i="1"/>
  <c r="O7" i="1"/>
  <c r="L4" i="1" s="1"/>
  <c r="O16" i="1" l="1"/>
  <c r="F10" i="1" s="1"/>
  <c r="N25" i="1" s="1"/>
  <c r="H91" i="1"/>
  <c r="H84" i="1"/>
  <c r="G87" i="1" s="1"/>
  <c r="O73" i="1" l="1"/>
</calcChain>
</file>

<file path=xl/sharedStrings.xml><?xml version="1.0" encoding="utf-8"?>
<sst xmlns="http://schemas.openxmlformats.org/spreadsheetml/2006/main" count="14" uniqueCount="14">
  <si>
    <t>WITHOUT PERFECT INFORMATION</t>
  </si>
  <si>
    <t>Market Condition</t>
  </si>
  <si>
    <t>Probability</t>
  </si>
  <si>
    <t>Stock A Return</t>
  </si>
  <si>
    <t>Stock B Return</t>
  </si>
  <si>
    <t>Bull</t>
  </si>
  <si>
    <t>Bear</t>
  </si>
  <si>
    <t>WITH PERFECT INFORMATION</t>
  </si>
  <si>
    <t>UPDATE PROBABILITIES</t>
  </si>
  <si>
    <t>P(Forecast Bull &amp; Bull Market)</t>
  </si>
  <si>
    <t>P(Forecast Bear &amp; Bull Market)</t>
  </si>
  <si>
    <t>P(Forecast Bull &amp; Bear Market)</t>
  </si>
  <si>
    <t>P(Forecast Bear &amp; Bear Market)</t>
  </si>
  <si>
    <t>WITH IMPERFECT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</si>
</sst>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\-&quot;$&quot;#,##0"/>
    <numFmt numFmtId="165" formatCode="&quot;$&quot;#,##0.00;[Red]\-&quot;$&quot;#,##0.00"/>
    <numFmt numFmtId="166" formatCode="0.0%"/>
    <numFmt numFmtId="167" formatCode="&quot;$&quot;#,##0.0;[Red]\-&quot;$&quot;#,##0.0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5"/>
      <name val="Aptos Narrow"/>
      <family val="2"/>
      <scheme val="minor"/>
    </font>
    <font>
      <sz val="14"/>
      <color rgb="FF00B050"/>
      <name val="Aptos Narrow"/>
      <family val="2"/>
      <scheme val="minor"/>
    </font>
    <font>
      <sz val="14"/>
      <color theme="7"/>
      <name val="Aptos Narrow"/>
      <family val="2"/>
      <scheme val="minor"/>
    </font>
    <font>
      <sz val="14"/>
      <color theme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0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7" fontId="2" fillId="0" borderId="0" xfId="0" applyNumberFormat="1" applyFont="1" applyAlignment="1">
      <alignment horizontal="center"/>
    </xf>
    <xf numFmtId="164" fontId="5" fillId="3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</xdr:colOff>
      <xdr:row>8</xdr:row>
      <xdr:rowOff>4763</xdr:rowOff>
    </xdr:from>
    <xdr:to>
      <xdr:col>7</xdr:col>
      <xdr:colOff>590550</xdr:colOff>
      <xdr:row>10</xdr:row>
      <xdr:rowOff>61913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2EEF50-DC87-10AD-8609-E67E96298555}"/>
            </a:ext>
          </a:extLst>
        </xdr:cNvPr>
        <xdr:cNvSpPr/>
      </xdr:nvSpPr>
      <xdr:spPr>
        <a:xfrm>
          <a:off x="4962525" y="2062163"/>
          <a:ext cx="538163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576263</xdr:colOff>
      <xdr:row>4</xdr:row>
      <xdr:rowOff>119063</xdr:rowOff>
    </xdr:from>
    <xdr:to>
      <xdr:col>10</xdr:col>
      <xdr:colOff>290513</xdr:colOff>
      <xdr:row>6</xdr:row>
      <xdr:rowOff>28576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A66477-CD3C-0D2A-AAB9-69B3FD7FE3B9}"/>
            </a:ext>
          </a:extLst>
        </xdr:cNvPr>
        <xdr:cNvSpPr/>
      </xdr:nvSpPr>
      <xdr:spPr>
        <a:xfrm>
          <a:off x="6134101" y="1262063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A</a:t>
          </a:r>
          <a:endParaRPr lang="en-CA" sz="1100"/>
        </a:p>
      </xdr:txBody>
    </xdr:sp>
    <xdr:clientData/>
  </xdr:twoCellAnchor>
  <xdr:twoCellAnchor>
    <xdr:from>
      <xdr:col>8</xdr:col>
      <xdr:colOff>542924</xdr:colOff>
      <xdr:row>11</xdr:row>
      <xdr:rowOff>223838</xdr:rowOff>
    </xdr:from>
    <xdr:to>
      <xdr:col>10</xdr:col>
      <xdr:colOff>257174</xdr:colOff>
      <xdr:row>13</xdr:row>
      <xdr:rowOff>133351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D0230D6-4364-40EC-B55C-295764E64B27}"/>
            </a:ext>
          </a:extLst>
        </xdr:cNvPr>
        <xdr:cNvSpPr/>
      </xdr:nvSpPr>
      <xdr:spPr>
        <a:xfrm>
          <a:off x="6100762" y="2967038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B</a:t>
          </a:r>
          <a:endParaRPr lang="en-CA" sz="1100"/>
        </a:p>
      </xdr:txBody>
    </xdr:sp>
    <xdr:clientData/>
  </xdr:twoCellAnchor>
  <xdr:twoCellAnchor>
    <xdr:from>
      <xdr:col>7</xdr:col>
      <xdr:colOff>321469</xdr:colOff>
      <xdr:row>5</xdr:row>
      <xdr:rowOff>73820</xdr:rowOff>
    </xdr:from>
    <xdr:to>
      <xdr:col>8</xdr:col>
      <xdr:colOff>576263</xdr:colOff>
      <xdr:row>8</xdr:row>
      <xdr:rowOff>4763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4588F8B-9A91-224F-A668-5A8BEE764E75}"/>
            </a:ext>
          </a:extLst>
        </xdr:cNvPr>
        <xdr:cNvCxnSpPr>
          <a:stCxn id="2" idx="0"/>
          <a:endCxn id="3" idx="1"/>
        </xdr:cNvCxnSpPr>
      </xdr:nvCxnSpPr>
      <xdr:spPr>
        <a:xfrm flipV="1">
          <a:off x="5231607" y="1445420"/>
          <a:ext cx="902494" cy="6167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321469</xdr:colOff>
      <xdr:row>10</xdr:row>
      <xdr:rowOff>61913</xdr:rowOff>
    </xdr:from>
    <xdr:to>
      <xdr:col>8</xdr:col>
      <xdr:colOff>542924</xdr:colOff>
      <xdr:row>12</xdr:row>
      <xdr:rowOff>178595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14637C8-8A16-458A-888A-F9BBD608A5DE}"/>
            </a:ext>
          </a:extLst>
        </xdr:cNvPr>
        <xdr:cNvCxnSpPr>
          <a:stCxn id="2" idx="2"/>
          <a:endCxn id="4" idx="1"/>
        </xdr:cNvCxnSpPr>
      </xdr:nvCxnSpPr>
      <xdr:spPr>
        <a:xfrm>
          <a:off x="5231607" y="2576513"/>
          <a:ext cx="869155" cy="5738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133349</xdr:colOff>
      <xdr:row>35</xdr:row>
      <xdr:rowOff>152400</xdr:rowOff>
    </xdr:from>
    <xdr:to>
      <xdr:col>7</xdr:col>
      <xdr:colOff>23812</xdr:colOff>
      <xdr:row>37</xdr:row>
      <xdr:rowOff>209550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586B699-8DBD-43A6-8C76-8C234396A5DB}"/>
            </a:ext>
          </a:extLst>
        </xdr:cNvPr>
        <xdr:cNvSpPr/>
      </xdr:nvSpPr>
      <xdr:spPr>
        <a:xfrm>
          <a:off x="4395787" y="7467600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633412</xdr:colOff>
      <xdr:row>30</xdr:row>
      <xdr:rowOff>14287</xdr:rowOff>
    </xdr:from>
    <xdr:to>
      <xdr:col>9</xdr:col>
      <xdr:colOff>347662</xdr:colOff>
      <xdr:row>31</xdr:row>
      <xdr:rowOff>152400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1CB15B6-9F30-45D9-B231-5ED4476D30B5}"/>
            </a:ext>
          </a:extLst>
        </xdr:cNvPr>
        <xdr:cNvSpPr/>
      </xdr:nvSpPr>
      <xdr:spPr>
        <a:xfrm>
          <a:off x="5543550" y="6186487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8</xdr:col>
      <xdr:colOff>28574</xdr:colOff>
      <xdr:row>40</xdr:row>
      <xdr:rowOff>180975</xdr:rowOff>
    </xdr:from>
    <xdr:to>
      <xdr:col>9</xdr:col>
      <xdr:colOff>390524</xdr:colOff>
      <xdr:row>42</xdr:row>
      <xdr:rowOff>90488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23A704C-B731-49C7-97C2-AEFBA8BE897E}"/>
            </a:ext>
          </a:extLst>
        </xdr:cNvPr>
        <xdr:cNvSpPr/>
      </xdr:nvSpPr>
      <xdr:spPr>
        <a:xfrm>
          <a:off x="5586412" y="8639175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6</xdr:col>
      <xdr:colOff>402431</xdr:colOff>
      <xdr:row>30</xdr:row>
      <xdr:rowOff>197644</xdr:rowOff>
    </xdr:from>
    <xdr:to>
      <xdr:col>7</xdr:col>
      <xdr:colOff>633412</xdr:colOff>
      <xdr:row>35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B72FB48-DB35-4A60-B62E-B405796AACE5}"/>
            </a:ext>
          </a:extLst>
        </xdr:cNvPr>
        <xdr:cNvCxnSpPr>
          <a:endCxn id="29" idx="1"/>
        </xdr:cNvCxnSpPr>
      </xdr:nvCxnSpPr>
      <xdr:spPr>
        <a:xfrm flipV="1">
          <a:off x="4664869" y="6369844"/>
          <a:ext cx="878681" cy="10977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402431</xdr:colOff>
      <xdr:row>37</xdr:row>
      <xdr:rowOff>209550</xdr:rowOff>
    </xdr:from>
    <xdr:to>
      <xdr:col>8</xdr:col>
      <xdr:colOff>28574</xdr:colOff>
      <xdr:row>41</xdr:row>
      <xdr:rowOff>135732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B094132-D7E2-4F27-A7A1-E6571E22B97A}"/>
            </a:ext>
          </a:extLst>
        </xdr:cNvPr>
        <xdr:cNvCxnSpPr>
          <a:endCxn id="30" idx="1"/>
        </xdr:cNvCxnSpPr>
      </xdr:nvCxnSpPr>
      <xdr:spPr>
        <a:xfrm>
          <a:off x="4664869" y="7981950"/>
          <a:ext cx="921543" cy="8405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29</xdr:row>
      <xdr:rowOff>80963</xdr:rowOff>
    </xdr:from>
    <xdr:to>
      <xdr:col>11</xdr:col>
      <xdr:colOff>585788</xdr:colOff>
      <xdr:row>31</xdr:row>
      <xdr:rowOff>138113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8A4D416-3788-49AC-92D7-247FB2D52575}"/>
            </a:ext>
          </a:extLst>
        </xdr:cNvPr>
        <xdr:cNvSpPr/>
      </xdr:nvSpPr>
      <xdr:spPr>
        <a:xfrm>
          <a:off x="7548563" y="6938963"/>
          <a:ext cx="538163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538162</xdr:colOff>
      <xdr:row>26</xdr:row>
      <xdr:rowOff>123825</xdr:rowOff>
    </xdr:from>
    <xdr:to>
      <xdr:col>14</xdr:col>
      <xdr:colOff>252412</xdr:colOff>
      <xdr:row>28</xdr:row>
      <xdr:rowOff>33338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226C4A6-A560-487E-8B90-061505CE3D19}"/>
            </a:ext>
          </a:extLst>
        </xdr:cNvPr>
        <xdr:cNvSpPr/>
      </xdr:nvSpPr>
      <xdr:spPr>
        <a:xfrm>
          <a:off x="8686800" y="6296025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A</a:t>
          </a:r>
          <a:endParaRPr lang="en-CA" sz="1100"/>
        </a:p>
      </xdr:txBody>
    </xdr:sp>
    <xdr:clientData/>
  </xdr:twoCellAnchor>
  <xdr:twoCellAnchor>
    <xdr:from>
      <xdr:col>12</xdr:col>
      <xdr:colOff>561976</xdr:colOff>
      <xdr:row>31</xdr:row>
      <xdr:rowOff>171451</xdr:rowOff>
    </xdr:from>
    <xdr:to>
      <xdr:col>14</xdr:col>
      <xdr:colOff>276226</xdr:colOff>
      <xdr:row>33</xdr:row>
      <xdr:rowOff>80964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E017B42-E223-4D88-8195-B9139DA96EC2}"/>
            </a:ext>
          </a:extLst>
        </xdr:cNvPr>
        <xdr:cNvSpPr/>
      </xdr:nvSpPr>
      <xdr:spPr>
        <a:xfrm>
          <a:off x="8710614" y="7486651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B</a:t>
          </a:r>
          <a:endParaRPr lang="en-CA" sz="1100"/>
        </a:p>
      </xdr:txBody>
    </xdr:sp>
    <xdr:clientData/>
  </xdr:twoCellAnchor>
  <xdr:twoCellAnchor>
    <xdr:from>
      <xdr:col>11</xdr:col>
      <xdr:colOff>316707</xdr:colOff>
      <xdr:row>27</xdr:row>
      <xdr:rowOff>78582</xdr:rowOff>
    </xdr:from>
    <xdr:to>
      <xdr:col>12</xdr:col>
      <xdr:colOff>538162</xdr:colOff>
      <xdr:row>29</xdr:row>
      <xdr:rowOff>80963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83545B8-E493-4ACB-B0E6-E9A85DF1B181}"/>
            </a:ext>
          </a:extLst>
        </xdr:cNvPr>
        <xdr:cNvCxnSpPr>
          <a:stCxn id="37" idx="0"/>
          <a:endCxn id="38" idx="1"/>
        </xdr:cNvCxnSpPr>
      </xdr:nvCxnSpPr>
      <xdr:spPr>
        <a:xfrm flipV="1">
          <a:off x="7817645" y="6479382"/>
          <a:ext cx="869155" cy="4595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316707</xdr:colOff>
      <xdr:row>31</xdr:row>
      <xdr:rowOff>138113</xdr:rowOff>
    </xdr:from>
    <xdr:to>
      <xdr:col>12</xdr:col>
      <xdr:colOff>561976</xdr:colOff>
      <xdr:row>32</xdr:row>
      <xdr:rowOff>126208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34B3435-96E3-4F92-9D7B-07993624FEE5}"/>
            </a:ext>
          </a:extLst>
        </xdr:cNvPr>
        <xdr:cNvCxnSpPr>
          <a:stCxn id="37" idx="2"/>
          <a:endCxn id="39" idx="1"/>
        </xdr:cNvCxnSpPr>
      </xdr:nvCxnSpPr>
      <xdr:spPr>
        <a:xfrm>
          <a:off x="7817645" y="7453313"/>
          <a:ext cx="892969" cy="2166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471487</xdr:colOff>
      <xdr:row>4</xdr:row>
      <xdr:rowOff>19051</xdr:rowOff>
    </xdr:from>
    <xdr:to>
      <xdr:col>13</xdr:col>
      <xdr:colOff>361950</xdr:colOff>
      <xdr:row>6</xdr:row>
      <xdr:rowOff>76201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EA2778E-52C2-4C5B-B24F-4B26223261B4}"/>
            </a:ext>
          </a:extLst>
        </xdr:cNvPr>
        <xdr:cNvSpPr/>
      </xdr:nvSpPr>
      <xdr:spPr>
        <a:xfrm>
          <a:off x="8620125" y="1162051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114300</xdr:colOff>
      <xdr:row>2</xdr:row>
      <xdr:rowOff>138114</xdr:rowOff>
    </xdr:from>
    <xdr:to>
      <xdr:col>16</xdr:col>
      <xdr:colOff>476250</xdr:colOff>
      <xdr:row>3</xdr:row>
      <xdr:rowOff>47627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301E01B-2651-44D0-8241-C08A19E0E619}"/>
            </a:ext>
          </a:extLst>
        </xdr:cNvPr>
        <xdr:cNvSpPr/>
      </xdr:nvSpPr>
      <xdr:spPr>
        <a:xfrm>
          <a:off x="10206038" y="595314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15</xdr:col>
      <xdr:colOff>114300</xdr:colOff>
      <xdr:row>6</xdr:row>
      <xdr:rowOff>185739</xdr:rowOff>
    </xdr:from>
    <xdr:to>
      <xdr:col>16</xdr:col>
      <xdr:colOff>476250</xdr:colOff>
      <xdr:row>8</xdr:row>
      <xdr:rowOff>95252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EE6460C-A993-4660-A271-6FDD79FD1320}"/>
            </a:ext>
          </a:extLst>
        </xdr:cNvPr>
        <xdr:cNvSpPr/>
      </xdr:nvSpPr>
      <xdr:spPr>
        <a:xfrm>
          <a:off x="10206038" y="1785939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13</xdr:col>
      <xdr:colOff>283138</xdr:colOff>
      <xdr:row>2</xdr:row>
      <xdr:rowOff>321471</xdr:rowOff>
    </xdr:from>
    <xdr:to>
      <xdr:col>15</xdr:col>
      <xdr:colOff>114300</xdr:colOff>
      <xdr:row>4</xdr:row>
      <xdr:rowOff>94376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1F4F6CD0-1C68-4BCC-B679-96D211C96E6C}"/>
            </a:ext>
          </a:extLst>
        </xdr:cNvPr>
        <xdr:cNvCxnSpPr>
          <a:cxnSpLocks/>
          <a:stCxn id="42" idx="7"/>
          <a:endCxn id="43" idx="1"/>
        </xdr:cNvCxnSpPr>
      </xdr:nvCxnSpPr>
      <xdr:spPr>
        <a:xfrm flipV="1">
          <a:off x="9079476" y="778671"/>
          <a:ext cx="1126562" cy="4587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92869</xdr:colOff>
      <xdr:row>6</xdr:row>
      <xdr:rowOff>76201</xdr:rowOff>
    </xdr:from>
    <xdr:to>
      <xdr:col>15</xdr:col>
      <xdr:colOff>114300</xdr:colOff>
      <xdr:row>7</xdr:row>
      <xdr:rowOff>140496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079C7A7-5101-4D5F-A5FC-211BB6B5BBD9}"/>
            </a:ext>
          </a:extLst>
        </xdr:cNvPr>
        <xdr:cNvCxnSpPr>
          <a:cxnSpLocks/>
          <a:stCxn id="42" idx="4"/>
          <a:endCxn id="44" idx="1"/>
        </xdr:cNvCxnSpPr>
      </xdr:nvCxnSpPr>
      <xdr:spPr>
        <a:xfrm>
          <a:off x="8889207" y="1676401"/>
          <a:ext cx="1316831" cy="2928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2</xdr:row>
      <xdr:rowOff>309564</xdr:rowOff>
    </xdr:from>
    <xdr:to>
      <xdr:col>18</xdr:col>
      <xdr:colOff>576262</xdr:colOff>
      <xdr:row>2</xdr:row>
      <xdr:rowOff>309564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7CC3990-8B0A-4D8D-A874-4666092BF320}"/>
            </a:ext>
          </a:extLst>
        </xdr:cNvPr>
        <xdr:cNvCxnSpPr>
          <a:cxnSpLocks/>
          <a:stCxn id="43" idx="3"/>
        </xdr:cNvCxnSpPr>
      </xdr:nvCxnSpPr>
      <xdr:spPr>
        <a:xfrm flipV="1">
          <a:off x="11215688" y="766764"/>
          <a:ext cx="1395412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7</xdr:row>
      <xdr:rowOff>119063</xdr:rowOff>
    </xdr:from>
    <xdr:to>
      <xdr:col>18</xdr:col>
      <xdr:colOff>542925</xdr:colOff>
      <xdr:row>7</xdr:row>
      <xdr:rowOff>119063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7AE15DD-9311-4D21-B133-B31C6BA04AF0}"/>
            </a:ext>
          </a:extLst>
        </xdr:cNvPr>
        <xdr:cNvCxnSpPr>
          <a:cxnSpLocks/>
          <a:stCxn id="44" idx="3"/>
        </xdr:cNvCxnSpPr>
      </xdr:nvCxnSpPr>
      <xdr:spPr>
        <a:xfrm flipV="1">
          <a:off x="11215688" y="1947863"/>
          <a:ext cx="13620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290513</xdr:colOff>
      <xdr:row>5</xdr:row>
      <xdr:rowOff>47626</xdr:rowOff>
    </xdr:from>
    <xdr:to>
      <xdr:col>12</xdr:col>
      <xdr:colOff>471487</xdr:colOff>
      <xdr:row>5</xdr:row>
      <xdr:rowOff>73820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6755755-9C6E-4C7D-8A76-136232372857}"/>
            </a:ext>
          </a:extLst>
        </xdr:cNvPr>
        <xdr:cNvCxnSpPr>
          <a:cxnSpLocks/>
          <a:stCxn id="3" idx="3"/>
          <a:endCxn id="42" idx="2"/>
        </xdr:cNvCxnSpPr>
      </xdr:nvCxnSpPr>
      <xdr:spPr>
        <a:xfrm flipV="1">
          <a:off x="7143751" y="1419226"/>
          <a:ext cx="1476374" cy="261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471487</xdr:colOff>
      <xdr:row>11</xdr:row>
      <xdr:rowOff>104776</xdr:rowOff>
    </xdr:from>
    <xdr:to>
      <xdr:col>13</xdr:col>
      <xdr:colOff>361950</xdr:colOff>
      <xdr:row>13</xdr:row>
      <xdr:rowOff>161926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7045E499-85BA-43BA-998B-A2878A4DC4A9}"/>
            </a:ext>
          </a:extLst>
        </xdr:cNvPr>
        <xdr:cNvSpPr/>
      </xdr:nvSpPr>
      <xdr:spPr>
        <a:xfrm>
          <a:off x="8620125" y="2847976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15</xdr:col>
      <xdr:colOff>114300</xdr:colOff>
      <xdr:row>10</xdr:row>
      <xdr:rowOff>95250</xdr:rowOff>
    </xdr:from>
    <xdr:to>
      <xdr:col>16</xdr:col>
      <xdr:colOff>476250</xdr:colOff>
      <xdr:row>12</xdr:row>
      <xdr:rowOff>142875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B597CE6-BB88-40AE-A266-1990627DD4DE}"/>
            </a:ext>
          </a:extLst>
        </xdr:cNvPr>
        <xdr:cNvSpPr/>
      </xdr:nvSpPr>
      <xdr:spPr>
        <a:xfrm>
          <a:off x="10206038" y="2609850"/>
          <a:ext cx="1009650" cy="504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15</xdr:col>
      <xdr:colOff>114301</xdr:colOff>
      <xdr:row>17</xdr:row>
      <xdr:rowOff>166689</xdr:rowOff>
    </xdr:from>
    <xdr:to>
      <xdr:col>16</xdr:col>
      <xdr:colOff>476251</xdr:colOff>
      <xdr:row>19</xdr:row>
      <xdr:rowOff>76202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5867720-8284-493F-866C-B803B736E679}"/>
            </a:ext>
          </a:extLst>
        </xdr:cNvPr>
        <xdr:cNvSpPr/>
      </xdr:nvSpPr>
      <xdr:spPr>
        <a:xfrm>
          <a:off x="10206039" y="4281489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13</xdr:col>
      <xdr:colOff>283138</xdr:colOff>
      <xdr:row>11</xdr:row>
      <xdr:rowOff>119063</xdr:rowOff>
    </xdr:from>
    <xdr:to>
      <xdr:col>15</xdr:col>
      <xdr:colOff>114300</xdr:colOff>
      <xdr:row>11</xdr:row>
      <xdr:rowOff>180101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9D0E44DD-2FBC-4C3E-9911-1EDF2F46B216}"/>
            </a:ext>
          </a:extLst>
        </xdr:cNvPr>
        <xdr:cNvCxnSpPr>
          <a:cxnSpLocks/>
          <a:stCxn id="70" idx="7"/>
          <a:endCxn id="71" idx="1"/>
        </xdr:cNvCxnSpPr>
      </xdr:nvCxnSpPr>
      <xdr:spPr>
        <a:xfrm flipV="1">
          <a:off x="9079476" y="2862263"/>
          <a:ext cx="1126562" cy="610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92869</xdr:colOff>
      <xdr:row>13</xdr:row>
      <xdr:rowOff>161926</xdr:rowOff>
    </xdr:from>
    <xdr:to>
      <xdr:col>15</xdr:col>
      <xdr:colOff>114301</xdr:colOff>
      <xdr:row>18</xdr:row>
      <xdr:rowOff>121446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3B7C851A-36B2-4294-981E-4A4A630ABFC6}"/>
            </a:ext>
          </a:extLst>
        </xdr:cNvPr>
        <xdr:cNvCxnSpPr>
          <a:cxnSpLocks/>
          <a:stCxn id="70" idx="4"/>
          <a:endCxn id="72" idx="1"/>
        </xdr:cNvCxnSpPr>
      </xdr:nvCxnSpPr>
      <xdr:spPr>
        <a:xfrm>
          <a:off x="8889207" y="3362326"/>
          <a:ext cx="1316832" cy="11025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11</xdr:row>
      <xdr:rowOff>119063</xdr:rowOff>
    </xdr:from>
    <xdr:to>
      <xdr:col>18</xdr:col>
      <xdr:colOff>576262</xdr:colOff>
      <xdr:row>11</xdr:row>
      <xdr:rowOff>119063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7C4AF62-333B-4B21-87E5-4B019ADE62D1}"/>
            </a:ext>
          </a:extLst>
        </xdr:cNvPr>
        <xdr:cNvCxnSpPr>
          <a:cxnSpLocks/>
          <a:stCxn id="71" idx="3"/>
        </xdr:cNvCxnSpPr>
      </xdr:nvCxnSpPr>
      <xdr:spPr>
        <a:xfrm>
          <a:off x="11215688" y="2862263"/>
          <a:ext cx="1395412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476251</xdr:colOff>
      <xdr:row>18</xdr:row>
      <xdr:rowOff>100013</xdr:rowOff>
    </xdr:from>
    <xdr:to>
      <xdr:col>18</xdr:col>
      <xdr:colOff>542926</xdr:colOff>
      <xdr:row>18</xdr:row>
      <xdr:rowOff>100013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361878C2-EA4B-4E83-B27D-BF85D88E8FEF}"/>
            </a:ext>
          </a:extLst>
        </xdr:cNvPr>
        <xdr:cNvCxnSpPr>
          <a:cxnSpLocks/>
          <a:stCxn id="72" idx="3"/>
        </xdr:cNvCxnSpPr>
      </xdr:nvCxnSpPr>
      <xdr:spPr>
        <a:xfrm flipV="1">
          <a:off x="11215689" y="4443413"/>
          <a:ext cx="13620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257174</xdr:colOff>
      <xdr:row>12</xdr:row>
      <xdr:rowOff>133351</xdr:rowOff>
    </xdr:from>
    <xdr:to>
      <xdr:col>12</xdr:col>
      <xdr:colOff>471487</xdr:colOff>
      <xdr:row>12</xdr:row>
      <xdr:rowOff>178595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A27ABE4-AE65-4C23-9651-CC16979B9CE5}"/>
            </a:ext>
          </a:extLst>
        </xdr:cNvPr>
        <xdr:cNvCxnSpPr>
          <a:cxnSpLocks/>
          <a:stCxn id="4" idx="3"/>
          <a:endCxn id="70" idx="2"/>
        </xdr:cNvCxnSpPr>
      </xdr:nvCxnSpPr>
      <xdr:spPr>
        <a:xfrm flipV="1">
          <a:off x="7110412" y="3105151"/>
          <a:ext cx="1509713" cy="452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347662</xdr:colOff>
      <xdr:row>30</xdr:row>
      <xdr:rowOff>109538</xdr:rowOff>
    </xdr:from>
    <xdr:to>
      <xdr:col>11</xdr:col>
      <xdr:colOff>47625</xdr:colOff>
      <xdr:row>30</xdr:row>
      <xdr:rowOff>197644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B7A6F479-025A-4673-B8D8-13A2F3C425E4}"/>
            </a:ext>
          </a:extLst>
        </xdr:cNvPr>
        <xdr:cNvCxnSpPr>
          <a:stCxn id="29" idx="3"/>
          <a:endCxn id="37" idx="1"/>
        </xdr:cNvCxnSpPr>
      </xdr:nvCxnSpPr>
      <xdr:spPr>
        <a:xfrm flipV="1">
          <a:off x="6553200" y="7196138"/>
          <a:ext cx="995363" cy="881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252412</xdr:colOff>
      <xdr:row>27</xdr:row>
      <xdr:rowOff>76200</xdr:rowOff>
    </xdr:from>
    <xdr:to>
      <xdr:col>15</xdr:col>
      <xdr:colOff>571499</xdr:colOff>
      <xdr:row>27</xdr:row>
      <xdr:rowOff>78582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D2EBB419-9E00-48C4-AC04-AD67945B55DD}"/>
            </a:ext>
          </a:extLst>
        </xdr:cNvPr>
        <xdr:cNvCxnSpPr>
          <a:stCxn id="38" idx="3"/>
        </xdr:cNvCxnSpPr>
      </xdr:nvCxnSpPr>
      <xdr:spPr>
        <a:xfrm flipV="1">
          <a:off x="9696450" y="6477000"/>
          <a:ext cx="966787" cy="23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276226</xdr:colOff>
      <xdr:row>32</xdr:row>
      <xdr:rowOff>126208</xdr:rowOff>
    </xdr:from>
    <xdr:to>
      <xdr:col>15</xdr:col>
      <xdr:colOff>566738</xdr:colOff>
      <xdr:row>32</xdr:row>
      <xdr:rowOff>128588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90D503D4-E0B7-4F08-BBDB-37797231E0BC}"/>
            </a:ext>
          </a:extLst>
        </xdr:cNvPr>
        <xdr:cNvCxnSpPr>
          <a:stCxn id="39" idx="3"/>
        </xdr:cNvCxnSpPr>
      </xdr:nvCxnSpPr>
      <xdr:spPr>
        <a:xfrm>
          <a:off x="9720264" y="7670008"/>
          <a:ext cx="938212" cy="2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109537</xdr:colOff>
      <xdr:row>40</xdr:row>
      <xdr:rowOff>71438</xdr:rowOff>
    </xdr:from>
    <xdr:to>
      <xdr:col>12</xdr:col>
      <xdr:colOff>0</xdr:colOff>
      <xdr:row>42</xdr:row>
      <xdr:rowOff>128588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99A8875E-EA1D-438C-9A4B-16DD1845A355}"/>
            </a:ext>
          </a:extLst>
        </xdr:cNvPr>
        <xdr:cNvSpPr/>
      </xdr:nvSpPr>
      <xdr:spPr>
        <a:xfrm>
          <a:off x="7610475" y="9444038"/>
          <a:ext cx="538163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600074</xdr:colOff>
      <xdr:row>37</xdr:row>
      <xdr:rowOff>114300</xdr:rowOff>
    </xdr:from>
    <xdr:to>
      <xdr:col>14</xdr:col>
      <xdr:colOff>314324</xdr:colOff>
      <xdr:row>39</xdr:row>
      <xdr:rowOff>23813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83FB5FBB-08E9-45D4-ABE8-FEE111CFE237}"/>
            </a:ext>
          </a:extLst>
        </xdr:cNvPr>
        <xdr:cNvSpPr/>
      </xdr:nvSpPr>
      <xdr:spPr>
        <a:xfrm>
          <a:off x="8748712" y="8801100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A</a:t>
          </a:r>
          <a:endParaRPr lang="en-CA" sz="1100"/>
        </a:p>
      </xdr:txBody>
    </xdr:sp>
    <xdr:clientData/>
  </xdr:twoCellAnchor>
  <xdr:twoCellAnchor>
    <xdr:from>
      <xdr:col>12</xdr:col>
      <xdr:colOff>623888</xdr:colOff>
      <xdr:row>42</xdr:row>
      <xdr:rowOff>161926</xdr:rowOff>
    </xdr:from>
    <xdr:to>
      <xdr:col>14</xdr:col>
      <xdr:colOff>338138</xdr:colOff>
      <xdr:row>44</xdr:row>
      <xdr:rowOff>71439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3C361706-E964-4D68-9A0E-400D83276C65}"/>
            </a:ext>
          </a:extLst>
        </xdr:cNvPr>
        <xdr:cNvSpPr/>
      </xdr:nvSpPr>
      <xdr:spPr>
        <a:xfrm>
          <a:off x="8772526" y="9991726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B</a:t>
          </a:r>
          <a:endParaRPr lang="en-CA" sz="1100"/>
        </a:p>
      </xdr:txBody>
    </xdr:sp>
    <xdr:clientData/>
  </xdr:twoCellAnchor>
  <xdr:twoCellAnchor>
    <xdr:from>
      <xdr:col>11</xdr:col>
      <xdr:colOff>378619</xdr:colOff>
      <xdr:row>38</xdr:row>
      <xdr:rowOff>69057</xdr:rowOff>
    </xdr:from>
    <xdr:to>
      <xdr:col>12</xdr:col>
      <xdr:colOff>600074</xdr:colOff>
      <xdr:row>40</xdr:row>
      <xdr:rowOff>71438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566BF2C5-3C69-4528-9A14-418D6798640E}"/>
            </a:ext>
          </a:extLst>
        </xdr:cNvPr>
        <xdr:cNvCxnSpPr>
          <a:stCxn id="104" idx="0"/>
          <a:endCxn id="105" idx="1"/>
        </xdr:cNvCxnSpPr>
      </xdr:nvCxnSpPr>
      <xdr:spPr>
        <a:xfrm flipV="1">
          <a:off x="7879557" y="8984457"/>
          <a:ext cx="869155" cy="4595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378619</xdr:colOff>
      <xdr:row>42</xdr:row>
      <xdr:rowOff>128588</xdr:rowOff>
    </xdr:from>
    <xdr:to>
      <xdr:col>12</xdr:col>
      <xdr:colOff>623888</xdr:colOff>
      <xdr:row>43</xdr:row>
      <xdr:rowOff>116683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C2ADCB8F-24B3-47EE-BD0E-D1BE8AAB94A4}"/>
            </a:ext>
          </a:extLst>
        </xdr:cNvPr>
        <xdr:cNvCxnSpPr>
          <a:stCxn id="104" idx="2"/>
          <a:endCxn id="106" idx="1"/>
        </xdr:cNvCxnSpPr>
      </xdr:nvCxnSpPr>
      <xdr:spPr>
        <a:xfrm>
          <a:off x="7879557" y="9958388"/>
          <a:ext cx="892969" cy="2166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390524</xdr:colOff>
      <xdr:row>41</xdr:row>
      <xdr:rowOff>100013</xdr:rowOff>
    </xdr:from>
    <xdr:to>
      <xdr:col>11</xdr:col>
      <xdr:colOff>109537</xdr:colOff>
      <xdr:row>41</xdr:row>
      <xdr:rowOff>135732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8F201461-E01B-4D08-B08F-5DA761C26D83}"/>
            </a:ext>
          </a:extLst>
        </xdr:cNvPr>
        <xdr:cNvCxnSpPr>
          <a:stCxn id="30" idx="3"/>
          <a:endCxn id="104" idx="1"/>
        </xdr:cNvCxnSpPr>
      </xdr:nvCxnSpPr>
      <xdr:spPr>
        <a:xfrm flipV="1">
          <a:off x="6596062" y="9701213"/>
          <a:ext cx="1014413" cy="357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314324</xdr:colOff>
      <xdr:row>38</xdr:row>
      <xdr:rowOff>66675</xdr:rowOff>
    </xdr:from>
    <xdr:to>
      <xdr:col>15</xdr:col>
      <xdr:colOff>633411</xdr:colOff>
      <xdr:row>38</xdr:row>
      <xdr:rowOff>69057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47F8F15E-2CF1-45F4-B99D-A847B970BD0D}"/>
            </a:ext>
          </a:extLst>
        </xdr:cNvPr>
        <xdr:cNvCxnSpPr>
          <a:stCxn id="105" idx="3"/>
        </xdr:cNvCxnSpPr>
      </xdr:nvCxnSpPr>
      <xdr:spPr>
        <a:xfrm flipV="1">
          <a:off x="9758362" y="8982075"/>
          <a:ext cx="966787" cy="23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338138</xdr:colOff>
      <xdr:row>43</xdr:row>
      <xdr:rowOff>116683</xdr:rowOff>
    </xdr:from>
    <xdr:to>
      <xdr:col>15</xdr:col>
      <xdr:colOff>628650</xdr:colOff>
      <xdr:row>43</xdr:row>
      <xdr:rowOff>119063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6C05B79-1E5E-4713-A0EF-31A96FB5C205}"/>
            </a:ext>
          </a:extLst>
        </xdr:cNvPr>
        <xdr:cNvCxnSpPr>
          <a:stCxn id="106" idx="3"/>
        </xdr:cNvCxnSpPr>
      </xdr:nvCxnSpPr>
      <xdr:spPr>
        <a:xfrm>
          <a:off x="9782176" y="10175083"/>
          <a:ext cx="938212" cy="2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538160</xdr:colOff>
      <xdr:row>58</xdr:row>
      <xdr:rowOff>57150</xdr:rowOff>
    </xdr:from>
    <xdr:to>
      <xdr:col>7</xdr:col>
      <xdr:colOff>251585</xdr:colOff>
      <xdr:row>60</xdr:row>
      <xdr:rowOff>103950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ADA44AD6-E0A4-41BC-9740-0FF7D074FA2A}"/>
            </a:ext>
          </a:extLst>
        </xdr:cNvPr>
        <xdr:cNvSpPr/>
      </xdr:nvSpPr>
      <xdr:spPr>
        <a:xfrm>
          <a:off x="4800598" y="13544550"/>
          <a:ext cx="504000" cy="504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180976</xdr:colOff>
      <xdr:row>52</xdr:row>
      <xdr:rowOff>147637</xdr:rowOff>
    </xdr:from>
    <xdr:to>
      <xdr:col>9</xdr:col>
      <xdr:colOff>542926</xdr:colOff>
      <xdr:row>54</xdr:row>
      <xdr:rowOff>57150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D8E7EEF3-7682-47B8-AE35-DAF2D62EEB65}"/>
            </a:ext>
          </a:extLst>
        </xdr:cNvPr>
        <xdr:cNvSpPr/>
      </xdr:nvSpPr>
      <xdr:spPr>
        <a:xfrm>
          <a:off x="5738814" y="12263437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8</xdr:col>
      <xdr:colOff>223838</xdr:colOff>
      <xdr:row>63</xdr:row>
      <xdr:rowOff>85725</xdr:rowOff>
    </xdr:from>
    <xdr:to>
      <xdr:col>9</xdr:col>
      <xdr:colOff>585788</xdr:colOff>
      <xdr:row>64</xdr:row>
      <xdr:rowOff>223838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12FAD9A6-E3E1-47D0-963D-FD26ADBCD5B1}"/>
            </a:ext>
          </a:extLst>
        </xdr:cNvPr>
        <xdr:cNvSpPr/>
      </xdr:nvSpPr>
      <xdr:spPr>
        <a:xfrm>
          <a:off x="5781676" y="14716125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6</xdr:col>
      <xdr:colOff>790160</xdr:colOff>
      <xdr:row>53</xdr:row>
      <xdr:rowOff>102394</xdr:rowOff>
    </xdr:from>
    <xdr:to>
      <xdr:col>8</xdr:col>
      <xdr:colOff>180976</xdr:colOff>
      <xdr:row>58</xdr:row>
      <xdr:rowOff>57150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AD70430A-9850-411E-A016-F7A02ED758D4}"/>
            </a:ext>
          </a:extLst>
        </xdr:cNvPr>
        <xdr:cNvCxnSpPr>
          <a:stCxn id="113" idx="0"/>
          <a:endCxn id="114" idx="1"/>
        </xdr:cNvCxnSpPr>
      </xdr:nvCxnSpPr>
      <xdr:spPr>
        <a:xfrm flipV="1">
          <a:off x="5052598" y="12446794"/>
          <a:ext cx="829091" cy="10977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790160</xdr:colOff>
      <xdr:row>60</xdr:row>
      <xdr:rowOff>103950</xdr:rowOff>
    </xdr:from>
    <xdr:to>
      <xdr:col>8</xdr:col>
      <xdr:colOff>223838</xdr:colOff>
      <xdr:row>64</xdr:row>
      <xdr:rowOff>40482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13DE3745-01DF-432B-ADC1-53748AB54D01}"/>
            </a:ext>
          </a:extLst>
        </xdr:cNvPr>
        <xdr:cNvCxnSpPr>
          <a:stCxn id="113" idx="4"/>
          <a:endCxn id="115" idx="1"/>
        </xdr:cNvCxnSpPr>
      </xdr:nvCxnSpPr>
      <xdr:spPr>
        <a:xfrm>
          <a:off x="5052598" y="14048550"/>
          <a:ext cx="871953" cy="8509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52</xdr:row>
      <xdr:rowOff>71437</xdr:rowOff>
    </xdr:from>
    <xdr:to>
      <xdr:col>13</xdr:col>
      <xdr:colOff>9525</xdr:colOff>
      <xdr:row>54</xdr:row>
      <xdr:rowOff>128587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F723B047-4895-4F47-9060-B6EEA4D168E3}"/>
            </a:ext>
          </a:extLst>
        </xdr:cNvPr>
        <xdr:cNvSpPr/>
      </xdr:nvSpPr>
      <xdr:spPr>
        <a:xfrm>
          <a:off x="8267700" y="12187237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409575</xdr:colOff>
      <xdr:row>49</xdr:row>
      <xdr:rowOff>190500</xdr:rowOff>
    </xdr:from>
    <xdr:to>
      <xdr:col>16</xdr:col>
      <xdr:colOff>471487</xdr:colOff>
      <xdr:row>51</xdr:row>
      <xdr:rowOff>100013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27DE5C24-B205-49D8-8AAB-59A644040FFE}"/>
            </a:ext>
          </a:extLst>
        </xdr:cNvPr>
        <xdr:cNvSpPr/>
      </xdr:nvSpPr>
      <xdr:spPr>
        <a:xfrm>
          <a:off x="9853613" y="11620500"/>
          <a:ext cx="1357312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P(Fore</a:t>
          </a:r>
          <a:r>
            <a:rPr lang="en-CA" sz="1100" baseline="0"/>
            <a:t> </a:t>
          </a:r>
          <a:r>
            <a:rPr lang="en-CA" sz="1100"/>
            <a:t>BULL | BULL)</a:t>
          </a:r>
        </a:p>
      </xdr:txBody>
    </xdr:sp>
    <xdr:clientData/>
  </xdr:twoCellAnchor>
  <xdr:twoCellAnchor>
    <xdr:from>
      <xdr:col>14</xdr:col>
      <xdr:colOff>409575</xdr:colOff>
      <xdr:row>55</xdr:row>
      <xdr:rowOff>9525</xdr:rowOff>
    </xdr:from>
    <xdr:to>
      <xdr:col>16</xdr:col>
      <xdr:colOff>509587</xdr:colOff>
      <xdr:row>56</xdr:row>
      <xdr:rowOff>147638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49CDB91F-40AE-44B6-9FF5-D043789216BD}"/>
            </a:ext>
          </a:extLst>
        </xdr:cNvPr>
        <xdr:cNvSpPr/>
      </xdr:nvSpPr>
      <xdr:spPr>
        <a:xfrm>
          <a:off x="9853613" y="12811125"/>
          <a:ext cx="1395412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P(Fore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BEAR | BULL)</a:t>
          </a:r>
          <a:endParaRPr lang="en-CA">
            <a:effectLst/>
          </a:endParaRPr>
        </a:p>
      </xdr:txBody>
    </xdr:sp>
    <xdr:clientData/>
  </xdr:twoCellAnchor>
  <xdr:twoCellAnchor>
    <xdr:from>
      <xdr:col>12</xdr:col>
      <xdr:colOff>578413</xdr:colOff>
      <xdr:row>50</xdr:row>
      <xdr:rowOff>145257</xdr:rowOff>
    </xdr:from>
    <xdr:to>
      <xdr:col>14</xdr:col>
      <xdr:colOff>409575</xdr:colOff>
      <xdr:row>52</xdr:row>
      <xdr:rowOff>146762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C7C4B7C9-6EBE-4105-9A81-D930C5AC9218}"/>
            </a:ext>
          </a:extLst>
        </xdr:cNvPr>
        <xdr:cNvCxnSpPr>
          <a:cxnSpLocks/>
          <a:stCxn id="118" idx="7"/>
          <a:endCxn id="119" idx="1"/>
        </xdr:cNvCxnSpPr>
      </xdr:nvCxnSpPr>
      <xdr:spPr>
        <a:xfrm flipV="1">
          <a:off x="8727051" y="11803857"/>
          <a:ext cx="1126562" cy="4587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388144</xdr:colOff>
      <xdr:row>54</xdr:row>
      <xdr:rowOff>128587</xdr:rowOff>
    </xdr:from>
    <xdr:to>
      <xdr:col>14</xdr:col>
      <xdr:colOff>409575</xdr:colOff>
      <xdr:row>55</xdr:row>
      <xdr:rowOff>192882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5F268F-FD69-42AC-829D-63158FB6211B}"/>
            </a:ext>
          </a:extLst>
        </xdr:cNvPr>
        <xdr:cNvCxnSpPr>
          <a:cxnSpLocks/>
          <a:stCxn id="118" idx="4"/>
          <a:endCxn id="120" idx="1"/>
        </xdr:cNvCxnSpPr>
      </xdr:nvCxnSpPr>
      <xdr:spPr>
        <a:xfrm>
          <a:off x="8536782" y="12701587"/>
          <a:ext cx="1316831" cy="2928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53</xdr:row>
      <xdr:rowOff>100012</xdr:rowOff>
    </xdr:from>
    <xdr:to>
      <xdr:col>12</xdr:col>
      <xdr:colOff>119062</xdr:colOff>
      <xdr:row>53</xdr:row>
      <xdr:rowOff>102394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AA4A7702-9619-4257-96AA-1A09C1A75A02}"/>
            </a:ext>
          </a:extLst>
        </xdr:cNvPr>
        <xdr:cNvCxnSpPr>
          <a:cxnSpLocks/>
          <a:stCxn id="114" idx="3"/>
          <a:endCxn id="118" idx="2"/>
        </xdr:cNvCxnSpPr>
      </xdr:nvCxnSpPr>
      <xdr:spPr>
        <a:xfrm flipV="1">
          <a:off x="6748464" y="12444412"/>
          <a:ext cx="1519236" cy="23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63</xdr:row>
      <xdr:rowOff>19049</xdr:rowOff>
    </xdr:from>
    <xdr:to>
      <xdr:col>13</xdr:col>
      <xdr:colOff>52388</xdr:colOff>
      <xdr:row>65</xdr:row>
      <xdr:rowOff>76199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26AD290-2525-40CB-BBD3-07AA60921B78}"/>
            </a:ext>
          </a:extLst>
        </xdr:cNvPr>
        <xdr:cNvSpPr/>
      </xdr:nvSpPr>
      <xdr:spPr>
        <a:xfrm>
          <a:off x="8310563" y="14649449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14</xdr:col>
      <xdr:colOff>452438</xdr:colOff>
      <xdr:row>60</xdr:row>
      <xdr:rowOff>138112</xdr:rowOff>
    </xdr:from>
    <xdr:to>
      <xdr:col>16</xdr:col>
      <xdr:colOff>514350</xdr:colOff>
      <xdr:row>62</xdr:row>
      <xdr:rowOff>47625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E3B618AA-62EE-4E27-99EF-2BD851E6DE70}"/>
            </a:ext>
          </a:extLst>
        </xdr:cNvPr>
        <xdr:cNvSpPr/>
      </xdr:nvSpPr>
      <xdr:spPr>
        <a:xfrm>
          <a:off x="9896476" y="14082712"/>
          <a:ext cx="1357312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P(Fore</a:t>
          </a:r>
          <a:r>
            <a:rPr lang="en-CA" sz="1100" baseline="0"/>
            <a:t> </a:t>
          </a:r>
          <a:r>
            <a:rPr lang="en-CA" sz="1100"/>
            <a:t>BULL | BEAR)</a:t>
          </a:r>
        </a:p>
      </xdr:txBody>
    </xdr:sp>
    <xdr:clientData/>
  </xdr:twoCellAnchor>
  <xdr:twoCellAnchor>
    <xdr:from>
      <xdr:col>14</xdr:col>
      <xdr:colOff>452438</xdr:colOff>
      <xdr:row>65</xdr:row>
      <xdr:rowOff>185737</xdr:rowOff>
    </xdr:from>
    <xdr:to>
      <xdr:col>16</xdr:col>
      <xdr:colOff>552450</xdr:colOff>
      <xdr:row>67</xdr:row>
      <xdr:rowOff>95250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258590A8-9F08-443A-A814-64B192E773DB}"/>
            </a:ext>
          </a:extLst>
        </xdr:cNvPr>
        <xdr:cNvSpPr/>
      </xdr:nvSpPr>
      <xdr:spPr>
        <a:xfrm>
          <a:off x="9896476" y="15273337"/>
          <a:ext cx="1395412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P(Fore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BEAR | BEAR)</a:t>
          </a:r>
          <a:endParaRPr lang="en-CA">
            <a:effectLst/>
          </a:endParaRPr>
        </a:p>
      </xdr:txBody>
    </xdr:sp>
    <xdr:clientData/>
  </xdr:twoCellAnchor>
  <xdr:twoCellAnchor>
    <xdr:from>
      <xdr:col>12</xdr:col>
      <xdr:colOff>621276</xdr:colOff>
      <xdr:row>61</xdr:row>
      <xdr:rowOff>92869</xdr:rowOff>
    </xdr:from>
    <xdr:to>
      <xdr:col>14</xdr:col>
      <xdr:colOff>452438</xdr:colOff>
      <xdr:row>63</xdr:row>
      <xdr:rowOff>94374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4BD640B5-33DA-4222-AE89-DF3B30CBE946}"/>
            </a:ext>
          </a:extLst>
        </xdr:cNvPr>
        <xdr:cNvCxnSpPr>
          <a:cxnSpLocks/>
          <a:stCxn id="127" idx="7"/>
          <a:endCxn id="128" idx="1"/>
        </xdr:cNvCxnSpPr>
      </xdr:nvCxnSpPr>
      <xdr:spPr>
        <a:xfrm flipV="1">
          <a:off x="8769914" y="14266069"/>
          <a:ext cx="1126562" cy="4587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431007</xdr:colOff>
      <xdr:row>65</xdr:row>
      <xdr:rowOff>76199</xdr:rowOff>
    </xdr:from>
    <xdr:to>
      <xdr:col>14</xdr:col>
      <xdr:colOff>452438</xdr:colOff>
      <xdr:row>66</xdr:row>
      <xdr:rowOff>140494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9168FC19-07AC-4EAC-9DF8-80D469B776D0}"/>
            </a:ext>
          </a:extLst>
        </xdr:cNvPr>
        <xdr:cNvCxnSpPr>
          <a:cxnSpLocks/>
          <a:stCxn id="127" idx="4"/>
          <a:endCxn id="129" idx="1"/>
        </xdr:cNvCxnSpPr>
      </xdr:nvCxnSpPr>
      <xdr:spPr>
        <a:xfrm>
          <a:off x="8579645" y="15163799"/>
          <a:ext cx="1316831" cy="2928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585788</xdr:colOff>
      <xdr:row>64</xdr:row>
      <xdr:rowOff>40482</xdr:rowOff>
    </xdr:from>
    <xdr:to>
      <xdr:col>12</xdr:col>
      <xdr:colOff>161925</xdr:colOff>
      <xdr:row>64</xdr:row>
      <xdr:rowOff>47624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44B4DFED-874A-40A9-BD08-C258B0371D1C}"/>
            </a:ext>
          </a:extLst>
        </xdr:cNvPr>
        <xdr:cNvCxnSpPr>
          <a:cxnSpLocks/>
          <a:stCxn id="115" idx="3"/>
          <a:endCxn id="127" idx="2"/>
        </xdr:cNvCxnSpPr>
      </xdr:nvCxnSpPr>
      <xdr:spPr>
        <a:xfrm>
          <a:off x="6791326" y="14899482"/>
          <a:ext cx="1519237" cy="71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130968</xdr:colOff>
      <xdr:row>49</xdr:row>
      <xdr:rowOff>190499</xdr:rowOff>
    </xdr:from>
    <xdr:ext cx="7363554" cy="1684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0345CD61-4FD9-101A-E098-D1E6634DB5CA}"/>
                </a:ext>
              </a:extLst>
            </xdr:cNvPr>
            <xdr:cNvSpPr txBox="1"/>
          </xdr:nvSpPr>
          <xdr:spPr>
            <a:xfrm>
              <a:off x="14756606" y="11620499"/>
              <a:ext cx="7363554" cy="1684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endChr m:val="|"/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𝐵𝑢𝑙𝑙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𝑀𝑎𝑟𝑘𝑒𝑡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r>
                      <a:rPr lang="en-CA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𝐹𝑜𝑟𝑒𝑐𝑎𝑠𝑡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𝐵𝑢𝑙𝑙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𝐵𝑢𝑙𝑙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𝑀𝑎𝑟𝑘𝑒𝑡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 &amp; 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𝐹𝑜𝑟𝑒𝑐𝑎𝑠𝑡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𝐵𝑢𝑙𝑙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𝐹𝑜𝑟𝑒𝑐𝑎𝑠𝑡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𝐵𝑢𝑙𝑙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CA" sz="18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𝐵𝑢𝑙𝑙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𝑀𝑎𝑟𝑘𝑒𝑡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&amp; 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𝐹𝑜𝑟𝑒𝑐𝑎𝑠𝑡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𝐵𝑢𝑙𝑙</m:t>
                        </m:r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CA" sz="1800" b="0" i="1">
                            <a:solidFill>
                              <a:schemeClr val="accent2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𝐵𝑢𝑙𝑙</m:t>
                            </m:r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𝑀𝑎𝑟𝑘𝑒𝑡</m:t>
                            </m:r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&amp; </m:t>
                            </m:r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𝐹𝑜𝑟𝑒𝑐𝑎𝑠𝑡</m:t>
                            </m:r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800" b="0" i="1">
                                <a:solidFill>
                                  <a:schemeClr val="accent2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𝐵𝑢𝑙𝑙</m:t>
                            </m:r>
                          </m:e>
                        </m:d>
                        <m:r>
                          <a:rPr lang="en-CA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𝐵𝑒𝑎𝑟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𝑀𝑎𝑟𝑘𝑒𝑡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&amp; 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𝐹𝑜𝑟𝑒𝑐𝑎𝑠𝑡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𝐵𝑢𝑙𝑙</m:t>
                        </m:r>
                        <m:r>
                          <a:rPr lang="en-CA" sz="1800" b="0" i="1">
                            <a:solidFill>
                              <a:srgbClr val="00B0F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CA" sz="18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48%</m:t>
                        </m:r>
                      </m:num>
                      <m:den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48%+8%</m:t>
                        </m:r>
                      </m:den>
                    </m:f>
                    <m:r>
                      <a:rPr lang="en-CA" sz="1800" b="0" i="1">
                        <a:latin typeface="Cambria Math" panose="02040503050406030204" pitchFamily="18" charset="0"/>
                      </a:rPr>
                      <m:t>=85.71%</m:t>
                    </m:r>
                  </m:oMath>
                </m:oMathPara>
              </a14:m>
              <a:endParaRPr lang="en-CA" sz="1800"/>
            </a:p>
          </xdr:txBody>
        </xdr:sp>
      </mc:Choice>
      <mc:Fallback xmlns=""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0345CD61-4FD9-101A-E098-D1E6634DB5CA}"/>
                </a:ext>
              </a:extLst>
            </xdr:cNvPr>
            <xdr:cNvSpPr txBox="1"/>
          </xdr:nvSpPr>
          <xdr:spPr>
            <a:xfrm>
              <a:off x="14756606" y="11620499"/>
              <a:ext cx="7363554" cy="1684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800" b="0" i="0">
                  <a:latin typeface="Cambria Math" panose="02040503050406030204" pitchFamily="18" charset="0"/>
                </a:rPr>
                <a:t>𝑃(𝐵𝑢𝑙𝑙 𝑀𝑎𝑟𝑘𝑒𝑡 ┤|  𝐹𝑜𝑟𝑒𝑐𝑎𝑠𝑡 𝐵𝑢𝑙𝑙)=(</a:t>
              </a:r>
              <a:r>
                <a:rPr lang="en-CA" sz="18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𝑃(𝐵𝑢𝑙𝑙 𝑀𝑎𝑟𝑘𝑒𝑡 &amp; 𝐹𝑜𝑟𝑒𝑐𝑎𝑠𝑡 𝐵𝑢𝑙𝑙))/(</a:t>
              </a:r>
              <a:r>
                <a:rPr lang="en-CA" sz="1800" b="0" i="0">
                  <a:latin typeface="Cambria Math" panose="02040503050406030204" pitchFamily="18" charset="0"/>
                </a:rPr>
                <a:t>𝑃(𝐹𝑜𝑟𝑒𝑐𝑎𝑠𝑡 𝐵𝑢𝑙𝑙))</a:t>
              </a:r>
              <a:endParaRPr lang="en-CA" sz="1800" b="0" i="1">
                <a:latin typeface="Cambria Math" panose="02040503050406030204" pitchFamily="18" charset="0"/>
              </a:endParaRPr>
            </a:p>
            <a:p>
              <a:r>
                <a:rPr lang="en-CA" sz="1800" b="0" i="0">
                  <a:latin typeface="Cambria Math" panose="02040503050406030204" pitchFamily="18" charset="0"/>
                </a:rPr>
                <a:t>=(</a:t>
              </a:r>
              <a:r>
                <a:rPr lang="en-CA" sz="1800" b="0" i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𝑃(𝐵𝑢𝑙𝑙 𝑀𝑎𝑟𝑘𝑒𝑡 &amp; 𝐹𝑜𝑟𝑒𝑐𝑎𝑠𝑡 𝐵𝑢𝑙𝑙)</a:t>
              </a:r>
              <a:r>
                <a:rPr lang="en-CA" sz="18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CA" sz="1800" b="0" i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CA" sz="18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CA" sz="1800" b="0" i="0">
                  <a:solidFill>
                    <a:schemeClr val="accent2"/>
                  </a:solidFill>
                  <a:effectLst/>
                  <a:latin typeface="+mn-lt"/>
                  <a:ea typeface="+mn-ea"/>
                  <a:cs typeface="+mn-cs"/>
                </a:rPr>
                <a:t>𝐵𝑢𝑙𝑙 𝑀𝑎𝑟𝑘𝑒𝑡 &amp; 𝐹𝑜𝑟𝑒𝑐𝑎𝑠𝑡 𝐵𝑢𝑙𝑙</a:t>
              </a:r>
              <a:r>
                <a:rPr lang="en-CA" sz="1800" b="0" i="0">
                  <a:solidFill>
                    <a:schemeClr val="accent2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CA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CA" sz="1800" b="0" i="0">
                  <a:solidFill>
                    <a:srgbClr val="00B0F0"/>
                  </a:solidFill>
                  <a:effectLst/>
                  <a:latin typeface="+mn-lt"/>
                  <a:ea typeface="+mn-ea"/>
                  <a:cs typeface="+mn-cs"/>
                </a:rPr>
                <a:t>𝑃(</a:t>
              </a:r>
              <a:r>
                <a:rPr lang="en-CA" sz="1800" b="0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𝐵𝑒𝑎𝑟</a:t>
              </a:r>
              <a:r>
                <a:rPr lang="en-CA" sz="1800" b="0" i="0">
                  <a:solidFill>
                    <a:srgbClr val="00B0F0"/>
                  </a:solidFill>
                  <a:effectLst/>
                  <a:latin typeface="+mn-lt"/>
                  <a:ea typeface="+mn-ea"/>
                  <a:cs typeface="+mn-cs"/>
                </a:rPr>
                <a:t> 𝑀𝑎𝑟𝑘𝑒𝑡 &amp; 𝐹𝑜𝑟𝑒𝑐𝑎𝑠𝑡 𝐵𝑢𝑙</a:t>
              </a:r>
              <a:r>
                <a:rPr lang="en-CA" sz="1800" b="0" i="0">
                  <a:solidFill>
                    <a:srgbClr val="00B0F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𝑙))</a:t>
              </a:r>
              <a:endParaRPr lang="en-CA" sz="1800" b="0" i="1">
                <a:latin typeface="Cambria Math" panose="02040503050406030204" pitchFamily="18" charset="0"/>
              </a:endParaRPr>
            </a:p>
            <a:p>
              <a:r>
                <a:rPr lang="en-CA" sz="1800" b="0" i="0">
                  <a:latin typeface="Cambria Math" panose="02040503050406030204" pitchFamily="18" charset="0"/>
                </a:rPr>
                <a:t>=(48%)/(48%+8%)=85.71%</a:t>
              </a:r>
              <a:endParaRPr lang="en-CA" sz="1800"/>
            </a:p>
          </xdr:txBody>
        </xdr:sp>
      </mc:Fallback>
    </mc:AlternateContent>
    <xdr:clientData/>
  </xdr:oneCellAnchor>
  <xdr:oneCellAnchor>
    <xdr:from>
      <xdr:col>22</xdr:col>
      <xdr:colOff>245268</xdr:colOff>
      <xdr:row>59</xdr:row>
      <xdr:rowOff>47624</xdr:rowOff>
    </xdr:from>
    <xdr:ext cx="7332457" cy="1684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0588C8D3-8054-43E2-9FD5-B83E85440E4A}"/>
                </a:ext>
              </a:extLst>
            </xdr:cNvPr>
            <xdr:cNvSpPr txBox="1"/>
          </xdr:nvSpPr>
          <xdr:spPr>
            <a:xfrm>
              <a:off x="14870906" y="13763624"/>
              <a:ext cx="7332457" cy="1684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endChr m:val="|"/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𝐵𝑒𝑎𝑟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𝑀𝑎𝑟𝑘𝑒𝑡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r>
                      <a:rPr lang="en-CA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𝐹𝑜𝑟𝑒𝑐𝑎𝑠𝑡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𝐵𝑒𝑎𝑟</m:t>
                    </m:r>
                    <m:r>
                      <a:rPr lang="en-CA" sz="18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𝐵𝑒𝑎𝑟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𝑀𝑎𝑟𝑘𝑒𝑡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 &amp; 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𝐹𝑜𝑟𝑒𝑐𝑎𝑠𝑡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𝐵𝑒𝑎𝑟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𝐹𝑜𝑟𝑒𝑐𝑎𝑠𝑡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𝐵𝑒𝑎𝑟</m:t>
                        </m:r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CA" sz="18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𝐵𝑒𝑎𝑟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𝑀𝑎𝑟𝑘𝑒𝑡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&amp; 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𝐹𝑜𝑟𝑒𝑐𝑎𝑠𝑡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𝐵𝑒𝑎𝑟</m:t>
                        </m:r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CA" sz="1800" b="0" i="1">
                            <a:solidFill>
                              <a:srgbClr val="7030A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d>
                          <m:dPr>
                            <m:ctrlP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𝐵𝑒𝑎𝑟</m:t>
                            </m:r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𝑀𝑎𝑟𝑘𝑒𝑡</m:t>
                            </m:r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&amp; </m:t>
                            </m:r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𝐹𝑜𝑟𝑒𝑐𝑎𝑠𝑡</m:t>
                            </m:r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800" b="0" i="1">
                                <a:solidFill>
                                  <a:srgbClr val="7030A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𝐵𝑒𝑎𝑟</m:t>
                            </m:r>
                          </m:e>
                        </m:d>
                        <m:r>
                          <a:rPr lang="en-CA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𝐵𝑢𝑙𝑙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𝑀𝑎𝑟𝑘𝑒𝑡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&amp; 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𝐹𝑜𝑟𝑒𝑐𝑎𝑠𝑡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𝐵𝑒𝑎𝑟</m:t>
                        </m:r>
                        <m:r>
                          <a:rPr lang="en-CA" sz="18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CA" sz="18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32%</m:t>
                        </m:r>
                      </m:num>
                      <m:den>
                        <m:r>
                          <a:rPr lang="en-CA" sz="1800" b="0" i="1">
                            <a:latin typeface="Cambria Math" panose="02040503050406030204" pitchFamily="18" charset="0"/>
                          </a:rPr>
                          <m:t>32%+12%</m:t>
                        </m:r>
                      </m:den>
                    </m:f>
                    <m:r>
                      <a:rPr lang="en-CA" sz="1800" b="0" i="1">
                        <a:latin typeface="Cambria Math" panose="02040503050406030204" pitchFamily="18" charset="0"/>
                      </a:rPr>
                      <m:t>=72.73%</m:t>
                    </m:r>
                  </m:oMath>
                </m:oMathPara>
              </a14:m>
              <a:endParaRPr lang="en-CA" sz="1800"/>
            </a:p>
          </xdr:txBody>
        </xdr:sp>
      </mc:Choice>
      <mc:Fallback xmlns=""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0588C8D3-8054-43E2-9FD5-B83E85440E4A}"/>
                </a:ext>
              </a:extLst>
            </xdr:cNvPr>
            <xdr:cNvSpPr txBox="1"/>
          </xdr:nvSpPr>
          <xdr:spPr>
            <a:xfrm>
              <a:off x="14870906" y="13763624"/>
              <a:ext cx="7332457" cy="1684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800" b="0" i="0">
                  <a:latin typeface="Cambria Math" panose="02040503050406030204" pitchFamily="18" charset="0"/>
                </a:rPr>
                <a:t>𝑃(𝐵𝑒𝑎𝑟 𝑀𝑎𝑟𝑘𝑒𝑡 ┤|  𝐹𝑜𝑟𝑒𝑐𝑎𝑠𝑡 𝐵𝑒𝑎𝑟)=(</a:t>
              </a:r>
              <a:r>
                <a:rPr lang="en-CA" sz="1800" b="0" i="0">
                  <a:solidFill>
                    <a:srgbClr val="7030A0"/>
                  </a:solidFill>
                  <a:latin typeface="Cambria Math" panose="02040503050406030204" pitchFamily="18" charset="0"/>
                </a:rPr>
                <a:t>𝑃(𝐵𝑒𝑎𝑟 𝑀𝑎𝑟𝑘𝑒𝑡 &amp; 𝐹𝑜𝑟𝑒𝑐𝑎𝑠𝑡 𝐵𝑒𝑎𝑟))/(</a:t>
              </a:r>
              <a:r>
                <a:rPr lang="en-CA" sz="1800" b="0" i="0">
                  <a:latin typeface="Cambria Math" panose="02040503050406030204" pitchFamily="18" charset="0"/>
                </a:rPr>
                <a:t>𝑃(𝐹𝑜𝑟𝑒𝑐𝑎𝑠𝑡 𝐵𝑒𝑎𝑟))</a:t>
              </a:r>
              <a:endParaRPr lang="en-CA" sz="1800" b="0" i="1">
                <a:latin typeface="Cambria Math" panose="02040503050406030204" pitchFamily="18" charset="0"/>
              </a:endParaRPr>
            </a:p>
            <a:p>
              <a:r>
                <a:rPr lang="en-CA" sz="1800" b="0" i="0">
                  <a:latin typeface="Cambria Math" panose="02040503050406030204" pitchFamily="18" charset="0"/>
                </a:rPr>
                <a:t>=(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𝑃(𝐵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𝑒𝑎𝑟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 𝑀𝑎𝑟𝑘𝑒𝑡 &amp; 𝐹𝑜𝑟𝑒𝑐𝑎𝑠𝑡 𝐵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𝑒𝑎𝑟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𝐵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𝑒𝑎𝑟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 𝑀𝑎𝑟𝑘𝑒𝑡 &amp; 𝐹𝑜𝑟𝑒𝑐𝑎𝑠𝑡 𝐵</a:t>
              </a:r>
              <a:r>
                <a:rPr lang="en-CA" sz="1800" b="0" i="0">
                  <a:solidFill>
                    <a:srgbClr val="7030A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𝑒𝑎𝑟)</a:t>
              </a:r>
              <a:r>
                <a:rPr lang="en-CA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CA" sz="1800" b="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𝑃(</a:t>
              </a:r>
              <a:r>
                <a:rPr lang="en-CA" sz="18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𝐵𝑢𝑙𝑙</a:t>
              </a:r>
              <a:r>
                <a:rPr lang="en-CA" sz="1800" b="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 𝑀𝑎𝑟𝑘𝑒𝑡 &amp; 𝐹𝑜𝑟𝑒𝑐𝑎𝑠𝑡 𝐵</a:t>
              </a:r>
              <a:r>
                <a:rPr lang="en-CA" sz="18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𝑒𝑎𝑟</a:t>
              </a:r>
              <a:r>
                <a:rPr lang="en-CA" sz="1800" b="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800" b="0" i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CA" sz="1800" b="0" i="1">
                <a:latin typeface="Cambria Math" panose="02040503050406030204" pitchFamily="18" charset="0"/>
              </a:endParaRPr>
            </a:p>
            <a:p>
              <a:r>
                <a:rPr lang="en-CA" sz="1800" b="0" i="0">
                  <a:latin typeface="Cambria Math" panose="02040503050406030204" pitchFamily="18" charset="0"/>
                </a:rPr>
                <a:t>=(32%)/(32%+12%)=72.73%</a:t>
              </a:r>
              <a:endParaRPr lang="en-CA" sz="1800"/>
            </a:p>
          </xdr:txBody>
        </xdr:sp>
      </mc:Fallback>
    </mc:AlternateContent>
    <xdr:clientData/>
  </xdr:oneCellAnchor>
  <xdr:twoCellAnchor>
    <xdr:from>
      <xdr:col>7</xdr:col>
      <xdr:colOff>57150</xdr:colOff>
      <xdr:row>85</xdr:row>
      <xdr:rowOff>171450</xdr:rowOff>
    </xdr:from>
    <xdr:to>
      <xdr:col>7</xdr:col>
      <xdr:colOff>595313</xdr:colOff>
      <xdr:row>88</xdr:row>
      <xdr:rowOff>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39F5BFCA-BAE4-460B-9DC4-D1F08FDA0997}"/>
            </a:ext>
          </a:extLst>
        </xdr:cNvPr>
        <xdr:cNvSpPr/>
      </xdr:nvSpPr>
      <xdr:spPr>
        <a:xfrm>
          <a:off x="4967288" y="19831050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557213</xdr:colOff>
      <xdr:row>80</xdr:row>
      <xdr:rowOff>33337</xdr:rowOff>
    </xdr:from>
    <xdr:to>
      <xdr:col>10</xdr:col>
      <xdr:colOff>271463</xdr:colOff>
      <xdr:row>81</xdr:row>
      <xdr:rowOff>171450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F0D843-67F8-4009-B3FB-28ED425FA7D5}"/>
            </a:ext>
          </a:extLst>
        </xdr:cNvPr>
        <xdr:cNvSpPr/>
      </xdr:nvSpPr>
      <xdr:spPr>
        <a:xfrm>
          <a:off x="6115051" y="18549937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Forecast</a:t>
          </a:r>
          <a:r>
            <a:rPr lang="en-CA" sz="1100" baseline="0"/>
            <a:t> </a:t>
          </a:r>
          <a:r>
            <a:rPr lang="en-CA" sz="1100"/>
            <a:t>BULL</a:t>
          </a:r>
        </a:p>
      </xdr:txBody>
    </xdr:sp>
    <xdr:clientData/>
  </xdr:twoCellAnchor>
  <xdr:twoCellAnchor>
    <xdr:from>
      <xdr:col>8</xdr:col>
      <xdr:colOff>600075</xdr:colOff>
      <xdr:row>90</xdr:row>
      <xdr:rowOff>200025</xdr:rowOff>
    </xdr:from>
    <xdr:to>
      <xdr:col>10</xdr:col>
      <xdr:colOff>314325</xdr:colOff>
      <xdr:row>92</xdr:row>
      <xdr:rowOff>109538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D7925F20-BC97-48B7-93FF-C61D8A3A1343}"/>
            </a:ext>
          </a:extLst>
        </xdr:cNvPr>
        <xdr:cNvSpPr/>
      </xdr:nvSpPr>
      <xdr:spPr>
        <a:xfrm>
          <a:off x="6157913" y="21002625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Forecast BEAR</a:t>
          </a:r>
        </a:p>
      </xdr:txBody>
    </xdr:sp>
    <xdr:clientData/>
  </xdr:twoCellAnchor>
  <xdr:twoCellAnchor>
    <xdr:from>
      <xdr:col>7</xdr:col>
      <xdr:colOff>326232</xdr:colOff>
      <xdr:row>80</xdr:row>
      <xdr:rowOff>216694</xdr:rowOff>
    </xdr:from>
    <xdr:to>
      <xdr:col>8</xdr:col>
      <xdr:colOff>557213</xdr:colOff>
      <xdr:row>85</xdr:row>
      <xdr:rowOff>171450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55BC8003-9FCA-4DB5-8995-159C0035F22C}"/>
            </a:ext>
          </a:extLst>
        </xdr:cNvPr>
        <xdr:cNvCxnSpPr>
          <a:endCxn id="138" idx="1"/>
        </xdr:cNvCxnSpPr>
      </xdr:nvCxnSpPr>
      <xdr:spPr>
        <a:xfrm flipV="1">
          <a:off x="5236370" y="18733294"/>
          <a:ext cx="878681" cy="10977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326232</xdr:colOff>
      <xdr:row>88</xdr:row>
      <xdr:rowOff>0</xdr:rowOff>
    </xdr:from>
    <xdr:to>
      <xdr:col>8</xdr:col>
      <xdr:colOff>600075</xdr:colOff>
      <xdr:row>91</xdr:row>
      <xdr:rowOff>154782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566CA84-9662-4F17-B767-1F5C042F18FE}"/>
            </a:ext>
          </a:extLst>
        </xdr:cNvPr>
        <xdr:cNvCxnSpPr>
          <a:endCxn id="139" idx="1"/>
        </xdr:cNvCxnSpPr>
      </xdr:nvCxnSpPr>
      <xdr:spPr>
        <a:xfrm>
          <a:off x="5236370" y="20345400"/>
          <a:ext cx="921543" cy="8405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79</xdr:row>
      <xdr:rowOff>128587</xdr:rowOff>
    </xdr:from>
    <xdr:to>
      <xdr:col>12</xdr:col>
      <xdr:colOff>214313</xdr:colOff>
      <xdr:row>81</xdr:row>
      <xdr:rowOff>185737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67661393-B3FB-472A-8371-2AFD2C5344BE}"/>
            </a:ext>
          </a:extLst>
        </xdr:cNvPr>
        <xdr:cNvSpPr/>
      </xdr:nvSpPr>
      <xdr:spPr>
        <a:xfrm>
          <a:off x="7824788" y="18416587"/>
          <a:ext cx="538163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200026</xdr:colOff>
      <xdr:row>76</xdr:row>
      <xdr:rowOff>14287</xdr:rowOff>
    </xdr:from>
    <xdr:to>
      <xdr:col>14</xdr:col>
      <xdr:colOff>561976</xdr:colOff>
      <xdr:row>77</xdr:row>
      <xdr:rowOff>152400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4C09BBB8-9C6F-4A9D-BD27-D17B472BC735}"/>
            </a:ext>
          </a:extLst>
        </xdr:cNvPr>
        <xdr:cNvSpPr/>
      </xdr:nvSpPr>
      <xdr:spPr>
        <a:xfrm>
          <a:off x="8996364" y="17616487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A</a:t>
          </a:r>
          <a:endParaRPr lang="en-CA" sz="1100"/>
        </a:p>
      </xdr:txBody>
    </xdr:sp>
    <xdr:clientData/>
  </xdr:twoCellAnchor>
  <xdr:twoCellAnchor>
    <xdr:from>
      <xdr:col>13</xdr:col>
      <xdr:colOff>166687</xdr:colOff>
      <xdr:row>83</xdr:row>
      <xdr:rowOff>119062</xdr:rowOff>
    </xdr:from>
    <xdr:to>
      <xdr:col>14</xdr:col>
      <xdr:colOff>528637</xdr:colOff>
      <xdr:row>85</xdr:row>
      <xdr:rowOff>28575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BD8C4092-0FE2-401D-9CD4-6980A8E8A90E}"/>
            </a:ext>
          </a:extLst>
        </xdr:cNvPr>
        <xdr:cNvSpPr/>
      </xdr:nvSpPr>
      <xdr:spPr>
        <a:xfrm>
          <a:off x="8963025" y="19321462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B</a:t>
          </a:r>
          <a:endParaRPr lang="en-CA" sz="1100"/>
        </a:p>
      </xdr:txBody>
    </xdr:sp>
    <xdr:clientData/>
  </xdr:twoCellAnchor>
  <xdr:twoCellAnchor>
    <xdr:from>
      <xdr:col>11</xdr:col>
      <xdr:colOff>592932</xdr:colOff>
      <xdr:row>76</xdr:row>
      <xdr:rowOff>197644</xdr:rowOff>
    </xdr:from>
    <xdr:to>
      <xdr:col>13</xdr:col>
      <xdr:colOff>200026</xdr:colOff>
      <xdr:row>79</xdr:row>
      <xdr:rowOff>128587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C3C4778C-23D5-49D0-A27F-1C7A80FE1206}"/>
            </a:ext>
          </a:extLst>
        </xdr:cNvPr>
        <xdr:cNvCxnSpPr>
          <a:stCxn id="142" idx="0"/>
          <a:endCxn id="143" idx="1"/>
        </xdr:cNvCxnSpPr>
      </xdr:nvCxnSpPr>
      <xdr:spPr>
        <a:xfrm flipV="1">
          <a:off x="8093870" y="17799844"/>
          <a:ext cx="902494" cy="6167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592932</xdr:colOff>
      <xdr:row>81</xdr:row>
      <xdr:rowOff>185737</xdr:rowOff>
    </xdr:from>
    <xdr:to>
      <xdr:col>13</xdr:col>
      <xdr:colOff>166687</xdr:colOff>
      <xdr:row>84</xdr:row>
      <xdr:rowOff>73819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F87C86C5-5225-44F0-8A9A-DB140059ADEC}"/>
            </a:ext>
          </a:extLst>
        </xdr:cNvPr>
        <xdr:cNvCxnSpPr>
          <a:stCxn id="142" idx="2"/>
          <a:endCxn id="144" idx="1"/>
        </xdr:cNvCxnSpPr>
      </xdr:nvCxnSpPr>
      <xdr:spPr>
        <a:xfrm>
          <a:off x="8093870" y="18930937"/>
          <a:ext cx="869155" cy="5738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94</xdr:row>
      <xdr:rowOff>228599</xdr:rowOff>
    </xdr:from>
    <xdr:to>
      <xdr:col>12</xdr:col>
      <xdr:colOff>338138</xdr:colOff>
      <xdr:row>97</xdr:row>
      <xdr:rowOff>57149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182F2145-0C8D-4BAA-B930-6348F6A64053}"/>
            </a:ext>
          </a:extLst>
        </xdr:cNvPr>
        <xdr:cNvSpPr/>
      </xdr:nvSpPr>
      <xdr:spPr>
        <a:xfrm>
          <a:off x="7948613" y="21945599"/>
          <a:ext cx="538163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323851</xdr:colOff>
      <xdr:row>91</xdr:row>
      <xdr:rowOff>114299</xdr:rowOff>
    </xdr:from>
    <xdr:to>
      <xdr:col>15</xdr:col>
      <xdr:colOff>38101</xdr:colOff>
      <xdr:row>93</xdr:row>
      <xdr:rowOff>23812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27AA8571-2A6F-4E6E-9492-97D72F8983E4}"/>
            </a:ext>
          </a:extLst>
        </xdr:cNvPr>
        <xdr:cNvSpPr/>
      </xdr:nvSpPr>
      <xdr:spPr>
        <a:xfrm>
          <a:off x="9120189" y="21145499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A</a:t>
          </a:r>
          <a:endParaRPr lang="en-CA" sz="1100"/>
        </a:p>
      </xdr:txBody>
    </xdr:sp>
    <xdr:clientData/>
  </xdr:twoCellAnchor>
  <xdr:twoCellAnchor>
    <xdr:from>
      <xdr:col>13</xdr:col>
      <xdr:colOff>290512</xdr:colOff>
      <xdr:row>98</xdr:row>
      <xdr:rowOff>219074</xdr:rowOff>
    </xdr:from>
    <xdr:to>
      <xdr:col>15</xdr:col>
      <xdr:colOff>4762</xdr:colOff>
      <xdr:row>100</xdr:row>
      <xdr:rowOff>128587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4FB8109B-4316-4619-887A-3C621C4E7A5A}"/>
            </a:ext>
          </a:extLst>
        </xdr:cNvPr>
        <xdr:cNvSpPr/>
      </xdr:nvSpPr>
      <xdr:spPr>
        <a:xfrm>
          <a:off x="9086850" y="22850474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STOCK</a:t>
          </a:r>
          <a:r>
            <a:rPr lang="en-CA" sz="1100" baseline="0"/>
            <a:t> B</a:t>
          </a:r>
          <a:endParaRPr lang="en-CA" sz="1100"/>
        </a:p>
      </xdr:txBody>
    </xdr:sp>
    <xdr:clientData/>
  </xdr:twoCellAnchor>
  <xdr:twoCellAnchor>
    <xdr:from>
      <xdr:col>12</xdr:col>
      <xdr:colOff>69057</xdr:colOff>
      <xdr:row>92</xdr:row>
      <xdr:rowOff>69056</xdr:rowOff>
    </xdr:from>
    <xdr:to>
      <xdr:col>13</xdr:col>
      <xdr:colOff>323851</xdr:colOff>
      <xdr:row>94</xdr:row>
      <xdr:rowOff>228599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A36F4A18-87CA-4425-B3EC-CB9D54FB09F5}"/>
            </a:ext>
          </a:extLst>
        </xdr:cNvPr>
        <xdr:cNvCxnSpPr>
          <a:stCxn id="147" idx="0"/>
          <a:endCxn id="148" idx="1"/>
        </xdr:cNvCxnSpPr>
      </xdr:nvCxnSpPr>
      <xdr:spPr>
        <a:xfrm flipV="1">
          <a:off x="8217695" y="21328856"/>
          <a:ext cx="902494" cy="6167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69057</xdr:colOff>
      <xdr:row>97</xdr:row>
      <xdr:rowOff>57149</xdr:rowOff>
    </xdr:from>
    <xdr:to>
      <xdr:col>13</xdr:col>
      <xdr:colOff>290512</xdr:colOff>
      <xdr:row>99</xdr:row>
      <xdr:rowOff>173831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EBE8A30A-D115-44DD-BB78-DFE2C1A5EAB2}"/>
            </a:ext>
          </a:extLst>
        </xdr:cNvPr>
        <xdr:cNvCxnSpPr>
          <a:stCxn id="147" idx="2"/>
          <a:endCxn id="149" idx="1"/>
        </xdr:cNvCxnSpPr>
      </xdr:nvCxnSpPr>
      <xdr:spPr>
        <a:xfrm>
          <a:off x="8217695" y="22459949"/>
          <a:ext cx="869155" cy="5738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271463</xdr:colOff>
      <xdr:row>80</xdr:row>
      <xdr:rowOff>157162</xdr:rowOff>
    </xdr:from>
    <xdr:to>
      <xdr:col>11</xdr:col>
      <xdr:colOff>323850</xdr:colOff>
      <xdr:row>80</xdr:row>
      <xdr:rowOff>216694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D977123-E9D2-498C-BE63-3960C01796C1}"/>
            </a:ext>
          </a:extLst>
        </xdr:cNvPr>
        <xdr:cNvCxnSpPr>
          <a:stCxn id="138" idx="3"/>
          <a:endCxn id="142" idx="1"/>
        </xdr:cNvCxnSpPr>
      </xdr:nvCxnSpPr>
      <xdr:spPr>
        <a:xfrm flipV="1">
          <a:off x="7124701" y="18673762"/>
          <a:ext cx="700087" cy="595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91</xdr:row>
      <xdr:rowOff>154782</xdr:rowOff>
    </xdr:from>
    <xdr:to>
      <xdr:col>11</xdr:col>
      <xdr:colOff>447675</xdr:colOff>
      <xdr:row>96</xdr:row>
      <xdr:rowOff>28574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413E4E3C-E7E8-4B98-80C2-E2480F1C9ABC}"/>
            </a:ext>
          </a:extLst>
        </xdr:cNvPr>
        <xdr:cNvCxnSpPr>
          <a:stCxn id="139" idx="3"/>
          <a:endCxn id="147" idx="1"/>
        </xdr:cNvCxnSpPr>
      </xdr:nvCxnSpPr>
      <xdr:spPr>
        <a:xfrm>
          <a:off x="7167563" y="21185982"/>
          <a:ext cx="781050" cy="101679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75</xdr:row>
      <xdr:rowOff>157162</xdr:rowOff>
    </xdr:from>
    <xdr:to>
      <xdr:col>16</xdr:col>
      <xdr:colOff>519113</xdr:colOff>
      <xdr:row>77</xdr:row>
      <xdr:rowOff>214312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90E71ED1-E1C3-4809-B628-FA4873C6E424}"/>
            </a:ext>
          </a:extLst>
        </xdr:cNvPr>
        <xdr:cNvSpPr/>
      </xdr:nvSpPr>
      <xdr:spPr>
        <a:xfrm>
          <a:off x="10720388" y="17530762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38101</xdr:colOff>
      <xdr:row>73</xdr:row>
      <xdr:rowOff>176212</xdr:rowOff>
    </xdr:from>
    <xdr:to>
      <xdr:col>19</xdr:col>
      <xdr:colOff>400051</xdr:colOff>
      <xdr:row>75</xdr:row>
      <xdr:rowOff>85725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4A30250E-AC0C-474C-9AEC-8EBE9FF65669}"/>
            </a:ext>
          </a:extLst>
        </xdr:cNvPr>
        <xdr:cNvSpPr/>
      </xdr:nvSpPr>
      <xdr:spPr>
        <a:xfrm>
          <a:off x="12072939" y="17092612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18</xdr:col>
      <xdr:colOff>47625</xdr:colOff>
      <xdr:row>77</xdr:row>
      <xdr:rowOff>204787</xdr:rowOff>
    </xdr:from>
    <xdr:to>
      <xdr:col>19</xdr:col>
      <xdr:colOff>409575</xdr:colOff>
      <xdr:row>79</xdr:row>
      <xdr:rowOff>114300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CC1762FD-9F1A-4804-8204-6FC0F6626F19}"/>
            </a:ext>
          </a:extLst>
        </xdr:cNvPr>
        <xdr:cNvSpPr/>
      </xdr:nvSpPr>
      <xdr:spPr>
        <a:xfrm>
          <a:off x="12082463" y="18035587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16</xdr:col>
      <xdr:colOff>250032</xdr:colOff>
      <xdr:row>74</xdr:row>
      <xdr:rowOff>130969</xdr:rowOff>
    </xdr:from>
    <xdr:to>
      <xdr:col>18</xdr:col>
      <xdr:colOff>38101</xdr:colOff>
      <xdr:row>75</xdr:row>
      <xdr:rowOff>157162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CD52D23A-D5F3-464C-A3CA-DE2A9B12090C}"/>
            </a:ext>
          </a:extLst>
        </xdr:cNvPr>
        <xdr:cNvCxnSpPr>
          <a:stCxn id="158" idx="0"/>
          <a:endCxn id="159" idx="1"/>
        </xdr:cNvCxnSpPr>
      </xdr:nvCxnSpPr>
      <xdr:spPr>
        <a:xfrm flipV="1">
          <a:off x="10989470" y="17275969"/>
          <a:ext cx="1083469" cy="2547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250032</xdr:colOff>
      <xdr:row>77</xdr:row>
      <xdr:rowOff>214312</xdr:rowOff>
    </xdr:from>
    <xdr:to>
      <xdr:col>18</xdr:col>
      <xdr:colOff>47625</xdr:colOff>
      <xdr:row>78</xdr:row>
      <xdr:rowOff>159544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B48791D-49A6-4638-8D96-BAF753EE78C8}"/>
            </a:ext>
          </a:extLst>
        </xdr:cNvPr>
        <xdr:cNvCxnSpPr>
          <a:stCxn id="158" idx="4"/>
          <a:endCxn id="160" idx="1"/>
        </xdr:cNvCxnSpPr>
      </xdr:nvCxnSpPr>
      <xdr:spPr>
        <a:xfrm>
          <a:off x="10989470" y="18045112"/>
          <a:ext cx="1092993" cy="1738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82</xdr:row>
      <xdr:rowOff>228599</xdr:rowOff>
    </xdr:from>
    <xdr:to>
      <xdr:col>16</xdr:col>
      <xdr:colOff>595313</xdr:colOff>
      <xdr:row>85</xdr:row>
      <xdr:rowOff>57149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A155FBF8-EF2D-49A8-B288-239FB06EF3A1}"/>
            </a:ext>
          </a:extLst>
        </xdr:cNvPr>
        <xdr:cNvSpPr/>
      </xdr:nvSpPr>
      <xdr:spPr>
        <a:xfrm>
          <a:off x="10796588" y="19202399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114301</xdr:colOff>
      <xdr:row>81</xdr:row>
      <xdr:rowOff>19049</xdr:rowOff>
    </xdr:from>
    <xdr:to>
      <xdr:col>19</xdr:col>
      <xdr:colOff>476251</xdr:colOff>
      <xdr:row>82</xdr:row>
      <xdr:rowOff>157162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107BFA8-DB8B-4C8C-AA00-441DD42E3E4B}"/>
            </a:ext>
          </a:extLst>
        </xdr:cNvPr>
        <xdr:cNvSpPr/>
      </xdr:nvSpPr>
      <xdr:spPr>
        <a:xfrm>
          <a:off x="12149139" y="18764249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18</xdr:col>
      <xdr:colOff>123825</xdr:colOff>
      <xdr:row>85</xdr:row>
      <xdr:rowOff>47624</xdr:rowOff>
    </xdr:from>
    <xdr:to>
      <xdr:col>19</xdr:col>
      <xdr:colOff>485775</xdr:colOff>
      <xdr:row>86</xdr:row>
      <xdr:rowOff>185737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2798718B-74C1-46C0-B659-00F940458F7C}"/>
            </a:ext>
          </a:extLst>
        </xdr:cNvPr>
        <xdr:cNvSpPr/>
      </xdr:nvSpPr>
      <xdr:spPr>
        <a:xfrm>
          <a:off x="12158663" y="19707224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16</xdr:col>
      <xdr:colOff>326232</xdr:colOff>
      <xdr:row>81</xdr:row>
      <xdr:rowOff>202406</xdr:rowOff>
    </xdr:from>
    <xdr:to>
      <xdr:col>18</xdr:col>
      <xdr:colOff>114301</xdr:colOff>
      <xdr:row>82</xdr:row>
      <xdr:rowOff>228599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38A6C551-EB63-4786-8ABF-A92F24A7CB46}"/>
            </a:ext>
          </a:extLst>
        </xdr:cNvPr>
        <xdr:cNvCxnSpPr>
          <a:stCxn id="169" idx="0"/>
          <a:endCxn id="170" idx="1"/>
        </xdr:cNvCxnSpPr>
      </xdr:nvCxnSpPr>
      <xdr:spPr>
        <a:xfrm flipV="1">
          <a:off x="11065670" y="18947606"/>
          <a:ext cx="1083469" cy="2547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326232</xdr:colOff>
      <xdr:row>85</xdr:row>
      <xdr:rowOff>57149</xdr:rowOff>
    </xdr:from>
    <xdr:to>
      <xdr:col>18</xdr:col>
      <xdr:colOff>123825</xdr:colOff>
      <xdr:row>86</xdr:row>
      <xdr:rowOff>2381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C91BBF15-E125-48EE-9C20-357868E677DB}"/>
            </a:ext>
          </a:extLst>
        </xdr:cNvPr>
        <xdr:cNvCxnSpPr>
          <a:stCxn id="169" idx="4"/>
          <a:endCxn id="171" idx="1"/>
        </xdr:cNvCxnSpPr>
      </xdr:nvCxnSpPr>
      <xdr:spPr>
        <a:xfrm>
          <a:off x="11065670" y="19716749"/>
          <a:ext cx="1092993" cy="1738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133349</xdr:colOff>
      <xdr:row>91</xdr:row>
      <xdr:rowOff>52386</xdr:rowOff>
    </xdr:from>
    <xdr:to>
      <xdr:col>17</xdr:col>
      <xdr:colOff>23812</xdr:colOff>
      <xdr:row>93</xdr:row>
      <xdr:rowOff>109536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D70B2DF1-4F31-466E-80F2-659A72EB97F8}"/>
            </a:ext>
          </a:extLst>
        </xdr:cNvPr>
        <xdr:cNvSpPr/>
      </xdr:nvSpPr>
      <xdr:spPr>
        <a:xfrm>
          <a:off x="10872787" y="21083586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190500</xdr:colOff>
      <xdr:row>89</xdr:row>
      <xdr:rowOff>71436</xdr:rowOff>
    </xdr:from>
    <xdr:to>
      <xdr:col>19</xdr:col>
      <xdr:colOff>552450</xdr:colOff>
      <xdr:row>90</xdr:row>
      <xdr:rowOff>209549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F89350BE-361E-4018-AEE9-0D1106A71A0F}"/>
            </a:ext>
          </a:extLst>
        </xdr:cNvPr>
        <xdr:cNvSpPr/>
      </xdr:nvSpPr>
      <xdr:spPr>
        <a:xfrm>
          <a:off x="12225338" y="20645436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18</xdr:col>
      <xdr:colOff>200024</xdr:colOff>
      <xdr:row>93</xdr:row>
      <xdr:rowOff>100011</xdr:rowOff>
    </xdr:from>
    <xdr:to>
      <xdr:col>19</xdr:col>
      <xdr:colOff>561974</xdr:colOff>
      <xdr:row>95</xdr:row>
      <xdr:rowOff>9524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B9AEB40F-7733-44C7-AF66-D54378004505}"/>
            </a:ext>
          </a:extLst>
        </xdr:cNvPr>
        <xdr:cNvSpPr/>
      </xdr:nvSpPr>
      <xdr:spPr>
        <a:xfrm>
          <a:off x="12234862" y="21588411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16</xdr:col>
      <xdr:colOff>402431</xdr:colOff>
      <xdr:row>90</xdr:row>
      <xdr:rowOff>26193</xdr:rowOff>
    </xdr:from>
    <xdr:to>
      <xdr:col>18</xdr:col>
      <xdr:colOff>190500</xdr:colOff>
      <xdr:row>91</xdr:row>
      <xdr:rowOff>52386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B8FEDFC-AB25-422F-8D1C-64BC7225FC2F}"/>
            </a:ext>
          </a:extLst>
        </xdr:cNvPr>
        <xdr:cNvCxnSpPr>
          <a:stCxn id="174" idx="0"/>
          <a:endCxn id="175" idx="1"/>
        </xdr:cNvCxnSpPr>
      </xdr:nvCxnSpPr>
      <xdr:spPr>
        <a:xfrm flipV="1">
          <a:off x="11141869" y="20828793"/>
          <a:ext cx="1083469" cy="2547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402431</xdr:colOff>
      <xdr:row>93</xdr:row>
      <xdr:rowOff>109536</xdr:rowOff>
    </xdr:from>
    <xdr:to>
      <xdr:col>18</xdr:col>
      <xdr:colOff>200024</xdr:colOff>
      <xdr:row>94</xdr:row>
      <xdr:rowOff>54768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E457A2DA-CC03-42BA-A6D2-8126CC68374A}"/>
            </a:ext>
          </a:extLst>
        </xdr:cNvPr>
        <xdr:cNvCxnSpPr>
          <a:stCxn id="174" idx="4"/>
          <a:endCxn id="176" idx="1"/>
        </xdr:cNvCxnSpPr>
      </xdr:nvCxnSpPr>
      <xdr:spPr>
        <a:xfrm>
          <a:off x="11141869" y="21597936"/>
          <a:ext cx="1092993" cy="1738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128587</xdr:colOff>
      <xdr:row>99</xdr:row>
      <xdr:rowOff>204786</xdr:rowOff>
    </xdr:from>
    <xdr:to>
      <xdr:col>17</xdr:col>
      <xdr:colOff>19050</xdr:colOff>
      <xdr:row>102</xdr:row>
      <xdr:rowOff>33336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0E9F25E-A8A3-4B01-95C3-BC1320EA3912}"/>
            </a:ext>
          </a:extLst>
        </xdr:cNvPr>
        <xdr:cNvSpPr/>
      </xdr:nvSpPr>
      <xdr:spPr>
        <a:xfrm>
          <a:off x="10868025" y="23064786"/>
          <a:ext cx="538163" cy="5143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185738</xdr:colOff>
      <xdr:row>97</xdr:row>
      <xdr:rowOff>223836</xdr:rowOff>
    </xdr:from>
    <xdr:to>
      <xdr:col>19</xdr:col>
      <xdr:colOff>547688</xdr:colOff>
      <xdr:row>99</xdr:row>
      <xdr:rowOff>133349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CE0D4112-65CE-4EAA-BB67-26D0148959E3}"/>
            </a:ext>
          </a:extLst>
        </xdr:cNvPr>
        <xdr:cNvSpPr/>
      </xdr:nvSpPr>
      <xdr:spPr>
        <a:xfrm>
          <a:off x="12220576" y="22626636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BULL</a:t>
          </a:r>
        </a:p>
      </xdr:txBody>
    </xdr:sp>
    <xdr:clientData/>
  </xdr:twoCellAnchor>
  <xdr:twoCellAnchor>
    <xdr:from>
      <xdr:col>18</xdr:col>
      <xdr:colOff>195262</xdr:colOff>
      <xdr:row>102</xdr:row>
      <xdr:rowOff>23811</xdr:rowOff>
    </xdr:from>
    <xdr:to>
      <xdr:col>19</xdr:col>
      <xdr:colOff>557212</xdr:colOff>
      <xdr:row>103</xdr:row>
      <xdr:rowOff>161924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2731B1F-AED1-4F42-82A2-95B04AB6305D}"/>
            </a:ext>
          </a:extLst>
        </xdr:cNvPr>
        <xdr:cNvSpPr/>
      </xdr:nvSpPr>
      <xdr:spPr>
        <a:xfrm>
          <a:off x="12230100" y="23569611"/>
          <a:ext cx="1009650" cy="36671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BEAR</a:t>
          </a:r>
        </a:p>
      </xdr:txBody>
    </xdr:sp>
    <xdr:clientData/>
  </xdr:twoCellAnchor>
  <xdr:twoCellAnchor>
    <xdr:from>
      <xdr:col>16</xdr:col>
      <xdr:colOff>397669</xdr:colOff>
      <xdr:row>98</xdr:row>
      <xdr:rowOff>178593</xdr:rowOff>
    </xdr:from>
    <xdr:to>
      <xdr:col>18</xdr:col>
      <xdr:colOff>185738</xdr:colOff>
      <xdr:row>99</xdr:row>
      <xdr:rowOff>204786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4B53F8B3-1267-4630-9863-2F2B7B145DA6}"/>
            </a:ext>
          </a:extLst>
        </xdr:cNvPr>
        <xdr:cNvCxnSpPr>
          <a:stCxn id="179" idx="0"/>
          <a:endCxn id="180" idx="1"/>
        </xdr:cNvCxnSpPr>
      </xdr:nvCxnSpPr>
      <xdr:spPr>
        <a:xfrm flipV="1">
          <a:off x="11137107" y="22809993"/>
          <a:ext cx="1083469" cy="2547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397669</xdr:colOff>
      <xdr:row>102</xdr:row>
      <xdr:rowOff>33336</xdr:rowOff>
    </xdr:from>
    <xdr:to>
      <xdr:col>18</xdr:col>
      <xdr:colOff>195262</xdr:colOff>
      <xdr:row>102</xdr:row>
      <xdr:rowOff>207168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703C1B2B-33BD-40D7-9BC4-07F4272AD212}"/>
            </a:ext>
          </a:extLst>
        </xdr:cNvPr>
        <xdr:cNvCxnSpPr>
          <a:stCxn id="179" idx="4"/>
          <a:endCxn id="181" idx="1"/>
        </xdr:cNvCxnSpPr>
      </xdr:nvCxnSpPr>
      <xdr:spPr>
        <a:xfrm>
          <a:off x="11137107" y="23579136"/>
          <a:ext cx="1092993" cy="17383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561976</xdr:colOff>
      <xdr:row>76</xdr:row>
      <xdr:rowOff>185737</xdr:rowOff>
    </xdr:from>
    <xdr:to>
      <xdr:col>15</xdr:col>
      <xdr:colOff>628650</xdr:colOff>
      <xdr:row>76</xdr:row>
      <xdr:rowOff>197644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440C8F7A-72AA-4D6A-92A8-D0CAA0796009}"/>
            </a:ext>
          </a:extLst>
        </xdr:cNvPr>
        <xdr:cNvCxnSpPr>
          <a:stCxn id="143" idx="3"/>
          <a:endCxn id="158" idx="2"/>
        </xdr:cNvCxnSpPr>
      </xdr:nvCxnSpPr>
      <xdr:spPr>
        <a:xfrm flipV="1">
          <a:off x="10006014" y="17787937"/>
          <a:ext cx="714374" cy="1190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528637</xdr:colOff>
      <xdr:row>84</xdr:row>
      <xdr:rowOff>28574</xdr:rowOff>
    </xdr:from>
    <xdr:to>
      <xdr:col>16</xdr:col>
      <xdr:colOff>57150</xdr:colOff>
      <xdr:row>84</xdr:row>
      <xdr:rowOff>73819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60140365-2361-42C2-AD7E-E8CB250463CB}"/>
            </a:ext>
          </a:extLst>
        </xdr:cNvPr>
        <xdr:cNvCxnSpPr>
          <a:stCxn id="144" idx="3"/>
          <a:endCxn id="169" idx="2"/>
        </xdr:cNvCxnSpPr>
      </xdr:nvCxnSpPr>
      <xdr:spPr>
        <a:xfrm flipV="1">
          <a:off x="9972675" y="19459574"/>
          <a:ext cx="823913" cy="452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38101</xdr:colOff>
      <xdr:row>92</xdr:row>
      <xdr:rowOff>69056</xdr:rowOff>
    </xdr:from>
    <xdr:to>
      <xdr:col>16</xdr:col>
      <xdr:colOff>133349</xdr:colOff>
      <xdr:row>92</xdr:row>
      <xdr:rowOff>80961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3AA65F0B-E9C2-4DF5-B46F-A7A8F31534C5}"/>
            </a:ext>
          </a:extLst>
        </xdr:cNvPr>
        <xdr:cNvCxnSpPr>
          <a:stCxn id="148" idx="3"/>
          <a:endCxn id="174" idx="2"/>
        </xdr:cNvCxnSpPr>
      </xdr:nvCxnSpPr>
      <xdr:spPr>
        <a:xfrm>
          <a:off x="10129839" y="21328856"/>
          <a:ext cx="742948" cy="1190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99</xdr:row>
      <xdr:rowOff>173831</xdr:rowOff>
    </xdr:from>
    <xdr:to>
      <xdr:col>16</xdr:col>
      <xdr:colOff>128587</xdr:colOff>
      <xdr:row>101</xdr:row>
      <xdr:rowOff>4761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2C9C146C-0060-4614-B87E-CDB9E31B0DC0}"/>
            </a:ext>
          </a:extLst>
        </xdr:cNvPr>
        <xdr:cNvCxnSpPr>
          <a:stCxn id="149" idx="3"/>
          <a:endCxn id="179" idx="2"/>
        </xdr:cNvCxnSpPr>
      </xdr:nvCxnSpPr>
      <xdr:spPr>
        <a:xfrm>
          <a:off x="10096500" y="23033831"/>
          <a:ext cx="771525" cy="2881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2C90-464E-435A-BC49-77EB08379C40}">
  <dimension ref="B1:U104"/>
  <sheetViews>
    <sheetView tabSelected="1" topLeftCell="A66" workbookViewId="0">
      <selection activeCell="C81" sqref="C81"/>
    </sheetView>
  </sheetViews>
  <sheetFormatPr defaultColWidth="9" defaultRowHeight="18"/>
  <cols>
    <col min="1" max="1" width="9" style="1"/>
    <col min="2" max="2" width="11.28515625" style="1" customWidth="1"/>
    <col min="3" max="3" width="11.28515625" style="1" bestFit="1" customWidth="1"/>
    <col min="4" max="4" width="9.85546875" style="1" bestFit="1" customWidth="1"/>
    <col min="5" max="6" width="9" style="1"/>
    <col min="7" max="7" width="11" style="1" bestFit="1" customWidth="1"/>
    <col min="8" max="9" width="9" style="1"/>
    <col min="10" max="10" width="9.85546875" style="1" bestFit="1" customWidth="1"/>
    <col min="11" max="16384" width="9" style="1"/>
  </cols>
  <sheetData>
    <row r="1" spans="2:20">
      <c r="J1" s="7"/>
      <c r="K1" s="7"/>
      <c r="L1" s="7" t="s">
        <v>0</v>
      </c>
      <c r="M1" s="7"/>
      <c r="N1" s="7"/>
    </row>
    <row r="3" spans="2:20" ht="36">
      <c r="B3" s="4" t="s">
        <v>1</v>
      </c>
      <c r="C3" s="5" t="s">
        <v>2</v>
      </c>
      <c r="D3" s="4" t="s">
        <v>3</v>
      </c>
      <c r="E3" s="4" t="s">
        <v>4</v>
      </c>
      <c r="T3" s="3">
        <v>10000</v>
      </c>
    </row>
    <row r="4" spans="2:20">
      <c r="B4" s="1" t="s">
        <v>5</v>
      </c>
      <c r="C4" s="2">
        <v>0.6</v>
      </c>
      <c r="D4" s="3">
        <v>10000</v>
      </c>
      <c r="E4" s="3">
        <v>8000</v>
      </c>
      <c r="L4" s="6">
        <f>O4*T3+O7*T8</f>
        <v>6800</v>
      </c>
      <c r="O4" s="19">
        <v>0.6</v>
      </c>
    </row>
    <row r="5" spans="2:20">
      <c r="B5" s="1" t="s">
        <v>6</v>
      </c>
      <c r="C5" s="2">
        <v>0.4</v>
      </c>
      <c r="D5" s="3">
        <v>2000</v>
      </c>
      <c r="E5" s="3">
        <v>5000</v>
      </c>
      <c r="R5"/>
    </row>
    <row r="7" spans="2:20">
      <c r="O7" s="2">
        <f>1-O4</f>
        <v>0.4</v>
      </c>
    </row>
    <row r="8" spans="2:20">
      <c r="T8" s="3">
        <v>2000</v>
      </c>
    </row>
    <row r="10" spans="2:20">
      <c r="F10" s="6">
        <f>MAX(L4,L12)</f>
        <v>6800</v>
      </c>
    </row>
    <row r="12" spans="2:20">
      <c r="L12" s="6">
        <f>T12*O13+O16*T19</f>
        <v>6800</v>
      </c>
      <c r="T12" s="3">
        <v>8000</v>
      </c>
    </row>
    <row r="13" spans="2:20">
      <c r="O13" s="2">
        <f>O4</f>
        <v>0.6</v>
      </c>
    </row>
    <row r="15" spans="2:20">
      <c r="R15"/>
    </row>
    <row r="16" spans="2:20">
      <c r="O16" s="2">
        <f>O7</f>
        <v>0.4</v>
      </c>
    </row>
    <row r="19" spans="9:20">
      <c r="T19" s="3">
        <v>5000</v>
      </c>
    </row>
    <row r="25" spans="9:20">
      <c r="I25" s="8"/>
      <c r="J25" s="8"/>
      <c r="K25" s="8" t="s">
        <v>7</v>
      </c>
      <c r="L25" s="8"/>
      <c r="M25" s="8"/>
      <c r="N25" s="17">
        <f>E37-F10</f>
        <v>1200</v>
      </c>
    </row>
    <row r="28" spans="9:20">
      <c r="Q28" s="3">
        <v>10000</v>
      </c>
    </row>
    <row r="29" spans="9:20">
      <c r="I29" s="6">
        <f>MAX(Q28,Q33)</f>
        <v>10000</v>
      </c>
    </row>
    <row r="33" spans="5:17">
      <c r="Q33" s="3">
        <v>8000</v>
      </c>
    </row>
    <row r="34" spans="5:17">
      <c r="G34" s="2">
        <v>0.6</v>
      </c>
    </row>
    <row r="37" spans="5:17">
      <c r="E37" s="6">
        <f>G34*I29+G41*I40</f>
        <v>8000</v>
      </c>
    </row>
    <row r="39" spans="5:17">
      <c r="Q39" s="3">
        <v>2000</v>
      </c>
    </row>
    <row r="40" spans="5:17">
      <c r="I40" s="6">
        <f>MAX(Q39,Q44)</f>
        <v>5000</v>
      </c>
    </row>
    <row r="41" spans="5:17">
      <c r="G41" s="2">
        <v>0.4</v>
      </c>
    </row>
    <row r="44" spans="5:17">
      <c r="Q44" s="3">
        <v>5000</v>
      </c>
    </row>
    <row r="49" spans="7:19">
      <c r="I49" s="8"/>
      <c r="J49" s="8"/>
      <c r="K49" s="8" t="s">
        <v>8</v>
      </c>
      <c r="L49" s="8"/>
      <c r="M49" s="8"/>
    </row>
    <row r="51" spans="7:19">
      <c r="N51" s="2">
        <v>0.8</v>
      </c>
      <c r="R51" s="10">
        <f>G58*N51</f>
        <v>0.48</v>
      </c>
      <c r="S51" s="12" t="s">
        <v>9</v>
      </c>
    </row>
    <row r="52" spans="7:19">
      <c r="R52" s="10"/>
    </row>
    <row r="53" spans="7:19">
      <c r="R53" s="10"/>
    </row>
    <row r="54" spans="7:19">
      <c r="R54" s="10"/>
    </row>
    <row r="55" spans="7:19">
      <c r="R55" s="10"/>
    </row>
    <row r="56" spans="7:19">
      <c r="R56" s="10">
        <f>G58*N57</f>
        <v>0.12</v>
      </c>
      <c r="S56" s="13" t="s">
        <v>10</v>
      </c>
    </row>
    <row r="57" spans="7:19">
      <c r="N57" s="2">
        <v>0.2</v>
      </c>
      <c r="R57" s="10"/>
    </row>
    <row r="58" spans="7:19">
      <c r="G58" s="2">
        <v>0.6</v>
      </c>
      <c r="R58" s="10"/>
    </row>
    <row r="59" spans="7:19">
      <c r="R59" s="10"/>
    </row>
    <row r="60" spans="7:19">
      <c r="R60" s="10"/>
    </row>
    <row r="61" spans="7:19">
      <c r="R61" s="10"/>
    </row>
    <row r="62" spans="7:19">
      <c r="G62" s="2">
        <v>0.4</v>
      </c>
      <c r="N62" s="2">
        <v>0.2</v>
      </c>
      <c r="R62" s="11">
        <f>N62*G62</f>
        <v>8.0000000000000016E-2</v>
      </c>
      <c r="S62" s="14" t="s">
        <v>11</v>
      </c>
    </row>
    <row r="63" spans="7:19">
      <c r="R63" s="10"/>
    </row>
    <row r="64" spans="7:19">
      <c r="R64" s="10"/>
    </row>
    <row r="65" spans="10:21">
      <c r="R65" s="10"/>
    </row>
    <row r="66" spans="10:21">
      <c r="R66" s="10"/>
    </row>
    <row r="67" spans="10:21">
      <c r="N67" s="2">
        <v>0.8</v>
      </c>
      <c r="R67" s="10">
        <f>G62*N67</f>
        <v>0.32000000000000006</v>
      </c>
      <c r="S67" s="15" t="s">
        <v>12</v>
      </c>
    </row>
    <row r="73" spans="10:21">
      <c r="J73" s="8"/>
      <c r="K73" s="8"/>
      <c r="L73" s="8" t="s">
        <v>13</v>
      </c>
      <c r="M73" s="8"/>
      <c r="N73" s="8"/>
      <c r="O73" s="17">
        <f>G87-F10</f>
        <v>729.20000000000073</v>
      </c>
    </row>
    <row r="75" spans="10:21">
      <c r="R75" s="2">
        <v>0.86</v>
      </c>
      <c r="U75" s="3">
        <v>10000</v>
      </c>
    </row>
    <row r="79" spans="10:21">
      <c r="O79" s="6">
        <f>R75*U75+R80*U79</f>
        <v>8880</v>
      </c>
      <c r="U79" s="3">
        <v>2000</v>
      </c>
    </row>
    <row r="80" spans="10:21">
      <c r="R80" s="2">
        <f>1-R75</f>
        <v>0.14000000000000001</v>
      </c>
    </row>
    <row r="82" spans="7:21">
      <c r="R82" s="2">
        <v>0.86</v>
      </c>
      <c r="U82" s="3">
        <v>8000</v>
      </c>
    </row>
    <row r="83" spans="7:21">
      <c r="J83" s="6">
        <f>MAX(O79,O87)</f>
        <v>8880</v>
      </c>
    </row>
    <row r="84" spans="7:21">
      <c r="H84" s="10">
        <f>R51+R62</f>
        <v>0.56000000000000005</v>
      </c>
    </row>
    <row r="86" spans="7:21">
      <c r="U86" s="3">
        <v>5000</v>
      </c>
    </row>
    <row r="87" spans="7:21">
      <c r="G87" s="18">
        <f>J83*H84+H91*J94</f>
        <v>7529.2000000000007</v>
      </c>
      <c r="O87" s="6">
        <f>U82*R82+R87*U86</f>
        <v>7580</v>
      </c>
      <c r="R87" s="2">
        <f>1-R82</f>
        <v>0.14000000000000001</v>
      </c>
    </row>
    <row r="90" spans="7:21">
      <c r="R90" s="2">
        <f>1-R95</f>
        <v>0.27</v>
      </c>
      <c r="U90" s="3">
        <v>10000</v>
      </c>
    </row>
    <row r="91" spans="7:21">
      <c r="H91" s="10">
        <f>R56+R67</f>
        <v>0.44000000000000006</v>
      </c>
    </row>
    <row r="94" spans="7:21">
      <c r="J94" s="6">
        <f>MAX(O102)</f>
        <v>5810</v>
      </c>
    </row>
    <row r="95" spans="7:21">
      <c r="O95" s="6">
        <f>R90*U90+R95*U95</f>
        <v>4160</v>
      </c>
      <c r="R95" s="2">
        <v>0.73</v>
      </c>
      <c r="U95" s="3">
        <v>2000</v>
      </c>
    </row>
    <row r="97" spans="8:21">
      <c r="J97" s="16"/>
    </row>
    <row r="99" spans="8:21">
      <c r="R99" s="2">
        <f>1-R104</f>
        <v>0.27</v>
      </c>
      <c r="U99" s="3">
        <v>8000</v>
      </c>
    </row>
    <row r="100" spans="8:21">
      <c r="H100" s="9"/>
    </row>
    <row r="102" spans="8:21">
      <c r="O102" s="6">
        <f>R99*U99+R104*U103</f>
        <v>5810</v>
      </c>
    </row>
    <row r="103" spans="8:21">
      <c r="U103" s="3">
        <v>5000</v>
      </c>
    </row>
    <row r="104" spans="8:21">
      <c r="R104" s="2">
        <v>0.73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A1679B04AB54F9A55EF70A39D63F5" ma:contentTypeVersion="0" ma:contentTypeDescription="Create a new document." ma:contentTypeScope="" ma:versionID="2e3b538fc4fbf4d4a74928196db4f6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176A1F-DB8C-4636-BED2-719D9AFF531A}"/>
</file>

<file path=customXml/itemProps2.xml><?xml version="1.0" encoding="utf-8"?>
<ds:datastoreItem xmlns:ds="http://schemas.openxmlformats.org/officeDocument/2006/customXml" ds:itemID="{BD68B462-88D4-4B1D-97DB-F46A2CA17A29}"/>
</file>

<file path=customXml/itemProps3.xml><?xml version="1.0" encoding="utf-8"?>
<ds:datastoreItem xmlns:ds="http://schemas.openxmlformats.org/officeDocument/2006/customXml" ds:itemID="{7A172412-5625-4C4F-B31D-753E4C681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Cosimo Girolamo</dc:creator>
  <cp:keywords/>
  <dc:description/>
  <cp:lastModifiedBy>Payman Janbakhsh</cp:lastModifiedBy>
  <cp:revision/>
  <dcterms:created xsi:type="dcterms:W3CDTF">2025-05-11T15:48:02Z</dcterms:created>
  <dcterms:modified xsi:type="dcterms:W3CDTF">2025-05-15T19:38:19Z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0x010100647A1679B04AB54F9A55EF70A39D63F5</vt:lpwstr>
  </property>
  <property fmtid="{D5CDD505-2E9C-101B-9397-08002B2CF9AE}" pid="3" name="MediaServiceImageTags">
    <vt:lpwstr/>
  </property>
  <property fmtid="{D5CDD505-2E9C-101B-9397-08002B2CF9AE}" pid="4" name="Order">
    <vt:r8>7500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