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lujan/Documents/Jobs/AZ/"/>
    </mc:Choice>
  </mc:AlternateContent>
  <xr:revisionPtr revIDLastSave="0" documentId="13_ncr:1_{7D9ADEFF-8623-5C4F-B3F1-879D2452A932}" xr6:coauthVersionLast="45" xr6:coauthVersionMax="45" xr10:uidLastSave="{00000000-0000-0000-0000-000000000000}"/>
  <bookViews>
    <workbookView xWindow="380" yWindow="460" windowWidth="28040" windowHeight="16100" activeTab="2" xr2:uid="{CE7D7E51-2905-0045-8B18-C9BCAF836214}"/>
  </bookViews>
  <sheets>
    <sheet name="Production" sheetId="1" r:id="rId1"/>
    <sheet name="Consumption" sheetId="2" r:id="rId2"/>
    <sheet name="Economi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4" i="2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27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3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</calcChain>
</file>

<file path=xl/sharedStrings.xml><?xml version="1.0" encoding="utf-8"?>
<sst xmlns="http://schemas.openxmlformats.org/spreadsheetml/2006/main" count="68" uniqueCount="23">
  <si>
    <t>Year</t>
  </si>
  <si>
    <t>Total</t>
  </si>
  <si>
    <t>(Billion BTU)</t>
  </si>
  <si>
    <t>Growth Rate %</t>
  </si>
  <si>
    <t>Renewable</t>
  </si>
  <si>
    <t>% total</t>
  </si>
  <si>
    <t>Geothermal</t>
  </si>
  <si>
    <t>% renewable</t>
  </si>
  <si>
    <t>Hydroelectric</t>
  </si>
  <si>
    <t>Nuclear</t>
  </si>
  <si>
    <t>Solar</t>
  </si>
  <si>
    <t>Wind</t>
  </si>
  <si>
    <t>Consumption per Capita</t>
  </si>
  <si>
    <t>(Million BTU)</t>
  </si>
  <si>
    <t>Expenditure / Capita</t>
  </si>
  <si>
    <t>Dollars</t>
  </si>
  <si>
    <t>Consumption / GDP</t>
  </si>
  <si>
    <t>Thousand BTU/chained 2000 dollar</t>
  </si>
  <si>
    <t>Expense / GDP</t>
  </si>
  <si>
    <t>Percent</t>
  </si>
  <si>
    <t>%</t>
  </si>
  <si>
    <t>Average Price</t>
  </si>
  <si>
    <t>Dollars / million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</si>
</sst>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3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&amp;</a:t>
            </a:r>
            <a:r>
              <a:rPr lang="en-US" baseline="0"/>
              <a:t> Renewable Energy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Production!$E$3:$E$52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Production!$B$3:$B$52</c:f>
              <c:numCache>
                <c:formatCode>General</c:formatCode>
                <c:ptCount val="50"/>
                <c:pt idx="0">
                  <c:v>2630898</c:v>
                </c:pt>
                <c:pt idx="1">
                  <c:v>2619763</c:v>
                </c:pt>
                <c:pt idx="2">
                  <c:v>2692241</c:v>
                </c:pt>
                <c:pt idx="3">
                  <c:v>2844513</c:v>
                </c:pt>
                <c:pt idx="4">
                  <c:v>2832818</c:v>
                </c:pt>
                <c:pt idx="5">
                  <c:v>3009455</c:v>
                </c:pt>
                <c:pt idx="6">
                  <c:v>3166243</c:v>
                </c:pt>
                <c:pt idx="7">
                  <c:v>3339208</c:v>
                </c:pt>
                <c:pt idx="8">
                  <c:v>3406817</c:v>
                </c:pt>
                <c:pt idx="9">
                  <c:v>3520912</c:v>
                </c:pt>
                <c:pt idx="10">
                  <c:v>3454685</c:v>
                </c:pt>
                <c:pt idx="11">
                  <c:v>3351584</c:v>
                </c:pt>
                <c:pt idx="12">
                  <c:v>3081084</c:v>
                </c:pt>
                <c:pt idx="13">
                  <c:v>3038219</c:v>
                </c:pt>
                <c:pt idx="14">
                  <c:v>2978911</c:v>
                </c:pt>
                <c:pt idx="15">
                  <c:v>2879400</c:v>
                </c:pt>
                <c:pt idx="16">
                  <c:v>2767079</c:v>
                </c:pt>
                <c:pt idx="17">
                  <c:v>2806745</c:v>
                </c:pt>
                <c:pt idx="18">
                  <c:v>3026135</c:v>
                </c:pt>
                <c:pt idx="19">
                  <c:v>2980561</c:v>
                </c:pt>
                <c:pt idx="20">
                  <c:v>3057954</c:v>
                </c:pt>
                <c:pt idx="21">
                  <c:v>3185126</c:v>
                </c:pt>
                <c:pt idx="22">
                  <c:v>3501943</c:v>
                </c:pt>
                <c:pt idx="23">
                  <c:v>3678917</c:v>
                </c:pt>
                <c:pt idx="24">
                  <c:v>3763659</c:v>
                </c:pt>
                <c:pt idx="25">
                  <c:v>3808445</c:v>
                </c:pt>
                <c:pt idx="26">
                  <c:v>3814381</c:v>
                </c:pt>
                <c:pt idx="27">
                  <c:v>3604261</c:v>
                </c:pt>
                <c:pt idx="28">
                  <c:v>3523066</c:v>
                </c:pt>
                <c:pt idx="29">
                  <c:v>3600810</c:v>
                </c:pt>
                <c:pt idx="30">
                  <c:v>3452434</c:v>
                </c:pt>
                <c:pt idx="31">
                  <c:v>3434859</c:v>
                </c:pt>
                <c:pt idx="32">
                  <c:v>3433416</c:v>
                </c:pt>
                <c:pt idx="33">
                  <c:v>3498665</c:v>
                </c:pt>
                <c:pt idx="34">
                  <c:v>3319207</c:v>
                </c:pt>
                <c:pt idx="35">
                  <c:v>3506262</c:v>
                </c:pt>
                <c:pt idx="36">
                  <c:v>3507953</c:v>
                </c:pt>
                <c:pt idx="37">
                  <c:v>3362272</c:v>
                </c:pt>
                <c:pt idx="38">
                  <c:v>3459044</c:v>
                </c:pt>
                <c:pt idx="39">
                  <c:v>3334187</c:v>
                </c:pt>
                <c:pt idx="40">
                  <c:v>3270863</c:v>
                </c:pt>
                <c:pt idx="41">
                  <c:v>3055777</c:v>
                </c:pt>
                <c:pt idx="42">
                  <c:v>3098738</c:v>
                </c:pt>
                <c:pt idx="43">
                  <c:v>3093978</c:v>
                </c:pt>
                <c:pt idx="44">
                  <c:v>2919763</c:v>
                </c:pt>
                <c:pt idx="45">
                  <c:v>2961901</c:v>
                </c:pt>
                <c:pt idx="46">
                  <c:v>2954490</c:v>
                </c:pt>
                <c:pt idx="47">
                  <c:v>2747171</c:v>
                </c:pt>
                <c:pt idx="48">
                  <c:v>2657671</c:v>
                </c:pt>
                <c:pt idx="49">
                  <c:v>2605312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F-9744-B27B-E8EDBB32F0BE}"/>
            </c:ext>
          </c:extLst>
        </c:ser>
        <c:ser>
          <c:idx val="1"/>
          <c:order val="1"/>
          <c:tx>
            <c:v>Renewable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Production!$E$3:$E$52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Production!$F$3:$F$52</c:f>
              <c:numCache>
                <c:formatCode>General</c:formatCode>
                <c:ptCount val="50"/>
                <c:pt idx="0">
                  <c:v>270161.09999999998</c:v>
                </c:pt>
                <c:pt idx="1">
                  <c:v>248177.5</c:v>
                </c:pt>
                <c:pt idx="2">
                  <c:v>329045.7</c:v>
                </c:pt>
                <c:pt idx="3">
                  <c:v>360333.3</c:v>
                </c:pt>
                <c:pt idx="4">
                  <c:v>331756.59999999998</c:v>
                </c:pt>
                <c:pt idx="5">
                  <c:v>418517.8</c:v>
                </c:pt>
                <c:pt idx="6">
                  <c:v>375877</c:v>
                </c:pt>
                <c:pt idx="7">
                  <c:v>473192</c:v>
                </c:pt>
                <c:pt idx="8">
                  <c:v>397365.9</c:v>
                </c:pt>
                <c:pt idx="9">
                  <c:v>544918</c:v>
                </c:pt>
                <c:pt idx="10">
                  <c:v>521978.1</c:v>
                </c:pt>
                <c:pt idx="11">
                  <c:v>533790.1</c:v>
                </c:pt>
                <c:pt idx="12">
                  <c:v>472311.9</c:v>
                </c:pt>
                <c:pt idx="13">
                  <c:v>553161.69999999995</c:v>
                </c:pt>
                <c:pt idx="14">
                  <c:v>645073</c:v>
                </c:pt>
                <c:pt idx="15">
                  <c:v>578577.9</c:v>
                </c:pt>
                <c:pt idx="16">
                  <c:v>422851.6</c:v>
                </c:pt>
                <c:pt idx="17">
                  <c:v>338072.7</c:v>
                </c:pt>
                <c:pt idx="18">
                  <c:v>576600.9</c:v>
                </c:pt>
                <c:pt idx="19">
                  <c:v>559805.6</c:v>
                </c:pt>
                <c:pt idx="20">
                  <c:v>591927.6</c:v>
                </c:pt>
                <c:pt idx="21">
                  <c:v>502231.5</c:v>
                </c:pt>
                <c:pt idx="22">
                  <c:v>698981.1</c:v>
                </c:pt>
                <c:pt idx="23">
                  <c:v>807127.8</c:v>
                </c:pt>
                <c:pt idx="24">
                  <c:v>693614.3</c:v>
                </c:pt>
                <c:pt idx="25">
                  <c:v>593488.30000000005</c:v>
                </c:pt>
                <c:pt idx="26">
                  <c:v>666981.30000000005</c:v>
                </c:pt>
                <c:pt idx="27">
                  <c:v>522673.5</c:v>
                </c:pt>
                <c:pt idx="28">
                  <c:v>512100.1</c:v>
                </c:pt>
                <c:pt idx="29">
                  <c:v>738965.1</c:v>
                </c:pt>
                <c:pt idx="30">
                  <c:v>669385.4</c:v>
                </c:pt>
                <c:pt idx="31">
                  <c:v>653580.5</c:v>
                </c:pt>
                <c:pt idx="32">
                  <c:v>642312.80000000005</c:v>
                </c:pt>
                <c:pt idx="33">
                  <c:v>820857.4</c:v>
                </c:pt>
                <c:pt idx="34">
                  <c:v>633675.4</c:v>
                </c:pt>
                <c:pt idx="35">
                  <c:v>846265.2</c:v>
                </c:pt>
                <c:pt idx="36">
                  <c:v>817765.9</c:v>
                </c:pt>
                <c:pt idx="37">
                  <c:v>760363.1</c:v>
                </c:pt>
                <c:pt idx="38">
                  <c:v>833064</c:v>
                </c:pt>
                <c:pt idx="39">
                  <c:v>760981.9</c:v>
                </c:pt>
                <c:pt idx="40">
                  <c:v>737522.9</c:v>
                </c:pt>
                <c:pt idx="41">
                  <c:v>608143.4</c:v>
                </c:pt>
                <c:pt idx="42">
                  <c:v>676324.8</c:v>
                </c:pt>
                <c:pt idx="43">
                  <c:v>725742</c:v>
                </c:pt>
                <c:pt idx="44">
                  <c:v>697820.3</c:v>
                </c:pt>
                <c:pt idx="45">
                  <c:v>741050.7</c:v>
                </c:pt>
                <c:pt idx="46">
                  <c:v>822410.1</c:v>
                </c:pt>
                <c:pt idx="47">
                  <c:v>632367.5</c:v>
                </c:pt>
                <c:pt idx="48">
                  <c:v>602233</c:v>
                </c:pt>
                <c:pt idx="49">
                  <c:v>635062.4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F-9744-B27B-E8EDBB32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44592"/>
        <c:axId val="1509546224"/>
      </c:areaChart>
      <c:catAx>
        <c:axId val="1509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46224"/>
        <c:crosses val="autoZero"/>
        <c:auto val="1"/>
        <c:lblAlgn val="ctr"/>
        <c:lblOffset val="100"/>
        <c:noMultiLvlLbl val="0"/>
      </c:catAx>
      <c:valAx>
        <c:axId val="15095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 Energy Production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 Renewable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Production!$AG$3:$AG$52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Production!$F$3:$F$52</c:f>
              <c:numCache>
                <c:formatCode>General</c:formatCode>
                <c:ptCount val="50"/>
                <c:pt idx="0">
                  <c:v>270161.09999999998</c:v>
                </c:pt>
                <c:pt idx="1">
                  <c:v>248177.5</c:v>
                </c:pt>
                <c:pt idx="2">
                  <c:v>329045.7</c:v>
                </c:pt>
                <c:pt idx="3">
                  <c:v>360333.3</c:v>
                </c:pt>
                <c:pt idx="4">
                  <c:v>331756.59999999998</c:v>
                </c:pt>
                <c:pt idx="5">
                  <c:v>418517.8</c:v>
                </c:pt>
                <c:pt idx="6">
                  <c:v>375877</c:v>
                </c:pt>
                <c:pt idx="7">
                  <c:v>473192</c:v>
                </c:pt>
                <c:pt idx="8">
                  <c:v>397365.9</c:v>
                </c:pt>
                <c:pt idx="9">
                  <c:v>544918</c:v>
                </c:pt>
                <c:pt idx="10">
                  <c:v>521978.1</c:v>
                </c:pt>
                <c:pt idx="11">
                  <c:v>533790.1</c:v>
                </c:pt>
                <c:pt idx="12">
                  <c:v>472311.9</c:v>
                </c:pt>
                <c:pt idx="13">
                  <c:v>553161.69999999995</c:v>
                </c:pt>
                <c:pt idx="14">
                  <c:v>645073</c:v>
                </c:pt>
                <c:pt idx="15">
                  <c:v>578577.9</c:v>
                </c:pt>
                <c:pt idx="16">
                  <c:v>422851.6</c:v>
                </c:pt>
                <c:pt idx="17">
                  <c:v>338072.7</c:v>
                </c:pt>
                <c:pt idx="18">
                  <c:v>576600.9</c:v>
                </c:pt>
                <c:pt idx="19">
                  <c:v>559805.6</c:v>
                </c:pt>
                <c:pt idx="20">
                  <c:v>591927.6</c:v>
                </c:pt>
                <c:pt idx="21">
                  <c:v>502231.5</c:v>
                </c:pt>
                <c:pt idx="22">
                  <c:v>698981.1</c:v>
                </c:pt>
                <c:pt idx="23">
                  <c:v>807127.8</c:v>
                </c:pt>
                <c:pt idx="24">
                  <c:v>693614.3</c:v>
                </c:pt>
                <c:pt idx="25">
                  <c:v>593488.30000000005</c:v>
                </c:pt>
                <c:pt idx="26">
                  <c:v>666981.30000000005</c:v>
                </c:pt>
                <c:pt idx="27">
                  <c:v>522673.5</c:v>
                </c:pt>
                <c:pt idx="28">
                  <c:v>512100.1</c:v>
                </c:pt>
                <c:pt idx="29">
                  <c:v>738965.1</c:v>
                </c:pt>
                <c:pt idx="30">
                  <c:v>669385.4</c:v>
                </c:pt>
                <c:pt idx="31">
                  <c:v>653580.5</c:v>
                </c:pt>
                <c:pt idx="32">
                  <c:v>642312.80000000005</c:v>
                </c:pt>
                <c:pt idx="33">
                  <c:v>820857.4</c:v>
                </c:pt>
                <c:pt idx="34">
                  <c:v>633675.4</c:v>
                </c:pt>
                <c:pt idx="35">
                  <c:v>846265.2</c:v>
                </c:pt>
                <c:pt idx="36">
                  <c:v>817765.9</c:v>
                </c:pt>
                <c:pt idx="37">
                  <c:v>760363.1</c:v>
                </c:pt>
                <c:pt idx="38">
                  <c:v>833064</c:v>
                </c:pt>
                <c:pt idx="39">
                  <c:v>760981.9</c:v>
                </c:pt>
                <c:pt idx="40">
                  <c:v>737522.9</c:v>
                </c:pt>
                <c:pt idx="41">
                  <c:v>608143.4</c:v>
                </c:pt>
                <c:pt idx="42">
                  <c:v>676324.8</c:v>
                </c:pt>
                <c:pt idx="43">
                  <c:v>725742</c:v>
                </c:pt>
                <c:pt idx="44">
                  <c:v>697820.3</c:v>
                </c:pt>
                <c:pt idx="45">
                  <c:v>741050.7</c:v>
                </c:pt>
                <c:pt idx="46">
                  <c:v>822410.1</c:v>
                </c:pt>
                <c:pt idx="47">
                  <c:v>632367.5</c:v>
                </c:pt>
                <c:pt idx="48">
                  <c:v>602233</c:v>
                </c:pt>
                <c:pt idx="49">
                  <c:v>635062.4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B-D044-B781-9C0A1B683147}"/>
            </c:ext>
          </c:extLst>
        </c:ser>
        <c:ser>
          <c:idx val="2"/>
          <c:order val="1"/>
          <c:tx>
            <c:v>Hydroelectric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numRef>
              <c:f>Production!$AG$3:$AG$52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Production!$Q$3:$Q$52</c:f>
              <c:numCache>
                <c:formatCode>General</c:formatCode>
                <c:ptCount val="50"/>
                <c:pt idx="0">
                  <c:v>187704.5</c:v>
                </c:pt>
                <c:pt idx="1">
                  <c:v>163670.1</c:v>
                </c:pt>
                <c:pt idx="2">
                  <c:v>241087.4</c:v>
                </c:pt>
                <c:pt idx="3">
                  <c:v>265551.2</c:v>
                </c:pt>
                <c:pt idx="4">
                  <c:v>231188.2</c:v>
                </c:pt>
                <c:pt idx="5">
                  <c:v>319052.09999999998</c:v>
                </c:pt>
                <c:pt idx="6">
                  <c:v>273246.59999999998</c:v>
                </c:pt>
                <c:pt idx="7">
                  <c:v>368007.5</c:v>
                </c:pt>
                <c:pt idx="8">
                  <c:v>282560.5</c:v>
                </c:pt>
                <c:pt idx="9">
                  <c:v>422243.5</c:v>
                </c:pt>
                <c:pt idx="10">
                  <c:v>399628</c:v>
                </c:pt>
                <c:pt idx="11">
                  <c:v>408829.5</c:v>
                </c:pt>
                <c:pt idx="12">
                  <c:v>329587.09999999998</c:v>
                </c:pt>
                <c:pt idx="13">
                  <c:v>402618.4</c:v>
                </c:pt>
                <c:pt idx="14">
                  <c:v>484739.7</c:v>
                </c:pt>
                <c:pt idx="15">
                  <c:v>417308.8</c:v>
                </c:pt>
                <c:pt idx="16">
                  <c:v>240578.5</c:v>
                </c:pt>
                <c:pt idx="17">
                  <c:v>148706.9</c:v>
                </c:pt>
                <c:pt idx="18">
                  <c:v>385488.7</c:v>
                </c:pt>
                <c:pt idx="19">
                  <c:v>351169.8</c:v>
                </c:pt>
                <c:pt idx="20">
                  <c:v>423618.4</c:v>
                </c:pt>
                <c:pt idx="21">
                  <c:v>311124</c:v>
                </c:pt>
                <c:pt idx="22">
                  <c:v>525064.80000000005</c:v>
                </c:pt>
                <c:pt idx="23">
                  <c:v>598434.69999999995</c:v>
                </c:pt>
                <c:pt idx="24">
                  <c:v>450580.1</c:v>
                </c:pt>
                <c:pt idx="25">
                  <c:v>331348.2</c:v>
                </c:pt>
                <c:pt idx="26">
                  <c:v>433077.1</c:v>
                </c:pt>
                <c:pt idx="27">
                  <c:v>255937.5</c:v>
                </c:pt>
                <c:pt idx="28">
                  <c:v>242346.9</c:v>
                </c:pt>
                <c:pt idx="29">
                  <c:v>321317.59999999998</c:v>
                </c:pt>
                <c:pt idx="30">
                  <c:v>247490.3</c:v>
                </c:pt>
                <c:pt idx="31">
                  <c:v>229143.9</c:v>
                </c:pt>
                <c:pt idx="32">
                  <c:v>208571.4</c:v>
                </c:pt>
                <c:pt idx="33">
                  <c:v>417437.5</c:v>
                </c:pt>
                <c:pt idx="34">
                  <c:v>237398.1</c:v>
                </c:pt>
                <c:pt idx="35">
                  <c:v>495317.6</c:v>
                </c:pt>
                <c:pt idx="36">
                  <c:v>462728.9</c:v>
                </c:pt>
                <c:pt idx="37">
                  <c:v>419290.1</c:v>
                </c:pt>
                <c:pt idx="38">
                  <c:v>505243</c:v>
                </c:pt>
                <c:pt idx="39">
                  <c:v>416573.2</c:v>
                </c:pt>
                <c:pt idx="40">
                  <c:v>391043</c:v>
                </c:pt>
                <c:pt idx="41">
                  <c:v>263923.20000000001</c:v>
                </c:pt>
                <c:pt idx="42">
                  <c:v>316793.59999999998</c:v>
                </c:pt>
                <c:pt idx="43">
                  <c:v>372472.4</c:v>
                </c:pt>
                <c:pt idx="44">
                  <c:v>342160.4</c:v>
                </c:pt>
                <c:pt idx="45">
                  <c:v>396279</c:v>
                </c:pt>
                <c:pt idx="46">
                  <c:v>476582</c:v>
                </c:pt>
                <c:pt idx="47">
                  <c:v>270107.5</c:v>
                </c:pt>
                <c:pt idx="48">
                  <c:v>237755.4</c:v>
                </c:pt>
                <c:pt idx="49">
                  <c:v>272187.2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B-D044-B781-9C0A1B683147}"/>
            </c:ext>
          </c:extLst>
        </c:ser>
        <c:ser>
          <c:idx val="1"/>
          <c:order val="2"/>
          <c:tx>
            <c:v>Geothermal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Production!$AG$3:$AG$52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Production!$K$3:$K$52</c:f>
              <c:numCache>
                <c:formatCode>General</c:formatCode>
                <c:ptCount val="50"/>
                <c:pt idx="0">
                  <c:v>359.03969999999998</c:v>
                </c:pt>
                <c:pt idx="1">
                  <c:v>1001.3237</c:v>
                </c:pt>
                <c:pt idx="2">
                  <c:v>1060.6777999999999</c:v>
                </c:pt>
                <c:pt idx="3">
                  <c:v>1760.4833000000001</c:v>
                </c:pt>
                <c:pt idx="4">
                  <c:v>2132.0614</c:v>
                </c:pt>
                <c:pt idx="5">
                  <c:v>1977.8539000000001</c:v>
                </c:pt>
                <c:pt idx="6">
                  <c:v>1957.895</c:v>
                </c:pt>
                <c:pt idx="7">
                  <c:v>3299.7354999999998</c:v>
                </c:pt>
                <c:pt idx="8">
                  <c:v>4531.7187999999996</c:v>
                </c:pt>
                <c:pt idx="9">
                  <c:v>6421.8753999999999</c:v>
                </c:pt>
                <c:pt idx="10">
                  <c:v>5511.2704000000003</c:v>
                </c:pt>
                <c:pt idx="11">
                  <c:v>5739.3455000000004</c:v>
                </c:pt>
                <c:pt idx="12">
                  <c:v>15078.559300000001</c:v>
                </c:pt>
                <c:pt idx="13">
                  <c:v>20421.792399999998</c:v>
                </c:pt>
                <c:pt idx="14">
                  <c:v>25610.4251</c:v>
                </c:pt>
                <c:pt idx="15">
                  <c:v>33779.665800000002</c:v>
                </c:pt>
                <c:pt idx="16">
                  <c:v>37512.989800000003</c:v>
                </c:pt>
                <c:pt idx="17">
                  <c:v>37381.665699999998</c:v>
                </c:pt>
                <c:pt idx="18">
                  <c:v>30851.224399999999</c:v>
                </c:pt>
                <c:pt idx="19">
                  <c:v>40262.485699999997</c:v>
                </c:pt>
                <c:pt idx="20">
                  <c:v>52699.144699999997</c:v>
                </c:pt>
                <c:pt idx="21">
                  <c:v>59437.461799999997</c:v>
                </c:pt>
                <c:pt idx="22">
                  <c:v>50627.309699999998</c:v>
                </c:pt>
                <c:pt idx="23">
                  <c:v>63910.064700000003</c:v>
                </c:pt>
                <c:pt idx="24">
                  <c:v>80195.465100000001</c:v>
                </c:pt>
                <c:pt idx="25">
                  <c:v>96079.5962</c:v>
                </c:pt>
                <c:pt idx="26">
                  <c:v>105700.51240000001</c:v>
                </c:pt>
                <c:pt idx="27">
                  <c:v>110429.1734</c:v>
                </c:pt>
                <c:pt idx="28">
                  <c:v>104371.8054</c:v>
                </c:pt>
                <c:pt idx="29">
                  <c:v>142696.90779999999</c:v>
                </c:pt>
                <c:pt idx="30">
                  <c:v>151050.08410000001</c:v>
                </c:pt>
                <c:pt idx="31">
                  <c:v>154294.1311</c:v>
                </c:pt>
                <c:pt idx="32">
                  <c:v>152766.71859999999</c:v>
                </c:pt>
                <c:pt idx="33">
                  <c:v>154100.0969</c:v>
                </c:pt>
                <c:pt idx="34">
                  <c:v>140920.70699999999</c:v>
                </c:pt>
                <c:pt idx="35">
                  <c:v>118075.48330000001</c:v>
                </c:pt>
                <c:pt idx="36">
                  <c:v>127596.67539999999</c:v>
                </c:pt>
                <c:pt idx="37">
                  <c:v>129870.4791</c:v>
                </c:pt>
                <c:pt idx="38">
                  <c:v>130926.25780000001</c:v>
                </c:pt>
                <c:pt idx="39">
                  <c:v>133405.4816</c:v>
                </c:pt>
                <c:pt idx="40">
                  <c:v>125558.7127</c:v>
                </c:pt>
                <c:pt idx="41">
                  <c:v>125869.3109</c:v>
                </c:pt>
                <c:pt idx="42">
                  <c:v>132997.8854</c:v>
                </c:pt>
                <c:pt idx="43">
                  <c:v>132946.23490000001</c:v>
                </c:pt>
                <c:pt idx="44">
                  <c:v>131341.37789999999</c:v>
                </c:pt>
                <c:pt idx="45">
                  <c:v>130213.3694</c:v>
                </c:pt>
                <c:pt idx="46">
                  <c:v>127175.8039</c:v>
                </c:pt>
                <c:pt idx="47">
                  <c:v>128400.1874</c:v>
                </c:pt>
                <c:pt idx="48">
                  <c:v>126949.08199999999</c:v>
                </c:pt>
                <c:pt idx="49">
                  <c:v>125443.1621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B-D044-B781-9C0A1B683147}"/>
            </c:ext>
          </c:extLst>
        </c:ser>
        <c:ser>
          <c:idx val="4"/>
          <c:order val="3"/>
          <c:tx>
            <c:v>Wind</c:v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cat>
            <c:numRef>
              <c:f>Production!$AG$3:$AG$52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Production!$AH$3:$AH$52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15.69805</c:v>
                </c:pt>
                <c:pt idx="24">
                  <c:v>36.678539999999998</c:v>
                </c:pt>
                <c:pt idx="25">
                  <c:v>27.834050000000001</c:v>
                </c:pt>
                <c:pt idx="26">
                  <c:v>27.941479999999999</c:v>
                </c:pt>
                <c:pt idx="27">
                  <c:v>37.522570000000002</c:v>
                </c:pt>
                <c:pt idx="28">
                  <c:v>6.4316500000000003</c:v>
                </c:pt>
                <c:pt idx="29">
                  <c:v>21684.894079999998</c:v>
                </c:pt>
                <c:pt idx="30">
                  <c:v>28697.880160000001</c:v>
                </c:pt>
                <c:pt idx="31">
                  <c:v>30415.77418</c:v>
                </c:pt>
                <c:pt idx="32">
                  <c:v>29619.47766</c:v>
                </c:pt>
                <c:pt idx="33">
                  <c:v>30758.34476</c:v>
                </c:pt>
                <c:pt idx="34">
                  <c:v>34941.612450000001</c:v>
                </c:pt>
                <c:pt idx="35">
                  <c:v>31830.638180000002</c:v>
                </c:pt>
                <c:pt idx="36">
                  <c:v>31836.07416</c:v>
                </c:pt>
                <c:pt idx="37">
                  <c:v>32036.935010000001</c:v>
                </c:pt>
                <c:pt idx="38">
                  <c:v>28121.99019</c:v>
                </c:pt>
                <c:pt idx="39">
                  <c:v>33029.499380000001</c:v>
                </c:pt>
                <c:pt idx="40">
                  <c:v>35887.352619999998</c:v>
                </c:pt>
                <c:pt idx="41">
                  <c:v>36162.792750000001</c:v>
                </c:pt>
                <c:pt idx="42">
                  <c:v>38684.307589999997</c:v>
                </c:pt>
                <c:pt idx="43">
                  <c:v>39893.108869999996</c:v>
                </c:pt>
                <c:pt idx="44">
                  <c:v>43153.48186</c:v>
                </c:pt>
                <c:pt idx="45">
                  <c:v>42618.027869999998</c:v>
                </c:pt>
                <c:pt idx="46">
                  <c:v>48432.503120000001</c:v>
                </c:pt>
                <c:pt idx="47">
                  <c:v>55201.481229999998</c:v>
                </c:pt>
                <c:pt idx="48">
                  <c:v>53063.34549</c:v>
                </c:pt>
                <c:pt idx="49">
                  <c:v>56996.577219999999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6B-D044-B781-9C0A1B683147}"/>
            </c:ext>
          </c:extLst>
        </c:ser>
        <c:ser>
          <c:idx val="3"/>
          <c:order val="4"/>
          <c:tx>
            <c:v>Solar</c:v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cat>
            <c:numRef>
              <c:f>Production!$AG$3:$AG$52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Production!$AB$3:$AB$52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54.78828</c:v>
                </c:pt>
                <c:pt idx="25">
                  <c:v>111.05328</c:v>
                </c:pt>
                <c:pt idx="26">
                  <c:v>146.57775000000001</c:v>
                </c:pt>
                <c:pt idx="27">
                  <c:v>109.36887</c:v>
                </c:pt>
                <c:pt idx="28">
                  <c:v>93.087580000000003</c:v>
                </c:pt>
                <c:pt idx="29">
                  <c:v>2609.3665900000001</c:v>
                </c:pt>
                <c:pt idx="30">
                  <c:v>3814.0805399999999</c:v>
                </c:pt>
                <c:pt idx="31">
                  <c:v>4919.1234000000004</c:v>
                </c:pt>
                <c:pt idx="32">
                  <c:v>4129.1469200000001</c:v>
                </c:pt>
                <c:pt idx="33">
                  <c:v>4763.5621000000001</c:v>
                </c:pt>
                <c:pt idx="34">
                  <c:v>5016.8564900000001</c:v>
                </c:pt>
                <c:pt idx="35">
                  <c:v>5120.5782799999997</c:v>
                </c:pt>
                <c:pt idx="36">
                  <c:v>5386.5712999999996</c:v>
                </c:pt>
                <c:pt idx="37">
                  <c:v>5218.3936299999996</c:v>
                </c:pt>
                <c:pt idx="38">
                  <c:v>5122.3507799999998</c:v>
                </c:pt>
                <c:pt idx="39">
                  <c:v>5061.8290999999999</c:v>
                </c:pt>
                <c:pt idx="40">
                  <c:v>5032.5001300000004</c:v>
                </c:pt>
                <c:pt idx="41">
                  <c:v>5603.2862400000004</c:v>
                </c:pt>
                <c:pt idx="42">
                  <c:v>5639.6263600000002</c:v>
                </c:pt>
                <c:pt idx="43">
                  <c:v>5464.6590500000002</c:v>
                </c:pt>
                <c:pt idx="44">
                  <c:v>5721.4595799999997</c:v>
                </c:pt>
                <c:pt idx="45">
                  <c:v>5366.5966900000003</c:v>
                </c:pt>
                <c:pt idx="46">
                  <c:v>4905.65967</c:v>
                </c:pt>
                <c:pt idx="47">
                  <c:v>5505.0816000000004</c:v>
                </c:pt>
                <c:pt idx="48">
                  <c:v>6606.9197700000004</c:v>
                </c:pt>
                <c:pt idx="49">
                  <c:v>6318.5221099999999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B-D044-B781-9C0A1B68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83648"/>
        <c:axId val="1509680864"/>
      </c:areaChart>
      <c:catAx>
        <c:axId val="15094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80864"/>
        <c:crosses val="autoZero"/>
        <c:auto val="1"/>
        <c:lblAlgn val="ctr"/>
        <c:lblOffset val="100"/>
        <c:noMultiLvlLbl val="0"/>
      </c:catAx>
      <c:valAx>
        <c:axId val="15096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8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&amp; Renewable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Consumption!$E$3:$E$52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Consumption!$B$3:$B$52</c:f>
              <c:numCache>
                <c:formatCode>General</c:formatCode>
                <c:ptCount val="50"/>
                <c:pt idx="0">
                  <c:v>3451675</c:v>
                </c:pt>
                <c:pt idx="1">
                  <c:v>3610890</c:v>
                </c:pt>
                <c:pt idx="2">
                  <c:v>3726125</c:v>
                </c:pt>
                <c:pt idx="3">
                  <c:v>3932005</c:v>
                </c:pt>
                <c:pt idx="4">
                  <c:v>4228589</c:v>
                </c:pt>
                <c:pt idx="5">
                  <c:v>4394131</c:v>
                </c:pt>
                <c:pt idx="6">
                  <c:v>4657942</c:v>
                </c:pt>
                <c:pt idx="7">
                  <c:v>4853770</c:v>
                </c:pt>
                <c:pt idx="8">
                  <c:v>5129457</c:v>
                </c:pt>
                <c:pt idx="9">
                  <c:v>5371611</c:v>
                </c:pt>
                <c:pt idx="10">
                  <c:v>5514846</c:v>
                </c:pt>
                <c:pt idx="11">
                  <c:v>5764445</c:v>
                </c:pt>
                <c:pt idx="12">
                  <c:v>5891784</c:v>
                </c:pt>
                <c:pt idx="13">
                  <c:v>6069036</c:v>
                </c:pt>
                <c:pt idx="14">
                  <c:v>5839381</c:v>
                </c:pt>
                <c:pt idx="15">
                  <c:v>6053608</c:v>
                </c:pt>
                <c:pt idx="16">
                  <c:v>6204103</c:v>
                </c:pt>
                <c:pt idx="17">
                  <c:v>6383599</c:v>
                </c:pt>
                <c:pt idx="18">
                  <c:v>6497610</c:v>
                </c:pt>
                <c:pt idx="19">
                  <c:v>6757992</c:v>
                </c:pt>
                <c:pt idx="20">
                  <c:v>6572758</c:v>
                </c:pt>
                <c:pt idx="21">
                  <c:v>6365322</c:v>
                </c:pt>
                <c:pt idx="22">
                  <c:v>6100430</c:v>
                </c:pt>
                <c:pt idx="23">
                  <c:v>6112531</c:v>
                </c:pt>
                <c:pt idx="24">
                  <c:v>6557051</c:v>
                </c:pt>
                <c:pt idx="25">
                  <c:v>6624672</c:v>
                </c:pt>
                <c:pt idx="26">
                  <c:v>6529625</c:v>
                </c:pt>
                <c:pt idx="27">
                  <c:v>6966526</c:v>
                </c:pt>
                <c:pt idx="28">
                  <c:v>7171978</c:v>
                </c:pt>
                <c:pt idx="29">
                  <c:v>7448543</c:v>
                </c:pt>
                <c:pt idx="30">
                  <c:v>7548171</c:v>
                </c:pt>
                <c:pt idx="31">
                  <c:v>7388813</c:v>
                </c:pt>
                <c:pt idx="32">
                  <c:v>7369532</c:v>
                </c:pt>
                <c:pt idx="33">
                  <c:v>7217784</c:v>
                </c:pt>
                <c:pt idx="34">
                  <c:v>7356964</c:v>
                </c:pt>
                <c:pt idx="35">
                  <c:v>7374030</c:v>
                </c:pt>
                <c:pt idx="36">
                  <c:v>7471199</c:v>
                </c:pt>
                <c:pt idx="37">
                  <c:v>7579562</c:v>
                </c:pt>
                <c:pt idx="38">
                  <c:v>7839240</c:v>
                </c:pt>
                <c:pt idx="39">
                  <c:v>7838877</c:v>
                </c:pt>
                <c:pt idx="40">
                  <c:v>7987684</c:v>
                </c:pt>
                <c:pt idx="41">
                  <c:v>7995197</c:v>
                </c:pt>
                <c:pt idx="42">
                  <c:v>8035113</c:v>
                </c:pt>
                <c:pt idx="43">
                  <c:v>8208142</c:v>
                </c:pt>
                <c:pt idx="44">
                  <c:v>8335521</c:v>
                </c:pt>
                <c:pt idx="45">
                  <c:v>8328203</c:v>
                </c:pt>
                <c:pt idx="46">
                  <c:v>8405215</c:v>
                </c:pt>
                <c:pt idx="47">
                  <c:v>8450612</c:v>
                </c:pt>
                <c:pt idx="48">
                  <c:v>8297582</c:v>
                </c:pt>
                <c:pt idx="49">
                  <c:v>8005515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4-1D47-BBB8-9C87642B9AA3}"/>
            </c:ext>
          </c:extLst>
        </c:ser>
        <c:ser>
          <c:idx val="1"/>
          <c:order val="1"/>
          <c:tx>
            <c:v>Renewable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Consumption!$E$3:$E$52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Consumption!$F$3:$F$52</c:f>
              <c:numCache>
                <c:formatCode>General</c:formatCode>
                <c:ptCount val="50"/>
                <c:pt idx="0">
                  <c:v>270161.09999999998</c:v>
                </c:pt>
                <c:pt idx="1">
                  <c:v>248177.5</c:v>
                </c:pt>
                <c:pt idx="2">
                  <c:v>329045.7</c:v>
                </c:pt>
                <c:pt idx="3">
                  <c:v>360333.3</c:v>
                </c:pt>
                <c:pt idx="4">
                  <c:v>331756.59999999998</c:v>
                </c:pt>
                <c:pt idx="5">
                  <c:v>418517.8</c:v>
                </c:pt>
                <c:pt idx="6">
                  <c:v>375877</c:v>
                </c:pt>
                <c:pt idx="7">
                  <c:v>473192</c:v>
                </c:pt>
                <c:pt idx="8">
                  <c:v>397365.9</c:v>
                </c:pt>
                <c:pt idx="9">
                  <c:v>544918</c:v>
                </c:pt>
                <c:pt idx="10">
                  <c:v>521978.1</c:v>
                </c:pt>
                <c:pt idx="11">
                  <c:v>533790.1</c:v>
                </c:pt>
                <c:pt idx="12">
                  <c:v>472311.9</c:v>
                </c:pt>
                <c:pt idx="13">
                  <c:v>553161.69999999995</c:v>
                </c:pt>
                <c:pt idx="14">
                  <c:v>645073</c:v>
                </c:pt>
                <c:pt idx="15">
                  <c:v>578577.9</c:v>
                </c:pt>
                <c:pt idx="16">
                  <c:v>422851.6</c:v>
                </c:pt>
                <c:pt idx="17">
                  <c:v>338072.7</c:v>
                </c:pt>
                <c:pt idx="18">
                  <c:v>576600.9</c:v>
                </c:pt>
                <c:pt idx="19">
                  <c:v>559805.6</c:v>
                </c:pt>
                <c:pt idx="20">
                  <c:v>591927.6</c:v>
                </c:pt>
                <c:pt idx="21">
                  <c:v>503653.7</c:v>
                </c:pt>
                <c:pt idx="22">
                  <c:v>702807.7</c:v>
                </c:pt>
                <c:pt idx="23">
                  <c:v>811006.2</c:v>
                </c:pt>
                <c:pt idx="24">
                  <c:v>696739.9</c:v>
                </c:pt>
                <c:pt idx="25">
                  <c:v>594659.30000000005</c:v>
                </c:pt>
                <c:pt idx="26">
                  <c:v>668070.40000000002</c:v>
                </c:pt>
                <c:pt idx="27">
                  <c:v>524441.5</c:v>
                </c:pt>
                <c:pt idx="28">
                  <c:v>515856.1</c:v>
                </c:pt>
                <c:pt idx="29">
                  <c:v>742317.8</c:v>
                </c:pt>
                <c:pt idx="30">
                  <c:v>673021.6</c:v>
                </c:pt>
                <c:pt idx="31">
                  <c:v>658177.19999999995</c:v>
                </c:pt>
                <c:pt idx="32">
                  <c:v>642495.6</c:v>
                </c:pt>
                <c:pt idx="33">
                  <c:v>822465.2</c:v>
                </c:pt>
                <c:pt idx="34">
                  <c:v>636059.80000000005</c:v>
                </c:pt>
                <c:pt idx="35">
                  <c:v>854610.5</c:v>
                </c:pt>
                <c:pt idx="36">
                  <c:v>824981.5</c:v>
                </c:pt>
                <c:pt idx="37">
                  <c:v>767468.5</c:v>
                </c:pt>
                <c:pt idx="38">
                  <c:v>838296.1</c:v>
                </c:pt>
                <c:pt idx="39">
                  <c:v>765491.9</c:v>
                </c:pt>
                <c:pt idx="40">
                  <c:v>742639.5</c:v>
                </c:pt>
                <c:pt idx="41">
                  <c:v>615357.5</c:v>
                </c:pt>
                <c:pt idx="42">
                  <c:v>684706.5</c:v>
                </c:pt>
                <c:pt idx="43">
                  <c:v>775046.8</c:v>
                </c:pt>
                <c:pt idx="44">
                  <c:v>769402.8</c:v>
                </c:pt>
                <c:pt idx="45">
                  <c:v>818802.8</c:v>
                </c:pt>
                <c:pt idx="46">
                  <c:v>897231.6</c:v>
                </c:pt>
                <c:pt idx="47">
                  <c:v>706849.2</c:v>
                </c:pt>
                <c:pt idx="48">
                  <c:v>677502.5</c:v>
                </c:pt>
                <c:pt idx="49">
                  <c:v>712704.5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4-1D47-BBB8-9C87642B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37104"/>
        <c:axId val="1469316176"/>
      </c:areaChart>
      <c:catAx>
        <c:axId val="144243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16176"/>
        <c:crosses val="autoZero"/>
        <c:auto val="1"/>
        <c:lblAlgn val="ctr"/>
        <c:lblOffset val="100"/>
        <c:noMultiLvlLbl val="0"/>
      </c:catAx>
      <c:valAx>
        <c:axId val="1469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Economic!$A$3:$A$52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Economic!$B$3:$B$52</c:f>
              <c:numCache>
                <c:formatCode>General</c:formatCode>
                <c:ptCount val="50"/>
                <c:pt idx="0">
                  <c:v>217.49690000000001</c:v>
                </c:pt>
                <c:pt idx="1">
                  <c:v>218.88159999999999</c:v>
                </c:pt>
                <c:pt idx="2">
                  <c:v>218.2595</c:v>
                </c:pt>
                <c:pt idx="3">
                  <c:v>222.54949999999999</c:v>
                </c:pt>
                <c:pt idx="4">
                  <c:v>232.96729999999999</c:v>
                </c:pt>
                <c:pt idx="5">
                  <c:v>236.43430000000001</c:v>
                </c:pt>
                <c:pt idx="6">
                  <c:v>247.0008</c:v>
                </c:pt>
                <c:pt idx="7">
                  <c:v>253.11689999999999</c:v>
                </c:pt>
                <c:pt idx="8">
                  <c:v>264.48680000000002</c:v>
                </c:pt>
                <c:pt idx="9">
                  <c:v>272.51850000000002</c:v>
                </c:pt>
                <c:pt idx="10">
                  <c:v>275.64580000000001</c:v>
                </c:pt>
                <c:pt idx="11">
                  <c:v>283.32159999999999</c:v>
                </c:pt>
                <c:pt idx="12">
                  <c:v>286.21080000000001</c:v>
                </c:pt>
                <c:pt idx="13">
                  <c:v>290.81959999999998</c:v>
                </c:pt>
                <c:pt idx="14">
                  <c:v>275.78250000000003</c:v>
                </c:pt>
                <c:pt idx="15">
                  <c:v>281.0684</c:v>
                </c:pt>
                <c:pt idx="16">
                  <c:v>282.82859999999999</c:v>
                </c:pt>
                <c:pt idx="17">
                  <c:v>285.589</c:v>
                </c:pt>
                <c:pt idx="18">
                  <c:v>284.5342</c:v>
                </c:pt>
                <c:pt idx="19">
                  <c:v>290.5804</c:v>
                </c:pt>
                <c:pt idx="20">
                  <c:v>276.15699999999998</c:v>
                </c:pt>
                <c:pt idx="21">
                  <c:v>262.0992</c:v>
                </c:pt>
                <c:pt idx="22">
                  <c:v>245.7868</c:v>
                </c:pt>
                <c:pt idx="23">
                  <c:v>241.0301</c:v>
                </c:pt>
                <c:pt idx="24">
                  <c:v>253.71270000000001</c:v>
                </c:pt>
                <c:pt idx="25">
                  <c:v>250.5444</c:v>
                </c:pt>
                <c:pt idx="26">
                  <c:v>240.92570000000001</c:v>
                </c:pt>
                <c:pt idx="27">
                  <c:v>250.8005</c:v>
                </c:pt>
                <c:pt idx="28">
                  <c:v>251.96440000000001</c:v>
                </c:pt>
                <c:pt idx="29">
                  <c:v>254.92850000000001</c:v>
                </c:pt>
                <c:pt idx="30">
                  <c:v>251.94569999999999</c:v>
                </c:pt>
                <c:pt idx="31">
                  <c:v>242.4888</c:v>
                </c:pt>
                <c:pt idx="32">
                  <c:v>237.9213</c:v>
                </c:pt>
                <c:pt idx="33">
                  <c:v>230.785</c:v>
                </c:pt>
                <c:pt idx="34">
                  <c:v>233.66990000000001</c:v>
                </c:pt>
                <c:pt idx="35">
                  <c:v>232.64429999999999</c:v>
                </c:pt>
                <c:pt idx="36">
                  <c:v>233.33760000000001</c:v>
                </c:pt>
                <c:pt idx="37">
                  <c:v>233.3177</c:v>
                </c:pt>
                <c:pt idx="38">
                  <c:v>237.64150000000001</c:v>
                </c:pt>
                <c:pt idx="39">
                  <c:v>234.00190000000001</c:v>
                </c:pt>
                <c:pt idx="40">
                  <c:v>234.97069999999999</c:v>
                </c:pt>
                <c:pt idx="41">
                  <c:v>231.86750000000001</c:v>
                </c:pt>
                <c:pt idx="42">
                  <c:v>230.4452</c:v>
                </c:pt>
                <c:pt idx="43">
                  <c:v>232.94370000000001</c:v>
                </c:pt>
                <c:pt idx="44">
                  <c:v>234.5506</c:v>
                </c:pt>
                <c:pt idx="45">
                  <c:v>232.822</c:v>
                </c:pt>
                <c:pt idx="46">
                  <c:v>233.8194</c:v>
                </c:pt>
                <c:pt idx="47">
                  <c:v>233.53319999999999</c:v>
                </c:pt>
                <c:pt idx="48">
                  <c:v>227.09450000000001</c:v>
                </c:pt>
                <c:pt idx="49">
                  <c:v>217.02449999999999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1-0140-B12C-83232464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686992"/>
        <c:axId val="1471612112"/>
      </c:lineChart>
      <c:catAx>
        <c:axId val="15076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12112"/>
        <c:crosses val="autoZero"/>
        <c:auto val="1"/>
        <c:lblAlgn val="ctr"/>
        <c:lblOffset val="100"/>
        <c:noMultiLvlLbl val="0"/>
      </c:catAx>
      <c:valAx>
        <c:axId val="1471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Expenditure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Economic!$E$3:$E$42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Economic!$F$3:$F$42</c:f>
              <c:numCache>
                <c:formatCode>General</c:formatCode>
                <c:ptCount val="40"/>
                <c:pt idx="0">
                  <c:v>350.51139999999998</c:v>
                </c:pt>
                <c:pt idx="1">
                  <c:v>378.90750000000003</c:v>
                </c:pt>
                <c:pt idx="2">
                  <c:v>398.27210000000002</c:v>
                </c:pt>
                <c:pt idx="3">
                  <c:v>448.70370000000003</c:v>
                </c:pt>
                <c:pt idx="4">
                  <c:v>604.84630000000004</c:v>
                </c:pt>
                <c:pt idx="5">
                  <c:v>695.07600000000002</c:v>
                </c:pt>
                <c:pt idx="6">
                  <c:v>760.11339999999996</c:v>
                </c:pt>
                <c:pt idx="7">
                  <c:v>862.98379999999997</c:v>
                </c:pt>
                <c:pt idx="8">
                  <c:v>922.35879999999997</c:v>
                </c:pt>
                <c:pt idx="9">
                  <c:v>1143.1101000000001</c:v>
                </c:pt>
                <c:pt idx="10">
                  <c:v>1516.7256</c:v>
                </c:pt>
                <c:pt idx="11">
                  <c:v>1669.75</c:v>
                </c:pt>
                <c:pt idx="12">
                  <c:v>1650.9931999999999</c:v>
                </c:pt>
                <c:pt idx="13">
                  <c:v>1492.6242999999999</c:v>
                </c:pt>
                <c:pt idx="14">
                  <c:v>1569.3545999999999</c:v>
                </c:pt>
                <c:pt idx="15">
                  <c:v>1576.7478000000001</c:v>
                </c:pt>
                <c:pt idx="16">
                  <c:v>1316.4622999999999</c:v>
                </c:pt>
                <c:pt idx="17">
                  <c:v>1366.5573999999999</c:v>
                </c:pt>
                <c:pt idx="18">
                  <c:v>1401.4057</c:v>
                </c:pt>
                <c:pt idx="19">
                  <c:v>1497.7561000000001</c:v>
                </c:pt>
                <c:pt idx="20">
                  <c:v>1617.6808000000001</c:v>
                </c:pt>
                <c:pt idx="21">
                  <c:v>1560.19</c:v>
                </c:pt>
                <c:pt idx="22">
                  <c:v>1601.4981</c:v>
                </c:pt>
                <c:pt idx="23">
                  <c:v>1552.3234</c:v>
                </c:pt>
                <c:pt idx="24">
                  <c:v>1594.5482</c:v>
                </c:pt>
                <c:pt idx="25">
                  <c:v>1606.9084</c:v>
                </c:pt>
                <c:pt idx="26">
                  <c:v>1644.7979</c:v>
                </c:pt>
                <c:pt idx="27">
                  <c:v>1700.1674</c:v>
                </c:pt>
                <c:pt idx="28">
                  <c:v>1572.6760999999999</c:v>
                </c:pt>
                <c:pt idx="29">
                  <c:v>1664.8969</c:v>
                </c:pt>
                <c:pt idx="30">
                  <c:v>2006.2619999999999</c:v>
                </c:pt>
                <c:pt idx="31">
                  <c:v>2119.7501000000002</c:v>
                </c:pt>
                <c:pt idx="32">
                  <c:v>1998.3496</c:v>
                </c:pt>
                <c:pt idx="33">
                  <c:v>2296.9897999999998</c:v>
                </c:pt>
                <c:pt idx="34">
                  <c:v>2540.0500999999999</c:v>
                </c:pt>
                <c:pt idx="35">
                  <c:v>2909.7837</c:v>
                </c:pt>
                <c:pt idx="36">
                  <c:v>3226.3117000000002</c:v>
                </c:pt>
                <c:pt idx="37">
                  <c:v>3352.5187999999998</c:v>
                </c:pt>
                <c:pt idx="38">
                  <c:v>3702.3051</c:v>
                </c:pt>
                <c:pt idx="39">
                  <c:v>2838.6678999999999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C-294D-B2E1-45C69082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25072"/>
        <c:axId val="1490960704"/>
      </c:lineChart>
      <c:catAx>
        <c:axId val="15276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60704"/>
        <c:crosses val="autoZero"/>
        <c:auto val="1"/>
        <c:lblAlgn val="ctr"/>
        <c:lblOffset val="100"/>
        <c:noMultiLvlLbl val="0"/>
      </c:catAx>
      <c:valAx>
        <c:axId val="1490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2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 per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Economic!$I$3:$I$35</c:f>
              <c:numCache>
                <c:formatCode>General</c:formatCode>
                <c:ptCount val="3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</c:numCache>
            </c:numRef>
          </c:cat>
          <c:val>
            <c:numRef>
              <c:f>Economic!$J$3:$J$35</c:f>
              <c:numCache>
                <c:formatCode>General</c:formatCode>
                <c:ptCount val="33"/>
                <c:pt idx="0">
                  <c:v>10.639760000000001</c:v>
                </c:pt>
                <c:pt idx="1">
                  <c:v>10.132440000000001</c:v>
                </c:pt>
                <c:pt idx="2">
                  <c:v>10.13754</c:v>
                </c:pt>
                <c:pt idx="3">
                  <c:v>9.5714199999999998</c:v>
                </c:pt>
                <c:pt idx="4">
                  <c:v>8.9739299999999993</c:v>
                </c:pt>
                <c:pt idx="5">
                  <c:v>8.5980299999999996</c:v>
                </c:pt>
                <c:pt idx="6">
                  <c:v>8.3174899999999994</c:v>
                </c:pt>
                <c:pt idx="7">
                  <c:v>8.2592300000000005</c:v>
                </c:pt>
                <c:pt idx="8">
                  <c:v>7.9378399999999996</c:v>
                </c:pt>
                <c:pt idx="9">
                  <c:v>7.5387300000000002</c:v>
                </c:pt>
                <c:pt idx="10">
                  <c:v>7.5758000000000001</c:v>
                </c:pt>
                <c:pt idx="11">
                  <c:v>7.3812800000000003</c:v>
                </c:pt>
                <c:pt idx="12">
                  <c:v>7.3869499999999997</c:v>
                </c:pt>
                <c:pt idx="13">
                  <c:v>7.2725799999999996</c:v>
                </c:pt>
                <c:pt idx="14">
                  <c:v>7.22262</c:v>
                </c:pt>
                <c:pt idx="15">
                  <c:v>7.2157600000000004</c:v>
                </c:pt>
                <c:pt idx="16">
                  <c:v>7.0954800000000002</c:v>
                </c:pt>
                <c:pt idx="17">
                  <c:v>7.0987499999999999</c:v>
                </c:pt>
                <c:pt idx="18">
                  <c:v>6.8442499999999997</c:v>
                </c:pt>
                <c:pt idx="19">
                  <c:v>6.6672200000000004</c:v>
                </c:pt>
                <c:pt idx="20">
                  <c:v>6.3804800000000004</c:v>
                </c:pt>
                <c:pt idx="21">
                  <c:v>6.1800499999999996</c:v>
                </c:pt>
                <c:pt idx="22">
                  <c:v>5.7308300000000001</c:v>
                </c:pt>
                <c:pt idx="23">
                  <c:v>5.4323399999999999</c:v>
                </c:pt>
                <c:pt idx="24">
                  <c:v>5.4302200000000003</c:v>
                </c:pt>
                <c:pt idx="25">
                  <c:v>5.35039</c:v>
                </c:pt>
                <c:pt idx="26">
                  <c:v>5.2993399999999999</c:v>
                </c:pt>
                <c:pt idx="27">
                  <c:v>5.1390399999999996</c:v>
                </c:pt>
                <c:pt idx="28">
                  <c:v>4.9221300000000001</c:v>
                </c:pt>
                <c:pt idx="29">
                  <c:v>4.80898</c:v>
                </c:pt>
                <c:pt idx="30">
                  <c:v>4.7606299999999999</c:v>
                </c:pt>
                <c:pt idx="31">
                  <c:v>4.66357</c:v>
                </c:pt>
                <c:pt idx="32">
                  <c:v>4.6090799999999996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642-AF7E-1CA36A00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98832"/>
        <c:axId val="1530567168"/>
      </c:lineChart>
      <c:catAx>
        <c:axId val="15053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67168"/>
        <c:crosses val="autoZero"/>
        <c:auto val="1"/>
        <c:lblAlgn val="ctr"/>
        <c:lblOffset val="100"/>
        <c:noMultiLvlLbl val="0"/>
      </c:catAx>
      <c:valAx>
        <c:axId val="15305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 per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Economic!$M$3:$M$42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Economic!$O$3:$O$42</c:f>
              <c:numCache>
                <c:formatCode>0.00%</c:formatCode>
                <c:ptCount val="40"/>
                <c:pt idx="0">
                  <c:v>6.2621599999999999E-2</c:v>
                </c:pt>
                <c:pt idx="1">
                  <c:v>6.4044999999999991E-2</c:v>
                </c:pt>
                <c:pt idx="2">
                  <c:v>6.15775E-2</c:v>
                </c:pt>
                <c:pt idx="3">
                  <c:v>6.3599900000000001E-2</c:v>
                </c:pt>
                <c:pt idx="4">
                  <c:v>7.9145500000000008E-2</c:v>
                </c:pt>
                <c:pt idx="5">
                  <c:v>8.3917900000000004E-2</c:v>
                </c:pt>
                <c:pt idx="6">
                  <c:v>8.4489599999999998E-2</c:v>
                </c:pt>
                <c:pt idx="7">
                  <c:v>8.4017499999999995E-2</c:v>
                </c:pt>
                <c:pt idx="8">
                  <c:v>8.0147300000000005E-2</c:v>
                </c:pt>
                <c:pt idx="9">
                  <c:v>9.0582600000000013E-2</c:v>
                </c:pt>
                <c:pt idx="10">
                  <c:v>0.11007289999999999</c:v>
                </c:pt>
                <c:pt idx="11">
                  <c:v>0.1099527</c:v>
                </c:pt>
                <c:pt idx="12">
                  <c:v>0.10406019999999999</c:v>
                </c:pt>
                <c:pt idx="13">
                  <c:v>8.8827000000000003E-2</c:v>
                </c:pt>
                <c:pt idx="14">
                  <c:v>8.4118399999999996E-2</c:v>
                </c:pt>
                <c:pt idx="15">
                  <c:v>7.9577200000000001E-2</c:v>
                </c:pt>
                <c:pt idx="16">
                  <c:v>6.3363900000000001E-2</c:v>
                </c:pt>
                <c:pt idx="17">
                  <c:v>6.1686100000000001E-2</c:v>
                </c:pt>
                <c:pt idx="18">
                  <c:v>5.9397599999999995E-2</c:v>
                </c:pt>
                <c:pt idx="19">
                  <c:v>6.0529699999999999E-2</c:v>
                </c:pt>
                <c:pt idx="20">
                  <c:v>6.2659900000000004E-2</c:v>
                </c:pt>
                <c:pt idx="21">
                  <c:v>6.0173899999999995E-2</c:v>
                </c:pt>
                <c:pt idx="22">
                  <c:v>6.1442199999999995E-2</c:v>
                </c:pt>
                <c:pt idx="23">
                  <c:v>5.8743999999999998E-2</c:v>
                </c:pt>
                <c:pt idx="24">
                  <c:v>5.82839E-2</c:v>
                </c:pt>
                <c:pt idx="25">
                  <c:v>5.5874100000000003E-2</c:v>
                </c:pt>
                <c:pt idx="26">
                  <c:v>5.4620699999999994E-2</c:v>
                </c:pt>
                <c:pt idx="27">
                  <c:v>5.3217500000000001E-2</c:v>
                </c:pt>
                <c:pt idx="28">
                  <c:v>4.6620200000000001E-2</c:v>
                </c:pt>
                <c:pt idx="29">
                  <c:v>4.6084699999999999E-2</c:v>
                </c:pt>
                <c:pt idx="30">
                  <c:v>5.1772099999999995E-2</c:v>
                </c:pt>
                <c:pt idx="31">
                  <c:v>5.46262E-2</c:v>
                </c:pt>
                <c:pt idx="32">
                  <c:v>5.0281800000000001E-2</c:v>
                </c:pt>
                <c:pt idx="33">
                  <c:v>5.5425500000000003E-2</c:v>
                </c:pt>
                <c:pt idx="34">
                  <c:v>5.7452300000000005E-2</c:v>
                </c:pt>
                <c:pt idx="35">
                  <c:v>6.1516299999999996E-2</c:v>
                </c:pt>
                <c:pt idx="36">
                  <c:v>6.4404199999999995E-2</c:v>
                </c:pt>
                <c:pt idx="37">
                  <c:v>6.44681E-2</c:v>
                </c:pt>
                <c:pt idx="38">
                  <c:v>7.0254399999999995E-2</c:v>
                </c:pt>
                <c:pt idx="39">
                  <c:v>5.55661E-2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7-8E47-9D02-58CEE463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136080"/>
        <c:axId val="1507638640"/>
      </c:lineChart>
      <c:catAx>
        <c:axId val="15051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8640"/>
        <c:crosses val="autoZero"/>
        <c:auto val="1"/>
        <c:lblAlgn val="ctr"/>
        <c:lblOffset val="100"/>
        <c:noMultiLvlLbl val="0"/>
      </c:catAx>
      <c:valAx>
        <c:axId val="15076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Economic!$R$3:$R$42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Economic!$S$3:$S$42</c:f>
              <c:numCache>
                <c:formatCode>General</c:formatCode>
                <c:ptCount val="40"/>
                <c:pt idx="0">
                  <c:v>1.73472</c:v>
                </c:pt>
                <c:pt idx="1">
                  <c:v>1.81029</c:v>
                </c:pt>
                <c:pt idx="2">
                  <c:v>1.9094800000000001</c:v>
                </c:pt>
                <c:pt idx="3">
                  <c:v>2.1255099999999998</c:v>
                </c:pt>
                <c:pt idx="4">
                  <c:v>3.0301300000000002</c:v>
                </c:pt>
                <c:pt idx="5">
                  <c:v>3.4639600000000002</c:v>
                </c:pt>
                <c:pt idx="6">
                  <c:v>3.7991899999999998</c:v>
                </c:pt>
                <c:pt idx="7">
                  <c:v>4.2614299999999998</c:v>
                </c:pt>
                <c:pt idx="8">
                  <c:v>4.56684</c:v>
                </c:pt>
                <c:pt idx="9">
                  <c:v>5.5278799999999997</c:v>
                </c:pt>
                <c:pt idx="10">
                  <c:v>7.7077099999999996</c:v>
                </c:pt>
                <c:pt idx="11">
                  <c:v>8.8440700000000003</c:v>
                </c:pt>
                <c:pt idx="12">
                  <c:v>9.2895500000000002</c:v>
                </c:pt>
                <c:pt idx="13">
                  <c:v>8.8403399999999994</c:v>
                </c:pt>
                <c:pt idx="14">
                  <c:v>8.7376699999999996</c:v>
                </c:pt>
                <c:pt idx="15">
                  <c:v>8.8907000000000007</c:v>
                </c:pt>
                <c:pt idx="16">
                  <c:v>7.7428800000000004</c:v>
                </c:pt>
                <c:pt idx="17">
                  <c:v>7.6317500000000003</c:v>
                </c:pt>
                <c:pt idx="18">
                  <c:v>7.8310599999999999</c:v>
                </c:pt>
                <c:pt idx="19">
                  <c:v>8.24756</c:v>
                </c:pt>
                <c:pt idx="20">
                  <c:v>8.9906100000000002</c:v>
                </c:pt>
                <c:pt idx="21">
                  <c:v>9.1000099999999993</c:v>
                </c:pt>
                <c:pt idx="22">
                  <c:v>9.5842799999999997</c:v>
                </c:pt>
                <c:pt idx="23">
                  <c:v>9.5212199999999996</c:v>
                </c:pt>
                <c:pt idx="24">
                  <c:v>9.5675899999999992</c:v>
                </c:pt>
                <c:pt idx="25">
                  <c:v>9.6433300000000006</c:v>
                </c:pt>
                <c:pt idx="26">
                  <c:v>9.9462399999999995</c:v>
                </c:pt>
                <c:pt idx="27">
                  <c:v>10.321870000000001</c:v>
                </c:pt>
                <c:pt idx="28">
                  <c:v>9.2889800000000005</c:v>
                </c:pt>
                <c:pt idx="29">
                  <c:v>9.984</c:v>
                </c:pt>
                <c:pt idx="30">
                  <c:v>12.00892</c:v>
                </c:pt>
                <c:pt idx="31">
                  <c:v>12.928739999999999</c:v>
                </c:pt>
                <c:pt idx="32">
                  <c:v>12.006030000000001</c:v>
                </c:pt>
                <c:pt idx="33">
                  <c:v>13.67991</c:v>
                </c:pt>
                <c:pt idx="34">
                  <c:v>15.1167</c:v>
                </c:pt>
                <c:pt idx="35">
                  <c:v>17.420680000000001</c:v>
                </c:pt>
                <c:pt idx="36">
                  <c:v>19.353149999999999</c:v>
                </c:pt>
                <c:pt idx="37">
                  <c:v>20.117229999999999</c:v>
                </c:pt>
                <c:pt idx="38">
                  <c:v>23.065919999999998</c:v>
                </c:pt>
                <c:pt idx="39">
                  <c:v>18.405280000000001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7-C647-994B-2DA87B0F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33248"/>
        <c:axId val="1504768784"/>
      </c:lineChart>
      <c:catAx>
        <c:axId val="15072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68784"/>
        <c:crosses val="autoZero"/>
        <c:auto val="1"/>
        <c:lblAlgn val="ctr"/>
        <c:lblOffset val="100"/>
        <c:noMultiLvlLbl val="0"/>
      </c:catAx>
      <c:valAx>
        <c:axId val="1504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9</xdr:col>
      <xdr:colOff>0</xdr:colOff>
      <xdr:row>74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79F34-ECC0-FE46-A612-4B9CC073E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53</xdr:row>
      <xdr:rowOff>0</xdr:rowOff>
    </xdr:from>
    <xdr:to>
      <xdr:col>18</xdr:col>
      <xdr:colOff>863600</xdr:colOff>
      <xdr:row>74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E4E26-6092-3E4D-9F6A-85C0DA487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53</xdr:row>
      <xdr:rowOff>12700</xdr:rowOff>
    </xdr:from>
    <xdr:to>
      <xdr:col>7</xdr:col>
      <xdr:colOff>1028700</xdr:colOff>
      <xdr:row>74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129FB-788F-F24F-803A-2250B34D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53</xdr:row>
      <xdr:rowOff>0</xdr:rowOff>
    </xdr:from>
    <xdr:to>
      <xdr:col>4</xdr:col>
      <xdr:colOff>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ECF11-DFAF-314B-B232-75E87DCD9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53</xdr:row>
      <xdr:rowOff>12700</xdr:rowOff>
    </xdr:from>
    <xdr:to>
      <xdr:col>9</xdr:col>
      <xdr:colOff>323850</xdr:colOff>
      <xdr:row>66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9339C-31D5-A14E-BA81-A15CFF51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52</xdr:row>
      <xdr:rowOff>190500</xdr:rowOff>
    </xdr:from>
    <xdr:to>
      <xdr:col>13</xdr:col>
      <xdr:colOff>19050</xdr:colOff>
      <xdr:row>66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83467-6EC1-864B-A86F-F4B2A9A9F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412750</xdr:colOff>
      <xdr:row>53</xdr:row>
      <xdr:rowOff>0</xdr:rowOff>
    </xdr:from>
    <xdr:to>
      <xdr:col>18</xdr:col>
      <xdr:colOff>323850</xdr:colOff>
      <xdr:row>66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32746-7957-A34C-A0A4-2C06F6A21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1047750</xdr:colOff>
      <xdr:row>53</xdr:row>
      <xdr:rowOff>25400</xdr:rowOff>
    </xdr:from>
    <xdr:to>
      <xdr:col>23</xdr:col>
      <xdr:colOff>425450</xdr:colOff>
      <xdr:row>66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30E45-CD19-7148-98C7-5747A42A4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F3BD-FA2D-C04E-9BF3-9F49C34EAA4E}">
  <dimension ref="A1:AK52"/>
  <sheetViews>
    <sheetView topLeftCell="A48" workbookViewId="0">
      <selection activeCell="H2" sqref="G2:H2"/>
    </sheetView>
  </sheetViews>
  <sheetFormatPr baseColWidth="10" defaultRowHeight="16" x14ac:dyDescent="0.2"/>
  <cols>
    <col min="2" max="2" width="13.1640625" bestFit="1" customWidth="1"/>
    <col min="3" max="3" width="13.6640625" style="3" bestFit="1" customWidth="1"/>
    <col min="6" max="6" width="13.1640625" bestFit="1" customWidth="1"/>
    <col min="7" max="7" width="10.83203125" style="3"/>
    <col min="8" max="8" width="13.6640625" style="3" bestFit="1" customWidth="1"/>
    <col min="11" max="11" width="14" bestFit="1" customWidth="1"/>
    <col min="12" max="12" width="10.83203125" style="3"/>
    <col min="13" max="13" width="11.83203125" style="3" bestFit="1" customWidth="1"/>
    <col min="14" max="14" width="13.6640625" style="3" bestFit="1" customWidth="1"/>
    <col min="17" max="17" width="13.6640625" bestFit="1" customWidth="1"/>
    <col min="18" max="18" width="10.83203125" style="3"/>
    <col min="19" max="19" width="11.83203125" style="3" bestFit="1" customWidth="1"/>
    <col min="20" max="20" width="13.6640625" style="3" bestFit="1" customWidth="1"/>
    <col min="23" max="23" width="14" bestFit="1" customWidth="1"/>
    <col min="24" max="24" width="12.1640625" style="3" bestFit="1" customWidth="1"/>
    <col min="25" max="25" width="13.6640625" style="3" bestFit="1" customWidth="1"/>
    <col min="28" max="28" width="13.1640625" bestFit="1" customWidth="1"/>
    <col min="29" max="29" width="10.83203125" style="3"/>
    <col min="30" max="30" width="11.83203125" style="3" bestFit="1" customWidth="1"/>
    <col min="31" max="31" width="13.6640625" style="3" bestFit="1" customWidth="1"/>
    <col min="34" max="34" width="14" bestFit="1" customWidth="1"/>
    <col min="35" max="35" width="10.83203125" style="3"/>
    <col min="36" max="36" width="11.83203125" style="3" bestFit="1" customWidth="1"/>
    <col min="37" max="37" width="13.6640625" style="3" bestFit="1" customWidth="1"/>
  </cols>
  <sheetData>
    <row r="1" spans="1:37" x14ac:dyDescent="0.2">
      <c r="A1" s="1" t="s">
        <v>0</v>
      </c>
      <c r="B1" s="1" t="s">
        <v>1</v>
      </c>
      <c r="E1" s="1" t="s">
        <v>0</v>
      </c>
      <c r="F1" s="1" t="s">
        <v>4</v>
      </c>
      <c r="J1" s="1" t="s">
        <v>0</v>
      </c>
      <c r="K1" s="1" t="s">
        <v>6</v>
      </c>
      <c r="P1" s="1" t="s">
        <v>0</v>
      </c>
      <c r="Q1" s="1" t="s">
        <v>8</v>
      </c>
      <c r="V1" s="1" t="s">
        <v>0</v>
      </c>
      <c r="W1" s="1" t="s">
        <v>9</v>
      </c>
      <c r="AA1" s="1" t="s">
        <v>0</v>
      </c>
      <c r="AB1" s="1" t="s">
        <v>10</v>
      </c>
      <c r="AG1" s="1" t="s">
        <v>0</v>
      </c>
      <c r="AH1" s="1" t="s">
        <v>11</v>
      </c>
    </row>
    <row r="2" spans="1:37" x14ac:dyDescent="0.2">
      <c r="A2" s="1"/>
      <c r="B2" s="1" t="s">
        <v>2</v>
      </c>
      <c r="C2" s="3" t="s">
        <v>3</v>
      </c>
      <c r="E2" s="1"/>
      <c r="F2" s="1" t="s">
        <v>2</v>
      </c>
      <c r="G2" s="4" t="s">
        <v>5</v>
      </c>
      <c r="H2" s="3" t="s">
        <v>3</v>
      </c>
      <c r="J2" s="1"/>
      <c r="K2" s="1" t="s">
        <v>2</v>
      </c>
      <c r="L2" s="4" t="s">
        <v>5</v>
      </c>
      <c r="M2" s="3" t="s">
        <v>7</v>
      </c>
      <c r="N2" s="3" t="s">
        <v>3</v>
      </c>
      <c r="P2" s="1"/>
      <c r="Q2" s="1" t="s">
        <v>2</v>
      </c>
      <c r="R2" s="4" t="s">
        <v>5</v>
      </c>
      <c r="S2" s="3" t="s">
        <v>7</v>
      </c>
      <c r="T2" s="3" t="s">
        <v>3</v>
      </c>
      <c r="V2" s="1"/>
      <c r="W2" s="1" t="s">
        <v>2</v>
      </c>
      <c r="X2" s="4" t="s">
        <v>5</v>
      </c>
      <c r="Y2" s="3" t="s">
        <v>3</v>
      </c>
      <c r="AA2" s="1"/>
      <c r="AB2" s="1" t="s">
        <v>2</v>
      </c>
      <c r="AC2" s="4" t="s">
        <v>5</v>
      </c>
      <c r="AD2" s="3" t="s">
        <v>7</v>
      </c>
      <c r="AE2" s="3" t="s">
        <v>3</v>
      </c>
      <c r="AG2" s="1"/>
      <c r="AH2" s="1" t="s">
        <v>2</v>
      </c>
      <c r="AI2" s="4" t="s">
        <v>5</v>
      </c>
      <c r="AJ2" s="3" t="s">
        <v>7</v>
      </c>
      <c r="AK2" s="3" t="s">
        <v>3</v>
      </c>
    </row>
    <row r="3" spans="1:37" x14ac:dyDescent="0.2">
      <c r="A3" s="2">
        <v>1960</v>
      </c>
      <c r="B3" s="2">
        <v>2630898</v>
      </c>
      <c r="C3" s="3">
        <v>0</v>
      </c>
      <c r="E3" s="2">
        <v>1960</v>
      </c>
      <c r="F3" s="2">
        <v>270161.09999999998</v>
      </c>
      <c r="G3" s="3">
        <f>F3/B3</f>
        <v>0.10268778949240905</v>
      </c>
      <c r="H3" s="3">
        <v>0</v>
      </c>
      <c r="J3" s="2">
        <v>1960</v>
      </c>
      <c r="K3" s="2">
        <v>359.03969999999998</v>
      </c>
      <c r="L3" s="3">
        <f>K3/B3</f>
        <v>1.3647039908046605E-4</v>
      </c>
      <c r="M3" s="3">
        <f>K3/F3</f>
        <v>1.3289837063885216E-3</v>
      </c>
      <c r="N3" s="3">
        <v>0</v>
      </c>
      <c r="P3" s="2">
        <v>1960</v>
      </c>
      <c r="Q3" s="2">
        <v>187704.5</v>
      </c>
      <c r="R3" s="3">
        <f>Q3/B3</f>
        <v>7.1346171535346489E-2</v>
      </c>
      <c r="S3" s="3">
        <f>Q3/F3</f>
        <v>0.69478729543224405</v>
      </c>
      <c r="T3" s="3">
        <v>0</v>
      </c>
      <c r="V3" s="2">
        <v>1960</v>
      </c>
      <c r="W3" s="2">
        <v>0.51168000000000002</v>
      </c>
      <c r="X3" s="3">
        <f>W3/B3</f>
        <v>1.9448872590271459E-7</v>
      </c>
      <c r="Y3" s="3">
        <v>0</v>
      </c>
      <c r="AA3" s="2">
        <v>1960</v>
      </c>
      <c r="AB3" s="2">
        <v>0</v>
      </c>
      <c r="AC3" s="3">
        <f>AB3/B3</f>
        <v>0</v>
      </c>
      <c r="AD3" s="3">
        <f>AB3/F3</f>
        <v>0</v>
      </c>
      <c r="AE3" s="3">
        <v>0</v>
      </c>
      <c r="AG3" s="2">
        <v>1960</v>
      </c>
      <c r="AH3" s="2">
        <v>0</v>
      </c>
      <c r="AI3" s="3">
        <f>AH3/B3</f>
        <v>0</v>
      </c>
      <c r="AJ3" s="3">
        <f>AH3/F3</f>
        <v>0</v>
      </c>
    </row>
    <row r="4" spans="1:37" x14ac:dyDescent="0.2">
      <c r="A4" s="2">
        <v>1961</v>
      </c>
      <c r="B4" s="2">
        <v>2619763</v>
      </c>
      <c r="C4" s="3">
        <f>(B4-B3)/B3</f>
        <v>-4.2323951745753732E-3</v>
      </c>
      <c r="E4" s="2">
        <v>1961</v>
      </c>
      <c r="F4" s="2">
        <v>248177.5</v>
      </c>
      <c r="G4" s="3">
        <f t="shared" ref="G4:G52" si="0">F4/B4</f>
        <v>9.4732805982831278E-2</v>
      </c>
      <c r="H4" s="3">
        <f>(F4-F3)/F3</f>
        <v>-8.1372188668168657E-2</v>
      </c>
      <c r="J4" s="2">
        <v>1961</v>
      </c>
      <c r="K4" s="2">
        <v>1001.3237</v>
      </c>
      <c r="L4" s="3">
        <f t="shared" ref="L4:L52" si="1">K4/B4</f>
        <v>3.8221919311021645E-4</v>
      </c>
      <c r="M4" s="3">
        <f t="shared" ref="M4:M52" si="2">K4/F4</f>
        <v>4.034707820007857E-3</v>
      </c>
      <c r="N4" s="3">
        <f>(K4-K3)/K3</f>
        <v>1.7888940972265746</v>
      </c>
      <c r="P4" s="2">
        <v>1961</v>
      </c>
      <c r="Q4" s="2">
        <v>163670.1</v>
      </c>
      <c r="R4" s="3">
        <f t="shared" ref="R4:R52" si="3">Q4/B4</f>
        <v>6.2475155195336377E-2</v>
      </c>
      <c r="S4" s="3">
        <f t="shared" ref="S4:S52" si="4">Q4/F4</f>
        <v>0.65948806801583548</v>
      </c>
      <c r="T4" s="3">
        <f>(Q4-Q3)/Q3</f>
        <v>-0.12804381354735764</v>
      </c>
      <c r="V4" s="2">
        <v>1961</v>
      </c>
      <c r="W4" s="2">
        <v>55.272640000000003</v>
      </c>
      <c r="X4" s="3">
        <f t="shared" ref="X4:X52" si="5">W4/B4</f>
        <v>2.1098335994515536E-5</v>
      </c>
      <c r="Y4" s="3">
        <f>(W4-W3)/W3</f>
        <v>107.02188868042526</v>
      </c>
      <c r="AA4" s="2">
        <v>1961</v>
      </c>
      <c r="AB4" s="2">
        <v>0</v>
      </c>
      <c r="AC4" s="3">
        <f t="shared" ref="AC4:AC52" si="6">AB4/B4</f>
        <v>0</v>
      </c>
      <c r="AD4" s="3">
        <f t="shared" ref="AD4:AD52" si="7">AB4/F4</f>
        <v>0</v>
      </c>
      <c r="AE4" s="3">
        <v>0</v>
      </c>
      <c r="AG4" s="2">
        <v>1961</v>
      </c>
      <c r="AH4" s="2">
        <v>0</v>
      </c>
      <c r="AI4" s="3">
        <f t="shared" ref="AI4:AI52" si="8">AH4/B4</f>
        <v>0</v>
      </c>
      <c r="AJ4" s="3">
        <f t="shared" ref="AJ4:AJ52" si="9">AH4/F4</f>
        <v>0</v>
      </c>
      <c r="AK4" s="3">
        <v>0</v>
      </c>
    </row>
    <row r="5" spans="1:37" x14ac:dyDescent="0.2">
      <c r="A5" s="2">
        <v>1962</v>
      </c>
      <c r="B5" s="2">
        <v>2692241</v>
      </c>
      <c r="C5" s="3">
        <f t="shared" ref="C5:C52" si="10">(B5-B4)/B4</f>
        <v>2.7665861377536825E-2</v>
      </c>
      <c r="E5" s="2">
        <v>1962</v>
      </c>
      <c r="F5" s="2">
        <v>329045.7</v>
      </c>
      <c r="G5" s="3">
        <f t="shared" si="0"/>
        <v>0.12222000184976012</v>
      </c>
      <c r="H5" s="3">
        <f t="shared" ref="H5:H52" si="11">(F5-F4)/F4</f>
        <v>0.32584823362311255</v>
      </c>
      <c r="J5" s="2">
        <v>1962</v>
      </c>
      <c r="K5" s="2">
        <v>1060.6777999999999</v>
      </c>
      <c r="L5" s="3">
        <f t="shared" si="1"/>
        <v>3.9397579934337228E-4</v>
      </c>
      <c r="M5" s="3">
        <f t="shared" si="2"/>
        <v>3.2234969185131425E-3</v>
      </c>
      <c r="N5" s="3">
        <f t="shared" ref="N5:N52" si="12">(K5-K4)/K4</f>
        <v>5.9275636839515436E-2</v>
      </c>
      <c r="P5" s="2">
        <v>1962</v>
      </c>
      <c r="Q5" s="2">
        <v>241087.4</v>
      </c>
      <c r="R5" s="3">
        <f t="shared" si="3"/>
        <v>8.9548966827263973E-2</v>
      </c>
      <c r="S5" s="3">
        <f t="shared" si="4"/>
        <v>0.73268667543748478</v>
      </c>
      <c r="T5" s="3">
        <f t="shared" ref="T5:T52" si="13">(Q5-Q4)/Q4</f>
        <v>0.4730082036975598</v>
      </c>
      <c r="V5" s="2">
        <v>1962</v>
      </c>
      <c r="W5" s="2">
        <v>83.845089999999999</v>
      </c>
      <c r="X5" s="3">
        <f t="shared" si="5"/>
        <v>3.1143233462383198E-5</v>
      </c>
      <c r="Y5" s="3">
        <f t="shared" ref="Y5:Y52" si="14">(W5-W4)/W4</f>
        <v>0.51693658924198294</v>
      </c>
      <c r="AA5" s="2">
        <v>1962</v>
      </c>
      <c r="AB5" s="2">
        <v>0</v>
      </c>
      <c r="AC5" s="3">
        <f t="shared" si="6"/>
        <v>0</v>
      </c>
      <c r="AD5" s="3">
        <f t="shared" si="7"/>
        <v>0</v>
      </c>
      <c r="AE5" s="3">
        <v>0</v>
      </c>
      <c r="AG5" s="2">
        <v>1962</v>
      </c>
      <c r="AH5" s="2">
        <v>0</v>
      </c>
      <c r="AI5" s="3">
        <f t="shared" si="8"/>
        <v>0</v>
      </c>
      <c r="AJ5" s="3">
        <f t="shared" si="9"/>
        <v>0</v>
      </c>
      <c r="AK5" s="3">
        <v>0</v>
      </c>
    </row>
    <row r="6" spans="1:37" x14ac:dyDescent="0.2">
      <c r="A6" s="2">
        <v>1963</v>
      </c>
      <c r="B6" s="2">
        <v>2844513</v>
      </c>
      <c r="C6" s="3">
        <f t="shared" si="10"/>
        <v>5.6559572489981398E-2</v>
      </c>
      <c r="E6" s="2">
        <v>1963</v>
      </c>
      <c r="F6" s="2">
        <v>360333.3</v>
      </c>
      <c r="G6" s="3">
        <f t="shared" si="0"/>
        <v>0.12667662267671126</v>
      </c>
      <c r="H6" s="3">
        <f t="shared" si="11"/>
        <v>9.5085880168013059E-2</v>
      </c>
      <c r="J6" s="2">
        <v>1963</v>
      </c>
      <c r="K6" s="2">
        <v>1760.4833000000001</v>
      </c>
      <c r="L6" s="3">
        <f t="shared" si="1"/>
        <v>6.1890499357886576E-4</v>
      </c>
      <c r="M6" s="3">
        <f t="shared" si="2"/>
        <v>4.8857080375308091E-3</v>
      </c>
      <c r="N6" s="3">
        <f t="shared" si="12"/>
        <v>0.65977198730849296</v>
      </c>
      <c r="P6" s="2">
        <v>1963</v>
      </c>
      <c r="Q6" s="2">
        <v>265551.2</v>
      </c>
      <c r="R6" s="3">
        <f t="shared" si="3"/>
        <v>9.3355593734322895E-2</v>
      </c>
      <c r="S6" s="3">
        <f t="shared" si="4"/>
        <v>0.73695992016280487</v>
      </c>
      <c r="T6" s="3">
        <f t="shared" si="13"/>
        <v>0.10147274390947025</v>
      </c>
      <c r="V6" s="2">
        <v>1963</v>
      </c>
      <c r="W6" s="2">
        <v>2287.6052199999999</v>
      </c>
      <c r="X6" s="3">
        <f t="shared" si="5"/>
        <v>8.0421682727412384E-4</v>
      </c>
      <c r="Y6" s="3">
        <f t="shared" si="14"/>
        <v>26.283711186904327</v>
      </c>
      <c r="AA6" s="2">
        <v>1963</v>
      </c>
      <c r="AB6" s="2">
        <v>0</v>
      </c>
      <c r="AC6" s="3">
        <f t="shared" si="6"/>
        <v>0</v>
      </c>
      <c r="AD6" s="3">
        <f t="shared" si="7"/>
        <v>0</v>
      </c>
      <c r="AE6" s="3">
        <v>0</v>
      </c>
      <c r="AG6" s="2">
        <v>1963</v>
      </c>
      <c r="AH6" s="2">
        <v>0</v>
      </c>
      <c r="AI6" s="3">
        <f t="shared" si="8"/>
        <v>0</v>
      </c>
      <c r="AJ6" s="3">
        <f t="shared" si="9"/>
        <v>0</v>
      </c>
      <c r="AK6" s="3">
        <v>0</v>
      </c>
    </row>
    <row r="7" spans="1:37" x14ac:dyDescent="0.2">
      <c r="A7" s="2">
        <v>1964</v>
      </c>
      <c r="B7" s="2">
        <v>2832818</v>
      </c>
      <c r="C7" s="3">
        <f t="shared" si="10"/>
        <v>-4.111424345749167E-3</v>
      </c>
      <c r="E7" s="2">
        <v>1964</v>
      </c>
      <c r="F7" s="2">
        <v>331756.59999999998</v>
      </c>
      <c r="G7" s="3">
        <f t="shared" si="0"/>
        <v>0.11711186528749816</v>
      </c>
      <c r="H7" s="3">
        <f t="shared" si="11"/>
        <v>-7.9306297808168197E-2</v>
      </c>
      <c r="J7" s="2">
        <v>1964</v>
      </c>
      <c r="K7" s="2">
        <v>2132.0614</v>
      </c>
      <c r="L7" s="3">
        <f t="shared" si="1"/>
        <v>7.5262914878400236E-4</v>
      </c>
      <c r="M7" s="3">
        <f t="shared" si="2"/>
        <v>6.4265832239660042E-3</v>
      </c>
      <c r="N7" s="3">
        <f t="shared" si="12"/>
        <v>0.21106596126188754</v>
      </c>
      <c r="P7" s="2">
        <v>1964</v>
      </c>
      <c r="Q7" s="2">
        <v>231188.2</v>
      </c>
      <c r="R7" s="3">
        <f t="shared" si="3"/>
        <v>8.1610678836409545E-2</v>
      </c>
      <c r="S7" s="3">
        <f t="shared" si="4"/>
        <v>0.69686089138844576</v>
      </c>
      <c r="T7" s="3">
        <f t="shared" si="13"/>
        <v>-0.1294025408282847</v>
      </c>
      <c r="V7" s="2">
        <v>1964</v>
      </c>
      <c r="W7" s="2">
        <v>4368.9165899999998</v>
      </c>
      <c r="X7" s="3">
        <f t="shared" si="5"/>
        <v>1.5422510694298045E-3</v>
      </c>
      <c r="Y7" s="3">
        <f t="shared" si="14"/>
        <v>0.90982104420971721</v>
      </c>
      <c r="AA7" s="2">
        <v>1964</v>
      </c>
      <c r="AB7" s="2">
        <v>0</v>
      </c>
      <c r="AC7" s="3">
        <f t="shared" si="6"/>
        <v>0</v>
      </c>
      <c r="AD7" s="3">
        <f t="shared" si="7"/>
        <v>0</v>
      </c>
      <c r="AE7" s="3">
        <v>0</v>
      </c>
      <c r="AG7" s="2">
        <v>1964</v>
      </c>
      <c r="AH7" s="2">
        <v>0</v>
      </c>
      <c r="AI7" s="3">
        <f t="shared" si="8"/>
        <v>0</v>
      </c>
      <c r="AJ7" s="3">
        <f t="shared" si="9"/>
        <v>0</v>
      </c>
      <c r="AK7" s="3">
        <v>0</v>
      </c>
    </row>
    <row r="8" spans="1:37" x14ac:dyDescent="0.2">
      <c r="A8" s="2">
        <v>1965</v>
      </c>
      <c r="B8" s="2">
        <v>3009455</v>
      </c>
      <c r="C8" s="3">
        <f t="shared" si="10"/>
        <v>6.2353811646212357E-2</v>
      </c>
      <c r="E8" s="2">
        <v>1965</v>
      </c>
      <c r="F8" s="2">
        <v>418517.8</v>
      </c>
      <c r="G8" s="3">
        <f t="shared" si="0"/>
        <v>0.13906763849268389</v>
      </c>
      <c r="H8" s="3">
        <f t="shared" si="11"/>
        <v>0.26152064495476507</v>
      </c>
      <c r="J8" s="2">
        <v>1965</v>
      </c>
      <c r="K8" s="2">
        <v>1977.8539000000001</v>
      </c>
      <c r="L8" s="3">
        <f t="shared" si="1"/>
        <v>6.5721331603230484E-4</v>
      </c>
      <c r="M8" s="3">
        <f t="shared" si="2"/>
        <v>4.7258537151824848E-3</v>
      </c>
      <c r="N8" s="3">
        <f t="shared" si="12"/>
        <v>-7.23278888684913E-2</v>
      </c>
      <c r="P8" s="2">
        <v>1965</v>
      </c>
      <c r="Q8" s="2">
        <v>319052.09999999998</v>
      </c>
      <c r="R8" s="3">
        <f t="shared" si="3"/>
        <v>0.10601657110672862</v>
      </c>
      <c r="S8" s="3">
        <f t="shared" si="4"/>
        <v>0.7623381848991847</v>
      </c>
      <c r="T8" s="3">
        <f t="shared" si="13"/>
        <v>0.38005356674778368</v>
      </c>
      <c r="V8" s="2">
        <v>1965</v>
      </c>
      <c r="W8" s="2">
        <v>3192.7813299999998</v>
      </c>
      <c r="X8" s="3">
        <f t="shared" si="5"/>
        <v>1.0609167872588224E-3</v>
      </c>
      <c r="Y8" s="3">
        <f t="shared" si="14"/>
        <v>-0.26920524477213698</v>
      </c>
      <c r="AA8" s="2">
        <v>1965</v>
      </c>
      <c r="AB8" s="2">
        <v>0</v>
      </c>
      <c r="AC8" s="3">
        <f t="shared" si="6"/>
        <v>0</v>
      </c>
      <c r="AD8" s="3">
        <f t="shared" si="7"/>
        <v>0</v>
      </c>
      <c r="AE8" s="3">
        <v>0</v>
      </c>
      <c r="AG8" s="2">
        <v>1965</v>
      </c>
      <c r="AH8" s="2">
        <v>0</v>
      </c>
      <c r="AI8" s="3">
        <f t="shared" si="8"/>
        <v>0</v>
      </c>
      <c r="AJ8" s="3">
        <f t="shared" si="9"/>
        <v>0</v>
      </c>
      <c r="AK8" s="3">
        <v>0</v>
      </c>
    </row>
    <row r="9" spans="1:37" x14ac:dyDescent="0.2">
      <c r="A9" s="2">
        <v>1966</v>
      </c>
      <c r="B9" s="2">
        <v>3166243</v>
      </c>
      <c r="C9" s="3">
        <f t="shared" si="10"/>
        <v>5.2098469656466036E-2</v>
      </c>
      <c r="E9" s="2">
        <v>1966</v>
      </c>
      <c r="F9" s="2">
        <v>375877</v>
      </c>
      <c r="G9" s="3">
        <f t="shared" si="0"/>
        <v>0.11871388266788115</v>
      </c>
      <c r="H9" s="3">
        <f t="shared" si="11"/>
        <v>-0.10188527226321076</v>
      </c>
      <c r="J9" s="2">
        <v>1966</v>
      </c>
      <c r="K9" s="2">
        <v>1957.895</v>
      </c>
      <c r="L9" s="3">
        <f t="shared" si="1"/>
        <v>6.1836536235532137E-4</v>
      </c>
      <c r="M9" s="3">
        <f t="shared" si="2"/>
        <v>5.2088715191405703E-3</v>
      </c>
      <c r="N9" s="3">
        <f t="shared" si="12"/>
        <v>-1.0091190254244807E-2</v>
      </c>
      <c r="P9" s="2">
        <v>1966</v>
      </c>
      <c r="Q9" s="2">
        <v>273246.59999999998</v>
      </c>
      <c r="R9" s="3">
        <f t="shared" si="3"/>
        <v>8.6299946024357574E-2</v>
      </c>
      <c r="S9" s="3">
        <f t="shared" si="4"/>
        <v>0.72695748875296962</v>
      </c>
      <c r="T9" s="3">
        <f t="shared" si="13"/>
        <v>-0.14356746123908917</v>
      </c>
      <c r="V9" s="2">
        <v>1966</v>
      </c>
      <c r="W9" s="2">
        <v>1895.46722</v>
      </c>
      <c r="X9" s="3">
        <f t="shared" si="5"/>
        <v>5.9864868868245429E-4</v>
      </c>
      <c r="Y9" s="3">
        <f t="shared" si="14"/>
        <v>-0.40632726639002237</v>
      </c>
      <c r="AA9" s="2">
        <v>1966</v>
      </c>
      <c r="AB9" s="2">
        <v>0</v>
      </c>
      <c r="AC9" s="3">
        <f t="shared" si="6"/>
        <v>0</v>
      </c>
      <c r="AD9" s="3">
        <f t="shared" si="7"/>
        <v>0</v>
      </c>
      <c r="AE9" s="3">
        <v>0</v>
      </c>
      <c r="AG9" s="2">
        <v>1966</v>
      </c>
      <c r="AH9" s="2">
        <v>0</v>
      </c>
      <c r="AI9" s="3">
        <f t="shared" si="8"/>
        <v>0</v>
      </c>
      <c r="AJ9" s="3">
        <f t="shared" si="9"/>
        <v>0</v>
      </c>
      <c r="AK9" s="3">
        <v>0</v>
      </c>
    </row>
    <row r="10" spans="1:37" x14ac:dyDescent="0.2">
      <c r="A10" s="2">
        <v>1967</v>
      </c>
      <c r="B10" s="2">
        <v>3339208</v>
      </c>
      <c r="C10" s="3">
        <f t="shared" si="10"/>
        <v>5.4627834945075282E-2</v>
      </c>
      <c r="E10" s="2">
        <v>1967</v>
      </c>
      <c r="F10" s="2">
        <v>473192</v>
      </c>
      <c r="G10" s="3">
        <f t="shared" si="0"/>
        <v>0.14170785407797298</v>
      </c>
      <c r="H10" s="3">
        <f t="shared" si="11"/>
        <v>0.2589011830997906</v>
      </c>
      <c r="J10" s="2">
        <v>1967</v>
      </c>
      <c r="K10" s="2">
        <v>3299.7354999999998</v>
      </c>
      <c r="L10" s="3">
        <f t="shared" si="1"/>
        <v>9.8817908318379671E-4</v>
      </c>
      <c r="M10" s="3">
        <f t="shared" si="2"/>
        <v>6.9733543677830559E-3</v>
      </c>
      <c r="N10" s="3">
        <f t="shared" si="12"/>
        <v>0.68534855035637754</v>
      </c>
      <c r="P10" s="2">
        <v>1967</v>
      </c>
      <c r="Q10" s="2">
        <v>368007.5</v>
      </c>
      <c r="R10" s="3">
        <f t="shared" si="3"/>
        <v>0.11020801938663299</v>
      </c>
      <c r="S10" s="3">
        <f t="shared" si="4"/>
        <v>0.7777128522882889</v>
      </c>
      <c r="T10" s="3">
        <f t="shared" si="13"/>
        <v>0.34679626388763862</v>
      </c>
      <c r="V10" s="2">
        <v>1967</v>
      </c>
      <c r="W10" s="2">
        <v>6502.6802500000003</v>
      </c>
      <c r="X10" s="3">
        <f t="shared" si="5"/>
        <v>1.9473720265404252E-3</v>
      </c>
      <c r="Y10" s="3">
        <f t="shared" si="14"/>
        <v>2.430647695400399</v>
      </c>
      <c r="AA10" s="2">
        <v>1967</v>
      </c>
      <c r="AB10" s="2">
        <v>0</v>
      </c>
      <c r="AC10" s="3">
        <f t="shared" si="6"/>
        <v>0</v>
      </c>
      <c r="AD10" s="3">
        <f t="shared" si="7"/>
        <v>0</v>
      </c>
      <c r="AE10" s="3">
        <v>0</v>
      </c>
      <c r="AG10" s="2">
        <v>1967</v>
      </c>
      <c r="AH10" s="2">
        <v>0</v>
      </c>
      <c r="AI10" s="3">
        <f t="shared" si="8"/>
        <v>0</v>
      </c>
      <c r="AJ10" s="3">
        <f t="shared" si="9"/>
        <v>0</v>
      </c>
      <c r="AK10" s="3">
        <v>0</v>
      </c>
    </row>
    <row r="11" spans="1:37" x14ac:dyDescent="0.2">
      <c r="A11" s="2">
        <v>1968</v>
      </c>
      <c r="B11" s="2">
        <v>3406817</v>
      </c>
      <c r="C11" s="3">
        <f t="shared" si="10"/>
        <v>2.0247016657842218E-2</v>
      </c>
      <c r="E11" s="2">
        <v>1968</v>
      </c>
      <c r="F11" s="2">
        <v>397365.9</v>
      </c>
      <c r="G11" s="3">
        <f t="shared" si="0"/>
        <v>0.11663846341027417</v>
      </c>
      <c r="H11" s="3">
        <f t="shared" si="11"/>
        <v>-0.16024383336996395</v>
      </c>
      <c r="J11" s="2">
        <v>1968</v>
      </c>
      <c r="K11" s="2">
        <v>4531.7187999999996</v>
      </c>
      <c r="L11" s="3">
        <f t="shared" si="1"/>
        <v>1.3301914367575363E-3</v>
      </c>
      <c r="M11" s="3">
        <f t="shared" si="2"/>
        <v>1.1404397810682797E-2</v>
      </c>
      <c r="N11" s="3">
        <f t="shared" si="12"/>
        <v>0.37335819795253283</v>
      </c>
      <c r="P11" s="2">
        <v>1968</v>
      </c>
      <c r="Q11" s="2">
        <v>282560.5</v>
      </c>
      <c r="R11" s="3">
        <f t="shared" si="3"/>
        <v>8.2939735242603285E-2</v>
      </c>
      <c r="S11" s="3">
        <f t="shared" si="4"/>
        <v>0.71108391535358217</v>
      </c>
      <c r="T11" s="3">
        <f t="shared" si="13"/>
        <v>-0.23218820268608656</v>
      </c>
      <c r="V11" s="2">
        <v>1968</v>
      </c>
      <c r="W11" s="2">
        <v>17003.40842</v>
      </c>
      <c r="X11" s="3">
        <f t="shared" si="5"/>
        <v>4.9909955304320722E-3</v>
      </c>
      <c r="Y11" s="3">
        <f t="shared" si="14"/>
        <v>1.614830772280399</v>
      </c>
      <c r="AA11" s="2">
        <v>1968</v>
      </c>
      <c r="AB11" s="2">
        <v>0</v>
      </c>
      <c r="AC11" s="3">
        <f t="shared" si="6"/>
        <v>0</v>
      </c>
      <c r="AD11" s="3">
        <f t="shared" si="7"/>
        <v>0</v>
      </c>
      <c r="AE11" s="3">
        <v>0</v>
      </c>
      <c r="AG11" s="2">
        <v>1968</v>
      </c>
      <c r="AH11" s="2">
        <v>0</v>
      </c>
      <c r="AI11" s="3">
        <f t="shared" si="8"/>
        <v>0</v>
      </c>
      <c r="AJ11" s="3">
        <f t="shared" si="9"/>
        <v>0</v>
      </c>
      <c r="AK11" s="3">
        <v>0</v>
      </c>
    </row>
    <row r="12" spans="1:37" x14ac:dyDescent="0.2">
      <c r="A12" s="2">
        <v>1969</v>
      </c>
      <c r="B12" s="2">
        <v>3520912</v>
      </c>
      <c r="C12" s="3">
        <f t="shared" si="10"/>
        <v>3.3490205079991085E-2</v>
      </c>
      <c r="E12" s="2">
        <v>1969</v>
      </c>
      <c r="F12" s="2">
        <v>544918</v>
      </c>
      <c r="G12" s="3">
        <f t="shared" si="0"/>
        <v>0.15476615149711212</v>
      </c>
      <c r="H12" s="3">
        <f t="shared" si="11"/>
        <v>0.37132552138973163</v>
      </c>
      <c r="J12" s="2">
        <v>1969</v>
      </c>
      <c r="K12" s="2">
        <v>6421.8753999999999</v>
      </c>
      <c r="L12" s="3">
        <f t="shared" si="1"/>
        <v>1.8239238583639694E-3</v>
      </c>
      <c r="M12" s="3">
        <f t="shared" si="2"/>
        <v>1.178503077527261E-2</v>
      </c>
      <c r="N12" s="3">
        <f t="shared" si="12"/>
        <v>0.41709485592971929</v>
      </c>
      <c r="P12" s="2">
        <v>1969</v>
      </c>
      <c r="Q12" s="2">
        <v>422243.5</v>
      </c>
      <c r="R12" s="3">
        <f t="shared" si="3"/>
        <v>0.11992446843317868</v>
      </c>
      <c r="S12" s="3">
        <f t="shared" si="4"/>
        <v>0.77487530233906754</v>
      </c>
      <c r="T12" s="3">
        <f t="shared" si="13"/>
        <v>0.49434722829270189</v>
      </c>
      <c r="V12" s="2">
        <v>1969</v>
      </c>
      <c r="W12" s="2">
        <v>27127.080750000001</v>
      </c>
      <c r="X12" s="3">
        <f t="shared" si="5"/>
        <v>7.7045608495753372E-3</v>
      </c>
      <c r="Y12" s="3">
        <f t="shared" si="14"/>
        <v>0.59539076401247804</v>
      </c>
      <c r="AA12" s="2">
        <v>1969</v>
      </c>
      <c r="AB12" s="2">
        <v>0</v>
      </c>
      <c r="AC12" s="3">
        <f t="shared" si="6"/>
        <v>0</v>
      </c>
      <c r="AD12" s="3">
        <f t="shared" si="7"/>
        <v>0</v>
      </c>
      <c r="AE12" s="3">
        <v>0</v>
      </c>
      <c r="AG12" s="2">
        <v>1969</v>
      </c>
      <c r="AH12" s="2">
        <v>0</v>
      </c>
      <c r="AI12" s="3">
        <f t="shared" si="8"/>
        <v>0</v>
      </c>
      <c r="AJ12" s="3">
        <f t="shared" si="9"/>
        <v>0</v>
      </c>
      <c r="AK12" s="3">
        <v>0</v>
      </c>
    </row>
    <row r="13" spans="1:37" x14ac:dyDescent="0.2">
      <c r="A13" s="2">
        <v>1970</v>
      </c>
      <c r="B13" s="2">
        <v>3454685</v>
      </c>
      <c r="C13" s="3">
        <f t="shared" si="10"/>
        <v>-1.8809615236052478E-2</v>
      </c>
      <c r="E13" s="2">
        <v>1970</v>
      </c>
      <c r="F13" s="2">
        <v>521978.1</v>
      </c>
      <c r="G13" s="3">
        <f t="shared" si="0"/>
        <v>0.15109282032949459</v>
      </c>
      <c r="H13" s="3">
        <f t="shared" si="11"/>
        <v>-4.2097893628032151E-2</v>
      </c>
      <c r="J13" s="2">
        <v>1970</v>
      </c>
      <c r="K13" s="2">
        <v>5511.2704000000003</v>
      </c>
      <c r="L13" s="3">
        <f t="shared" si="1"/>
        <v>1.5953033055112118E-3</v>
      </c>
      <c r="M13" s="3">
        <f t="shared" si="2"/>
        <v>1.0558432240739603E-2</v>
      </c>
      <c r="N13" s="3">
        <f t="shared" si="12"/>
        <v>-0.14179736343062643</v>
      </c>
      <c r="P13" s="2">
        <v>1970</v>
      </c>
      <c r="Q13" s="2">
        <v>399628</v>
      </c>
      <c r="R13" s="3">
        <f t="shared" si="3"/>
        <v>0.11567711672699536</v>
      </c>
      <c r="S13" s="3">
        <f t="shared" si="4"/>
        <v>0.76560300135197246</v>
      </c>
      <c r="T13" s="3">
        <f t="shared" si="13"/>
        <v>-5.3560327157197211E-2</v>
      </c>
      <c r="V13" s="2">
        <v>1970</v>
      </c>
      <c r="W13" s="2">
        <v>34375.386590000002</v>
      </c>
      <c r="X13" s="3">
        <f t="shared" si="5"/>
        <v>9.9503678598772405E-3</v>
      </c>
      <c r="Y13" s="3">
        <f t="shared" si="14"/>
        <v>0.26719815179523143</v>
      </c>
      <c r="AA13" s="2">
        <v>1970</v>
      </c>
      <c r="AB13" s="2">
        <v>0</v>
      </c>
      <c r="AC13" s="3">
        <f t="shared" si="6"/>
        <v>0</v>
      </c>
      <c r="AD13" s="3">
        <f t="shared" si="7"/>
        <v>0</v>
      </c>
      <c r="AE13" s="3">
        <v>0</v>
      </c>
      <c r="AG13" s="2">
        <v>1970</v>
      </c>
      <c r="AH13" s="2">
        <v>0</v>
      </c>
      <c r="AI13" s="3">
        <f t="shared" si="8"/>
        <v>0</v>
      </c>
      <c r="AJ13" s="3">
        <f t="shared" si="9"/>
        <v>0</v>
      </c>
      <c r="AK13" s="3">
        <v>0</v>
      </c>
    </row>
    <row r="14" spans="1:37" x14ac:dyDescent="0.2">
      <c r="A14" s="2">
        <v>1971</v>
      </c>
      <c r="B14" s="2">
        <v>3351584</v>
      </c>
      <c r="C14" s="3">
        <f t="shared" si="10"/>
        <v>-2.9843820782502601E-2</v>
      </c>
      <c r="E14" s="2">
        <v>1971</v>
      </c>
      <c r="F14" s="2">
        <v>533790.1</v>
      </c>
      <c r="G14" s="3">
        <f t="shared" si="0"/>
        <v>0.15926502215072036</v>
      </c>
      <c r="H14" s="3">
        <f t="shared" si="11"/>
        <v>2.2629301880672772E-2</v>
      </c>
      <c r="J14" s="2">
        <v>1971</v>
      </c>
      <c r="K14" s="2">
        <v>5739.3455000000004</v>
      </c>
      <c r="L14" s="3">
        <f t="shared" si="1"/>
        <v>1.7124277654983436E-3</v>
      </c>
      <c r="M14" s="3">
        <f t="shared" si="2"/>
        <v>1.0752064341395617E-2</v>
      </c>
      <c r="N14" s="3">
        <f t="shared" si="12"/>
        <v>4.1383398644348861E-2</v>
      </c>
      <c r="P14" s="2">
        <v>1971</v>
      </c>
      <c r="Q14" s="2">
        <v>408829.5</v>
      </c>
      <c r="R14" s="3">
        <f t="shared" si="3"/>
        <v>0.12198097973972903</v>
      </c>
      <c r="S14" s="3">
        <f t="shared" si="4"/>
        <v>0.76589936756039501</v>
      </c>
      <c r="T14" s="3">
        <f t="shared" si="13"/>
        <v>2.3025163401963828E-2</v>
      </c>
      <c r="V14" s="2">
        <v>1971</v>
      </c>
      <c r="W14" s="2">
        <v>38137.483699999997</v>
      </c>
      <c r="X14" s="3">
        <f t="shared" si="5"/>
        <v>1.1378943120625947E-2</v>
      </c>
      <c r="Y14" s="3">
        <f t="shared" si="14"/>
        <v>0.10944159421015533</v>
      </c>
      <c r="AA14" s="2">
        <v>1971</v>
      </c>
      <c r="AB14" s="2">
        <v>0</v>
      </c>
      <c r="AC14" s="3">
        <f t="shared" si="6"/>
        <v>0</v>
      </c>
      <c r="AD14" s="3">
        <f t="shared" si="7"/>
        <v>0</v>
      </c>
      <c r="AE14" s="3">
        <v>0</v>
      </c>
      <c r="AG14" s="2">
        <v>1971</v>
      </c>
      <c r="AH14" s="2">
        <v>0</v>
      </c>
      <c r="AI14" s="3">
        <f t="shared" si="8"/>
        <v>0</v>
      </c>
      <c r="AJ14" s="3">
        <f t="shared" si="9"/>
        <v>0</v>
      </c>
      <c r="AK14" s="3">
        <v>0</v>
      </c>
    </row>
    <row r="15" spans="1:37" x14ac:dyDescent="0.2">
      <c r="A15" s="2">
        <v>1972</v>
      </c>
      <c r="B15" s="2">
        <v>3081084</v>
      </c>
      <c r="C15" s="3">
        <f t="shared" si="10"/>
        <v>-8.0708106972703059E-2</v>
      </c>
      <c r="E15" s="2">
        <v>1972</v>
      </c>
      <c r="F15" s="2">
        <v>472311.9</v>
      </c>
      <c r="G15" s="3">
        <f t="shared" si="0"/>
        <v>0.15329406793193565</v>
      </c>
      <c r="H15" s="3">
        <f t="shared" si="11"/>
        <v>-0.11517298653534405</v>
      </c>
      <c r="J15" s="2">
        <v>1972</v>
      </c>
      <c r="K15" s="2">
        <v>15078.559300000001</v>
      </c>
      <c r="L15" s="3">
        <f t="shared" si="1"/>
        <v>4.8939137329589199E-3</v>
      </c>
      <c r="M15" s="3">
        <f t="shared" si="2"/>
        <v>3.192500400688613E-2</v>
      </c>
      <c r="N15" s="3">
        <f t="shared" si="12"/>
        <v>1.6272262751911348</v>
      </c>
      <c r="P15" s="2">
        <v>1972</v>
      </c>
      <c r="Q15" s="2">
        <v>329587.09999999998</v>
      </c>
      <c r="R15" s="3">
        <f t="shared" si="3"/>
        <v>0.10697115041329609</v>
      </c>
      <c r="S15" s="3">
        <f t="shared" si="4"/>
        <v>0.69781663345767908</v>
      </c>
      <c r="T15" s="3">
        <f t="shared" si="13"/>
        <v>-0.19382750021708323</v>
      </c>
      <c r="V15" s="2">
        <v>1972</v>
      </c>
      <c r="W15" s="2">
        <v>34266.359100000001</v>
      </c>
      <c r="X15" s="3">
        <f t="shared" si="5"/>
        <v>1.1121527066448042E-2</v>
      </c>
      <c r="Y15" s="3">
        <f t="shared" si="14"/>
        <v>-0.10150445767348819</v>
      </c>
      <c r="AA15" s="2">
        <v>1972</v>
      </c>
      <c r="AB15" s="2">
        <v>0</v>
      </c>
      <c r="AC15" s="3">
        <f t="shared" si="6"/>
        <v>0</v>
      </c>
      <c r="AD15" s="3">
        <f t="shared" si="7"/>
        <v>0</v>
      </c>
      <c r="AE15" s="3">
        <v>0</v>
      </c>
      <c r="AG15" s="2">
        <v>1972</v>
      </c>
      <c r="AH15" s="2">
        <v>0</v>
      </c>
      <c r="AI15" s="3">
        <f t="shared" si="8"/>
        <v>0</v>
      </c>
      <c r="AJ15" s="3">
        <f t="shared" si="9"/>
        <v>0</v>
      </c>
      <c r="AK15" s="3">
        <v>0</v>
      </c>
    </row>
    <row r="16" spans="1:37" x14ac:dyDescent="0.2">
      <c r="A16" s="2">
        <v>1973</v>
      </c>
      <c r="B16" s="2">
        <v>3038219</v>
      </c>
      <c r="C16" s="3">
        <f t="shared" si="10"/>
        <v>-1.3912311381319042E-2</v>
      </c>
      <c r="E16" s="2">
        <v>1973</v>
      </c>
      <c r="F16" s="2">
        <v>553161.69999999995</v>
      </c>
      <c r="G16" s="3">
        <f t="shared" si="0"/>
        <v>0.18206775087641805</v>
      </c>
      <c r="H16" s="3">
        <f t="shared" si="11"/>
        <v>0.17117883330909073</v>
      </c>
      <c r="J16" s="2">
        <v>1973</v>
      </c>
      <c r="K16" s="2">
        <v>20421.792399999998</v>
      </c>
      <c r="L16" s="3">
        <f t="shared" si="1"/>
        <v>6.7216327723577524E-3</v>
      </c>
      <c r="M16" s="3">
        <f t="shared" si="2"/>
        <v>3.6918305081497869E-2</v>
      </c>
      <c r="N16" s="3">
        <f t="shared" si="12"/>
        <v>0.35435965689374566</v>
      </c>
      <c r="P16" s="2">
        <v>1973</v>
      </c>
      <c r="Q16" s="2">
        <v>402618.4</v>
      </c>
      <c r="R16" s="3">
        <f t="shared" si="3"/>
        <v>0.13251789946675999</v>
      </c>
      <c r="S16" s="3">
        <f t="shared" si="4"/>
        <v>0.72784937930446025</v>
      </c>
      <c r="T16" s="3">
        <f t="shared" si="13"/>
        <v>0.22158421855709781</v>
      </c>
      <c r="V16" s="2">
        <v>1973</v>
      </c>
      <c r="W16" s="2">
        <v>28689.303769999999</v>
      </c>
      <c r="X16" s="3">
        <f t="shared" si="5"/>
        <v>9.4428030928646028E-3</v>
      </c>
      <c r="Y16" s="3">
        <f t="shared" si="14"/>
        <v>-0.1627559938225244</v>
      </c>
      <c r="AA16" s="2">
        <v>1973</v>
      </c>
      <c r="AB16" s="2">
        <v>0</v>
      </c>
      <c r="AC16" s="3">
        <f t="shared" si="6"/>
        <v>0</v>
      </c>
      <c r="AD16" s="3">
        <f t="shared" si="7"/>
        <v>0</v>
      </c>
      <c r="AE16" s="3">
        <v>0</v>
      </c>
      <c r="AG16" s="2">
        <v>1973</v>
      </c>
      <c r="AH16" s="2">
        <v>0</v>
      </c>
      <c r="AI16" s="3">
        <f t="shared" si="8"/>
        <v>0</v>
      </c>
      <c r="AJ16" s="3">
        <f t="shared" si="9"/>
        <v>0</v>
      </c>
      <c r="AK16" s="3">
        <v>0</v>
      </c>
    </row>
    <row r="17" spans="1:37" x14ac:dyDescent="0.2">
      <c r="A17" s="2">
        <v>1974</v>
      </c>
      <c r="B17" s="2">
        <v>2978911</v>
      </c>
      <c r="C17" s="3">
        <f t="shared" si="10"/>
        <v>-1.9520646799983808E-2</v>
      </c>
      <c r="E17" s="2">
        <v>1974</v>
      </c>
      <c r="F17" s="2">
        <v>645073</v>
      </c>
      <c r="G17" s="3">
        <f t="shared" si="0"/>
        <v>0.21654658363408641</v>
      </c>
      <c r="H17" s="3">
        <f t="shared" si="11"/>
        <v>0.16615629751662137</v>
      </c>
      <c r="J17" s="2">
        <v>1974</v>
      </c>
      <c r="K17" s="2">
        <v>25610.4251</v>
      </c>
      <c r="L17" s="3">
        <f t="shared" si="1"/>
        <v>8.5972441271323641E-3</v>
      </c>
      <c r="M17" s="3">
        <f t="shared" si="2"/>
        <v>3.9701592067874492E-2</v>
      </c>
      <c r="N17" s="3">
        <f t="shared" si="12"/>
        <v>0.25407332512106051</v>
      </c>
      <c r="P17" s="2">
        <v>1974</v>
      </c>
      <c r="Q17" s="2">
        <v>484739.7</v>
      </c>
      <c r="R17" s="3">
        <f t="shared" si="3"/>
        <v>0.16272379403077164</v>
      </c>
      <c r="S17" s="3">
        <f t="shared" si="4"/>
        <v>0.7514493708464004</v>
      </c>
      <c r="T17" s="3">
        <f t="shared" si="13"/>
        <v>0.2039680749811732</v>
      </c>
      <c r="V17" s="2">
        <v>1974</v>
      </c>
      <c r="W17" s="2">
        <v>41276.82675</v>
      </c>
      <c r="X17" s="3">
        <f t="shared" si="5"/>
        <v>1.3856347755941684E-2</v>
      </c>
      <c r="Y17" s="3">
        <f t="shared" si="14"/>
        <v>0.43875317020284743</v>
      </c>
      <c r="AA17" s="2">
        <v>1974</v>
      </c>
      <c r="AB17" s="2">
        <v>0</v>
      </c>
      <c r="AC17" s="3">
        <f t="shared" si="6"/>
        <v>0</v>
      </c>
      <c r="AD17" s="3">
        <f t="shared" si="7"/>
        <v>0</v>
      </c>
      <c r="AE17" s="3">
        <v>0</v>
      </c>
      <c r="AG17" s="2">
        <v>1974</v>
      </c>
      <c r="AH17" s="2">
        <v>0</v>
      </c>
      <c r="AI17" s="3">
        <f t="shared" si="8"/>
        <v>0</v>
      </c>
      <c r="AJ17" s="3">
        <f t="shared" si="9"/>
        <v>0</v>
      </c>
      <c r="AK17" s="3">
        <v>0</v>
      </c>
    </row>
    <row r="18" spans="1:37" x14ac:dyDescent="0.2">
      <c r="A18" s="2">
        <v>1975</v>
      </c>
      <c r="B18" s="2">
        <v>2879400</v>
      </c>
      <c r="C18" s="3">
        <f t="shared" si="10"/>
        <v>-3.3405160476429135E-2</v>
      </c>
      <c r="E18" s="2">
        <v>1975</v>
      </c>
      <c r="F18" s="2">
        <v>578577.9</v>
      </c>
      <c r="G18" s="3">
        <f t="shared" si="0"/>
        <v>0.20093696603459055</v>
      </c>
      <c r="H18" s="3">
        <f t="shared" si="11"/>
        <v>-0.10308151170487678</v>
      </c>
      <c r="J18" s="2">
        <v>1975</v>
      </c>
      <c r="K18" s="2">
        <v>33779.665800000002</v>
      </c>
      <c r="L18" s="3">
        <f t="shared" si="1"/>
        <v>1.1731494686393E-2</v>
      </c>
      <c r="M18" s="3">
        <f t="shared" si="2"/>
        <v>5.8383954520212403E-2</v>
      </c>
      <c r="N18" s="3">
        <f t="shared" si="12"/>
        <v>0.31898106603470638</v>
      </c>
      <c r="P18" s="2">
        <v>1975</v>
      </c>
      <c r="Q18" s="2">
        <v>417308.8</v>
      </c>
      <c r="R18" s="3">
        <f t="shared" si="3"/>
        <v>0.14492908244773217</v>
      </c>
      <c r="S18" s="3">
        <f t="shared" si="4"/>
        <v>0.72126640163753231</v>
      </c>
      <c r="T18" s="3">
        <f t="shared" si="13"/>
        <v>-0.13910744261301483</v>
      </c>
      <c r="V18" s="2">
        <v>1975</v>
      </c>
      <c r="W18" s="2">
        <v>66855.440709999995</v>
      </c>
      <c r="X18" s="3">
        <f t="shared" si="5"/>
        <v>2.3218531885114954E-2</v>
      </c>
      <c r="Y18" s="3">
        <f t="shared" si="14"/>
        <v>0.6196846020872957</v>
      </c>
      <c r="AA18" s="2">
        <v>1975</v>
      </c>
      <c r="AB18" s="2">
        <v>0</v>
      </c>
      <c r="AC18" s="3">
        <f t="shared" si="6"/>
        <v>0</v>
      </c>
      <c r="AD18" s="3">
        <f t="shared" si="7"/>
        <v>0</v>
      </c>
      <c r="AE18" s="3">
        <v>0</v>
      </c>
      <c r="AG18" s="2">
        <v>1975</v>
      </c>
      <c r="AH18" s="2">
        <v>0</v>
      </c>
      <c r="AI18" s="3">
        <f t="shared" si="8"/>
        <v>0</v>
      </c>
      <c r="AJ18" s="3">
        <f t="shared" si="9"/>
        <v>0</v>
      </c>
      <c r="AK18" s="3">
        <v>0</v>
      </c>
    </row>
    <row r="19" spans="1:37" x14ac:dyDescent="0.2">
      <c r="A19" s="2">
        <v>1976</v>
      </c>
      <c r="B19" s="2">
        <v>2767079</v>
      </c>
      <c r="C19" s="3">
        <f t="shared" si="10"/>
        <v>-3.9008473987636315E-2</v>
      </c>
      <c r="E19" s="2">
        <v>1976</v>
      </c>
      <c r="F19" s="2">
        <v>422851.6</v>
      </c>
      <c r="G19" s="3">
        <f t="shared" si="0"/>
        <v>0.15281515272964738</v>
      </c>
      <c r="H19" s="3">
        <f t="shared" si="11"/>
        <v>-0.26915355736885221</v>
      </c>
      <c r="J19" s="2">
        <v>1976</v>
      </c>
      <c r="K19" s="2">
        <v>37512.989800000003</v>
      </c>
      <c r="L19" s="3">
        <f t="shared" si="1"/>
        <v>1.3556891509060639E-2</v>
      </c>
      <c r="M19" s="3">
        <f t="shared" si="2"/>
        <v>8.8714314430878363E-2</v>
      </c>
      <c r="N19" s="3">
        <f t="shared" si="12"/>
        <v>0.11051986192237581</v>
      </c>
      <c r="P19" s="2">
        <v>1976</v>
      </c>
      <c r="Q19" s="2">
        <v>240578.5</v>
      </c>
      <c r="R19" s="3">
        <f t="shared" si="3"/>
        <v>8.6943126668953069E-2</v>
      </c>
      <c r="S19" s="3">
        <f t="shared" si="4"/>
        <v>0.56894309965954959</v>
      </c>
      <c r="T19" s="3">
        <f t="shared" si="13"/>
        <v>-0.42350005559432247</v>
      </c>
      <c r="V19" s="2">
        <v>1976</v>
      </c>
      <c r="W19" s="2">
        <v>53107.038480000003</v>
      </c>
      <c r="X19" s="3">
        <f t="shared" si="5"/>
        <v>1.9192454743793004E-2</v>
      </c>
      <c r="Y19" s="3">
        <f t="shared" si="14"/>
        <v>-0.20564373047268772</v>
      </c>
      <c r="AA19" s="2">
        <v>1976</v>
      </c>
      <c r="AB19" s="2">
        <v>0</v>
      </c>
      <c r="AC19" s="3">
        <f t="shared" si="6"/>
        <v>0</v>
      </c>
      <c r="AD19" s="3">
        <f t="shared" si="7"/>
        <v>0</v>
      </c>
      <c r="AE19" s="3">
        <v>0</v>
      </c>
      <c r="AG19" s="2">
        <v>1976</v>
      </c>
      <c r="AH19" s="2">
        <v>0</v>
      </c>
      <c r="AI19" s="3">
        <f t="shared" si="8"/>
        <v>0</v>
      </c>
      <c r="AJ19" s="3">
        <f t="shared" si="9"/>
        <v>0</v>
      </c>
      <c r="AK19" s="3">
        <v>0</v>
      </c>
    </row>
    <row r="20" spans="1:37" x14ac:dyDescent="0.2">
      <c r="A20" s="2">
        <v>1977</v>
      </c>
      <c r="B20" s="2">
        <v>2806745</v>
      </c>
      <c r="C20" s="3">
        <f t="shared" si="10"/>
        <v>1.433497200477471E-2</v>
      </c>
      <c r="E20" s="2">
        <v>1977</v>
      </c>
      <c r="F20" s="2">
        <v>338072.7</v>
      </c>
      <c r="G20" s="3">
        <f t="shared" si="0"/>
        <v>0.120450094326346</v>
      </c>
      <c r="H20" s="3">
        <f t="shared" si="11"/>
        <v>-0.20049326997934966</v>
      </c>
      <c r="J20" s="2">
        <v>1977</v>
      </c>
      <c r="K20" s="2">
        <v>37381.665699999998</v>
      </c>
      <c r="L20" s="3">
        <f t="shared" si="1"/>
        <v>1.3318511549855793E-2</v>
      </c>
      <c r="M20" s="3">
        <f t="shared" si="2"/>
        <v>0.1105728611035437</v>
      </c>
      <c r="N20" s="3">
        <f t="shared" si="12"/>
        <v>-3.5007633542449676E-3</v>
      </c>
      <c r="P20" s="2">
        <v>1977</v>
      </c>
      <c r="Q20" s="2">
        <v>148706.9</v>
      </c>
      <c r="R20" s="3">
        <f t="shared" si="3"/>
        <v>5.298197734386273E-2</v>
      </c>
      <c r="S20" s="3">
        <f t="shared" si="4"/>
        <v>0.43986663223620243</v>
      </c>
      <c r="T20" s="3">
        <f t="shared" si="13"/>
        <v>-0.38187784860243124</v>
      </c>
      <c r="V20" s="2">
        <v>1977</v>
      </c>
      <c r="W20" s="2">
        <v>87395.507199999993</v>
      </c>
      <c r="X20" s="3">
        <f t="shared" si="5"/>
        <v>3.1137672713410017E-2</v>
      </c>
      <c r="Y20" s="3">
        <f t="shared" si="14"/>
        <v>0.64564829260650547</v>
      </c>
      <c r="AA20" s="2">
        <v>1977</v>
      </c>
      <c r="AB20" s="2">
        <v>0</v>
      </c>
      <c r="AC20" s="3">
        <f t="shared" si="6"/>
        <v>0</v>
      </c>
      <c r="AD20" s="3">
        <f t="shared" si="7"/>
        <v>0</v>
      </c>
      <c r="AE20" s="3">
        <v>0</v>
      </c>
      <c r="AG20" s="2">
        <v>1977</v>
      </c>
      <c r="AH20" s="2">
        <v>0</v>
      </c>
      <c r="AI20" s="3">
        <f t="shared" si="8"/>
        <v>0</v>
      </c>
      <c r="AJ20" s="3">
        <f t="shared" si="9"/>
        <v>0</v>
      </c>
      <c r="AK20" s="3">
        <v>0</v>
      </c>
    </row>
    <row r="21" spans="1:37" x14ac:dyDescent="0.2">
      <c r="A21" s="2">
        <v>1978</v>
      </c>
      <c r="B21" s="2">
        <v>3026135</v>
      </c>
      <c r="C21" s="3">
        <f t="shared" si="10"/>
        <v>7.8165276859850114E-2</v>
      </c>
      <c r="E21" s="2">
        <v>1978</v>
      </c>
      <c r="F21" s="2">
        <v>576600.9</v>
      </c>
      <c r="G21" s="3">
        <f t="shared" si="0"/>
        <v>0.19054037575983887</v>
      </c>
      <c r="H21" s="3">
        <f t="shared" si="11"/>
        <v>0.70555297721466415</v>
      </c>
      <c r="J21" s="2">
        <v>1978</v>
      </c>
      <c r="K21" s="2">
        <v>30851.224399999999</v>
      </c>
      <c r="L21" s="3">
        <f t="shared" si="1"/>
        <v>1.0194926663879833E-2</v>
      </c>
      <c r="M21" s="3">
        <f t="shared" si="2"/>
        <v>5.3505335146025609E-2</v>
      </c>
      <c r="N21" s="3">
        <f t="shared" si="12"/>
        <v>-0.17469636993730858</v>
      </c>
      <c r="P21" s="2">
        <v>1978</v>
      </c>
      <c r="Q21" s="2">
        <v>385488.7</v>
      </c>
      <c r="R21" s="3">
        <f t="shared" si="3"/>
        <v>0.12738648474043623</v>
      </c>
      <c r="S21" s="3">
        <f t="shared" si="4"/>
        <v>0.66855376049534432</v>
      </c>
      <c r="T21" s="3">
        <f t="shared" si="13"/>
        <v>1.5922717775705097</v>
      </c>
      <c r="V21" s="2">
        <v>1978</v>
      </c>
      <c r="W21" s="2">
        <v>83800.587299999999</v>
      </c>
      <c r="X21" s="3">
        <f t="shared" si="5"/>
        <v>2.7692283159872245E-2</v>
      </c>
      <c r="Y21" s="3">
        <f t="shared" si="14"/>
        <v>-4.1133921126782977E-2</v>
      </c>
      <c r="AA21" s="2">
        <v>1978</v>
      </c>
      <c r="AB21" s="2">
        <v>0</v>
      </c>
      <c r="AC21" s="3">
        <f t="shared" si="6"/>
        <v>0</v>
      </c>
      <c r="AD21" s="3">
        <f t="shared" si="7"/>
        <v>0</v>
      </c>
      <c r="AE21" s="3">
        <v>0</v>
      </c>
      <c r="AG21" s="2">
        <v>1978</v>
      </c>
      <c r="AH21" s="2">
        <v>0</v>
      </c>
      <c r="AI21" s="3">
        <f t="shared" si="8"/>
        <v>0</v>
      </c>
      <c r="AJ21" s="3">
        <f t="shared" si="9"/>
        <v>0</v>
      </c>
      <c r="AK21" s="3">
        <v>0</v>
      </c>
    </row>
    <row r="22" spans="1:37" x14ac:dyDescent="0.2">
      <c r="A22" s="2">
        <v>1979</v>
      </c>
      <c r="B22" s="2">
        <v>2980561</v>
      </c>
      <c r="C22" s="3">
        <f t="shared" si="10"/>
        <v>-1.5060134461945682E-2</v>
      </c>
      <c r="E22" s="2">
        <v>1979</v>
      </c>
      <c r="F22" s="2">
        <v>559805.6</v>
      </c>
      <c r="G22" s="3">
        <f t="shared" si="0"/>
        <v>0.18781887034018091</v>
      </c>
      <c r="H22" s="3">
        <f t="shared" si="11"/>
        <v>-2.9128119640465435E-2</v>
      </c>
      <c r="J22" s="2">
        <v>1979</v>
      </c>
      <c r="K22" s="2">
        <v>40262.485699999997</v>
      </c>
      <c r="L22" s="3">
        <f t="shared" si="1"/>
        <v>1.3508358225179755E-2</v>
      </c>
      <c r="M22" s="3">
        <f t="shared" si="2"/>
        <v>7.1922263192794073E-2</v>
      </c>
      <c r="N22" s="3">
        <f t="shared" si="12"/>
        <v>0.30505308891403343</v>
      </c>
      <c r="P22" s="2">
        <v>1979</v>
      </c>
      <c r="Q22" s="2">
        <v>351169.8</v>
      </c>
      <c r="R22" s="3">
        <f t="shared" si="3"/>
        <v>0.11782003455054266</v>
      </c>
      <c r="S22" s="3">
        <f t="shared" si="4"/>
        <v>0.62730669360935298</v>
      </c>
      <c r="T22" s="3">
        <f t="shared" si="13"/>
        <v>-8.9026993527955608E-2</v>
      </c>
      <c r="V22" s="2">
        <v>1979</v>
      </c>
      <c r="W22" s="2">
        <v>95319.99209</v>
      </c>
      <c r="X22" s="3">
        <f t="shared" si="5"/>
        <v>3.1980554026574189E-2</v>
      </c>
      <c r="Y22" s="3">
        <f t="shared" si="14"/>
        <v>0.13746210093685107</v>
      </c>
      <c r="AA22" s="2">
        <v>1979</v>
      </c>
      <c r="AB22" s="2">
        <v>0</v>
      </c>
      <c r="AC22" s="3">
        <f t="shared" si="6"/>
        <v>0</v>
      </c>
      <c r="AD22" s="3">
        <f t="shared" si="7"/>
        <v>0</v>
      </c>
      <c r="AE22" s="3">
        <v>0</v>
      </c>
      <c r="AG22" s="2">
        <v>1979</v>
      </c>
      <c r="AH22" s="2">
        <v>0</v>
      </c>
      <c r="AI22" s="3">
        <f t="shared" si="8"/>
        <v>0</v>
      </c>
      <c r="AJ22" s="3">
        <f t="shared" si="9"/>
        <v>0</v>
      </c>
      <c r="AK22" s="3">
        <v>0</v>
      </c>
    </row>
    <row r="23" spans="1:37" x14ac:dyDescent="0.2">
      <c r="A23" s="2">
        <v>1980</v>
      </c>
      <c r="B23" s="2">
        <v>3057954</v>
      </c>
      <c r="C23" s="3">
        <f t="shared" si="10"/>
        <v>2.5965917154522254E-2</v>
      </c>
      <c r="E23" s="2">
        <v>1980</v>
      </c>
      <c r="F23" s="2">
        <v>591927.6</v>
      </c>
      <c r="G23" s="3">
        <f t="shared" si="0"/>
        <v>0.19356981825102665</v>
      </c>
      <c r="H23" s="3">
        <f t="shared" si="11"/>
        <v>5.7380633562793944E-2</v>
      </c>
      <c r="J23" s="2">
        <v>1980</v>
      </c>
      <c r="K23" s="2">
        <v>52699.144699999997</v>
      </c>
      <c r="L23" s="3">
        <f t="shared" si="1"/>
        <v>1.7233465480514094E-2</v>
      </c>
      <c r="M23" s="3">
        <f t="shared" si="2"/>
        <v>8.9029713600109195E-2</v>
      </c>
      <c r="N23" s="3">
        <f t="shared" si="12"/>
        <v>0.30888949809673577</v>
      </c>
      <c r="P23" s="2">
        <v>1980</v>
      </c>
      <c r="Q23" s="2">
        <v>423618.4</v>
      </c>
      <c r="R23" s="3">
        <f t="shared" si="3"/>
        <v>0.13853001058877931</v>
      </c>
      <c r="S23" s="3">
        <f t="shared" si="4"/>
        <v>0.71565914480081694</v>
      </c>
      <c r="T23" s="3">
        <f t="shared" si="13"/>
        <v>0.20630646484976795</v>
      </c>
      <c r="V23" s="2">
        <v>1980</v>
      </c>
      <c r="W23" s="2">
        <v>53664.949330000003</v>
      </c>
      <c r="X23" s="3">
        <f t="shared" si="5"/>
        <v>1.7549299083635662E-2</v>
      </c>
      <c r="Y23" s="3">
        <f t="shared" si="14"/>
        <v>-0.43700216341467801</v>
      </c>
      <c r="AA23" s="2">
        <v>1980</v>
      </c>
      <c r="AB23" s="2">
        <v>0</v>
      </c>
      <c r="AC23" s="3">
        <f t="shared" si="6"/>
        <v>0</v>
      </c>
      <c r="AD23" s="3">
        <f t="shared" si="7"/>
        <v>0</v>
      </c>
      <c r="AE23" s="3">
        <v>0</v>
      </c>
      <c r="AG23" s="2">
        <v>1980</v>
      </c>
      <c r="AH23" s="2">
        <v>0</v>
      </c>
      <c r="AI23" s="3">
        <f t="shared" si="8"/>
        <v>0</v>
      </c>
      <c r="AJ23" s="3">
        <f t="shared" si="9"/>
        <v>0</v>
      </c>
      <c r="AK23" s="3">
        <v>0</v>
      </c>
    </row>
    <row r="24" spans="1:37" x14ac:dyDescent="0.2">
      <c r="A24" s="2">
        <v>1981</v>
      </c>
      <c r="B24" s="2">
        <v>3185126</v>
      </c>
      <c r="C24" s="3">
        <f t="shared" si="10"/>
        <v>4.158728352355856E-2</v>
      </c>
      <c r="E24" s="2">
        <v>1981</v>
      </c>
      <c r="F24" s="2">
        <v>502231.5</v>
      </c>
      <c r="G24" s="3">
        <f t="shared" si="0"/>
        <v>0.15768026131462304</v>
      </c>
      <c r="H24" s="3">
        <f t="shared" si="11"/>
        <v>-0.15153221441270856</v>
      </c>
      <c r="J24" s="2">
        <v>1981</v>
      </c>
      <c r="K24" s="2">
        <v>59437.461799999997</v>
      </c>
      <c r="L24" s="3">
        <f t="shared" si="1"/>
        <v>1.8660945218493711E-2</v>
      </c>
      <c r="M24" s="3">
        <f t="shared" si="2"/>
        <v>0.1183467420900521</v>
      </c>
      <c r="N24" s="3">
        <f t="shared" si="12"/>
        <v>0.12786387973389635</v>
      </c>
      <c r="P24" s="2">
        <v>1981</v>
      </c>
      <c r="Q24" s="2">
        <v>311124</v>
      </c>
      <c r="R24" s="3">
        <f t="shared" si="3"/>
        <v>9.7680280152182358E-2</v>
      </c>
      <c r="S24" s="3">
        <f t="shared" si="4"/>
        <v>0.61948324627188855</v>
      </c>
      <c r="T24" s="3">
        <f t="shared" si="13"/>
        <v>-0.26555598151543941</v>
      </c>
      <c r="V24" s="2">
        <v>1981</v>
      </c>
      <c r="W24" s="2">
        <v>35367.143499999998</v>
      </c>
      <c r="X24" s="3">
        <f t="shared" si="5"/>
        <v>1.1103844400504093E-2</v>
      </c>
      <c r="Y24" s="3">
        <f t="shared" si="14"/>
        <v>-0.34096381452783914</v>
      </c>
      <c r="AA24" s="2">
        <v>1981</v>
      </c>
      <c r="AB24" s="2">
        <v>0</v>
      </c>
      <c r="AC24" s="3">
        <f t="shared" si="6"/>
        <v>0</v>
      </c>
      <c r="AD24" s="3">
        <f t="shared" si="7"/>
        <v>0</v>
      </c>
      <c r="AE24" s="3">
        <v>0</v>
      </c>
      <c r="AG24" s="2">
        <v>1981</v>
      </c>
      <c r="AH24" s="2">
        <v>0</v>
      </c>
      <c r="AI24" s="3">
        <f t="shared" si="8"/>
        <v>0</v>
      </c>
      <c r="AJ24" s="3">
        <f t="shared" si="9"/>
        <v>0</v>
      </c>
      <c r="AK24" s="3">
        <v>0</v>
      </c>
    </row>
    <row r="25" spans="1:37" x14ac:dyDescent="0.2">
      <c r="A25" s="2">
        <v>1982</v>
      </c>
      <c r="B25" s="2">
        <v>3501943</v>
      </c>
      <c r="C25" s="3">
        <f t="shared" si="10"/>
        <v>9.9467650573321117E-2</v>
      </c>
      <c r="E25" s="2">
        <v>1982</v>
      </c>
      <c r="F25" s="2">
        <v>698981.1</v>
      </c>
      <c r="G25" s="3">
        <f t="shared" si="0"/>
        <v>0.19959808026572676</v>
      </c>
      <c r="H25" s="3">
        <f t="shared" si="11"/>
        <v>0.39175081610771123</v>
      </c>
      <c r="J25" s="2">
        <v>1982</v>
      </c>
      <c r="K25" s="2">
        <v>50627.309699999998</v>
      </c>
      <c r="L25" s="3">
        <f t="shared" si="1"/>
        <v>1.4456919972712291E-2</v>
      </c>
      <c r="M25" s="3">
        <f t="shared" si="2"/>
        <v>7.2430155407635491E-2</v>
      </c>
      <c r="N25" s="3">
        <f t="shared" si="12"/>
        <v>-0.14822557749261089</v>
      </c>
      <c r="P25" s="2">
        <v>1982</v>
      </c>
      <c r="Q25" s="2">
        <v>525064.80000000005</v>
      </c>
      <c r="R25" s="3">
        <f t="shared" si="3"/>
        <v>0.14993527878666216</v>
      </c>
      <c r="S25" s="3">
        <f t="shared" si="4"/>
        <v>0.75118597627317829</v>
      </c>
      <c r="T25" s="3">
        <f t="shared" si="13"/>
        <v>0.68763836926755906</v>
      </c>
      <c r="V25" s="2">
        <v>1982</v>
      </c>
      <c r="W25" s="2">
        <v>41357.333879999998</v>
      </c>
      <c r="X25" s="3">
        <f t="shared" si="5"/>
        <v>1.1809824968596006E-2</v>
      </c>
      <c r="Y25" s="3">
        <f t="shared" si="14"/>
        <v>0.16937161973513637</v>
      </c>
      <c r="AA25" s="2">
        <v>1982</v>
      </c>
      <c r="AB25" s="2">
        <v>0</v>
      </c>
      <c r="AC25" s="3">
        <f t="shared" si="6"/>
        <v>0</v>
      </c>
      <c r="AD25" s="3">
        <f t="shared" si="7"/>
        <v>0</v>
      </c>
      <c r="AE25" s="3">
        <v>0</v>
      </c>
      <c r="AG25" s="2">
        <v>1982</v>
      </c>
      <c r="AH25" s="2">
        <v>0</v>
      </c>
      <c r="AI25" s="3">
        <f t="shared" si="8"/>
        <v>0</v>
      </c>
      <c r="AJ25" s="3">
        <f t="shared" si="9"/>
        <v>0</v>
      </c>
      <c r="AK25" s="3">
        <v>0</v>
      </c>
    </row>
    <row r="26" spans="1:37" x14ac:dyDescent="0.2">
      <c r="A26" s="2">
        <v>1983</v>
      </c>
      <c r="B26" s="2">
        <v>3678917</v>
      </c>
      <c r="C26" s="3">
        <f t="shared" si="10"/>
        <v>5.0535945330920574E-2</v>
      </c>
      <c r="E26" s="2">
        <v>1983</v>
      </c>
      <c r="F26" s="2">
        <v>807127.8</v>
      </c>
      <c r="G26" s="3">
        <f t="shared" si="0"/>
        <v>0.21939277238382929</v>
      </c>
      <c r="H26" s="3">
        <f t="shared" si="11"/>
        <v>0.15472049244249964</v>
      </c>
      <c r="J26" s="2">
        <v>1983</v>
      </c>
      <c r="K26" s="2">
        <v>63910.064700000003</v>
      </c>
      <c r="L26" s="3">
        <f t="shared" si="1"/>
        <v>1.7371977867399566E-2</v>
      </c>
      <c r="M26" s="3">
        <f t="shared" si="2"/>
        <v>7.9182088264089026E-2</v>
      </c>
      <c r="N26" s="3">
        <f t="shared" si="12"/>
        <v>0.26236343741567619</v>
      </c>
      <c r="P26" s="2">
        <v>1983</v>
      </c>
      <c r="Q26" s="2">
        <v>598434.69999999995</v>
      </c>
      <c r="R26" s="3">
        <f t="shared" si="3"/>
        <v>0.16266599654191707</v>
      </c>
      <c r="S26" s="3">
        <f t="shared" si="4"/>
        <v>0.74143735353930307</v>
      </c>
      <c r="T26" s="3">
        <f t="shared" si="13"/>
        <v>0.13973494319177349</v>
      </c>
      <c r="V26" s="2">
        <v>1983</v>
      </c>
      <c r="W26" s="2">
        <v>61214.20334</v>
      </c>
      <c r="X26" s="3">
        <f t="shared" si="5"/>
        <v>1.6639191191320707E-2</v>
      </c>
      <c r="Y26" s="3">
        <f t="shared" si="14"/>
        <v>0.48012934096804993</v>
      </c>
      <c r="AA26" s="2">
        <v>1983</v>
      </c>
      <c r="AB26" s="2">
        <v>0</v>
      </c>
      <c r="AC26" s="3">
        <f t="shared" si="6"/>
        <v>0</v>
      </c>
      <c r="AD26" s="3">
        <f t="shared" si="7"/>
        <v>0</v>
      </c>
      <c r="AE26" s="3">
        <v>0</v>
      </c>
      <c r="AG26" s="2">
        <v>1983</v>
      </c>
      <c r="AH26" s="2">
        <v>15.69805</v>
      </c>
      <c r="AI26" s="3">
        <f t="shared" si="8"/>
        <v>4.2670302156857579E-6</v>
      </c>
      <c r="AJ26" s="3">
        <f t="shared" si="9"/>
        <v>1.9449274328055606E-5</v>
      </c>
      <c r="AK26" s="3">
        <v>0</v>
      </c>
    </row>
    <row r="27" spans="1:37" x14ac:dyDescent="0.2">
      <c r="A27" s="2">
        <v>1984</v>
      </c>
      <c r="B27" s="2">
        <v>3763659</v>
      </c>
      <c r="C27" s="3">
        <f t="shared" si="10"/>
        <v>2.3034496293338501E-2</v>
      </c>
      <c r="E27" s="2">
        <v>1984</v>
      </c>
      <c r="F27" s="2">
        <v>693614.3</v>
      </c>
      <c r="G27" s="3">
        <f t="shared" si="0"/>
        <v>0.18429254616318855</v>
      </c>
      <c r="H27" s="3">
        <f t="shared" si="11"/>
        <v>-0.1406388182887518</v>
      </c>
      <c r="J27" s="2">
        <v>1984</v>
      </c>
      <c r="K27" s="2">
        <v>80195.465100000001</v>
      </c>
      <c r="L27" s="3">
        <f t="shared" si="1"/>
        <v>2.1307845662957244E-2</v>
      </c>
      <c r="M27" s="3">
        <f t="shared" si="2"/>
        <v>0.11561968243734305</v>
      </c>
      <c r="N27" s="3">
        <f t="shared" si="12"/>
        <v>0.25481746069958205</v>
      </c>
      <c r="P27" s="2">
        <v>1984</v>
      </c>
      <c r="Q27" s="2">
        <v>450580.1</v>
      </c>
      <c r="R27" s="3">
        <f t="shared" si="3"/>
        <v>0.11971863019471211</v>
      </c>
      <c r="S27" s="3">
        <f t="shared" si="4"/>
        <v>0.64961189525648466</v>
      </c>
      <c r="T27" s="3">
        <f t="shared" si="13"/>
        <v>-0.24706889490198344</v>
      </c>
      <c r="V27" s="2">
        <v>1984</v>
      </c>
      <c r="W27" s="2">
        <v>153366.016</v>
      </c>
      <c r="X27" s="3">
        <f t="shared" si="5"/>
        <v>4.0749179455418255E-2</v>
      </c>
      <c r="Y27" s="3">
        <f t="shared" si="14"/>
        <v>1.5053991987474584</v>
      </c>
      <c r="AA27" s="2">
        <v>1984</v>
      </c>
      <c r="AB27" s="2">
        <v>54.78828</v>
      </c>
      <c r="AC27" s="3">
        <f t="shared" si="6"/>
        <v>1.4557184909684964E-5</v>
      </c>
      <c r="AD27" s="3">
        <f t="shared" si="7"/>
        <v>7.8989547937520889E-5</v>
      </c>
      <c r="AE27" s="3">
        <v>0</v>
      </c>
      <c r="AG27" s="2">
        <v>1984</v>
      </c>
      <c r="AH27" s="2">
        <v>36.678539999999998</v>
      </c>
      <c r="AI27" s="3">
        <f t="shared" si="8"/>
        <v>9.745447183179984E-6</v>
      </c>
      <c r="AJ27" s="3">
        <f t="shared" si="9"/>
        <v>5.2880311146987592E-5</v>
      </c>
      <c r="AK27" s="3">
        <f>(AH27-AH26)/AH26</f>
        <v>1.3365029414481413</v>
      </c>
    </row>
    <row r="28" spans="1:37" x14ac:dyDescent="0.2">
      <c r="A28" s="2">
        <v>1985</v>
      </c>
      <c r="B28" s="2">
        <v>3808445</v>
      </c>
      <c r="C28" s="3">
        <f t="shared" si="10"/>
        <v>1.1899590265749369E-2</v>
      </c>
      <c r="E28" s="2">
        <v>1985</v>
      </c>
      <c r="F28" s="2">
        <v>593488.30000000005</v>
      </c>
      <c r="G28" s="3">
        <f t="shared" si="0"/>
        <v>0.15583480922003601</v>
      </c>
      <c r="H28" s="3">
        <f t="shared" si="11"/>
        <v>-0.14435400192873762</v>
      </c>
      <c r="J28" s="2">
        <v>1985</v>
      </c>
      <c r="K28" s="2">
        <v>96079.5962</v>
      </c>
      <c r="L28" s="3">
        <f t="shared" si="1"/>
        <v>2.5228038267586902E-2</v>
      </c>
      <c r="M28" s="3">
        <f t="shared" si="2"/>
        <v>0.16188962141292421</v>
      </c>
      <c r="N28" s="3">
        <f t="shared" si="12"/>
        <v>0.19806769722194675</v>
      </c>
      <c r="P28" s="2">
        <v>1985</v>
      </c>
      <c r="Q28" s="2">
        <v>331348.2</v>
      </c>
      <c r="R28" s="3">
        <f t="shared" si="3"/>
        <v>8.7003540815214608E-2</v>
      </c>
      <c r="S28" s="3">
        <f t="shared" si="4"/>
        <v>0.55830620418296362</v>
      </c>
      <c r="T28" s="3">
        <f t="shared" si="13"/>
        <v>-0.26461865492950082</v>
      </c>
      <c r="V28" s="2">
        <v>1985</v>
      </c>
      <c r="W28" s="2">
        <v>209564.94330000001</v>
      </c>
      <c r="X28" s="3">
        <f t="shared" si="5"/>
        <v>5.5026380399349345E-2</v>
      </c>
      <c r="Y28" s="3">
        <f t="shared" si="14"/>
        <v>0.36643663808806254</v>
      </c>
      <c r="AA28" s="2">
        <v>1985</v>
      </c>
      <c r="AB28" s="2">
        <v>111.05328</v>
      </c>
      <c r="AC28" s="3">
        <f t="shared" si="6"/>
        <v>2.9159743674911938E-5</v>
      </c>
      <c r="AD28" s="3">
        <f t="shared" si="7"/>
        <v>1.8711957758897689E-4</v>
      </c>
      <c r="AE28" s="3">
        <f>(AB28-AB27)/AB27</f>
        <v>1.0269532097010527</v>
      </c>
      <c r="AG28" s="2">
        <v>1985</v>
      </c>
      <c r="AH28" s="2">
        <v>27.834050000000001</v>
      </c>
      <c r="AI28" s="3">
        <f t="shared" si="8"/>
        <v>7.3085078030534775E-6</v>
      </c>
      <c r="AJ28" s="3">
        <f t="shared" si="9"/>
        <v>4.6899071135858955E-5</v>
      </c>
      <c r="AK28" s="3">
        <f t="shared" ref="AK28:AK52" si="15">(AH28-AH27)/AH27</f>
        <v>-0.24113527964853557</v>
      </c>
    </row>
    <row r="29" spans="1:37" x14ac:dyDescent="0.2">
      <c r="A29" s="2">
        <v>1986</v>
      </c>
      <c r="B29" s="2">
        <v>3814381</v>
      </c>
      <c r="C29" s="3">
        <f t="shared" si="10"/>
        <v>1.5586413877579958E-3</v>
      </c>
      <c r="E29" s="2">
        <v>1986</v>
      </c>
      <c r="F29" s="2">
        <v>666981.30000000005</v>
      </c>
      <c r="G29" s="3">
        <f t="shared" si="0"/>
        <v>0.17485964301940474</v>
      </c>
      <c r="H29" s="3">
        <f t="shared" si="11"/>
        <v>0.12383226425862143</v>
      </c>
      <c r="J29" s="2">
        <v>1986</v>
      </c>
      <c r="K29" s="2">
        <v>105700.51240000001</v>
      </c>
      <c r="L29" s="3">
        <f t="shared" si="1"/>
        <v>2.7711052566589442E-2</v>
      </c>
      <c r="M29" s="3">
        <f t="shared" si="2"/>
        <v>0.15847597586319137</v>
      </c>
      <c r="N29" s="3">
        <f t="shared" si="12"/>
        <v>0.1001348525650861</v>
      </c>
      <c r="P29" s="2">
        <v>1986</v>
      </c>
      <c r="Q29" s="2">
        <v>433077.1</v>
      </c>
      <c r="R29" s="3">
        <f t="shared" si="3"/>
        <v>0.11353797641085145</v>
      </c>
      <c r="S29" s="3">
        <f t="shared" si="4"/>
        <v>0.64930920851903939</v>
      </c>
      <c r="T29" s="3">
        <f t="shared" si="13"/>
        <v>0.3070150977129194</v>
      </c>
      <c r="V29" s="2">
        <v>1986</v>
      </c>
      <c r="W29" s="2">
        <v>277331.5318</v>
      </c>
      <c r="X29" s="3">
        <f t="shared" si="5"/>
        <v>7.2706824986806515E-2</v>
      </c>
      <c r="Y29" s="3">
        <f t="shared" si="14"/>
        <v>0.32336796141990976</v>
      </c>
      <c r="AA29" s="2">
        <v>1986</v>
      </c>
      <c r="AB29" s="2">
        <v>146.57775000000001</v>
      </c>
      <c r="AC29" s="3">
        <f t="shared" si="6"/>
        <v>3.84276636235342E-5</v>
      </c>
      <c r="AD29" s="3">
        <f t="shared" si="7"/>
        <v>2.1976290789561866E-4</v>
      </c>
      <c r="AE29" s="3">
        <f t="shared" ref="AE29:AE52" si="16">(AB29-AB28)/AB28</f>
        <v>0.31988672464244194</v>
      </c>
      <c r="AG29" s="2">
        <v>1986</v>
      </c>
      <c r="AH29" s="2">
        <v>27.941479999999999</v>
      </c>
      <c r="AI29" s="3">
        <f t="shared" si="8"/>
        <v>7.3252986526516357E-6</v>
      </c>
      <c r="AJ29" s="3">
        <f t="shared" si="9"/>
        <v>4.1892448858761105E-5</v>
      </c>
      <c r="AK29" s="3">
        <f t="shared" si="15"/>
        <v>3.8596610985464656E-3</v>
      </c>
    </row>
    <row r="30" spans="1:37" x14ac:dyDescent="0.2">
      <c r="A30" s="2">
        <v>1987</v>
      </c>
      <c r="B30" s="2">
        <v>3604261</v>
      </c>
      <c r="C30" s="3">
        <f t="shared" si="10"/>
        <v>-5.5086264324408073E-2</v>
      </c>
      <c r="E30" s="2">
        <v>1987</v>
      </c>
      <c r="F30" s="2">
        <v>522673.5</v>
      </c>
      <c r="G30" s="3">
        <f t="shared" si="0"/>
        <v>0.1450154414455557</v>
      </c>
      <c r="H30" s="3">
        <f t="shared" si="11"/>
        <v>-0.21635958909192812</v>
      </c>
      <c r="J30" s="2">
        <v>1987</v>
      </c>
      <c r="K30" s="2">
        <v>110429.1734</v>
      </c>
      <c r="L30" s="3">
        <f t="shared" si="1"/>
        <v>3.0638506312389697E-2</v>
      </c>
      <c r="M30" s="3">
        <f t="shared" si="2"/>
        <v>0.21127754401170137</v>
      </c>
      <c r="N30" s="3">
        <f t="shared" si="12"/>
        <v>4.4736405648682483E-2</v>
      </c>
      <c r="P30" s="2">
        <v>1987</v>
      </c>
      <c r="Q30" s="2">
        <v>255937.5</v>
      </c>
      <c r="R30" s="3">
        <f t="shared" si="3"/>
        <v>7.1009702127565119E-2</v>
      </c>
      <c r="S30" s="3">
        <f t="shared" si="4"/>
        <v>0.4896699373509466</v>
      </c>
      <c r="T30" s="3">
        <f t="shared" si="13"/>
        <v>-0.40902555226309584</v>
      </c>
      <c r="V30" s="2">
        <v>1987</v>
      </c>
      <c r="W30" s="2">
        <v>317297.9841</v>
      </c>
      <c r="X30" s="3">
        <f t="shared" si="5"/>
        <v>8.803413074136418E-2</v>
      </c>
      <c r="Y30" s="3">
        <f t="shared" si="14"/>
        <v>0.14411074009724273</v>
      </c>
      <c r="AA30" s="2">
        <v>1987</v>
      </c>
      <c r="AB30" s="2">
        <v>109.36887</v>
      </c>
      <c r="AC30" s="3">
        <f t="shared" si="6"/>
        <v>3.0344325785507766E-5</v>
      </c>
      <c r="AD30" s="3">
        <f t="shared" si="7"/>
        <v>2.0924892882459125E-4</v>
      </c>
      <c r="AE30" s="3">
        <f t="shared" si="16"/>
        <v>-0.25385080614213279</v>
      </c>
      <c r="AG30" s="2">
        <v>1987</v>
      </c>
      <c r="AH30" s="2">
        <v>37.522570000000002</v>
      </c>
      <c r="AI30" s="3">
        <f t="shared" si="8"/>
        <v>1.0410613992715843E-5</v>
      </c>
      <c r="AJ30" s="3">
        <f t="shared" si="9"/>
        <v>7.1789692800572444E-5</v>
      </c>
      <c r="AK30" s="3">
        <f t="shared" si="15"/>
        <v>0.34289844346111958</v>
      </c>
    </row>
    <row r="31" spans="1:37" x14ac:dyDescent="0.2">
      <c r="A31" s="2">
        <v>1988</v>
      </c>
      <c r="B31" s="2">
        <v>3523066</v>
      </c>
      <c r="C31" s="3">
        <f t="shared" si="10"/>
        <v>-2.2527502863971281E-2</v>
      </c>
      <c r="E31" s="2">
        <v>1988</v>
      </c>
      <c r="F31" s="2">
        <v>512100.1</v>
      </c>
      <c r="G31" s="3">
        <f t="shared" si="0"/>
        <v>0.14535637424902059</v>
      </c>
      <c r="H31" s="3">
        <f t="shared" si="11"/>
        <v>-2.0229454908274522E-2</v>
      </c>
      <c r="J31" s="2">
        <v>1988</v>
      </c>
      <c r="K31" s="2">
        <v>104371.8054</v>
      </c>
      <c r="L31" s="3">
        <f t="shared" si="1"/>
        <v>2.9625276790159479E-2</v>
      </c>
      <c r="M31" s="3">
        <f t="shared" si="2"/>
        <v>0.20381133571346696</v>
      </c>
      <c r="N31" s="3">
        <f t="shared" si="12"/>
        <v>-5.485296877174671E-2</v>
      </c>
      <c r="P31" s="2">
        <v>1988</v>
      </c>
      <c r="Q31" s="2">
        <v>242346.9</v>
      </c>
      <c r="R31" s="3">
        <f t="shared" si="3"/>
        <v>6.87886346721861E-2</v>
      </c>
      <c r="S31" s="3">
        <f t="shared" si="4"/>
        <v>0.4732412666976632</v>
      </c>
      <c r="T31" s="3">
        <f t="shared" si="13"/>
        <v>-5.3101245421245447E-2</v>
      </c>
      <c r="V31" s="2">
        <v>1988</v>
      </c>
      <c r="W31" s="2">
        <v>327209.10190000001</v>
      </c>
      <c r="X31" s="3">
        <f t="shared" si="5"/>
        <v>9.2876233911030906E-2</v>
      </c>
      <c r="Y31" s="3">
        <f t="shared" si="14"/>
        <v>3.1235993597981411E-2</v>
      </c>
      <c r="AA31" s="2">
        <v>1988</v>
      </c>
      <c r="AB31" s="2">
        <v>93.087580000000003</v>
      </c>
      <c r="AC31" s="3">
        <f t="shared" si="6"/>
        <v>2.6422320785361387E-5</v>
      </c>
      <c r="AD31" s="3">
        <f t="shared" si="7"/>
        <v>1.8177614103180221E-4</v>
      </c>
      <c r="AE31" s="3">
        <f t="shared" si="16"/>
        <v>-0.14886585186442905</v>
      </c>
      <c r="AG31" s="2">
        <v>1988</v>
      </c>
      <c r="AH31" s="2">
        <v>6.4316500000000003</v>
      </c>
      <c r="AI31" s="3">
        <f t="shared" si="8"/>
        <v>1.8255831710220586E-6</v>
      </c>
      <c r="AJ31" s="3">
        <f t="shared" si="9"/>
        <v>1.255936095306367E-5</v>
      </c>
      <c r="AK31" s="3">
        <f t="shared" si="15"/>
        <v>-0.82859249779532684</v>
      </c>
    </row>
    <row r="32" spans="1:37" x14ac:dyDescent="0.2">
      <c r="A32" s="2">
        <v>1989</v>
      </c>
      <c r="B32" s="2">
        <v>3600810</v>
      </c>
      <c r="C32" s="3">
        <f t="shared" si="10"/>
        <v>2.2067142653586395E-2</v>
      </c>
      <c r="E32" s="2">
        <v>1989</v>
      </c>
      <c r="F32" s="2">
        <v>738965.1</v>
      </c>
      <c r="G32" s="3">
        <f t="shared" si="0"/>
        <v>0.20522190840394244</v>
      </c>
      <c r="H32" s="3">
        <f t="shared" si="11"/>
        <v>0.44300909138662542</v>
      </c>
      <c r="J32" s="2">
        <v>1989</v>
      </c>
      <c r="K32" s="2">
        <v>142696.90779999999</v>
      </c>
      <c r="L32" s="3">
        <f t="shared" si="1"/>
        <v>3.9629113393930805E-2</v>
      </c>
      <c r="M32" s="3">
        <f t="shared" si="2"/>
        <v>0.19310371734740922</v>
      </c>
      <c r="N32" s="3">
        <f t="shared" si="12"/>
        <v>0.36719784862512295</v>
      </c>
      <c r="P32" s="2">
        <v>1989</v>
      </c>
      <c r="Q32" s="2">
        <v>321317.59999999998</v>
      </c>
      <c r="R32" s="3">
        <f t="shared" si="3"/>
        <v>8.9234811056401186E-2</v>
      </c>
      <c r="S32" s="3">
        <f t="shared" si="4"/>
        <v>0.4348210761238927</v>
      </c>
      <c r="T32" s="3">
        <f t="shared" si="13"/>
        <v>0.32585809845308517</v>
      </c>
      <c r="V32" s="2">
        <v>1989</v>
      </c>
      <c r="W32" s="2">
        <v>344145.60320000001</v>
      </c>
      <c r="X32" s="3">
        <f t="shared" si="5"/>
        <v>9.5574496627147787E-2</v>
      </c>
      <c r="Y32" s="3">
        <f t="shared" si="14"/>
        <v>5.176048343904581E-2</v>
      </c>
      <c r="AA32" s="2">
        <v>1989</v>
      </c>
      <c r="AB32" s="2">
        <v>2609.3665900000001</v>
      </c>
      <c r="AC32" s="3">
        <f t="shared" si="6"/>
        <v>7.2466100405186608E-4</v>
      </c>
      <c r="AD32" s="3">
        <f t="shared" si="7"/>
        <v>3.5311093717416428E-3</v>
      </c>
      <c r="AE32" s="3">
        <f t="shared" si="16"/>
        <v>27.031307613754706</v>
      </c>
      <c r="AG32" s="2">
        <v>1989</v>
      </c>
      <c r="AH32" s="2">
        <v>21684.894079999998</v>
      </c>
      <c r="AI32" s="3">
        <f t="shared" si="8"/>
        <v>6.0222266878841146E-3</v>
      </c>
      <c r="AJ32" s="3">
        <f t="shared" si="9"/>
        <v>2.9344950228366671E-2</v>
      </c>
      <c r="AK32" s="3">
        <f t="shared" si="15"/>
        <v>3370.5911282485831</v>
      </c>
    </row>
    <row r="33" spans="1:37" x14ac:dyDescent="0.2">
      <c r="A33" s="2">
        <v>1990</v>
      </c>
      <c r="B33" s="2">
        <v>3452434</v>
      </c>
      <c r="C33" s="3">
        <f t="shared" si="10"/>
        <v>-4.1206284141623688E-2</v>
      </c>
      <c r="E33" s="2">
        <v>1990</v>
      </c>
      <c r="F33" s="2">
        <v>669385.4</v>
      </c>
      <c r="G33" s="3">
        <f t="shared" si="0"/>
        <v>0.19388796425941815</v>
      </c>
      <c r="H33" s="3">
        <f t="shared" si="11"/>
        <v>-9.4158303281169781E-2</v>
      </c>
      <c r="J33" s="2">
        <v>1990</v>
      </c>
      <c r="K33" s="2">
        <v>151050.08410000001</v>
      </c>
      <c r="L33" s="3">
        <f t="shared" si="1"/>
        <v>4.3751765884590413E-2</v>
      </c>
      <c r="M33" s="3">
        <f t="shared" si="2"/>
        <v>0.2256548829717529</v>
      </c>
      <c r="N33" s="3">
        <f t="shared" si="12"/>
        <v>5.8537892858250305E-2</v>
      </c>
      <c r="P33" s="2">
        <v>1990</v>
      </c>
      <c r="Q33" s="2">
        <v>247490.3</v>
      </c>
      <c r="R33" s="3">
        <f t="shared" si="3"/>
        <v>7.1685744028705548E-2</v>
      </c>
      <c r="S33" s="3">
        <f t="shared" si="4"/>
        <v>0.36972766361501158</v>
      </c>
      <c r="T33" s="3">
        <f t="shared" si="13"/>
        <v>-0.22976425816699736</v>
      </c>
      <c r="V33" s="2">
        <v>1990</v>
      </c>
      <c r="W33" s="2">
        <v>345955.28370000003</v>
      </c>
      <c r="X33" s="3">
        <f t="shared" si="5"/>
        <v>0.10020619762752887</v>
      </c>
      <c r="Y33" s="3">
        <f t="shared" si="14"/>
        <v>5.2584733995521132E-3</v>
      </c>
      <c r="AA33" s="2">
        <v>1990</v>
      </c>
      <c r="AB33" s="2">
        <v>3814.0805399999999</v>
      </c>
      <c r="AC33" s="3">
        <f t="shared" si="6"/>
        <v>1.1047511813404689E-3</v>
      </c>
      <c r="AD33" s="3">
        <f t="shared" si="7"/>
        <v>5.6978842681659923E-3</v>
      </c>
      <c r="AE33" s="3">
        <f t="shared" si="16"/>
        <v>0.46168827125206652</v>
      </c>
      <c r="AG33" s="2">
        <v>1990</v>
      </c>
      <c r="AH33" s="2">
        <v>28697.880160000001</v>
      </c>
      <c r="AI33" s="3">
        <f t="shared" si="8"/>
        <v>8.3123617019181251E-3</v>
      </c>
      <c r="AJ33" s="3">
        <f t="shared" si="9"/>
        <v>4.2871984002041272E-2</v>
      </c>
      <c r="AK33" s="3">
        <f t="shared" si="15"/>
        <v>0.32340421189643198</v>
      </c>
    </row>
    <row r="34" spans="1:37" x14ac:dyDescent="0.2">
      <c r="A34" s="2">
        <v>1991</v>
      </c>
      <c r="B34" s="2">
        <v>3434859</v>
      </c>
      <c r="C34" s="3">
        <f t="shared" si="10"/>
        <v>-5.0906114352946355E-3</v>
      </c>
      <c r="E34" s="2">
        <v>1991</v>
      </c>
      <c r="F34" s="2">
        <v>653580.5</v>
      </c>
      <c r="G34" s="3">
        <f t="shared" si="0"/>
        <v>0.19027869848514889</v>
      </c>
      <c r="H34" s="3">
        <f t="shared" si="11"/>
        <v>-2.3611061729162337E-2</v>
      </c>
      <c r="J34" s="2">
        <v>1991</v>
      </c>
      <c r="K34" s="2">
        <v>154294.1311</v>
      </c>
      <c r="L34" s="3">
        <f t="shared" si="1"/>
        <v>4.4920077097778975E-2</v>
      </c>
      <c r="M34" s="3">
        <f t="shared" si="2"/>
        <v>0.23607517528445232</v>
      </c>
      <c r="N34" s="3">
        <f t="shared" si="12"/>
        <v>2.1476631538002507E-2</v>
      </c>
      <c r="P34" s="2">
        <v>1991</v>
      </c>
      <c r="Q34" s="2">
        <v>229143.9</v>
      </c>
      <c r="R34" s="3">
        <f t="shared" si="3"/>
        <v>6.6711297319627966E-2</v>
      </c>
      <c r="S34" s="3">
        <f t="shared" si="4"/>
        <v>0.35059782230344999</v>
      </c>
      <c r="T34" s="3">
        <f t="shared" si="13"/>
        <v>-7.4129773974980009E-2</v>
      </c>
      <c r="V34" s="2">
        <v>1991</v>
      </c>
      <c r="W34" s="2">
        <v>330684.22070000001</v>
      </c>
      <c r="X34" s="3">
        <f t="shared" si="5"/>
        <v>9.6273011701499253E-2</v>
      </c>
      <c r="Y34" s="3">
        <f t="shared" si="14"/>
        <v>-4.4141725013347503E-2</v>
      </c>
      <c r="AA34" s="2">
        <v>1991</v>
      </c>
      <c r="AB34" s="2">
        <v>4919.1234000000004</v>
      </c>
      <c r="AC34" s="3">
        <f t="shared" si="6"/>
        <v>1.4321179996034774E-3</v>
      </c>
      <c r="AD34" s="3">
        <f t="shared" si="7"/>
        <v>7.5264231414492941E-3</v>
      </c>
      <c r="AE34" s="3">
        <f t="shared" si="16"/>
        <v>0.28972719595480817</v>
      </c>
      <c r="AG34" s="2">
        <v>1991</v>
      </c>
      <c r="AH34" s="2">
        <v>30415.77418</v>
      </c>
      <c r="AI34" s="3">
        <f t="shared" si="8"/>
        <v>8.8550284538608422E-3</v>
      </c>
      <c r="AJ34" s="3">
        <f t="shared" si="9"/>
        <v>4.6537150634084097E-2</v>
      </c>
      <c r="AK34" s="3">
        <f t="shared" si="15"/>
        <v>5.9861355975500026E-2</v>
      </c>
    </row>
    <row r="35" spans="1:37" x14ac:dyDescent="0.2">
      <c r="A35" s="2">
        <v>1992</v>
      </c>
      <c r="B35" s="2">
        <v>3433416</v>
      </c>
      <c r="C35" s="3">
        <f t="shared" si="10"/>
        <v>-4.2010458071204667E-4</v>
      </c>
      <c r="E35" s="2">
        <v>1992</v>
      </c>
      <c r="F35" s="2">
        <v>642312.80000000005</v>
      </c>
      <c r="G35" s="3">
        <f t="shared" si="0"/>
        <v>0.18707689368255989</v>
      </c>
      <c r="H35" s="3">
        <f t="shared" si="11"/>
        <v>-1.7239957434470512E-2</v>
      </c>
      <c r="J35" s="2">
        <v>1992</v>
      </c>
      <c r="K35" s="2">
        <v>152766.71859999999</v>
      </c>
      <c r="L35" s="3">
        <f t="shared" si="1"/>
        <v>4.4494089443283306E-2</v>
      </c>
      <c r="M35" s="3">
        <f t="shared" si="2"/>
        <v>0.23783850890095912</v>
      </c>
      <c r="N35" s="3">
        <f t="shared" si="12"/>
        <v>-9.8993557895605908E-3</v>
      </c>
      <c r="P35" s="2">
        <v>1992</v>
      </c>
      <c r="Q35" s="2">
        <v>208571.4</v>
      </c>
      <c r="R35" s="3">
        <f t="shared" si="3"/>
        <v>6.0747488798327962E-2</v>
      </c>
      <c r="S35" s="3">
        <f t="shared" si="4"/>
        <v>0.32471935792031542</v>
      </c>
      <c r="T35" s="3">
        <f t="shared" si="13"/>
        <v>-8.9779828308761439E-2</v>
      </c>
      <c r="V35" s="2">
        <v>1992</v>
      </c>
      <c r="W35" s="2">
        <v>369043.4423</v>
      </c>
      <c r="X35" s="3">
        <f t="shared" si="5"/>
        <v>0.10748579324497817</v>
      </c>
      <c r="Y35" s="3">
        <f t="shared" si="14"/>
        <v>0.11599955243948533</v>
      </c>
      <c r="AA35" s="2">
        <v>1992</v>
      </c>
      <c r="AB35" s="2">
        <v>4129.1469200000001</v>
      </c>
      <c r="AC35" s="3">
        <f t="shared" si="6"/>
        <v>1.2026351948030765E-3</v>
      </c>
      <c r="AD35" s="3">
        <f t="shared" si="7"/>
        <v>6.4285608507256894E-3</v>
      </c>
      <c r="AE35" s="3">
        <f t="shared" si="16"/>
        <v>-0.16059293816455189</v>
      </c>
      <c r="AG35" s="2">
        <v>1992</v>
      </c>
      <c r="AH35" s="2">
        <v>29619.47766</v>
      </c>
      <c r="AI35" s="3">
        <f t="shared" si="8"/>
        <v>8.6268246143199664E-3</v>
      </c>
      <c r="AJ35" s="3">
        <f t="shared" si="9"/>
        <v>4.6113790134650903E-2</v>
      </c>
      <c r="AK35" s="3">
        <f t="shared" si="15"/>
        <v>-2.618037980185977E-2</v>
      </c>
    </row>
    <row r="36" spans="1:37" x14ac:dyDescent="0.2">
      <c r="A36" s="2">
        <v>1993</v>
      </c>
      <c r="B36" s="2">
        <v>3498665</v>
      </c>
      <c r="C36" s="3">
        <f t="shared" si="10"/>
        <v>1.9004105532216313E-2</v>
      </c>
      <c r="E36" s="2">
        <v>1993</v>
      </c>
      <c r="F36" s="2">
        <v>820857.4</v>
      </c>
      <c r="G36" s="3">
        <f t="shared" si="0"/>
        <v>0.23462017655305667</v>
      </c>
      <c r="H36" s="3">
        <f t="shared" si="11"/>
        <v>0.27797141828716471</v>
      </c>
      <c r="J36" s="2">
        <v>1993</v>
      </c>
      <c r="K36" s="2">
        <v>154100.0969</v>
      </c>
      <c r="L36" s="3">
        <f t="shared" si="1"/>
        <v>4.4045399288014146E-2</v>
      </c>
      <c r="M36" s="3">
        <f t="shared" si="2"/>
        <v>0.18773065443522832</v>
      </c>
      <c r="N36" s="3">
        <f t="shared" si="12"/>
        <v>8.7281988656920158E-3</v>
      </c>
      <c r="P36" s="2">
        <v>1993</v>
      </c>
      <c r="Q36" s="2">
        <v>417437.5</v>
      </c>
      <c r="R36" s="3">
        <f t="shared" si="3"/>
        <v>0.11931336666985835</v>
      </c>
      <c r="S36" s="3">
        <f t="shared" si="4"/>
        <v>0.50853838925006944</v>
      </c>
      <c r="T36" s="3">
        <f t="shared" si="13"/>
        <v>1.0014129453990337</v>
      </c>
      <c r="V36" s="2">
        <v>1993</v>
      </c>
      <c r="W36" s="2">
        <v>331723.58880000003</v>
      </c>
      <c r="X36" s="3">
        <f t="shared" si="5"/>
        <v>9.4814333124205952E-2</v>
      </c>
      <c r="Y36" s="3">
        <f t="shared" si="14"/>
        <v>-0.10112590882908087</v>
      </c>
      <c r="AA36" s="2">
        <v>1993</v>
      </c>
      <c r="AB36" s="2">
        <v>4763.5621000000001</v>
      </c>
      <c r="AC36" s="3">
        <f t="shared" si="6"/>
        <v>1.3615370719974619E-3</v>
      </c>
      <c r="AD36" s="3">
        <f t="shared" si="7"/>
        <v>5.8031542384828355E-3</v>
      </c>
      <c r="AE36" s="3">
        <f t="shared" si="16"/>
        <v>0.15364315978371629</v>
      </c>
      <c r="AG36" s="2">
        <v>1993</v>
      </c>
      <c r="AH36" s="2">
        <v>30758.34476</v>
      </c>
      <c r="AI36" s="3">
        <f t="shared" si="8"/>
        <v>8.79145181376325E-3</v>
      </c>
      <c r="AJ36" s="3">
        <f t="shared" si="9"/>
        <v>3.7470996497077323E-2</v>
      </c>
      <c r="AK36" s="3">
        <f t="shared" si="15"/>
        <v>3.8449938688081491E-2</v>
      </c>
    </row>
    <row r="37" spans="1:37" x14ac:dyDescent="0.2">
      <c r="A37" s="2">
        <v>1994</v>
      </c>
      <c r="B37" s="2">
        <v>3319207</v>
      </c>
      <c r="C37" s="3">
        <f t="shared" si="10"/>
        <v>-5.1293279007850134E-2</v>
      </c>
      <c r="E37" s="2">
        <v>1994</v>
      </c>
      <c r="F37" s="2">
        <v>633675.4</v>
      </c>
      <c r="G37" s="3">
        <f t="shared" si="0"/>
        <v>0.19091168462828623</v>
      </c>
      <c r="H37" s="3">
        <f t="shared" si="11"/>
        <v>-0.22803229891087051</v>
      </c>
      <c r="J37" s="2">
        <v>1994</v>
      </c>
      <c r="K37" s="2">
        <v>140920.70699999999</v>
      </c>
      <c r="L37" s="3">
        <f t="shared" si="1"/>
        <v>4.2456136962834796E-2</v>
      </c>
      <c r="M37" s="3">
        <f t="shared" si="2"/>
        <v>0.22238626748016413</v>
      </c>
      <c r="N37" s="3">
        <f t="shared" si="12"/>
        <v>-8.5524864455812089E-2</v>
      </c>
      <c r="P37" s="2">
        <v>1994</v>
      </c>
      <c r="Q37" s="2">
        <v>237398.1</v>
      </c>
      <c r="R37" s="3">
        <f t="shared" si="3"/>
        <v>7.1522535352570665E-2</v>
      </c>
      <c r="S37" s="3">
        <f t="shared" si="4"/>
        <v>0.37463676197624207</v>
      </c>
      <c r="T37" s="3">
        <f t="shared" si="13"/>
        <v>-0.43129666117682286</v>
      </c>
      <c r="V37" s="2">
        <v>1994</v>
      </c>
      <c r="W37" s="2">
        <v>352778.3811</v>
      </c>
      <c r="X37" s="3">
        <f t="shared" si="5"/>
        <v>0.10628393501821369</v>
      </c>
      <c r="Y37" s="3">
        <f t="shared" si="14"/>
        <v>6.3470892667491757E-2</v>
      </c>
      <c r="AA37" s="2">
        <v>1994</v>
      </c>
      <c r="AB37" s="2">
        <v>5016.8564900000001</v>
      </c>
      <c r="AC37" s="3">
        <f t="shared" si="6"/>
        <v>1.5114623733921988E-3</v>
      </c>
      <c r="AD37" s="3">
        <f t="shared" si="7"/>
        <v>7.9170762980541771E-3</v>
      </c>
      <c r="AE37" s="3">
        <f t="shared" si="16"/>
        <v>5.3173315406132737E-2</v>
      </c>
      <c r="AG37" s="2">
        <v>1994</v>
      </c>
      <c r="AH37" s="2">
        <v>34941.612450000001</v>
      </c>
      <c r="AI37" s="3">
        <f t="shared" si="8"/>
        <v>1.0527096517330796E-2</v>
      </c>
      <c r="AJ37" s="3">
        <f t="shared" si="9"/>
        <v>5.5141184982090197E-2</v>
      </c>
      <c r="AK37" s="3">
        <f t="shared" si="15"/>
        <v>0.13600431761335133</v>
      </c>
    </row>
    <row r="38" spans="1:37" x14ac:dyDescent="0.2">
      <c r="A38" s="2">
        <v>1995</v>
      </c>
      <c r="B38" s="2">
        <v>3506262</v>
      </c>
      <c r="C38" s="3">
        <f t="shared" si="10"/>
        <v>5.6355328245571906E-2</v>
      </c>
      <c r="E38" s="2">
        <v>1995</v>
      </c>
      <c r="F38" s="2">
        <v>846265.2</v>
      </c>
      <c r="G38" s="3">
        <f t="shared" si="0"/>
        <v>0.24135823278465784</v>
      </c>
      <c r="H38" s="3">
        <f t="shared" si="11"/>
        <v>0.33548690701895628</v>
      </c>
      <c r="J38" s="2">
        <v>1995</v>
      </c>
      <c r="K38" s="2">
        <v>118075.48330000001</v>
      </c>
      <c r="L38" s="3">
        <f t="shared" si="1"/>
        <v>3.3675601908813434E-2</v>
      </c>
      <c r="M38" s="3">
        <f t="shared" si="2"/>
        <v>0.13952539144939435</v>
      </c>
      <c r="N38" s="3">
        <f t="shared" si="12"/>
        <v>-0.1621140298423282</v>
      </c>
      <c r="P38" s="2">
        <v>1995</v>
      </c>
      <c r="Q38" s="2">
        <v>495317.6</v>
      </c>
      <c r="R38" s="3">
        <f t="shared" si="3"/>
        <v>0.14126656821424069</v>
      </c>
      <c r="S38" s="3">
        <f t="shared" si="4"/>
        <v>0.58529832019560768</v>
      </c>
      <c r="T38" s="3">
        <f t="shared" si="13"/>
        <v>1.0864429833263196</v>
      </c>
      <c r="V38" s="2">
        <v>1995</v>
      </c>
      <c r="W38" s="2">
        <v>317794.04960000003</v>
      </c>
      <c r="X38" s="3">
        <f t="shared" si="5"/>
        <v>9.0636138885228784E-2</v>
      </c>
      <c r="Y38" s="3">
        <f t="shared" si="14"/>
        <v>-9.9168014181921116E-2</v>
      </c>
      <c r="AA38" s="2">
        <v>1995</v>
      </c>
      <c r="AB38" s="2">
        <v>5120.5782799999997</v>
      </c>
      <c r="AC38" s="3">
        <f t="shared" si="6"/>
        <v>1.4604094845165592E-3</v>
      </c>
      <c r="AD38" s="3">
        <f t="shared" si="7"/>
        <v>6.050796227943675E-3</v>
      </c>
      <c r="AE38" s="3">
        <f t="shared" si="16"/>
        <v>2.0674657568289262E-2</v>
      </c>
      <c r="AG38" s="2">
        <v>1995</v>
      </c>
      <c r="AH38" s="2">
        <v>31830.638180000002</v>
      </c>
      <c r="AI38" s="3">
        <f t="shared" si="8"/>
        <v>9.0782258085676439E-3</v>
      </c>
      <c r="AJ38" s="3">
        <f t="shared" si="9"/>
        <v>3.761307705905903E-2</v>
      </c>
      <c r="AK38" s="3">
        <f t="shared" si="15"/>
        <v>-8.9033506237059731E-2</v>
      </c>
    </row>
    <row r="39" spans="1:37" x14ac:dyDescent="0.2">
      <c r="A39" s="2">
        <v>1996</v>
      </c>
      <c r="B39" s="2">
        <v>3507953</v>
      </c>
      <c r="C39" s="3">
        <f t="shared" si="10"/>
        <v>4.8227998934477799E-4</v>
      </c>
      <c r="E39" s="2">
        <v>1996</v>
      </c>
      <c r="F39" s="2">
        <v>817765.9</v>
      </c>
      <c r="G39" s="3">
        <f t="shared" si="0"/>
        <v>0.23311769000325833</v>
      </c>
      <c r="H39" s="3">
        <f t="shared" si="11"/>
        <v>-3.3676559073916701E-2</v>
      </c>
      <c r="J39" s="2">
        <v>1996</v>
      </c>
      <c r="K39" s="2">
        <v>127596.67539999999</v>
      </c>
      <c r="L39" s="3">
        <f t="shared" si="1"/>
        <v>3.6373541891809837E-2</v>
      </c>
      <c r="M39" s="3">
        <f t="shared" si="2"/>
        <v>0.15603080955075282</v>
      </c>
      <c r="N39" s="3">
        <f t="shared" si="12"/>
        <v>8.0636486372103508E-2</v>
      </c>
      <c r="P39" s="2">
        <v>1996</v>
      </c>
      <c r="Q39" s="2">
        <v>462728.9</v>
      </c>
      <c r="R39" s="3">
        <f t="shared" si="3"/>
        <v>0.13190852328979322</v>
      </c>
      <c r="S39" s="3">
        <f t="shared" si="4"/>
        <v>0.56584518870253697</v>
      </c>
      <c r="T39" s="3">
        <f t="shared" si="13"/>
        <v>-6.5793543374998098E-2</v>
      </c>
      <c r="V39" s="2">
        <v>1996</v>
      </c>
      <c r="W39" s="2">
        <v>358119.32059999998</v>
      </c>
      <c r="X39" s="3">
        <f t="shared" si="5"/>
        <v>0.10208783316082057</v>
      </c>
      <c r="Y39" s="3">
        <f t="shared" si="14"/>
        <v>0.12689120847528904</v>
      </c>
      <c r="AA39" s="2">
        <v>1996</v>
      </c>
      <c r="AB39" s="2">
        <v>5386.5712999999996</v>
      </c>
      <c r="AC39" s="3">
        <f t="shared" si="6"/>
        <v>1.535531205805779E-3</v>
      </c>
      <c r="AD39" s="3">
        <f t="shared" si="7"/>
        <v>6.5869355765506964E-3</v>
      </c>
      <c r="AE39" s="3">
        <f t="shared" si="16"/>
        <v>5.1945894673442995E-2</v>
      </c>
      <c r="AG39" s="2">
        <v>1996</v>
      </c>
      <c r="AH39" s="2">
        <v>31836.07416</v>
      </c>
      <c r="AI39" s="3">
        <f t="shared" si="8"/>
        <v>9.0753992884169202E-3</v>
      </c>
      <c r="AJ39" s="3">
        <f t="shared" si="9"/>
        <v>3.8930547434174012E-2</v>
      </c>
      <c r="AK39" s="3">
        <f t="shared" si="15"/>
        <v>1.707782284872298E-4</v>
      </c>
    </row>
    <row r="40" spans="1:37" x14ac:dyDescent="0.2">
      <c r="A40" s="2">
        <v>1997</v>
      </c>
      <c r="B40" s="2">
        <v>3362272</v>
      </c>
      <c r="C40" s="3">
        <f t="shared" si="10"/>
        <v>-4.1528777609050063E-2</v>
      </c>
      <c r="E40" s="2">
        <v>1997</v>
      </c>
      <c r="F40" s="2">
        <v>760363.1</v>
      </c>
      <c r="G40" s="3">
        <f t="shared" si="0"/>
        <v>0.22614562414938469</v>
      </c>
      <c r="H40" s="3">
        <f t="shared" si="11"/>
        <v>-7.0194660843647366E-2</v>
      </c>
      <c r="J40" s="2">
        <v>1997</v>
      </c>
      <c r="K40" s="2">
        <v>129870.4791</v>
      </c>
      <c r="L40" s="3">
        <f t="shared" si="1"/>
        <v>3.8625809898782726E-2</v>
      </c>
      <c r="M40" s="3">
        <f t="shared" si="2"/>
        <v>0.17080060710468459</v>
      </c>
      <c r="N40" s="3">
        <f t="shared" si="12"/>
        <v>1.7820242517071132E-2</v>
      </c>
      <c r="P40" s="2">
        <v>1997</v>
      </c>
      <c r="Q40" s="2">
        <v>419290.1</v>
      </c>
      <c r="R40" s="3">
        <f t="shared" si="3"/>
        <v>0.12470439631296931</v>
      </c>
      <c r="S40" s="3">
        <f t="shared" si="4"/>
        <v>0.55143404512922833</v>
      </c>
      <c r="T40" s="3">
        <f t="shared" si="13"/>
        <v>-9.3875269083042029E-2</v>
      </c>
      <c r="V40" s="2">
        <v>1997</v>
      </c>
      <c r="W40" s="2">
        <v>320194.16629999998</v>
      </c>
      <c r="X40" s="3">
        <f t="shared" si="5"/>
        <v>9.5231488202025288E-2</v>
      </c>
      <c r="Y40" s="3">
        <f t="shared" si="14"/>
        <v>-0.10590088866598837</v>
      </c>
      <c r="AA40" s="2">
        <v>1997</v>
      </c>
      <c r="AB40" s="2">
        <v>5218.3936299999996</v>
      </c>
      <c r="AC40" s="3">
        <f t="shared" si="6"/>
        <v>1.5520438649817741E-3</v>
      </c>
      <c r="AD40" s="3">
        <f t="shared" si="7"/>
        <v>6.8630285057231207E-3</v>
      </c>
      <c r="AE40" s="3">
        <f t="shared" si="16"/>
        <v>-3.1221654858629651E-2</v>
      </c>
      <c r="AG40" s="2">
        <v>1997</v>
      </c>
      <c r="AH40" s="2">
        <v>32036.935010000001</v>
      </c>
      <c r="AI40" s="3">
        <f t="shared" si="8"/>
        <v>9.5283591006319543E-3</v>
      </c>
      <c r="AJ40" s="3">
        <f t="shared" si="9"/>
        <v>4.2133731910451735E-2</v>
      </c>
      <c r="AK40" s="3">
        <f t="shared" si="15"/>
        <v>6.309221702102007E-3</v>
      </c>
    </row>
    <row r="41" spans="1:37" x14ac:dyDescent="0.2">
      <c r="A41" s="2">
        <v>1998</v>
      </c>
      <c r="B41" s="2">
        <v>3459044</v>
      </c>
      <c r="C41" s="3">
        <f t="shared" si="10"/>
        <v>2.8781728545459736E-2</v>
      </c>
      <c r="E41" s="2">
        <v>1998</v>
      </c>
      <c r="F41" s="2">
        <v>833064</v>
      </c>
      <c r="G41" s="3">
        <f t="shared" si="0"/>
        <v>0.24083648545667533</v>
      </c>
      <c r="H41" s="3">
        <f t="shared" si="11"/>
        <v>9.5613398388217447E-2</v>
      </c>
      <c r="J41" s="2">
        <v>1998</v>
      </c>
      <c r="K41" s="2">
        <v>130926.25780000001</v>
      </c>
      <c r="L41" s="3">
        <f t="shared" si="1"/>
        <v>3.7850416993828358E-2</v>
      </c>
      <c r="M41" s="3">
        <f t="shared" si="2"/>
        <v>0.15716230421672286</v>
      </c>
      <c r="N41" s="3">
        <f t="shared" si="12"/>
        <v>8.1294741292750796E-3</v>
      </c>
      <c r="P41" s="2">
        <v>1998</v>
      </c>
      <c r="Q41" s="2">
        <v>505243</v>
      </c>
      <c r="R41" s="3">
        <f t="shared" si="3"/>
        <v>0.14606434610256475</v>
      </c>
      <c r="S41" s="3">
        <f t="shared" si="4"/>
        <v>0.60648761679774899</v>
      </c>
      <c r="T41" s="3">
        <f t="shared" si="13"/>
        <v>0.20499625438330174</v>
      </c>
      <c r="V41" s="2">
        <v>1998</v>
      </c>
      <c r="W41" s="2">
        <v>362927.81520000001</v>
      </c>
      <c r="X41" s="3">
        <f t="shared" si="5"/>
        <v>0.10492142198827191</v>
      </c>
      <c r="Y41" s="3">
        <f t="shared" si="14"/>
        <v>0.13346167231529613</v>
      </c>
      <c r="AA41" s="2">
        <v>1998</v>
      </c>
      <c r="AB41" s="2">
        <v>5122.3507799999998</v>
      </c>
      <c r="AC41" s="3">
        <f t="shared" si="6"/>
        <v>1.4808573640578148E-3</v>
      </c>
      <c r="AD41" s="3">
        <f t="shared" si="7"/>
        <v>6.148808230820201E-3</v>
      </c>
      <c r="AE41" s="3">
        <f t="shared" si="16"/>
        <v>-1.8404677149661441E-2</v>
      </c>
      <c r="AG41" s="2">
        <v>1998</v>
      </c>
      <c r="AH41" s="2">
        <v>28121.99019</v>
      </c>
      <c r="AI41" s="3">
        <f t="shared" si="8"/>
        <v>8.1299891501813801E-3</v>
      </c>
      <c r="AJ41" s="3">
        <f t="shared" si="9"/>
        <v>3.3757298586903288E-2</v>
      </c>
      <c r="AK41" s="3">
        <f t="shared" si="15"/>
        <v>-0.12220097892566785</v>
      </c>
    </row>
    <row r="42" spans="1:37" x14ac:dyDescent="0.2">
      <c r="A42" s="2">
        <v>1999</v>
      </c>
      <c r="B42" s="2">
        <v>3334187</v>
      </c>
      <c r="C42" s="3">
        <f t="shared" si="10"/>
        <v>-3.6095811443855583E-2</v>
      </c>
      <c r="E42" s="2">
        <v>1999</v>
      </c>
      <c r="F42" s="2">
        <v>760981.9</v>
      </c>
      <c r="G42" s="3">
        <f t="shared" si="0"/>
        <v>0.22823611872999325</v>
      </c>
      <c r="H42" s="3">
        <f t="shared" si="11"/>
        <v>-8.652648536006835E-2</v>
      </c>
      <c r="J42" s="2">
        <v>1999</v>
      </c>
      <c r="K42" s="2">
        <v>133405.4816</v>
      </c>
      <c r="L42" s="3">
        <f t="shared" si="1"/>
        <v>4.0011397561084606E-2</v>
      </c>
      <c r="M42" s="3">
        <f t="shared" si="2"/>
        <v>0.17530703634343997</v>
      </c>
      <c r="N42" s="3">
        <f t="shared" si="12"/>
        <v>1.8936031943929833E-2</v>
      </c>
      <c r="P42" s="2">
        <v>1999</v>
      </c>
      <c r="Q42" s="2">
        <v>416573.2</v>
      </c>
      <c r="R42" s="3">
        <f t="shared" si="3"/>
        <v>0.12493996287550758</v>
      </c>
      <c r="S42" s="3">
        <f t="shared" si="4"/>
        <v>0.54741538530679901</v>
      </c>
      <c r="T42" s="3">
        <f t="shared" si="13"/>
        <v>-0.17549931419138906</v>
      </c>
      <c r="V42" s="2">
        <v>1999</v>
      </c>
      <c r="W42" s="2">
        <v>348735.9057</v>
      </c>
      <c r="X42" s="3">
        <f t="shared" si="5"/>
        <v>0.10459398519039274</v>
      </c>
      <c r="Y42" s="3">
        <f t="shared" si="14"/>
        <v>-3.9103945483426834E-2</v>
      </c>
      <c r="AA42" s="2">
        <v>1999</v>
      </c>
      <c r="AB42" s="2">
        <v>5061.8290999999999</v>
      </c>
      <c r="AC42" s="3">
        <f t="shared" si="6"/>
        <v>1.518159929242121E-3</v>
      </c>
      <c r="AD42" s="3">
        <f t="shared" si="7"/>
        <v>6.6517076161732623E-3</v>
      </c>
      <c r="AE42" s="3">
        <f t="shared" si="16"/>
        <v>-1.1815215825574491E-2</v>
      </c>
      <c r="AG42" s="2">
        <v>1999</v>
      </c>
      <c r="AH42" s="2">
        <v>33029.499380000001</v>
      </c>
      <c r="AI42" s="3">
        <f t="shared" si="8"/>
        <v>9.906312807290053E-3</v>
      </c>
      <c r="AJ42" s="3">
        <f t="shared" si="9"/>
        <v>4.3403791049432316E-2</v>
      </c>
      <c r="AK42" s="3">
        <f t="shared" si="15"/>
        <v>0.17450789068780342</v>
      </c>
    </row>
    <row r="43" spans="1:37" x14ac:dyDescent="0.2">
      <c r="A43" s="2">
        <v>2000</v>
      </c>
      <c r="B43" s="2">
        <v>3270863</v>
      </c>
      <c r="C43" s="3">
        <f t="shared" si="10"/>
        <v>-1.8992336062734334E-2</v>
      </c>
      <c r="E43" s="2">
        <v>2000</v>
      </c>
      <c r="F43" s="2">
        <v>737522.9</v>
      </c>
      <c r="G43" s="3">
        <f t="shared" si="0"/>
        <v>0.22548266313813817</v>
      </c>
      <c r="H43" s="3">
        <f t="shared" si="11"/>
        <v>-3.0827277232218005E-2</v>
      </c>
      <c r="J43" s="2">
        <v>2000</v>
      </c>
      <c r="K43" s="2">
        <v>125558.7127</v>
      </c>
      <c r="L43" s="3">
        <f t="shared" si="1"/>
        <v>3.8387028958412506E-2</v>
      </c>
      <c r="M43" s="3">
        <f t="shared" si="2"/>
        <v>0.1702438157513482</v>
      </c>
      <c r="N43" s="3">
        <f t="shared" si="12"/>
        <v>-5.8818939116216912E-2</v>
      </c>
      <c r="P43" s="2">
        <v>2000</v>
      </c>
      <c r="Q43" s="2">
        <v>391043</v>
      </c>
      <c r="R43" s="3">
        <f t="shared" si="3"/>
        <v>0.11955346341317261</v>
      </c>
      <c r="S43" s="3">
        <f t="shared" si="4"/>
        <v>0.53021133309894508</v>
      </c>
      <c r="T43" s="3">
        <f t="shared" si="13"/>
        <v>-6.1286227726603658E-2</v>
      </c>
      <c r="V43" s="2">
        <v>2000</v>
      </c>
      <c r="W43" s="2">
        <v>366845.34169999999</v>
      </c>
      <c r="X43" s="3">
        <f t="shared" si="5"/>
        <v>0.11215552033209583</v>
      </c>
      <c r="Y43" s="3">
        <f t="shared" si="14"/>
        <v>5.1928796845996772E-2</v>
      </c>
      <c r="AA43" s="2">
        <v>2000</v>
      </c>
      <c r="AB43" s="2">
        <v>5032.5001300000004</v>
      </c>
      <c r="AC43" s="3">
        <f t="shared" si="6"/>
        <v>1.5385848107976397E-3</v>
      </c>
      <c r="AD43" s="3">
        <f t="shared" si="7"/>
        <v>6.8235171138414825E-3</v>
      </c>
      <c r="AE43" s="3">
        <f t="shared" si="16"/>
        <v>-5.7941446502015586E-3</v>
      </c>
      <c r="AG43" s="2">
        <v>2000</v>
      </c>
      <c r="AH43" s="2">
        <v>35887.352619999998</v>
      </c>
      <c r="AI43" s="3">
        <f t="shared" si="8"/>
        <v>1.0971829948243016E-2</v>
      </c>
      <c r="AJ43" s="3">
        <f t="shared" si="9"/>
        <v>4.8659306199170221E-2</v>
      </c>
      <c r="AK43" s="3">
        <f t="shared" si="15"/>
        <v>8.6524267507683814E-2</v>
      </c>
    </row>
    <row r="44" spans="1:37" x14ac:dyDescent="0.2">
      <c r="A44" s="2">
        <v>2001</v>
      </c>
      <c r="B44" s="2">
        <v>3055777</v>
      </c>
      <c r="C44" s="3">
        <f t="shared" si="10"/>
        <v>-6.5758180639176878E-2</v>
      </c>
      <c r="E44" s="2">
        <v>2001</v>
      </c>
      <c r="F44" s="2">
        <v>608143.4</v>
      </c>
      <c r="G44" s="3">
        <f t="shared" si="0"/>
        <v>0.19901432597993898</v>
      </c>
      <c r="H44" s="3">
        <f t="shared" si="11"/>
        <v>-0.17542438343270425</v>
      </c>
      <c r="J44" s="2">
        <v>2001</v>
      </c>
      <c r="K44" s="2">
        <v>125869.3109</v>
      </c>
      <c r="L44" s="3">
        <f t="shared" si="1"/>
        <v>4.1190607462520991E-2</v>
      </c>
      <c r="M44" s="3">
        <f t="shared" si="2"/>
        <v>0.20697307723803299</v>
      </c>
      <c r="N44" s="3">
        <f t="shared" si="12"/>
        <v>2.4737287705562236E-3</v>
      </c>
      <c r="P44" s="2">
        <v>2001</v>
      </c>
      <c r="Q44" s="2">
        <v>263923.20000000001</v>
      </c>
      <c r="R44" s="3">
        <f t="shared" si="3"/>
        <v>8.636860608611166E-2</v>
      </c>
      <c r="S44" s="3">
        <f t="shared" si="4"/>
        <v>0.43398185362202402</v>
      </c>
      <c r="T44" s="3">
        <f t="shared" si="13"/>
        <v>-0.3250788276481103</v>
      </c>
      <c r="V44" s="2">
        <v>2001</v>
      </c>
      <c r="W44" s="2">
        <v>346911.4474</v>
      </c>
      <c r="X44" s="3">
        <f t="shared" si="5"/>
        <v>0.11352642794287672</v>
      </c>
      <c r="Y44" s="3">
        <f t="shared" si="14"/>
        <v>-5.4338687272473513E-2</v>
      </c>
      <c r="AA44" s="2">
        <v>2001</v>
      </c>
      <c r="AB44" s="2">
        <v>5603.2862400000004</v>
      </c>
      <c r="AC44" s="3">
        <f t="shared" si="6"/>
        <v>1.8336698783975403E-3</v>
      </c>
      <c r="AD44" s="3">
        <f t="shared" si="7"/>
        <v>9.2137582024239672E-3</v>
      </c>
      <c r="AE44" s="3">
        <f t="shared" si="16"/>
        <v>0.11341998912178865</v>
      </c>
      <c r="AG44" s="2">
        <v>2001</v>
      </c>
      <c r="AH44" s="2">
        <v>36162.792750000001</v>
      </c>
      <c r="AI44" s="3">
        <f t="shared" si="8"/>
        <v>1.1834238149577014E-2</v>
      </c>
      <c r="AJ44" s="3">
        <f t="shared" si="9"/>
        <v>5.9464252592398438E-2</v>
      </c>
      <c r="AK44" s="3">
        <f t="shared" si="15"/>
        <v>7.6751309275039717E-3</v>
      </c>
    </row>
    <row r="45" spans="1:37" x14ac:dyDescent="0.2">
      <c r="A45" s="2">
        <v>2002</v>
      </c>
      <c r="B45" s="2">
        <v>3098738</v>
      </c>
      <c r="C45" s="3">
        <f t="shared" si="10"/>
        <v>1.4058944746295295E-2</v>
      </c>
      <c r="E45" s="2">
        <v>2002</v>
      </c>
      <c r="F45" s="2">
        <v>676324.8</v>
      </c>
      <c r="G45" s="3">
        <f t="shared" si="0"/>
        <v>0.21825814250833728</v>
      </c>
      <c r="H45" s="3">
        <f t="shared" si="11"/>
        <v>0.11211401784513327</v>
      </c>
      <c r="J45" s="2">
        <v>2002</v>
      </c>
      <c r="K45" s="2">
        <v>132997.8854</v>
      </c>
      <c r="L45" s="3">
        <f t="shared" si="1"/>
        <v>4.29200162775943E-2</v>
      </c>
      <c r="M45" s="3">
        <f t="shared" si="2"/>
        <v>0.19664794991992013</v>
      </c>
      <c r="N45" s="3">
        <f t="shared" si="12"/>
        <v>5.6634730491719902E-2</v>
      </c>
      <c r="P45" s="2">
        <v>2002</v>
      </c>
      <c r="Q45" s="2">
        <v>316793.59999999998</v>
      </c>
      <c r="R45" s="3">
        <f t="shared" si="3"/>
        <v>0.10223310263726716</v>
      </c>
      <c r="S45" s="3">
        <f t="shared" si="4"/>
        <v>0.46840452989451214</v>
      </c>
      <c r="T45" s="3">
        <f t="shared" si="13"/>
        <v>0.20032494301372505</v>
      </c>
      <c r="V45" s="2">
        <v>2002</v>
      </c>
      <c r="W45" s="2">
        <v>358707.13429999998</v>
      </c>
      <c r="X45" s="3">
        <f t="shared" si="5"/>
        <v>0.11575910396425899</v>
      </c>
      <c r="Y45" s="3">
        <f t="shared" si="14"/>
        <v>3.4002011142627894E-2</v>
      </c>
      <c r="AA45" s="2">
        <v>2002</v>
      </c>
      <c r="AB45" s="2">
        <v>5639.6263600000002</v>
      </c>
      <c r="AC45" s="3">
        <f t="shared" si="6"/>
        <v>1.8199752157168499E-3</v>
      </c>
      <c r="AD45" s="3">
        <f t="shared" si="7"/>
        <v>8.3386360517905007E-3</v>
      </c>
      <c r="AE45" s="3">
        <f t="shared" si="16"/>
        <v>6.4855012654145327E-3</v>
      </c>
      <c r="AG45" s="2">
        <v>2002</v>
      </c>
      <c r="AH45" s="2">
        <v>38684.307589999997</v>
      </c>
      <c r="AI45" s="3">
        <f t="shared" si="8"/>
        <v>1.2483891051776561E-2</v>
      </c>
      <c r="AJ45" s="3">
        <f t="shared" si="9"/>
        <v>5.7197825053879429E-2</v>
      </c>
      <c r="AK45" s="3">
        <f t="shared" si="15"/>
        <v>6.9726772968882397E-2</v>
      </c>
    </row>
    <row r="46" spans="1:37" x14ac:dyDescent="0.2">
      <c r="A46" s="2">
        <v>2003</v>
      </c>
      <c r="B46" s="2">
        <v>3093978</v>
      </c>
      <c r="C46" s="3">
        <f t="shared" si="10"/>
        <v>-1.5361092160744148E-3</v>
      </c>
      <c r="E46" s="2">
        <v>2003</v>
      </c>
      <c r="F46" s="2">
        <v>725742</v>
      </c>
      <c r="G46" s="3">
        <f t="shared" si="0"/>
        <v>0.23456598592491607</v>
      </c>
      <c r="H46" s="3">
        <f t="shared" si="11"/>
        <v>7.3067259991057482E-2</v>
      </c>
      <c r="J46" s="2">
        <v>2003</v>
      </c>
      <c r="K46" s="2">
        <v>132946.23490000001</v>
      </c>
      <c r="L46" s="3">
        <f t="shared" si="1"/>
        <v>4.2969353660562551E-2</v>
      </c>
      <c r="M46" s="3">
        <f t="shared" si="2"/>
        <v>0.18318663505763758</v>
      </c>
      <c r="N46" s="3">
        <f t="shared" si="12"/>
        <v>-3.8835579862526765E-4</v>
      </c>
      <c r="P46" s="2">
        <v>2003</v>
      </c>
      <c r="Q46" s="2">
        <v>372472.4</v>
      </c>
      <c r="R46" s="3">
        <f t="shared" si="3"/>
        <v>0.12038624709031545</v>
      </c>
      <c r="S46" s="3">
        <f t="shared" si="4"/>
        <v>0.51322977035916351</v>
      </c>
      <c r="T46" s="3">
        <f t="shared" si="13"/>
        <v>0.17575733853209172</v>
      </c>
      <c r="V46" s="2">
        <v>2003</v>
      </c>
      <c r="W46" s="2">
        <v>370922.87520000001</v>
      </c>
      <c r="X46" s="3">
        <f t="shared" si="5"/>
        <v>0.11988542749819166</v>
      </c>
      <c r="Y46" s="3">
        <f t="shared" si="14"/>
        <v>3.4054914809092035E-2</v>
      </c>
      <c r="AA46" s="2">
        <v>2003</v>
      </c>
      <c r="AB46" s="2">
        <v>5464.6590500000002</v>
      </c>
      <c r="AC46" s="3">
        <f t="shared" si="6"/>
        <v>1.7662242750271658E-3</v>
      </c>
      <c r="AD46" s="3">
        <f t="shared" si="7"/>
        <v>7.5297544444168866E-3</v>
      </c>
      <c r="AE46" s="3">
        <f t="shared" si="16"/>
        <v>-3.1024628021633686E-2</v>
      </c>
      <c r="AG46" s="2">
        <v>2003</v>
      </c>
      <c r="AH46" s="2">
        <v>39893.108869999996</v>
      </c>
      <c r="AI46" s="3">
        <f t="shared" si="8"/>
        <v>1.2893792027609763E-2</v>
      </c>
      <c r="AJ46" s="3">
        <f t="shared" si="9"/>
        <v>5.4968720109901309E-2</v>
      </c>
      <c r="AK46" s="3">
        <f t="shared" si="15"/>
        <v>3.1247845840013905E-2</v>
      </c>
    </row>
    <row r="47" spans="1:37" x14ac:dyDescent="0.2">
      <c r="A47" s="2">
        <v>2004</v>
      </c>
      <c r="B47" s="2">
        <v>2919763</v>
      </c>
      <c r="C47" s="3">
        <f t="shared" si="10"/>
        <v>-5.6307769479938125E-2</v>
      </c>
      <c r="E47" s="2">
        <v>2004</v>
      </c>
      <c r="F47" s="2">
        <v>697820.3</v>
      </c>
      <c r="G47" s="3">
        <f t="shared" si="0"/>
        <v>0.23899895299721247</v>
      </c>
      <c r="H47" s="3">
        <f t="shared" si="11"/>
        <v>-3.8473314208079389E-2</v>
      </c>
      <c r="J47" s="2">
        <v>2004</v>
      </c>
      <c r="K47" s="2">
        <v>131341.37789999999</v>
      </c>
      <c r="L47" s="3">
        <f t="shared" si="1"/>
        <v>4.4983575002491637E-2</v>
      </c>
      <c r="M47" s="3">
        <f t="shared" si="2"/>
        <v>0.18821661952224661</v>
      </c>
      <c r="N47" s="3">
        <f t="shared" si="12"/>
        <v>-1.2071473864657886E-2</v>
      </c>
      <c r="P47" s="2">
        <v>2004</v>
      </c>
      <c r="Q47" s="2">
        <v>342160.4</v>
      </c>
      <c r="R47" s="3">
        <f t="shared" si="3"/>
        <v>0.11718773064800123</v>
      </c>
      <c r="S47" s="3">
        <f t="shared" si="4"/>
        <v>0.49032738084575644</v>
      </c>
      <c r="T47" s="3">
        <f t="shared" si="13"/>
        <v>-8.1380526449745E-2</v>
      </c>
      <c r="V47" s="2">
        <v>2004</v>
      </c>
      <c r="W47" s="2">
        <v>315603.25780000002</v>
      </c>
      <c r="X47" s="3">
        <f t="shared" si="5"/>
        <v>0.10809208069285076</v>
      </c>
      <c r="Y47" s="3">
        <f t="shared" si="14"/>
        <v>-0.14914048471713126</v>
      </c>
      <c r="AA47" s="2">
        <v>2004</v>
      </c>
      <c r="AB47" s="2">
        <v>5721.4595799999997</v>
      </c>
      <c r="AC47" s="3">
        <f t="shared" si="6"/>
        <v>1.9595630124773825E-3</v>
      </c>
      <c r="AD47" s="3">
        <f t="shared" si="7"/>
        <v>8.199044338492301E-3</v>
      </c>
      <c r="AE47" s="3">
        <f t="shared" si="16"/>
        <v>4.6992964730342972E-2</v>
      </c>
      <c r="AG47" s="2">
        <v>2004</v>
      </c>
      <c r="AH47" s="2">
        <v>43153.48186</v>
      </c>
      <c r="AI47" s="3">
        <f t="shared" si="8"/>
        <v>1.4779789270567509E-2</v>
      </c>
      <c r="AJ47" s="3">
        <f t="shared" si="9"/>
        <v>6.1840393379212377E-2</v>
      </c>
      <c r="AK47" s="3">
        <f t="shared" si="15"/>
        <v>8.1727723969184957E-2</v>
      </c>
    </row>
    <row r="48" spans="1:37" x14ac:dyDescent="0.2">
      <c r="A48" s="2">
        <v>2005</v>
      </c>
      <c r="B48" s="2">
        <v>2961901</v>
      </c>
      <c r="C48" s="3">
        <f t="shared" si="10"/>
        <v>1.443199328164649E-2</v>
      </c>
      <c r="E48" s="2">
        <v>2005</v>
      </c>
      <c r="F48" s="2">
        <v>741050.7</v>
      </c>
      <c r="G48" s="3">
        <f t="shared" si="0"/>
        <v>0.25019428400881727</v>
      </c>
      <c r="H48" s="3">
        <f t="shared" si="11"/>
        <v>6.1950619665263253E-2</v>
      </c>
      <c r="J48" s="2">
        <v>2005</v>
      </c>
      <c r="K48" s="2">
        <v>130213.3694</v>
      </c>
      <c r="L48" s="3">
        <f t="shared" si="1"/>
        <v>4.3962768978436484E-2</v>
      </c>
      <c r="M48" s="3">
        <f t="shared" si="2"/>
        <v>0.17571452182691413</v>
      </c>
      <c r="N48" s="3">
        <f t="shared" si="12"/>
        <v>-8.5883711442317403E-3</v>
      </c>
      <c r="P48" s="2">
        <v>2005</v>
      </c>
      <c r="Q48" s="2">
        <v>396279</v>
      </c>
      <c r="R48" s="3">
        <f t="shared" si="3"/>
        <v>0.13379211526651297</v>
      </c>
      <c r="S48" s="3">
        <f t="shared" si="4"/>
        <v>0.53475288532889853</v>
      </c>
      <c r="T48" s="3">
        <f t="shared" si="13"/>
        <v>0.15816733906086144</v>
      </c>
      <c r="V48" s="2">
        <v>2005</v>
      </c>
      <c r="W48" s="2">
        <v>377312.51549999998</v>
      </c>
      <c r="X48" s="3">
        <f t="shared" si="5"/>
        <v>0.12738863165919453</v>
      </c>
      <c r="Y48" s="3">
        <f t="shared" si="14"/>
        <v>0.19552794901472639</v>
      </c>
      <c r="AA48" s="2">
        <v>2005</v>
      </c>
      <c r="AB48" s="2">
        <v>5366.5966900000003</v>
      </c>
      <c r="AC48" s="3">
        <f t="shared" si="6"/>
        <v>1.8118757818036458E-3</v>
      </c>
      <c r="AD48" s="3">
        <f t="shared" si="7"/>
        <v>7.2418752050298326E-3</v>
      </c>
      <c r="AE48" s="3">
        <f t="shared" si="16"/>
        <v>-6.2023140256109166E-2</v>
      </c>
      <c r="AG48" s="2">
        <v>2005</v>
      </c>
      <c r="AH48" s="2">
        <v>42618.027869999998</v>
      </c>
      <c r="AI48" s="3">
        <f t="shared" si="8"/>
        <v>1.4388741510941789E-2</v>
      </c>
      <c r="AJ48" s="3">
        <f t="shared" si="9"/>
        <v>5.7510272738423969E-2</v>
      </c>
      <c r="AK48" s="3">
        <f t="shared" si="15"/>
        <v>-1.2408129469995954E-2</v>
      </c>
    </row>
    <row r="49" spans="1:37" x14ac:dyDescent="0.2">
      <c r="A49" s="2">
        <v>2006</v>
      </c>
      <c r="B49" s="2">
        <v>2954490</v>
      </c>
      <c r="C49" s="3">
        <f t="shared" si="10"/>
        <v>-2.5021092872449147E-3</v>
      </c>
      <c r="E49" s="2">
        <v>2006</v>
      </c>
      <c r="F49" s="2">
        <v>822410.1</v>
      </c>
      <c r="G49" s="3">
        <f t="shared" si="0"/>
        <v>0.27835941228435362</v>
      </c>
      <c r="H49" s="3">
        <f t="shared" si="11"/>
        <v>0.1097892492376028</v>
      </c>
      <c r="J49" s="2">
        <v>2006</v>
      </c>
      <c r="K49" s="2">
        <v>127175.8039</v>
      </c>
      <c r="L49" s="3">
        <f t="shared" si="1"/>
        <v>4.3044926163229524E-2</v>
      </c>
      <c r="M49" s="3">
        <f t="shared" si="2"/>
        <v>0.15463794024416772</v>
      </c>
      <c r="N49" s="3">
        <f t="shared" si="12"/>
        <v>-2.3327600798570512E-2</v>
      </c>
      <c r="P49" s="2">
        <v>2006</v>
      </c>
      <c r="Q49" s="2">
        <v>476582</v>
      </c>
      <c r="R49" s="3">
        <f t="shared" si="3"/>
        <v>0.16130770454460838</v>
      </c>
      <c r="S49" s="3">
        <f t="shared" si="4"/>
        <v>0.57949434229954133</v>
      </c>
      <c r="T49" s="3">
        <f t="shared" si="13"/>
        <v>0.20264258262486784</v>
      </c>
      <c r="V49" s="2">
        <v>2006</v>
      </c>
      <c r="W49" s="2">
        <v>333520.16879999998</v>
      </c>
      <c r="X49" s="3">
        <f t="shared" si="5"/>
        <v>0.11288586822091122</v>
      </c>
      <c r="Y49" s="3">
        <f t="shared" si="14"/>
        <v>-0.11606385927052557</v>
      </c>
      <c r="AA49" s="2">
        <v>2006</v>
      </c>
      <c r="AB49" s="2">
        <v>4905.65967</v>
      </c>
      <c r="AC49" s="3">
        <f t="shared" si="6"/>
        <v>1.6604082836631704E-3</v>
      </c>
      <c r="AD49" s="3">
        <f t="shared" si="7"/>
        <v>5.964979843997539E-3</v>
      </c>
      <c r="AE49" s="3">
        <f t="shared" si="16"/>
        <v>-8.5890005645272424E-2</v>
      </c>
      <c r="AG49" s="2">
        <v>2006</v>
      </c>
      <c r="AH49" s="2">
        <v>48432.503120000001</v>
      </c>
      <c r="AI49" s="3">
        <f t="shared" si="8"/>
        <v>1.6392847198670499E-2</v>
      </c>
      <c r="AJ49" s="3">
        <f t="shared" si="9"/>
        <v>5.8890939106900561E-2</v>
      </c>
      <c r="AK49" s="3">
        <f t="shared" si="15"/>
        <v>0.13643229263766501</v>
      </c>
    </row>
    <row r="50" spans="1:37" x14ac:dyDescent="0.2">
      <c r="A50" s="2">
        <v>2007</v>
      </c>
      <c r="B50" s="2">
        <v>2747171</v>
      </c>
      <c r="C50" s="3">
        <f t="shared" si="10"/>
        <v>-7.0170824744710592E-2</v>
      </c>
      <c r="E50" s="2">
        <v>2007</v>
      </c>
      <c r="F50" s="2">
        <v>632367.5</v>
      </c>
      <c r="G50" s="3">
        <f t="shared" si="0"/>
        <v>0.23018861949256161</v>
      </c>
      <c r="H50" s="3">
        <f t="shared" si="11"/>
        <v>-0.23108009009130601</v>
      </c>
      <c r="J50" s="2">
        <v>2007</v>
      </c>
      <c r="K50" s="2">
        <v>128400.1874</v>
      </c>
      <c r="L50" s="3">
        <f t="shared" si="1"/>
        <v>4.6739058981039035E-2</v>
      </c>
      <c r="M50" s="3">
        <f t="shared" si="2"/>
        <v>0.20304678434612783</v>
      </c>
      <c r="N50" s="3">
        <f t="shared" si="12"/>
        <v>9.6274877960492011E-3</v>
      </c>
      <c r="P50" s="2">
        <v>2007</v>
      </c>
      <c r="Q50" s="2">
        <v>270107.5</v>
      </c>
      <c r="R50" s="3">
        <f t="shared" si="3"/>
        <v>9.8322055671088551E-2</v>
      </c>
      <c r="S50" s="3">
        <f t="shared" si="4"/>
        <v>0.42713691010369759</v>
      </c>
      <c r="T50" s="3">
        <f t="shared" si="13"/>
        <v>-0.43324023987477495</v>
      </c>
      <c r="V50" s="2">
        <v>2007</v>
      </c>
      <c r="W50" s="2">
        <v>375284.25770000002</v>
      </c>
      <c r="X50" s="3">
        <f t="shared" si="5"/>
        <v>0.13660753469660245</v>
      </c>
      <c r="Y50" s="3">
        <f t="shared" si="14"/>
        <v>0.12522207892334225</v>
      </c>
      <c r="AA50" s="2">
        <v>2007</v>
      </c>
      <c r="AB50" s="2">
        <v>5505.0816000000004</v>
      </c>
      <c r="AC50" s="3">
        <f t="shared" si="6"/>
        <v>2.0039093307260454E-3</v>
      </c>
      <c r="AD50" s="3">
        <f t="shared" si="7"/>
        <v>8.7055100080253977E-3</v>
      </c>
      <c r="AE50" s="3">
        <f t="shared" si="16"/>
        <v>0.12218987258037825</v>
      </c>
      <c r="AG50" s="2">
        <v>2007</v>
      </c>
      <c r="AH50" s="2">
        <v>55201.481229999998</v>
      </c>
      <c r="AI50" s="3">
        <f t="shared" si="8"/>
        <v>2.009393708291184E-2</v>
      </c>
      <c r="AJ50" s="3">
        <f t="shared" si="9"/>
        <v>8.7293355888783022E-2</v>
      </c>
      <c r="AK50" s="3">
        <f t="shared" si="15"/>
        <v>0.13976106279761483</v>
      </c>
    </row>
    <row r="51" spans="1:37" x14ac:dyDescent="0.2">
      <c r="A51" s="2">
        <v>2008</v>
      </c>
      <c r="B51" s="2">
        <v>2657671</v>
      </c>
      <c r="C51" s="3">
        <f t="shared" si="10"/>
        <v>-3.2578969419814058E-2</v>
      </c>
      <c r="E51" s="2">
        <v>2008</v>
      </c>
      <c r="F51" s="2">
        <v>602233</v>
      </c>
      <c r="G51" s="3">
        <f t="shared" si="0"/>
        <v>0.22660178780593987</v>
      </c>
      <c r="H51" s="3">
        <f t="shared" si="11"/>
        <v>-4.7653461001711819E-2</v>
      </c>
      <c r="J51" s="2">
        <v>2008</v>
      </c>
      <c r="K51" s="2">
        <v>126949.08199999999</v>
      </c>
      <c r="L51" s="3">
        <f t="shared" si="1"/>
        <v>4.7767041894952386E-2</v>
      </c>
      <c r="M51" s="3">
        <f t="shared" si="2"/>
        <v>0.2107972861002303</v>
      </c>
      <c r="N51" s="3">
        <f t="shared" si="12"/>
        <v>-1.1301427430782709E-2</v>
      </c>
      <c r="P51" s="2">
        <v>2008</v>
      </c>
      <c r="Q51" s="2">
        <v>237755.4</v>
      </c>
      <c r="R51" s="3">
        <f t="shared" si="3"/>
        <v>8.9460057320864775E-2</v>
      </c>
      <c r="S51" s="3">
        <f t="shared" si="4"/>
        <v>0.39478972424294251</v>
      </c>
      <c r="T51" s="3">
        <f t="shared" si="13"/>
        <v>-0.11977490443619672</v>
      </c>
      <c r="V51" s="2">
        <v>2008</v>
      </c>
      <c r="W51" s="2">
        <v>339538.01500000001</v>
      </c>
      <c r="X51" s="3">
        <f t="shared" si="5"/>
        <v>0.12775773035864862</v>
      </c>
      <c r="Y51" s="3">
        <f t="shared" si="14"/>
        <v>-9.5251111568275093E-2</v>
      </c>
      <c r="AA51" s="2">
        <v>2008</v>
      </c>
      <c r="AB51" s="2">
        <v>6606.9197700000004</v>
      </c>
      <c r="AC51" s="3">
        <f t="shared" si="6"/>
        <v>2.4859810601086441E-3</v>
      </c>
      <c r="AD51" s="3">
        <f t="shared" si="7"/>
        <v>1.0970703647923645E-2</v>
      </c>
      <c r="AE51" s="3">
        <f t="shared" si="16"/>
        <v>0.20014928934023429</v>
      </c>
      <c r="AG51" s="2">
        <v>2008</v>
      </c>
      <c r="AH51" s="2">
        <v>53063.34549</v>
      </c>
      <c r="AI51" s="3">
        <f t="shared" si="8"/>
        <v>1.9966107727404935E-2</v>
      </c>
      <c r="AJ51" s="3">
        <f t="shared" si="9"/>
        <v>8.8110989417717056E-2</v>
      </c>
      <c r="AK51" s="3">
        <f t="shared" si="15"/>
        <v>-3.8733303751240629E-2</v>
      </c>
    </row>
    <row r="52" spans="1:37" x14ac:dyDescent="0.2">
      <c r="A52" s="2">
        <v>2009</v>
      </c>
      <c r="B52" s="2">
        <v>2605312</v>
      </c>
      <c r="C52" s="3">
        <f t="shared" si="10"/>
        <v>-1.9701084144726717E-2</v>
      </c>
      <c r="E52" s="2">
        <v>2009</v>
      </c>
      <c r="F52" s="2">
        <v>635062.4</v>
      </c>
      <c r="G52" s="3">
        <f t="shared" si="0"/>
        <v>0.24375675542890834</v>
      </c>
      <c r="H52" s="3">
        <f t="shared" si="11"/>
        <v>5.4512788239767705E-2</v>
      </c>
      <c r="J52" s="2">
        <v>2009</v>
      </c>
      <c r="K52" s="2">
        <v>125443.1621</v>
      </c>
      <c r="L52" s="3">
        <f t="shared" si="1"/>
        <v>4.8148997931917563E-2</v>
      </c>
      <c r="M52" s="3">
        <f t="shared" si="2"/>
        <v>0.19752887606005332</v>
      </c>
      <c r="N52" s="3">
        <f t="shared" si="12"/>
        <v>-1.1862392986819657E-2</v>
      </c>
      <c r="P52" s="2">
        <v>2009</v>
      </c>
      <c r="Q52" s="2">
        <v>272187.2</v>
      </c>
      <c r="R52" s="3">
        <f t="shared" si="3"/>
        <v>0.10447393632701189</v>
      </c>
      <c r="S52" s="3">
        <f t="shared" si="4"/>
        <v>0.42859914238348862</v>
      </c>
      <c r="T52" s="3">
        <f t="shared" si="13"/>
        <v>0.14482026486044067</v>
      </c>
      <c r="V52" s="2">
        <v>2009</v>
      </c>
      <c r="W52" s="2">
        <v>332249.3898</v>
      </c>
      <c r="X52" s="3">
        <f t="shared" si="5"/>
        <v>0.12752767799019848</v>
      </c>
      <c r="Y52" s="3">
        <f t="shared" si="14"/>
        <v>-2.1466300908898256E-2</v>
      </c>
      <c r="AA52" s="2">
        <v>2009</v>
      </c>
      <c r="AB52" s="2">
        <v>6318.5221099999999</v>
      </c>
      <c r="AC52" s="3">
        <f t="shared" si="6"/>
        <v>2.4252458477142086E-3</v>
      </c>
      <c r="AD52" s="3">
        <f t="shared" si="7"/>
        <v>9.9494508098731706E-3</v>
      </c>
      <c r="AE52" s="3">
        <f t="shared" si="16"/>
        <v>-4.3650849418442467E-2</v>
      </c>
      <c r="AG52" s="2">
        <v>2009</v>
      </c>
      <c r="AH52" s="2">
        <v>56996.577219999999</v>
      </c>
      <c r="AI52" s="3">
        <f t="shared" si="8"/>
        <v>2.187706394474059E-2</v>
      </c>
      <c r="AJ52" s="3">
        <f t="shared" si="9"/>
        <v>8.9749569837546672E-2</v>
      </c>
      <c r="AK52" s="3">
        <f t="shared" si="15"/>
        <v>7.4123327386910284E-2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FE89-279A-3E40-8294-5400857B809F}">
  <dimension ref="A1:H52"/>
  <sheetViews>
    <sheetView topLeftCell="A9" workbookViewId="0">
      <selection activeCell="C2" sqref="C2"/>
    </sheetView>
  </sheetViews>
  <sheetFormatPr baseColWidth="10" defaultRowHeight="16" x14ac:dyDescent="0.2"/>
  <cols>
    <col min="2" max="2" width="13.1640625" bestFit="1" customWidth="1"/>
    <col min="3" max="3" width="13.6640625" style="3" bestFit="1" customWidth="1"/>
    <col min="6" max="6" width="13.1640625" bestFit="1" customWidth="1"/>
    <col min="7" max="7" width="10.83203125" style="3"/>
    <col min="8" max="8" width="13.6640625" style="3" bestFit="1" customWidth="1"/>
  </cols>
  <sheetData>
    <row r="1" spans="1:8" x14ac:dyDescent="0.2">
      <c r="A1" s="1" t="s">
        <v>0</v>
      </c>
      <c r="B1" s="1" t="s">
        <v>1</v>
      </c>
      <c r="E1" s="1" t="s">
        <v>0</v>
      </c>
      <c r="F1" s="1" t="s">
        <v>4</v>
      </c>
    </row>
    <row r="2" spans="1:8" x14ac:dyDescent="0.2">
      <c r="A2" s="1"/>
      <c r="B2" s="1" t="s">
        <v>2</v>
      </c>
      <c r="C2" s="3" t="s">
        <v>3</v>
      </c>
      <c r="E2" s="1"/>
      <c r="F2" s="1" t="s">
        <v>2</v>
      </c>
      <c r="G2" s="4" t="s">
        <v>5</v>
      </c>
      <c r="H2" s="3" t="s">
        <v>3</v>
      </c>
    </row>
    <row r="3" spans="1:8" x14ac:dyDescent="0.2">
      <c r="A3" s="2">
        <v>1960</v>
      </c>
      <c r="B3" s="2">
        <v>3451675</v>
      </c>
      <c r="C3" s="3">
        <v>0</v>
      </c>
      <c r="E3" s="2">
        <v>1960</v>
      </c>
      <c r="F3" s="2">
        <v>270161.09999999998</v>
      </c>
      <c r="G3" s="3">
        <f>F3/B3</f>
        <v>7.8269564776521541E-2</v>
      </c>
      <c r="H3" s="3">
        <v>0</v>
      </c>
    </row>
    <row r="4" spans="1:8" x14ac:dyDescent="0.2">
      <c r="A4" s="2">
        <v>1961</v>
      </c>
      <c r="B4" s="2">
        <v>3610890</v>
      </c>
      <c r="C4" s="3">
        <f>(B4-B3)/B3</f>
        <v>4.6126880427618477E-2</v>
      </c>
      <c r="E4" s="2">
        <v>1961</v>
      </c>
      <c r="F4" s="2">
        <v>248177.5</v>
      </c>
      <c r="G4" s="3">
        <f t="shared" ref="G4:G52" si="0">F4/B4</f>
        <v>6.8730285331317212E-2</v>
      </c>
      <c r="H4" s="3">
        <f>(F4-F3)/F3</f>
        <v>-8.1372188668168657E-2</v>
      </c>
    </row>
    <row r="5" spans="1:8" x14ac:dyDescent="0.2">
      <c r="A5" s="2">
        <v>1962</v>
      </c>
      <c r="B5" s="2">
        <v>3726125</v>
      </c>
      <c r="C5" s="3">
        <f t="shared" ref="C5:C52" si="1">(B5-B4)/B4</f>
        <v>3.1913184838087007E-2</v>
      </c>
      <c r="E5" s="2">
        <v>1962</v>
      </c>
      <c r="F5" s="2">
        <v>329045.7</v>
      </c>
      <c r="G5" s="3">
        <f t="shared" si="0"/>
        <v>8.8307745982756883E-2</v>
      </c>
      <c r="H5" s="3">
        <f t="shared" ref="H5:H52" si="2">(F5-F4)/F4</f>
        <v>0.32584823362311255</v>
      </c>
    </row>
    <row r="6" spans="1:8" x14ac:dyDescent="0.2">
      <c r="A6" s="2">
        <v>1963</v>
      </c>
      <c r="B6" s="2">
        <v>3932005</v>
      </c>
      <c r="C6" s="3">
        <f t="shared" si="1"/>
        <v>5.5253111476399747E-2</v>
      </c>
      <c r="E6" s="2">
        <v>1963</v>
      </c>
      <c r="F6" s="2">
        <v>360333.3</v>
      </c>
      <c r="G6" s="3">
        <f t="shared" si="0"/>
        <v>9.1641109306829463E-2</v>
      </c>
      <c r="H6" s="3">
        <f t="shared" si="2"/>
        <v>9.5085880168013059E-2</v>
      </c>
    </row>
    <row r="7" spans="1:8" x14ac:dyDescent="0.2">
      <c r="A7" s="2">
        <v>1964</v>
      </c>
      <c r="B7" s="2">
        <v>4228589</v>
      </c>
      <c r="C7" s="3">
        <f t="shared" si="1"/>
        <v>7.5428184857343775E-2</v>
      </c>
      <c r="E7" s="2">
        <v>1964</v>
      </c>
      <c r="F7" s="2">
        <v>331756.59999999998</v>
      </c>
      <c r="G7" s="3">
        <f t="shared" si="0"/>
        <v>7.8455626687767469E-2</v>
      </c>
      <c r="H7" s="3">
        <f t="shared" si="2"/>
        <v>-7.9306297808168197E-2</v>
      </c>
    </row>
    <row r="8" spans="1:8" x14ac:dyDescent="0.2">
      <c r="A8" s="2">
        <v>1965</v>
      </c>
      <c r="B8" s="2">
        <v>4394131</v>
      </c>
      <c r="C8" s="3">
        <f t="shared" si="1"/>
        <v>3.9148283268958035E-2</v>
      </c>
      <c r="E8" s="2">
        <v>1965</v>
      </c>
      <c r="F8" s="2">
        <v>418517.8</v>
      </c>
      <c r="G8" s="3">
        <f t="shared" si="0"/>
        <v>9.5244725293806662E-2</v>
      </c>
      <c r="H8" s="3">
        <f t="shared" si="2"/>
        <v>0.26152064495476507</v>
      </c>
    </row>
    <row r="9" spans="1:8" x14ac:dyDescent="0.2">
      <c r="A9" s="2">
        <v>1966</v>
      </c>
      <c r="B9" s="2">
        <v>4657942</v>
      </c>
      <c r="C9" s="3">
        <f t="shared" si="1"/>
        <v>6.0037126794808805E-2</v>
      </c>
      <c r="E9" s="2">
        <v>1966</v>
      </c>
      <c r="F9" s="2">
        <v>375877</v>
      </c>
      <c r="G9" s="3">
        <f t="shared" si="0"/>
        <v>8.0695938249123758E-2</v>
      </c>
      <c r="H9" s="3">
        <f t="shared" si="2"/>
        <v>-0.10188527226321076</v>
      </c>
    </row>
    <row r="10" spans="1:8" x14ac:dyDescent="0.2">
      <c r="A10" s="2">
        <v>1967</v>
      </c>
      <c r="B10" s="2">
        <v>4853770</v>
      </c>
      <c r="C10" s="3">
        <f t="shared" si="1"/>
        <v>4.2041742898473192E-2</v>
      </c>
      <c r="E10" s="2">
        <v>1967</v>
      </c>
      <c r="F10" s="2">
        <v>473192</v>
      </c>
      <c r="G10" s="3">
        <f t="shared" si="0"/>
        <v>9.7489580264413025E-2</v>
      </c>
      <c r="H10" s="3">
        <f t="shared" si="2"/>
        <v>0.2589011830997906</v>
      </c>
    </row>
    <row r="11" spans="1:8" x14ac:dyDescent="0.2">
      <c r="A11" s="2">
        <v>1968</v>
      </c>
      <c r="B11" s="2">
        <v>5129457</v>
      </c>
      <c r="C11" s="3">
        <f t="shared" si="1"/>
        <v>5.6798529802607044E-2</v>
      </c>
      <c r="E11" s="2">
        <v>1968</v>
      </c>
      <c r="F11" s="2">
        <v>397365.9</v>
      </c>
      <c r="G11" s="3">
        <f t="shared" si="0"/>
        <v>7.7467439535997676E-2</v>
      </c>
      <c r="H11" s="3">
        <f t="shared" si="2"/>
        <v>-0.16024383336996395</v>
      </c>
    </row>
    <row r="12" spans="1:8" x14ac:dyDescent="0.2">
      <c r="A12" s="2">
        <v>1969</v>
      </c>
      <c r="B12" s="2">
        <v>5371611</v>
      </c>
      <c r="C12" s="3">
        <f t="shared" si="1"/>
        <v>4.7208505695632112E-2</v>
      </c>
      <c r="E12" s="2">
        <v>1969</v>
      </c>
      <c r="F12" s="2">
        <v>544918</v>
      </c>
      <c r="G12" s="3">
        <f t="shared" si="0"/>
        <v>0.10144405467931315</v>
      </c>
      <c r="H12" s="3">
        <f t="shared" si="2"/>
        <v>0.37132552138973163</v>
      </c>
    </row>
    <row r="13" spans="1:8" x14ac:dyDescent="0.2">
      <c r="A13" s="2">
        <v>1970</v>
      </c>
      <c r="B13" s="2">
        <v>5514846</v>
      </c>
      <c r="C13" s="3">
        <f t="shared" si="1"/>
        <v>2.6665184802101269E-2</v>
      </c>
      <c r="E13" s="2">
        <v>1970</v>
      </c>
      <c r="F13" s="2">
        <v>521978.1</v>
      </c>
      <c r="G13" s="3">
        <f t="shared" si="0"/>
        <v>9.4649623942354863E-2</v>
      </c>
      <c r="H13" s="3">
        <f t="shared" si="2"/>
        <v>-4.2097893628032151E-2</v>
      </c>
    </row>
    <row r="14" spans="1:8" x14ac:dyDescent="0.2">
      <c r="A14" s="2">
        <v>1971</v>
      </c>
      <c r="B14" s="2">
        <v>5764445</v>
      </c>
      <c r="C14" s="3">
        <f t="shared" si="1"/>
        <v>4.5259468714085579E-2</v>
      </c>
      <c r="E14" s="2">
        <v>1971</v>
      </c>
      <c r="F14" s="2">
        <v>533790.1</v>
      </c>
      <c r="G14" s="3">
        <f t="shared" si="0"/>
        <v>9.2600432478755546E-2</v>
      </c>
      <c r="H14" s="3">
        <f t="shared" si="2"/>
        <v>2.2629301880672772E-2</v>
      </c>
    </row>
    <row r="15" spans="1:8" x14ac:dyDescent="0.2">
      <c r="A15" s="2">
        <v>1972</v>
      </c>
      <c r="B15" s="2">
        <v>5891784</v>
      </c>
      <c r="C15" s="3">
        <f t="shared" si="1"/>
        <v>2.2090418071470889E-2</v>
      </c>
      <c r="E15" s="2">
        <v>1972</v>
      </c>
      <c r="F15" s="2">
        <v>472311.9</v>
      </c>
      <c r="G15" s="3">
        <f t="shared" si="0"/>
        <v>8.0164496865465534E-2</v>
      </c>
      <c r="H15" s="3">
        <f t="shared" si="2"/>
        <v>-0.11517298653534405</v>
      </c>
    </row>
    <row r="16" spans="1:8" x14ac:dyDescent="0.2">
      <c r="A16" s="2">
        <v>1973</v>
      </c>
      <c r="B16" s="2">
        <v>6069036</v>
      </c>
      <c r="C16" s="3">
        <f t="shared" si="1"/>
        <v>3.0084605952967726E-2</v>
      </c>
      <c r="E16" s="2">
        <v>1973</v>
      </c>
      <c r="F16" s="2">
        <v>553161.69999999995</v>
      </c>
      <c r="G16" s="3">
        <f t="shared" si="0"/>
        <v>9.114490340805359E-2</v>
      </c>
      <c r="H16" s="3">
        <f t="shared" si="2"/>
        <v>0.17117883330909073</v>
      </c>
    </row>
    <row r="17" spans="1:8" x14ac:dyDescent="0.2">
      <c r="A17" s="2">
        <v>1974</v>
      </c>
      <c r="B17" s="2">
        <v>5839381</v>
      </c>
      <c r="C17" s="3">
        <f t="shared" si="1"/>
        <v>-3.7840441216694054E-2</v>
      </c>
      <c r="E17" s="2">
        <v>1974</v>
      </c>
      <c r="F17" s="2">
        <v>645073</v>
      </c>
      <c r="G17" s="3">
        <f t="shared" si="0"/>
        <v>0.11046941448074719</v>
      </c>
      <c r="H17" s="3">
        <f t="shared" si="2"/>
        <v>0.16615629751662137</v>
      </c>
    </row>
    <row r="18" spans="1:8" x14ac:dyDescent="0.2">
      <c r="A18" s="2">
        <v>1975</v>
      </c>
      <c r="B18" s="2">
        <v>6053608</v>
      </c>
      <c r="C18" s="3">
        <f t="shared" si="1"/>
        <v>3.6686594007138772E-2</v>
      </c>
      <c r="E18" s="2">
        <v>1975</v>
      </c>
      <c r="F18" s="2">
        <v>578577.9</v>
      </c>
      <c r="G18" s="3">
        <f t="shared" si="0"/>
        <v>9.5575712864129955E-2</v>
      </c>
      <c r="H18" s="3">
        <f t="shared" si="2"/>
        <v>-0.10308151170487678</v>
      </c>
    </row>
    <row r="19" spans="1:8" x14ac:dyDescent="0.2">
      <c r="A19" s="2">
        <v>1976</v>
      </c>
      <c r="B19" s="2">
        <v>6204103</v>
      </c>
      <c r="C19" s="3">
        <f t="shared" si="1"/>
        <v>2.4860380784484229E-2</v>
      </c>
      <c r="E19" s="2">
        <v>1976</v>
      </c>
      <c r="F19" s="2">
        <v>422851.6</v>
      </c>
      <c r="G19" s="3">
        <f t="shared" si="0"/>
        <v>6.8156766578504571E-2</v>
      </c>
      <c r="H19" s="3">
        <f t="shared" si="2"/>
        <v>-0.26915355736885221</v>
      </c>
    </row>
    <row r="20" spans="1:8" x14ac:dyDescent="0.2">
      <c r="A20" s="2">
        <v>1977</v>
      </c>
      <c r="B20" s="2">
        <v>6383599</v>
      </c>
      <c r="C20" s="3">
        <f t="shared" si="1"/>
        <v>2.8931821409154554E-2</v>
      </c>
      <c r="E20" s="2">
        <v>1977</v>
      </c>
      <c r="F20" s="2">
        <v>338072.7</v>
      </c>
      <c r="G20" s="3">
        <f t="shared" si="0"/>
        <v>5.2959576564881351E-2</v>
      </c>
      <c r="H20" s="3">
        <f t="shared" si="2"/>
        <v>-0.20049326997934966</v>
      </c>
    </row>
    <row r="21" spans="1:8" x14ac:dyDescent="0.2">
      <c r="A21" s="2">
        <v>1978</v>
      </c>
      <c r="B21" s="2">
        <v>6497610</v>
      </c>
      <c r="C21" s="3">
        <f t="shared" si="1"/>
        <v>1.7859987759256183E-2</v>
      </c>
      <c r="E21" s="2">
        <v>1978</v>
      </c>
      <c r="F21" s="2">
        <v>576600.9</v>
      </c>
      <c r="G21" s="3">
        <f t="shared" si="0"/>
        <v>8.8740459953736833E-2</v>
      </c>
      <c r="H21" s="3">
        <f t="shared" si="2"/>
        <v>0.70555297721466415</v>
      </c>
    </row>
    <row r="22" spans="1:8" x14ac:dyDescent="0.2">
      <c r="A22" s="2">
        <v>1979</v>
      </c>
      <c r="B22" s="2">
        <v>6757992</v>
      </c>
      <c r="C22" s="3">
        <f t="shared" si="1"/>
        <v>4.0073503949913894E-2</v>
      </c>
      <c r="E22" s="2">
        <v>1979</v>
      </c>
      <c r="F22" s="2">
        <v>559805.6</v>
      </c>
      <c r="G22" s="3">
        <f t="shared" si="0"/>
        <v>8.2836085038277635E-2</v>
      </c>
      <c r="H22" s="3">
        <f t="shared" si="2"/>
        <v>-2.9128119640465435E-2</v>
      </c>
    </row>
    <row r="23" spans="1:8" x14ac:dyDescent="0.2">
      <c r="A23" s="2">
        <v>1980</v>
      </c>
      <c r="B23" s="2">
        <v>6572758</v>
      </c>
      <c r="C23" s="3">
        <f t="shared" si="1"/>
        <v>-2.7409621082712141E-2</v>
      </c>
      <c r="E23" s="2">
        <v>1980</v>
      </c>
      <c r="F23" s="2">
        <v>591927.6</v>
      </c>
      <c r="G23" s="3">
        <f t="shared" si="0"/>
        <v>9.0057720062110908E-2</v>
      </c>
      <c r="H23" s="3">
        <f t="shared" si="2"/>
        <v>5.7380633562793944E-2</v>
      </c>
    </row>
    <row r="24" spans="1:8" x14ac:dyDescent="0.2">
      <c r="A24" s="2">
        <v>1981</v>
      </c>
      <c r="B24" s="2">
        <v>6365322</v>
      </c>
      <c r="C24" s="3">
        <f t="shared" si="1"/>
        <v>-3.1559963108332909E-2</v>
      </c>
      <c r="E24" s="2">
        <v>1981</v>
      </c>
      <c r="F24" s="2">
        <v>503653.7</v>
      </c>
      <c r="G24" s="3">
        <f t="shared" si="0"/>
        <v>7.9124622446437115E-2</v>
      </c>
      <c r="H24" s="3">
        <f t="shared" si="2"/>
        <v>-0.14912955570917788</v>
      </c>
    </row>
    <row r="25" spans="1:8" x14ac:dyDescent="0.2">
      <c r="A25" s="2">
        <v>1982</v>
      </c>
      <c r="B25" s="2">
        <v>6100430</v>
      </c>
      <c r="C25" s="3">
        <f t="shared" si="1"/>
        <v>-4.1614862531699104E-2</v>
      </c>
      <c r="E25" s="2">
        <v>1982</v>
      </c>
      <c r="F25" s="2">
        <v>702807.7</v>
      </c>
      <c r="G25" s="3">
        <f t="shared" si="0"/>
        <v>0.11520625595244925</v>
      </c>
      <c r="H25" s="3">
        <f t="shared" si="2"/>
        <v>0.39541851871633216</v>
      </c>
    </row>
    <row r="26" spans="1:8" x14ac:dyDescent="0.2">
      <c r="A26" s="2">
        <v>1983</v>
      </c>
      <c r="B26" s="2">
        <v>6112531</v>
      </c>
      <c r="C26" s="3">
        <f t="shared" si="1"/>
        <v>1.9836306621008682E-3</v>
      </c>
      <c r="E26" s="2">
        <v>1983</v>
      </c>
      <c r="F26" s="2">
        <v>811006.2</v>
      </c>
      <c r="G26" s="3">
        <f t="shared" si="0"/>
        <v>0.13267927802738341</v>
      </c>
      <c r="H26" s="3">
        <f t="shared" si="2"/>
        <v>0.15395178510423266</v>
      </c>
    </row>
    <row r="27" spans="1:8" x14ac:dyDescent="0.2">
      <c r="A27" s="2">
        <v>1984</v>
      </c>
      <c r="B27" s="2">
        <v>6557051</v>
      </c>
      <c r="C27" s="3">
        <f t="shared" si="1"/>
        <v>7.2722739565656197E-2</v>
      </c>
      <c r="E27" s="2">
        <v>1984</v>
      </c>
      <c r="F27" s="2">
        <v>696739.9</v>
      </c>
      <c r="G27" s="3">
        <f t="shared" si="0"/>
        <v>0.10625811816928067</v>
      </c>
      <c r="H27" s="3">
        <f t="shared" si="2"/>
        <v>-0.140894483913933</v>
      </c>
    </row>
    <row r="28" spans="1:8" x14ac:dyDescent="0.2">
      <c r="A28" s="2">
        <v>1985</v>
      </c>
      <c r="B28" s="2">
        <v>6624672</v>
      </c>
      <c r="C28" s="3">
        <f t="shared" si="1"/>
        <v>1.0312715273985211E-2</v>
      </c>
      <c r="E28" s="2">
        <v>1985</v>
      </c>
      <c r="F28" s="2">
        <v>594659.30000000005</v>
      </c>
      <c r="G28" s="3">
        <f t="shared" si="0"/>
        <v>8.9764338521212836E-2</v>
      </c>
      <c r="H28" s="3">
        <f t="shared" si="2"/>
        <v>-0.14651177577170474</v>
      </c>
    </row>
    <row r="29" spans="1:8" x14ac:dyDescent="0.2">
      <c r="A29" s="2">
        <v>1986</v>
      </c>
      <c r="B29" s="2">
        <v>6529625</v>
      </c>
      <c r="C29" s="3">
        <f t="shared" si="1"/>
        <v>-1.4347427314137214E-2</v>
      </c>
      <c r="E29" s="2">
        <v>1986</v>
      </c>
      <c r="F29" s="2">
        <v>668070.40000000002</v>
      </c>
      <c r="G29" s="3">
        <f t="shared" si="0"/>
        <v>0.10231374696096637</v>
      </c>
      <c r="H29" s="3">
        <f t="shared" si="2"/>
        <v>0.12345068848666786</v>
      </c>
    </row>
    <row r="30" spans="1:8" x14ac:dyDescent="0.2">
      <c r="A30" s="2">
        <v>1987</v>
      </c>
      <c r="B30" s="2">
        <v>6966526</v>
      </c>
      <c r="C30" s="3">
        <f t="shared" si="1"/>
        <v>6.6910580622930108E-2</v>
      </c>
      <c r="E30" s="2">
        <v>1987</v>
      </c>
      <c r="F30" s="2">
        <v>524441.5</v>
      </c>
      <c r="G30" s="3">
        <f t="shared" si="0"/>
        <v>7.5280204222305344E-2</v>
      </c>
      <c r="H30" s="3">
        <f t="shared" si="2"/>
        <v>-0.21499066565439812</v>
      </c>
    </row>
    <row r="31" spans="1:8" x14ac:dyDescent="0.2">
      <c r="A31" s="2">
        <v>1988</v>
      </c>
      <c r="B31" s="2">
        <v>7171978</v>
      </c>
      <c r="C31" s="3">
        <f t="shared" si="1"/>
        <v>2.9491313173883225E-2</v>
      </c>
      <c r="E31" s="2">
        <v>1988</v>
      </c>
      <c r="F31" s="2">
        <v>515856.1</v>
      </c>
      <c r="G31" s="3">
        <f t="shared" si="0"/>
        <v>7.192661494499844E-2</v>
      </c>
      <c r="H31" s="3">
        <f t="shared" si="2"/>
        <v>-1.6370558012666854E-2</v>
      </c>
    </row>
    <row r="32" spans="1:8" x14ac:dyDescent="0.2">
      <c r="A32" s="2">
        <v>1989</v>
      </c>
      <c r="B32" s="2">
        <v>7448543</v>
      </c>
      <c r="C32" s="3">
        <f t="shared" si="1"/>
        <v>3.8561886274609318E-2</v>
      </c>
      <c r="E32" s="2">
        <v>1989</v>
      </c>
      <c r="F32" s="2">
        <v>742317.8</v>
      </c>
      <c r="G32" s="3">
        <f t="shared" si="0"/>
        <v>9.9659463602479043E-2</v>
      </c>
      <c r="H32" s="3">
        <f t="shared" si="2"/>
        <v>0.43900169058774352</v>
      </c>
    </row>
    <row r="33" spans="1:8" x14ac:dyDescent="0.2">
      <c r="A33" s="2">
        <v>1990</v>
      </c>
      <c r="B33" s="2">
        <v>7548171</v>
      </c>
      <c r="C33" s="3">
        <f t="shared" si="1"/>
        <v>1.3375501759203108E-2</v>
      </c>
      <c r="E33" s="2">
        <v>1990</v>
      </c>
      <c r="F33" s="2">
        <v>673021.6</v>
      </c>
      <c r="G33" s="3">
        <f t="shared" si="0"/>
        <v>8.916353378851645E-2</v>
      </c>
      <c r="H33" s="3">
        <f t="shared" si="2"/>
        <v>-9.3351122659324701E-2</v>
      </c>
    </row>
    <row r="34" spans="1:8" x14ac:dyDescent="0.2">
      <c r="A34" s="2">
        <v>1991</v>
      </c>
      <c r="B34" s="2">
        <v>7388813</v>
      </c>
      <c r="C34" s="3">
        <f t="shared" si="1"/>
        <v>-2.1112134317041838E-2</v>
      </c>
      <c r="E34" s="2">
        <v>1991</v>
      </c>
      <c r="F34" s="2">
        <v>658177.19999999995</v>
      </c>
      <c r="G34" s="3">
        <f t="shared" si="0"/>
        <v>8.9077528420329483E-2</v>
      </c>
      <c r="H34" s="3">
        <f t="shared" si="2"/>
        <v>-2.2056350048794904E-2</v>
      </c>
    </row>
    <row r="35" spans="1:8" x14ac:dyDescent="0.2">
      <c r="A35" s="2">
        <v>1992</v>
      </c>
      <c r="B35" s="2">
        <v>7369532</v>
      </c>
      <c r="C35" s="3">
        <f t="shared" si="1"/>
        <v>-2.6094854477979076E-3</v>
      </c>
      <c r="E35" s="2">
        <v>1992</v>
      </c>
      <c r="F35" s="2">
        <v>642495.6</v>
      </c>
      <c r="G35" s="3">
        <f t="shared" si="0"/>
        <v>8.718268677034037E-2</v>
      </c>
      <c r="H35" s="3">
        <f t="shared" si="2"/>
        <v>-2.3825802534636537E-2</v>
      </c>
    </row>
    <row r="36" spans="1:8" x14ac:dyDescent="0.2">
      <c r="A36" s="2">
        <v>1993</v>
      </c>
      <c r="B36" s="2">
        <v>7217784</v>
      </c>
      <c r="C36" s="3">
        <f t="shared" si="1"/>
        <v>-2.0591266853851778E-2</v>
      </c>
      <c r="E36" s="2">
        <v>1993</v>
      </c>
      <c r="F36" s="2">
        <v>822465.2</v>
      </c>
      <c r="G36" s="3">
        <f t="shared" si="0"/>
        <v>0.11394982171813398</v>
      </c>
      <c r="H36" s="3">
        <f t="shared" si="2"/>
        <v>0.28011024511296262</v>
      </c>
    </row>
    <row r="37" spans="1:8" x14ac:dyDescent="0.2">
      <c r="A37" s="2">
        <v>1994</v>
      </c>
      <c r="B37" s="2">
        <v>7356964</v>
      </c>
      <c r="C37" s="3">
        <f t="shared" si="1"/>
        <v>1.9282926726541E-2</v>
      </c>
      <c r="E37" s="2">
        <v>1994</v>
      </c>
      <c r="F37" s="2">
        <v>636059.80000000005</v>
      </c>
      <c r="G37" s="3">
        <f t="shared" si="0"/>
        <v>8.6456831921428459E-2</v>
      </c>
      <c r="H37" s="3">
        <f t="shared" si="2"/>
        <v>-0.22664229440953845</v>
      </c>
    </row>
    <row r="38" spans="1:8" x14ac:dyDescent="0.2">
      <c r="A38" s="2">
        <v>1995</v>
      </c>
      <c r="B38" s="2">
        <v>7374030</v>
      </c>
      <c r="C38" s="3">
        <f t="shared" si="1"/>
        <v>2.3197068790876238E-3</v>
      </c>
      <c r="E38" s="2">
        <v>1995</v>
      </c>
      <c r="F38" s="2">
        <v>854610.5</v>
      </c>
      <c r="G38" s="3">
        <f t="shared" si="0"/>
        <v>0.11589463292121133</v>
      </c>
      <c r="H38" s="3">
        <f t="shared" si="2"/>
        <v>0.34360086897489817</v>
      </c>
    </row>
    <row r="39" spans="1:8" x14ac:dyDescent="0.2">
      <c r="A39" s="2">
        <v>1996</v>
      </c>
      <c r="B39" s="2">
        <v>7471199</v>
      </c>
      <c r="C39" s="3">
        <f t="shared" si="1"/>
        <v>1.3177190762717266E-2</v>
      </c>
      <c r="E39" s="2">
        <v>1996</v>
      </c>
      <c r="F39" s="2">
        <v>824981.5</v>
      </c>
      <c r="G39" s="3">
        <f t="shared" si="0"/>
        <v>0.11042156687300124</v>
      </c>
      <c r="H39" s="3">
        <f t="shared" si="2"/>
        <v>-3.4669595096245599E-2</v>
      </c>
    </row>
    <row r="40" spans="1:8" x14ac:dyDescent="0.2">
      <c r="A40" s="2">
        <v>1997</v>
      </c>
      <c r="B40" s="2">
        <v>7579562</v>
      </c>
      <c r="C40" s="3">
        <f t="shared" si="1"/>
        <v>1.4504097668928375E-2</v>
      </c>
      <c r="E40" s="2">
        <v>1997</v>
      </c>
      <c r="F40" s="2">
        <v>767468.5</v>
      </c>
      <c r="G40" s="3">
        <f t="shared" si="0"/>
        <v>0.1012549933624133</v>
      </c>
      <c r="H40" s="3">
        <f t="shared" si="2"/>
        <v>-6.9714290562879283E-2</v>
      </c>
    </row>
    <row r="41" spans="1:8" x14ac:dyDescent="0.2">
      <c r="A41" s="2">
        <v>1998</v>
      </c>
      <c r="B41" s="2">
        <v>7839240</v>
      </c>
      <c r="C41" s="3">
        <f t="shared" si="1"/>
        <v>3.4260291030009389E-2</v>
      </c>
      <c r="E41" s="2">
        <v>1998</v>
      </c>
      <c r="F41" s="2">
        <v>838296.1</v>
      </c>
      <c r="G41" s="3">
        <f t="shared" si="0"/>
        <v>0.10693588919334017</v>
      </c>
      <c r="H41" s="3">
        <f t="shared" si="2"/>
        <v>9.2287305602770639E-2</v>
      </c>
    </row>
    <row r="42" spans="1:8" x14ac:dyDescent="0.2">
      <c r="A42" s="2">
        <v>1999</v>
      </c>
      <c r="B42" s="2">
        <v>7838877</v>
      </c>
      <c r="C42" s="3">
        <f t="shared" si="1"/>
        <v>-4.6305509207525217E-5</v>
      </c>
      <c r="E42" s="2">
        <v>1999</v>
      </c>
      <c r="F42" s="2">
        <v>765491.9</v>
      </c>
      <c r="G42" s="3">
        <f t="shared" si="0"/>
        <v>9.7653260792330332E-2</v>
      </c>
      <c r="H42" s="3">
        <f t="shared" si="2"/>
        <v>-8.6847833361028345E-2</v>
      </c>
    </row>
    <row r="43" spans="1:8" x14ac:dyDescent="0.2">
      <c r="A43" s="2">
        <v>2000</v>
      </c>
      <c r="B43" s="2">
        <v>7987684</v>
      </c>
      <c r="C43" s="3">
        <f t="shared" si="1"/>
        <v>1.8983203844122061E-2</v>
      </c>
      <c r="E43" s="2">
        <v>2000</v>
      </c>
      <c r="F43" s="2">
        <v>742639.5</v>
      </c>
      <c r="G43" s="3">
        <f t="shared" si="0"/>
        <v>9.2973069540557687E-2</v>
      </c>
      <c r="H43" s="3">
        <f t="shared" si="2"/>
        <v>-2.9853222483477646E-2</v>
      </c>
    </row>
    <row r="44" spans="1:8" x14ac:dyDescent="0.2">
      <c r="A44" s="2">
        <v>2001</v>
      </c>
      <c r="B44" s="2">
        <v>7995197</v>
      </c>
      <c r="C44" s="3">
        <f t="shared" si="1"/>
        <v>9.4057301215220827E-4</v>
      </c>
      <c r="E44" s="2">
        <v>2001</v>
      </c>
      <c r="F44" s="2">
        <v>615357.5</v>
      </c>
      <c r="G44" s="3">
        <f t="shared" si="0"/>
        <v>7.6965895899750808E-2</v>
      </c>
      <c r="H44" s="3">
        <f t="shared" si="2"/>
        <v>-0.17139136822105477</v>
      </c>
    </row>
    <row r="45" spans="1:8" x14ac:dyDescent="0.2">
      <c r="A45" s="2">
        <v>2002</v>
      </c>
      <c r="B45" s="2">
        <v>8035113</v>
      </c>
      <c r="C45" s="3">
        <f t="shared" si="1"/>
        <v>4.9924973706088789E-3</v>
      </c>
      <c r="E45" s="2">
        <v>2002</v>
      </c>
      <c r="F45" s="2">
        <v>684706.5</v>
      </c>
      <c r="G45" s="3">
        <f t="shared" si="0"/>
        <v>8.521429630174461E-2</v>
      </c>
      <c r="H45" s="3">
        <f t="shared" si="2"/>
        <v>0.11269709071555965</v>
      </c>
    </row>
    <row r="46" spans="1:8" x14ac:dyDescent="0.2">
      <c r="A46" s="2">
        <v>2003</v>
      </c>
      <c r="B46" s="2">
        <v>8208142</v>
      </c>
      <c r="C46" s="3">
        <f t="shared" si="1"/>
        <v>2.1534109103381618E-2</v>
      </c>
      <c r="E46" s="2">
        <v>2003</v>
      </c>
      <c r="F46" s="2">
        <v>775046.8</v>
      </c>
      <c r="G46" s="3">
        <f t="shared" si="0"/>
        <v>9.4424146170960496E-2</v>
      </c>
      <c r="H46" s="3">
        <f t="shared" si="2"/>
        <v>0.13194018166908017</v>
      </c>
    </row>
    <row r="47" spans="1:8" x14ac:dyDescent="0.2">
      <c r="A47" s="2">
        <v>2004</v>
      </c>
      <c r="B47" s="2">
        <v>8335521</v>
      </c>
      <c r="C47" s="3">
        <f t="shared" si="1"/>
        <v>1.5518615540520619E-2</v>
      </c>
      <c r="E47" s="2">
        <v>2004</v>
      </c>
      <c r="F47" s="2">
        <v>769402.8</v>
      </c>
      <c r="G47" s="3">
        <f t="shared" si="0"/>
        <v>9.2304104326532202E-2</v>
      </c>
      <c r="H47" s="3">
        <f t="shared" si="2"/>
        <v>-7.2821408978141705E-3</v>
      </c>
    </row>
    <row r="48" spans="1:8" x14ac:dyDescent="0.2">
      <c r="A48" s="2">
        <v>2005</v>
      </c>
      <c r="B48" s="2">
        <v>8328203</v>
      </c>
      <c r="C48" s="3">
        <f t="shared" si="1"/>
        <v>-8.7792952594084996E-4</v>
      </c>
      <c r="E48" s="2">
        <v>2005</v>
      </c>
      <c r="F48" s="2">
        <v>818802.8</v>
      </c>
      <c r="G48" s="3">
        <f t="shared" si="0"/>
        <v>9.8316863794026155E-2</v>
      </c>
      <c r="H48" s="3">
        <f t="shared" si="2"/>
        <v>6.4205641050435483E-2</v>
      </c>
    </row>
    <row r="49" spans="1:8" x14ac:dyDescent="0.2">
      <c r="A49" s="2">
        <v>2006</v>
      </c>
      <c r="B49" s="2">
        <v>8405215</v>
      </c>
      <c r="C49" s="3">
        <f t="shared" si="1"/>
        <v>9.2471329049015737E-3</v>
      </c>
      <c r="E49" s="2">
        <v>2006</v>
      </c>
      <c r="F49" s="2">
        <v>897231.6</v>
      </c>
      <c r="G49" s="3">
        <f t="shared" si="0"/>
        <v>0.10674701361000284</v>
      </c>
      <c r="H49" s="3">
        <f t="shared" si="2"/>
        <v>9.5784723745448747E-2</v>
      </c>
    </row>
    <row r="50" spans="1:8" x14ac:dyDescent="0.2">
      <c r="A50" s="2">
        <v>2007</v>
      </c>
      <c r="B50" s="2">
        <v>8450612</v>
      </c>
      <c r="C50" s="3">
        <f t="shared" si="1"/>
        <v>5.4010516090308219E-3</v>
      </c>
      <c r="E50" s="2">
        <v>2007</v>
      </c>
      <c r="F50" s="2">
        <v>706849.2</v>
      </c>
      <c r="G50" s="3">
        <f t="shared" si="0"/>
        <v>8.3644734842872909E-2</v>
      </c>
      <c r="H50" s="3">
        <f t="shared" si="2"/>
        <v>-0.21218869241787741</v>
      </c>
    </row>
    <row r="51" spans="1:8" x14ac:dyDescent="0.2">
      <c r="A51" s="2">
        <v>2008</v>
      </c>
      <c r="B51" s="2">
        <v>8297582</v>
      </c>
      <c r="C51" s="3">
        <f t="shared" si="1"/>
        <v>-1.81087476267991E-2</v>
      </c>
      <c r="E51" s="2">
        <v>2008</v>
      </c>
      <c r="F51" s="2">
        <v>677502.5</v>
      </c>
      <c r="G51" s="3">
        <f t="shared" si="0"/>
        <v>8.1650594112839134E-2</v>
      </c>
      <c r="H51" s="3">
        <f t="shared" si="2"/>
        <v>-4.1517624975737334E-2</v>
      </c>
    </row>
    <row r="52" spans="1:8" x14ac:dyDescent="0.2">
      <c r="A52" s="2">
        <v>2009</v>
      </c>
      <c r="B52" s="2">
        <v>8005515</v>
      </c>
      <c r="C52" s="3">
        <f t="shared" si="1"/>
        <v>-3.5199049554436458E-2</v>
      </c>
      <c r="E52" s="2">
        <v>2009</v>
      </c>
      <c r="F52" s="2">
        <v>712704.5</v>
      </c>
      <c r="G52" s="3">
        <f t="shared" si="0"/>
        <v>8.9026689725770297E-2</v>
      </c>
      <c r="H52" s="3">
        <f t="shared" si="2"/>
        <v>5.1958479858007903E-2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4090-688A-FD4C-BBB9-88C39E328D9E}">
  <dimension ref="A1:T52"/>
  <sheetViews>
    <sheetView tabSelected="1" topLeftCell="G1" workbookViewId="0">
      <selection activeCell="S2" sqref="S2"/>
    </sheetView>
  </sheetViews>
  <sheetFormatPr baseColWidth="10" defaultRowHeight="16" x14ac:dyDescent="0.2"/>
  <cols>
    <col min="2" max="2" width="24.1640625" bestFit="1" customWidth="1"/>
    <col min="3" max="3" width="13.6640625" style="3" bestFit="1" customWidth="1"/>
    <col min="6" max="6" width="20.5" bestFit="1" customWidth="1"/>
    <col min="7" max="7" width="13.6640625" style="3" bestFit="1" customWidth="1"/>
    <col min="10" max="10" width="35.1640625" bestFit="1" customWidth="1"/>
    <col min="11" max="11" width="13.6640625" style="3" bestFit="1" customWidth="1"/>
    <col min="14" max="14" width="15" bestFit="1" customWidth="1"/>
    <col min="15" max="15" width="10.83203125" style="3"/>
    <col min="16" max="16" width="13.6640625" style="3" bestFit="1" customWidth="1"/>
    <col min="19" max="19" width="22" bestFit="1" customWidth="1"/>
    <col min="20" max="20" width="13.6640625" style="3" bestFit="1" customWidth="1"/>
  </cols>
  <sheetData>
    <row r="1" spans="1:20" x14ac:dyDescent="0.2">
      <c r="A1" s="1" t="s">
        <v>0</v>
      </c>
      <c r="B1" s="1" t="s">
        <v>12</v>
      </c>
      <c r="E1" s="1" t="s">
        <v>0</v>
      </c>
      <c r="F1" s="1" t="s">
        <v>14</v>
      </c>
      <c r="I1" s="1" t="s">
        <v>0</v>
      </c>
      <c r="J1" s="1" t="s">
        <v>16</v>
      </c>
      <c r="M1" s="1" t="s">
        <v>0</v>
      </c>
      <c r="N1" s="1" t="s">
        <v>18</v>
      </c>
      <c r="R1" s="1" t="s">
        <v>0</v>
      </c>
      <c r="S1" s="1" t="s">
        <v>21</v>
      </c>
    </row>
    <row r="2" spans="1:20" x14ac:dyDescent="0.2">
      <c r="A2" s="1"/>
      <c r="B2" s="1" t="s">
        <v>13</v>
      </c>
      <c r="C2" s="3" t="s">
        <v>3</v>
      </c>
      <c r="E2" s="1"/>
      <c r="F2" s="1" t="s">
        <v>15</v>
      </c>
      <c r="G2" s="3" t="s">
        <v>3</v>
      </c>
      <c r="I2" s="1"/>
      <c r="J2" s="1" t="s">
        <v>17</v>
      </c>
      <c r="K2" s="3" t="s">
        <v>3</v>
      </c>
      <c r="M2" s="1"/>
      <c r="N2" s="1" t="s">
        <v>19</v>
      </c>
      <c r="O2" s="6" t="s">
        <v>20</v>
      </c>
      <c r="P2" s="3" t="s">
        <v>3</v>
      </c>
      <c r="R2" s="1"/>
      <c r="S2" s="1" t="s">
        <v>22</v>
      </c>
      <c r="T2" s="3" t="s">
        <v>3</v>
      </c>
    </row>
    <row r="3" spans="1:20" x14ac:dyDescent="0.2">
      <c r="A3" s="2">
        <v>1960</v>
      </c>
      <c r="B3" s="2">
        <v>217.49690000000001</v>
      </c>
      <c r="C3" s="3">
        <v>0</v>
      </c>
      <c r="E3" s="2">
        <v>1970</v>
      </c>
      <c r="F3" s="2">
        <v>350.51139999999998</v>
      </c>
      <c r="G3" s="5">
        <v>0</v>
      </c>
      <c r="I3" s="2">
        <v>1977</v>
      </c>
      <c r="J3" s="2">
        <v>10.639760000000001</v>
      </c>
      <c r="K3" s="5">
        <v>0</v>
      </c>
      <c r="M3" s="2">
        <v>1970</v>
      </c>
      <c r="N3" s="2">
        <v>6.2621599999999997</v>
      </c>
      <c r="O3" s="3">
        <f>N3/100</f>
        <v>6.2621599999999999E-2</v>
      </c>
      <c r="P3" s="3">
        <v>0</v>
      </c>
      <c r="R3" s="2">
        <v>1970</v>
      </c>
      <c r="S3" s="2">
        <v>1.73472</v>
      </c>
      <c r="T3" s="3">
        <v>0</v>
      </c>
    </row>
    <row r="4" spans="1:20" x14ac:dyDescent="0.2">
      <c r="A4" s="2">
        <v>1961</v>
      </c>
      <c r="B4" s="2">
        <v>218.88159999999999</v>
      </c>
      <c r="C4" s="3">
        <f>(B4-B3)/B3</f>
        <v>6.3665275229209282E-3</v>
      </c>
      <c r="E4" s="2">
        <v>1971</v>
      </c>
      <c r="F4" s="2">
        <v>378.90750000000003</v>
      </c>
      <c r="G4" s="3">
        <f>(F4-F3)/F3</f>
        <v>8.101334221939728E-2</v>
      </c>
      <c r="I4" s="2">
        <v>1978</v>
      </c>
      <c r="J4" s="2">
        <v>10.132440000000001</v>
      </c>
      <c r="K4" s="3">
        <f>(J4-J3)/J3</f>
        <v>-4.7681526650977087E-2</v>
      </c>
      <c r="M4" s="2">
        <v>1971</v>
      </c>
      <c r="N4" s="2">
        <v>6.4044999999999996</v>
      </c>
      <c r="O4" s="3">
        <f t="shared" ref="O4:O42" si="0">N4/100</f>
        <v>6.4044999999999991E-2</v>
      </c>
      <c r="P4" s="3">
        <f>(N4-N3)/N3</f>
        <v>2.2730176169245102E-2</v>
      </c>
      <c r="R4" s="2">
        <v>1971</v>
      </c>
      <c r="S4" s="2">
        <v>1.81029</v>
      </c>
      <c r="T4" s="3">
        <f>(S4-S3)/S3</f>
        <v>4.3563226342003269E-2</v>
      </c>
    </row>
    <row r="5" spans="1:20" x14ac:dyDescent="0.2">
      <c r="A5" s="2">
        <v>1962</v>
      </c>
      <c r="B5" s="2">
        <v>218.2595</v>
      </c>
      <c r="C5" s="3">
        <f t="shared" ref="C5:C52" si="1">(B5-B4)/B4</f>
        <v>-2.8421758612875137E-3</v>
      </c>
      <c r="E5" s="2">
        <v>1972</v>
      </c>
      <c r="F5" s="2">
        <v>398.27210000000002</v>
      </c>
      <c r="G5" s="3">
        <f t="shared" ref="G5:G42" si="2">(F5-F4)/F4</f>
        <v>5.1106404597428115E-2</v>
      </c>
      <c r="I5" s="2">
        <v>1979</v>
      </c>
      <c r="J5" s="2">
        <v>10.13754</v>
      </c>
      <c r="K5" s="3">
        <f t="shared" ref="K5:K35" si="3">(J5-J4)/J4</f>
        <v>5.0333384653634971E-4</v>
      </c>
      <c r="M5" s="2">
        <v>1972</v>
      </c>
      <c r="N5" s="2">
        <v>6.1577500000000001</v>
      </c>
      <c r="O5" s="3">
        <f t="shared" si="0"/>
        <v>6.15775E-2</v>
      </c>
      <c r="P5" s="3">
        <f t="shared" ref="P5:P42" si="4">(N5-N4)/N4</f>
        <v>-3.8527597782808898E-2</v>
      </c>
      <c r="R5" s="2">
        <v>1972</v>
      </c>
      <c r="S5" s="2">
        <v>1.9094800000000001</v>
      </c>
      <c r="T5" s="3">
        <f t="shared" ref="T5:T42" si="5">(S5-S4)/S4</f>
        <v>5.4792326091399786E-2</v>
      </c>
    </row>
    <row r="6" spans="1:20" x14ac:dyDescent="0.2">
      <c r="A6" s="2">
        <v>1963</v>
      </c>
      <c r="B6" s="2">
        <v>222.54949999999999</v>
      </c>
      <c r="C6" s="3">
        <f t="shared" si="1"/>
        <v>1.9655501822371958E-2</v>
      </c>
      <c r="E6" s="2">
        <v>1973</v>
      </c>
      <c r="F6" s="2">
        <v>448.70370000000003</v>
      </c>
      <c r="G6" s="3">
        <f t="shared" si="2"/>
        <v>0.12662599263167065</v>
      </c>
      <c r="I6" s="2">
        <v>1980</v>
      </c>
      <c r="J6" s="2">
        <v>9.5714199999999998</v>
      </c>
      <c r="K6" s="3">
        <f t="shared" si="3"/>
        <v>-5.5843922687358057E-2</v>
      </c>
      <c r="M6" s="2">
        <v>1973</v>
      </c>
      <c r="N6" s="2">
        <v>6.3599899999999998</v>
      </c>
      <c r="O6" s="3">
        <f t="shared" si="0"/>
        <v>6.3599900000000001E-2</v>
      </c>
      <c r="P6" s="3">
        <f t="shared" si="4"/>
        <v>3.2843165117128779E-2</v>
      </c>
      <c r="R6" s="2">
        <v>1973</v>
      </c>
      <c r="S6" s="2">
        <v>2.1255099999999998</v>
      </c>
      <c r="T6" s="3">
        <f t="shared" si="5"/>
        <v>0.11313551333347284</v>
      </c>
    </row>
    <row r="7" spans="1:20" x14ac:dyDescent="0.2">
      <c r="A7" s="2">
        <v>1964</v>
      </c>
      <c r="B7" s="2">
        <v>232.96729999999999</v>
      </c>
      <c r="C7" s="3">
        <f t="shared" si="1"/>
        <v>4.6811158865780425E-2</v>
      </c>
      <c r="E7" s="2">
        <v>1974</v>
      </c>
      <c r="F7" s="2">
        <v>604.84630000000004</v>
      </c>
      <c r="G7" s="3">
        <f t="shared" si="2"/>
        <v>0.34798598718931895</v>
      </c>
      <c r="I7" s="2">
        <v>1981</v>
      </c>
      <c r="J7" s="2">
        <v>8.9739299999999993</v>
      </c>
      <c r="K7" s="3">
        <f t="shared" si="3"/>
        <v>-6.242438426064268E-2</v>
      </c>
      <c r="M7" s="2">
        <v>1974</v>
      </c>
      <c r="N7" s="2">
        <v>7.9145500000000002</v>
      </c>
      <c r="O7" s="3">
        <f t="shared" si="0"/>
        <v>7.9145500000000008E-2</v>
      </c>
      <c r="P7" s="3">
        <f t="shared" si="4"/>
        <v>0.24442805727681968</v>
      </c>
      <c r="R7" s="2">
        <v>1974</v>
      </c>
      <c r="S7" s="2">
        <v>3.0301300000000002</v>
      </c>
      <c r="T7" s="3">
        <f t="shared" si="5"/>
        <v>0.42560138507934592</v>
      </c>
    </row>
    <row r="8" spans="1:20" x14ac:dyDescent="0.2">
      <c r="A8" s="2">
        <v>1965</v>
      </c>
      <c r="B8" s="2">
        <v>236.43430000000001</v>
      </c>
      <c r="C8" s="3">
        <f t="shared" si="1"/>
        <v>1.4881916904217944E-2</v>
      </c>
      <c r="E8" s="2">
        <v>1975</v>
      </c>
      <c r="F8" s="2">
        <v>695.07600000000002</v>
      </c>
      <c r="G8" s="3">
        <f t="shared" si="2"/>
        <v>0.14917789858349134</v>
      </c>
      <c r="I8" s="2">
        <v>1982</v>
      </c>
      <c r="J8" s="2">
        <v>8.5980299999999996</v>
      </c>
      <c r="K8" s="3">
        <f t="shared" si="3"/>
        <v>-4.188800224650735E-2</v>
      </c>
      <c r="M8" s="2">
        <v>1975</v>
      </c>
      <c r="N8" s="2">
        <v>8.3917900000000003</v>
      </c>
      <c r="O8" s="3">
        <f t="shared" si="0"/>
        <v>8.3917900000000004E-2</v>
      </c>
      <c r="P8" s="3">
        <f t="shared" si="4"/>
        <v>6.029906943540695E-2</v>
      </c>
      <c r="R8" s="2">
        <v>1975</v>
      </c>
      <c r="S8" s="2">
        <v>3.4639600000000002</v>
      </c>
      <c r="T8" s="3">
        <f t="shared" si="5"/>
        <v>0.14317207512548963</v>
      </c>
    </row>
    <row r="9" spans="1:20" x14ac:dyDescent="0.2">
      <c r="A9" s="2">
        <v>1966</v>
      </c>
      <c r="B9" s="2">
        <v>247.0008</v>
      </c>
      <c r="C9" s="3">
        <f t="shared" si="1"/>
        <v>4.4691062168221746E-2</v>
      </c>
      <c r="E9" s="2">
        <v>1976</v>
      </c>
      <c r="F9" s="2">
        <v>760.11339999999996</v>
      </c>
      <c r="G9" s="3">
        <f t="shared" si="2"/>
        <v>9.356876082615416E-2</v>
      </c>
      <c r="I9" s="2">
        <v>1983</v>
      </c>
      <c r="J9" s="2">
        <v>8.3174899999999994</v>
      </c>
      <c r="K9" s="3">
        <f t="shared" si="3"/>
        <v>-3.2628404413569186E-2</v>
      </c>
      <c r="M9" s="2">
        <v>1976</v>
      </c>
      <c r="N9" s="2">
        <v>8.4489599999999996</v>
      </c>
      <c r="O9" s="3">
        <f t="shared" si="0"/>
        <v>8.4489599999999998E-2</v>
      </c>
      <c r="P9" s="3">
        <f t="shared" si="4"/>
        <v>6.8126108970790822E-3</v>
      </c>
      <c r="R9" s="2">
        <v>1976</v>
      </c>
      <c r="S9" s="2">
        <v>3.7991899999999998</v>
      </c>
      <c r="T9" s="3">
        <f t="shared" si="5"/>
        <v>9.6776521668841348E-2</v>
      </c>
    </row>
    <row r="10" spans="1:20" x14ac:dyDescent="0.2">
      <c r="A10" s="2">
        <v>1967</v>
      </c>
      <c r="B10" s="2">
        <v>253.11689999999999</v>
      </c>
      <c r="C10" s="3">
        <f t="shared" si="1"/>
        <v>2.4761458262483316E-2</v>
      </c>
      <c r="E10" s="2">
        <v>1977</v>
      </c>
      <c r="F10" s="2">
        <v>862.98379999999997</v>
      </c>
      <c r="G10" s="3">
        <f t="shared" si="2"/>
        <v>0.13533559597817907</v>
      </c>
      <c r="I10" s="2">
        <v>1984</v>
      </c>
      <c r="J10" s="2">
        <v>8.2592300000000005</v>
      </c>
      <c r="K10" s="3">
        <f t="shared" si="3"/>
        <v>-7.0045169876968736E-3</v>
      </c>
      <c r="M10" s="2">
        <v>1977</v>
      </c>
      <c r="N10" s="2">
        <v>8.4017499999999998</v>
      </c>
      <c r="O10" s="3">
        <f t="shared" si="0"/>
        <v>8.4017499999999995E-2</v>
      </c>
      <c r="P10" s="3">
        <f t="shared" si="4"/>
        <v>-5.5876699617467421E-3</v>
      </c>
      <c r="R10" s="2">
        <v>1977</v>
      </c>
      <c r="S10" s="2">
        <v>4.2614299999999998</v>
      </c>
      <c r="T10" s="3">
        <f t="shared" si="5"/>
        <v>0.12166803976637125</v>
      </c>
    </row>
    <row r="11" spans="1:20" x14ac:dyDescent="0.2">
      <c r="A11" s="2">
        <v>1968</v>
      </c>
      <c r="B11" s="2">
        <v>264.48680000000002</v>
      </c>
      <c r="C11" s="3">
        <f t="shared" si="1"/>
        <v>4.4919560882738491E-2</v>
      </c>
      <c r="E11" s="2">
        <v>1978</v>
      </c>
      <c r="F11" s="2">
        <v>922.35879999999997</v>
      </c>
      <c r="G11" s="3">
        <f t="shared" si="2"/>
        <v>6.8801986781211882E-2</v>
      </c>
      <c r="I11" s="2">
        <v>1985</v>
      </c>
      <c r="J11" s="2">
        <v>7.9378399999999996</v>
      </c>
      <c r="K11" s="3">
        <f t="shared" si="3"/>
        <v>-3.8912828435580672E-2</v>
      </c>
      <c r="M11" s="2">
        <v>1978</v>
      </c>
      <c r="N11" s="2">
        <v>8.0147300000000001</v>
      </c>
      <c r="O11" s="3">
        <f t="shared" si="0"/>
        <v>8.0147300000000005E-2</v>
      </c>
      <c r="P11" s="3">
        <f t="shared" si="4"/>
        <v>-4.6064212812806822E-2</v>
      </c>
      <c r="R11" s="2">
        <v>1978</v>
      </c>
      <c r="S11" s="2">
        <v>4.56684</v>
      </c>
      <c r="T11" s="3">
        <f t="shared" si="5"/>
        <v>7.1668430550308276E-2</v>
      </c>
    </row>
    <row r="12" spans="1:20" x14ac:dyDescent="0.2">
      <c r="A12" s="2">
        <v>1969</v>
      </c>
      <c r="B12" s="2">
        <v>272.51850000000002</v>
      </c>
      <c r="C12" s="3">
        <f t="shared" si="1"/>
        <v>3.036711094844809E-2</v>
      </c>
      <c r="E12" s="2">
        <v>1979</v>
      </c>
      <c r="F12" s="2">
        <v>1143.1101000000001</v>
      </c>
      <c r="G12" s="3">
        <f t="shared" si="2"/>
        <v>0.23933343510139451</v>
      </c>
      <c r="I12" s="2">
        <v>1986</v>
      </c>
      <c r="J12" s="2">
        <v>7.5387300000000002</v>
      </c>
      <c r="K12" s="3">
        <f t="shared" si="3"/>
        <v>-5.0279421101962173E-2</v>
      </c>
      <c r="M12" s="2">
        <v>1979</v>
      </c>
      <c r="N12" s="2">
        <v>9.0582600000000006</v>
      </c>
      <c r="O12" s="3">
        <f t="shared" si="0"/>
        <v>9.0582600000000013E-2</v>
      </c>
      <c r="P12" s="3">
        <f t="shared" si="4"/>
        <v>0.1302015164578221</v>
      </c>
      <c r="R12" s="2">
        <v>1979</v>
      </c>
      <c r="S12" s="2">
        <v>5.5278799999999997</v>
      </c>
      <c r="T12" s="3">
        <f t="shared" si="5"/>
        <v>0.21043872787310255</v>
      </c>
    </row>
    <row r="13" spans="1:20" x14ac:dyDescent="0.2">
      <c r="A13" s="2">
        <v>1970</v>
      </c>
      <c r="B13" s="2">
        <v>275.64580000000001</v>
      </c>
      <c r="C13" s="3">
        <f t="shared" si="1"/>
        <v>1.1475551201111083E-2</v>
      </c>
      <c r="E13" s="2">
        <v>1980</v>
      </c>
      <c r="F13" s="2">
        <v>1516.7256</v>
      </c>
      <c r="G13" s="3">
        <f t="shared" si="2"/>
        <v>0.32684122028140583</v>
      </c>
      <c r="I13" s="2">
        <v>1987</v>
      </c>
      <c r="J13" s="2">
        <v>7.5758000000000001</v>
      </c>
      <c r="K13" s="3">
        <f t="shared" si="3"/>
        <v>4.9172738644307377E-3</v>
      </c>
      <c r="M13" s="2">
        <v>1980</v>
      </c>
      <c r="N13" s="2">
        <v>11.007289999999999</v>
      </c>
      <c r="O13" s="3">
        <f t="shared" si="0"/>
        <v>0.11007289999999999</v>
      </c>
      <c r="P13" s="3">
        <f t="shared" si="4"/>
        <v>0.21516604734242542</v>
      </c>
      <c r="R13" s="2">
        <v>1980</v>
      </c>
      <c r="S13" s="2">
        <v>7.7077099999999996</v>
      </c>
      <c r="T13" s="3">
        <f t="shared" si="5"/>
        <v>0.39433381332445711</v>
      </c>
    </row>
    <row r="14" spans="1:20" x14ac:dyDescent="0.2">
      <c r="A14" s="2">
        <v>1971</v>
      </c>
      <c r="B14" s="2">
        <v>283.32159999999999</v>
      </c>
      <c r="C14" s="3">
        <f t="shared" si="1"/>
        <v>2.7846606042972469E-2</v>
      </c>
      <c r="E14" s="2">
        <v>1981</v>
      </c>
      <c r="F14" s="2">
        <v>1669.75</v>
      </c>
      <c r="G14" s="3">
        <f t="shared" si="2"/>
        <v>0.10089128844400069</v>
      </c>
      <c r="I14" s="2">
        <v>1988</v>
      </c>
      <c r="J14" s="2">
        <v>7.3812800000000003</v>
      </c>
      <c r="K14" s="3">
        <f t="shared" si="3"/>
        <v>-2.5676496211621189E-2</v>
      </c>
      <c r="M14" s="2">
        <v>1981</v>
      </c>
      <c r="N14" s="2">
        <v>10.99527</v>
      </c>
      <c r="O14" s="3">
        <f t="shared" si="0"/>
        <v>0.1099527</v>
      </c>
      <c r="P14" s="3">
        <f t="shared" si="4"/>
        <v>-1.0920035721780474E-3</v>
      </c>
      <c r="R14" s="2">
        <v>1981</v>
      </c>
      <c r="S14" s="2">
        <v>8.8440700000000003</v>
      </c>
      <c r="T14" s="3">
        <f t="shared" si="5"/>
        <v>0.14743159771190156</v>
      </c>
    </row>
    <row r="15" spans="1:20" x14ac:dyDescent="0.2">
      <c r="A15" s="2">
        <v>1972</v>
      </c>
      <c r="B15" s="2">
        <v>286.21080000000001</v>
      </c>
      <c r="C15" s="3">
        <f t="shared" si="1"/>
        <v>1.0197598771149171E-2</v>
      </c>
      <c r="E15" s="2">
        <v>1982</v>
      </c>
      <c r="F15" s="2">
        <v>1650.9931999999999</v>
      </c>
      <c r="G15" s="3">
        <f t="shared" si="2"/>
        <v>-1.1233298397963835E-2</v>
      </c>
      <c r="I15" s="2">
        <v>1989</v>
      </c>
      <c r="J15" s="2">
        <v>7.3869499999999997</v>
      </c>
      <c r="K15" s="3">
        <f t="shared" si="3"/>
        <v>7.681594520190804E-4</v>
      </c>
      <c r="M15" s="2">
        <v>1982</v>
      </c>
      <c r="N15" s="2">
        <v>10.40602</v>
      </c>
      <c r="O15" s="3">
        <f t="shared" si="0"/>
        <v>0.10406019999999999</v>
      </c>
      <c r="P15" s="3">
        <f t="shared" si="4"/>
        <v>-5.3591226045381316E-2</v>
      </c>
      <c r="R15" s="2">
        <v>1982</v>
      </c>
      <c r="S15" s="2">
        <v>9.2895500000000002</v>
      </c>
      <c r="T15" s="3">
        <f t="shared" si="5"/>
        <v>5.0370474227363633E-2</v>
      </c>
    </row>
    <row r="16" spans="1:20" x14ac:dyDescent="0.2">
      <c r="A16" s="2">
        <v>1973</v>
      </c>
      <c r="B16" s="2">
        <v>290.81959999999998</v>
      </c>
      <c r="C16" s="3">
        <f t="shared" si="1"/>
        <v>1.6102816525441994E-2</v>
      </c>
      <c r="E16" s="2">
        <v>1983</v>
      </c>
      <c r="F16" s="2">
        <v>1492.6242999999999</v>
      </c>
      <c r="G16" s="3">
        <f t="shared" si="2"/>
        <v>-9.5923411435007697E-2</v>
      </c>
      <c r="I16" s="2">
        <v>1990</v>
      </c>
      <c r="J16" s="2">
        <v>7.2725799999999996</v>
      </c>
      <c r="K16" s="3">
        <f t="shared" si="3"/>
        <v>-1.5482709372609817E-2</v>
      </c>
      <c r="M16" s="2">
        <v>1983</v>
      </c>
      <c r="N16" s="2">
        <v>8.8826999999999998</v>
      </c>
      <c r="O16" s="3">
        <f t="shared" si="0"/>
        <v>8.8827000000000003E-2</v>
      </c>
      <c r="P16" s="3">
        <f t="shared" si="4"/>
        <v>-0.14638834059515549</v>
      </c>
      <c r="R16" s="2">
        <v>1983</v>
      </c>
      <c r="S16" s="2">
        <v>8.8403399999999994</v>
      </c>
      <c r="T16" s="3">
        <f t="shared" si="5"/>
        <v>-4.8356486589770306E-2</v>
      </c>
    </row>
    <row r="17" spans="1:20" x14ac:dyDescent="0.2">
      <c r="A17" s="2">
        <v>1974</v>
      </c>
      <c r="B17" s="2">
        <v>275.78250000000003</v>
      </c>
      <c r="C17" s="3">
        <f t="shared" si="1"/>
        <v>-5.1705937288958358E-2</v>
      </c>
      <c r="E17" s="2">
        <v>1984</v>
      </c>
      <c r="F17" s="2">
        <v>1569.3545999999999</v>
      </c>
      <c r="G17" s="3">
        <f t="shared" si="2"/>
        <v>5.1406304989138889E-2</v>
      </c>
      <c r="I17" s="2">
        <v>1991</v>
      </c>
      <c r="J17" s="2">
        <v>7.22262</v>
      </c>
      <c r="K17" s="3">
        <f t="shared" si="3"/>
        <v>-6.869639110191921E-3</v>
      </c>
      <c r="M17" s="2">
        <v>1984</v>
      </c>
      <c r="N17" s="2">
        <v>8.4118399999999998</v>
      </c>
      <c r="O17" s="3">
        <f t="shared" si="0"/>
        <v>8.4118399999999996E-2</v>
      </c>
      <c r="P17" s="3">
        <f t="shared" si="4"/>
        <v>-5.3008657277629559E-2</v>
      </c>
      <c r="R17" s="2">
        <v>1984</v>
      </c>
      <c r="S17" s="2">
        <v>8.7376699999999996</v>
      </c>
      <c r="T17" s="3">
        <f t="shared" si="5"/>
        <v>-1.1613806708791724E-2</v>
      </c>
    </row>
    <row r="18" spans="1:20" x14ac:dyDescent="0.2">
      <c r="A18" s="2">
        <v>1975</v>
      </c>
      <c r="B18" s="2">
        <v>281.0684</v>
      </c>
      <c r="C18" s="3">
        <f t="shared" si="1"/>
        <v>1.9166915957321329E-2</v>
      </c>
      <c r="E18" s="2">
        <v>1985</v>
      </c>
      <c r="F18" s="2">
        <v>1576.7478000000001</v>
      </c>
      <c r="G18" s="3">
        <f t="shared" si="2"/>
        <v>4.7109811893374558E-3</v>
      </c>
      <c r="I18" s="2">
        <v>1992</v>
      </c>
      <c r="J18" s="2">
        <v>7.2157600000000004</v>
      </c>
      <c r="K18" s="3">
        <f t="shared" si="3"/>
        <v>-9.4979384212372296E-4</v>
      </c>
      <c r="M18" s="2">
        <v>1985</v>
      </c>
      <c r="N18" s="2">
        <v>7.9577200000000001</v>
      </c>
      <c r="O18" s="3">
        <f t="shared" si="0"/>
        <v>7.9577200000000001E-2</v>
      </c>
      <c r="P18" s="3">
        <f t="shared" si="4"/>
        <v>-5.3985810476661428E-2</v>
      </c>
      <c r="R18" s="2">
        <v>1985</v>
      </c>
      <c r="S18" s="2">
        <v>8.8907000000000007</v>
      </c>
      <c r="T18" s="3">
        <f t="shared" si="5"/>
        <v>1.7513822334787318E-2</v>
      </c>
    </row>
    <row r="19" spans="1:20" x14ac:dyDescent="0.2">
      <c r="A19" s="2">
        <v>1976</v>
      </c>
      <c r="B19" s="2">
        <v>282.82859999999999</v>
      </c>
      <c r="C19" s="3">
        <f t="shared" si="1"/>
        <v>6.2625325365640444E-3</v>
      </c>
      <c r="E19" s="2">
        <v>1986</v>
      </c>
      <c r="F19" s="2">
        <v>1316.4622999999999</v>
      </c>
      <c r="G19" s="3">
        <f t="shared" si="2"/>
        <v>-0.16507744612042596</v>
      </c>
      <c r="I19" s="2">
        <v>1993</v>
      </c>
      <c r="J19" s="2">
        <v>7.0954800000000002</v>
      </c>
      <c r="K19" s="3">
        <f t="shared" si="3"/>
        <v>-1.6669068816036033E-2</v>
      </c>
      <c r="M19" s="2">
        <v>1986</v>
      </c>
      <c r="N19" s="2">
        <v>6.3363899999999997</v>
      </c>
      <c r="O19" s="3">
        <f t="shared" si="0"/>
        <v>6.3363900000000001E-2</v>
      </c>
      <c r="P19" s="3">
        <f t="shared" si="4"/>
        <v>-0.2037430319237169</v>
      </c>
      <c r="R19" s="2">
        <v>1986</v>
      </c>
      <c r="S19" s="2">
        <v>7.7428800000000004</v>
      </c>
      <c r="T19" s="3">
        <f t="shared" si="5"/>
        <v>-0.12910344517304601</v>
      </c>
    </row>
    <row r="20" spans="1:20" x14ac:dyDescent="0.2">
      <c r="A20" s="2">
        <v>1977</v>
      </c>
      <c r="B20" s="2">
        <v>285.589</v>
      </c>
      <c r="C20" s="3">
        <f t="shared" si="1"/>
        <v>9.7599747691711671E-3</v>
      </c>
      <c r="E20" s="2">
        <v>1987</v>
      </c>
      <c r="F20" s="2">
        <v>1366.5573999999999</v>
      </c>
      <c r="G20" s="3">
        <f t="shared" si="2"/>
        <v>3.8052817767740103E-2</v>
      </c>
      <c r="I20" s="2">
        <v>1994</v>
      </c>
      <c r="J20" s="2">
        <v>7.0987499999999999</v>
      </c>
      <c r="K20" s="3">
        <f t="shared" si="3"/>
        <v>4.6085677078924357E-4</v>
      </c>
      <c r="M20" s="2">
        <v>1987</v>
      </c>
      <c r="N20" s="2">
        <v>6.1686100000000001</v>
      </c>
      <c r="O20" s="3">
        <f t="shared" si="0"/>
        <v>6.1686100000000001E-2</v>
      </c>
      <c r="P20" s="3">
        <f t="shared" si="4"/>
        <v>-2.6478799442584754E-2</v>
      </c>
      <c r="R20" s="2">
        <v>1987</v>
      </c>
      <c r="S20" s="2">
        <v>7.6317500000000003</v>
      </c>
      <c r="T20" s="3">
        <f t="shared" si="5"/>
        <v>-1.435254065670657E-2</v>
      </c>
    </row>
    <row r="21" spans="1:20" x14ac:dyDescent="0.2">
      <c r="A21" s="2">
        <v>1978</v>
      </c>
      <c r="B21" s="2">
        <v>284.5342</v>
      </c>
      <c r="C21" s="3">
        <f t="shared" si="1"/>
        <v>-3.6934195644790246E-3</v>
      </c>
      <c r="E21" s="2">
        <v>1988</v>
      </c>
      <c r="F21" s="2">
        <v>1401.4057</v>
      </c>
      <c r="G21" s="3">
        <f t="shared" si="2"/>
        <v>2.5500794917213219E-2</v>
      </c>
      <c r="I21" s="2">
        <v>1995</v>
      </c>
      <c r="J21" s="2">
        <v>6.8442499999999997</v>
      </c>
      <c r="K21" s="3">
        <f t="shared" si="3"/>
        <v>-3.5851382285613687E-2</v>
      </c>
      <c r="M21" s="2">
        <v>1988</v>
      </c>
      <c r="N21" s="2">
        <v>5.9397599999999997</v>
      </c>
      <c r="O21" s="3">
        <f t="shared" si="0"/>
        <v>5.9397599999999995E-2</v>
      </c>
      <c r="P21" s="3">
        <f t="shared" si="4"/>
        <v>-3.7099119574750296E-2</v>
      </c>
      <c r="R21" s="2">
        <v>1988</v>
      </c>
      <c r="S21" s="2">
        <v>7.8310599999999999</v>
      </c>
      <c r="T21" s="3">
        <f t="shared" si="5"/>
        <v>2.6115897402299557E-2</v>
      </c>
    </row>
    <row r="22" spans="1:20" x14ac:dyDescent="0.2">
      <c r="A22" s="2">
        <v>1979</v>
      </c>
      <c r="B22" s="2">
        <v>290.5804</v>
      </c>
      <c r="C22" s="3">
        <f t="shared" si="1"/>
        <v>2.1249466672196168E-2</v>
      </c>
      <c r="E22" s="2">
        <v>1989</v>
      </c>
      <c r="F22" s="2">
        <v>1497.7561000000001</v>
      </c>
      <c r="G22" s="3">
        <f t="shared" si="2"/>
        <v>6.8752681682399341E-2</v>
      </c>
      <c r="I22" s="2">
        <v>1996</v>
      </c>
      <c r="J22" s="2">
        <v>6.6672200000000004</v>
      </c>
      <c r="K22" s="3">
        <f t="shared" si="3"/>
        <v>-2.5865507542827827E-2</v>
      </c>
      <c r="M22" s="2">
        <v>1989</v>
      </c>
      <c r="N22" s="2">
        <v>6.0529700000000002</v>
      </c>
      <c r="O22" s="3">
        <f t="shared" si="0"/>
        <v>6.0529699999999999E-2</v>
      </c>
      <c r="P22" s="3">
        <f t="shared" si="4"/>
        <v>1.9059692647514458E-2</v>
      </c>
      <c r="R22" s="2">
        <v>1989</v>
      </c>
      <c r="S22" s="2">
        <v>8.24756</v>
      </c>
      <c r="T22" s="3">
        <f t="shared" si="5"/>
        <v>5.318564791994955E-2</v>
      </c>
    </row>
    <row r="23" spans="1:20" x14ac:dyDescent="0.2">
      <c r="A23" s="2">
        <v>1980</v>
      </c>
      <c r="B23" s="2">
        <v>276.15699999999998</v>
      </c>
      <c r="C23" s="3">
        <f t="shared" si="1"/>
        <v>-4.9636520563671932E-2</v>
      </c>
      <c r="E23" s="2">
        <v>1990</v>
      </c>
      <c r="F23" s="2">
        <v>1617.6808000000001</v>
      </c>
      <c r="G23" s="3">
        <f t="shared" si="2"/>
        <v>8.0069578751840856E-2</v>
      </c>
      <c r="I23" s="2">
        <v>1997</v>
      </c>
      <c r="J23" s="2">
        <v>6.3804800000000004</v>
      </c>
      <c r="K23" s="3">
        <f t="shared" si="3"/>
        <v>-4.3007430383278186E-2</v>
      </c>
      <c r="M23" s="2">
        <v>1990</v>
      </c>
      <c r="N23" s="2">
        <v>6.2659900000000004</v>
      </c>
      <c r="O23" s="3">
        <f t="shared" si="0"/>
        <v>6.2659900000000004E-2</v>
      </c>
      <c r="P23" s="3">
        <f t="shared" si="4"/>
        <v>3.5192640967987653E-2</v>
      </c>
      <c r="R23" s="2">
        <v>1990</v>
      </c>
      <c r="S23" s="2">
        <v>8.9906100000000002</v>
      </c>
      <c r="T23" s="3">
        <f t="shared" si="5"/>
        <v>9.0093312446347787E-2</v>
      </c>
    </row>
    <row r="24" spans="1:20" x14ac:dyDescent="0.2">
      <c r="A24" s="2">
        <v>1981</v>
      </c>
      <c r="B24" s="2">
        <v>262.0992</v>
      </c>
      <c r="C24" s="3">
        <f t="shared" si="1"/>
        <v>-5.0905101083803729E-2</v>
      </c>
      <c r="E24" s="2">
        <v>1991</v>
      </c>
      <c r="F24" s="2">
        <v>1560.19</v>
      </c>
      <c r="G24" s="3">
        <f t="shared" si="2"/>
        <v>-3.5539025993261482E-2</v>
      </c>
      <c r="I24" s="2">
        <v>1998</v>
      </c>
      <c r="J24" s="2">
        <v>6.1800499999999996</v>
      </c>
      <c r="K24" s="3">
        <f t="shared" si="3"/>
        <v>-3.1412997141281027E-2</v>
      </c>
      <c r="M24" s="2">
        <v>1991</v>
      </c>
      <c r="N24" s="2">
        <v>6.0173899999999998</v>
      </c>
      <c r="O24" s="3">
        <f t="shared" si="0"/>
        <v>6.0173899999999995E-2</v>
      </c>
      <c r="P24" s="3">
        <f t="shared" si="4"/>
        <v>-3.9674496767470195E-2</v>
      </c>
      <c r="R24" s="2">
        <v>1991</v>
      </c>
      <c r="S24" s="2">
        <v>9.1000099999999993</v>
      </c>
      <c r="T24" s="3">
        <f t="shared" si="5"/>
        <v>1.2168251097533877E-2</v>
      </c>
    </row>
    <row r="25" spans="1:20" x14ac:dyDescent="0.2">
      <c r="A25" s="2">
        <v>1982</v>
      </c>
      <c r="B25" s="2">
        <v>245.7868</v>
      </c>
      <c r="C25" s="3">
        <f t="shared" si="1"/>
        <v>-6.2237503967963265E-2</v>
      </c>
      <c r="E25" s="2">
        <v>1992</v>
      </c>
      <c r="F25" s="2">
        <v>1601.4981</v>
      </c>
      <c r="G25" s="3">
        <f t="shared" si="2"/>
        <v>2.6476326601247262E-2</v>
      </c>
      <c r="I25" s="2">
        <v>1999</v>
      </c>
      <c r="J25" s="2">
        <v>5.7308300000000001</v>
      </c>
      <c r="K25" s="3">
        <f t="shared" si="3"/>
        <v>-7.268873229180986E-2</v>
      </c>
      <c r="M25" s="2">
        <v>1992</v>
      </c>
      <c r="N25" s="2">
        <v>6.1442199999999998</v>
      </c>
      <c r="O25" s="3">
        <f t="shared" si="0"/>
        <v>6.1442199999999995E-2</v>
      </c>
      <c r="P25" s="3">
        <f t="shared" si="4"/>
        <v>2.1077244453159925E-2</v>
      </c>
      <c r="R25" s="2">
        <v>1992</v>
      </c>
      <c r="S25" s="2">
        <v>9.5842799999999997</v>
      </c>
      <c r="T25" s="3">
        <f t="shared" si="5"/>
        <v>5.3216425036895616E-2</v>
      </c>
    </row>
    <row r="26" spans="1:20" x14ac:dyDescent="0.2">
      <c r="A26" s="2">
        <v>1983</v>
      </c>
      <c r="B26" s="2">
        <v>241.0301</v>
      </c>
      <c r="C26" s="3">
        <f t="shared" si="1"/>
        <v>-1.9352951419685658E-2</v>
      </c>
      <c r="E26" s="2">
        <v>1993</v>
      </c>
      <c r="F26" s="2">
        <v>1552.3234</v>
      </c>
      <c r="G26" s="3">
        <f t="shared" si="2"/>
        <v>-3.0705437614943178E-2</v>
      </c>
      <c r="I26" s="2">
        <v>2000</v>
      </c>
      <c r="J26" s="2">
        <v>5.4323399999999999</v>
      </c>
      <c r="K26" s="3">
        <f t="shared" si="3"/>
        <v>-5.2084951045485585E-2</v>
      </c>
      <c r="M26" s="2">
        <v>1993</v>
      </c>
      <c r="N26" s="2">
        <v>5.8743999999999996</v>
      </c>
      <c r="O26" s="3">
        <f t="shared" si="0"/>
        <v>5.8743999999999998E-2</v>
      </c>
      <c r="P26" s="3">
        <f t="shared" si="4"/>
        <v>-4.3914443167725144E-2</v>
      </c>
      <c r="R26" s="2">
        <v>1993</v>
      </c>
      <c r="S26" s="2">
        <v>9.5212199999999996</v>
      </c>
      <c r="T26" s="3">
        <f t="shared" si="5"/>
        <v>-6.5795239705017088E-3</v>
      </c>
    </row>
    <row r="27" spans="1:20" x14ac:dyDescent="0.2">
      <c r="A27" s="2">
        <v>1984</v>
      </c>
      <c r="B27" s="2">
        <v>253.71270000000001</v>
      </c>
      <c r="C27" s="3">
        <f t="shared" si="1"/>
        <v>5.2618324433338443E-2</v>
      </c>
      <c r="E27" s="2">
        <v>1994</v>
      </c>
      <c r="F27" s="2">
        <v>1594.5482</v>
      </c>
      <c r="G27" s="3">
        <f t="shared" si="2"/>
        <v>2.7201032980627593E-2</v>
      </c>
      <c r="I27" s="2">
        <v>2001</v>
      </c>
      <c r="J27" s="2">
        <v>5.4302200000000003</v>
      </c>
      <c r="K27" s="3">
        <f t="shared" si="3"/>
        <v>-3.902553963852921E-4</v>
      </c>
      <c r="M27" s="2">
        <v>1994</v>
      </c>
      <c r="N27" s="2">
        <v>5.8283899999999997</v>
      </c>
      <c r="O27" s="3">
        <f t="shared" si="0"/>
        <v>5.82839E-2</v>
      </c>
      <c r="P27" s="3">
        <f t="shared" si="4"/>
        <v>-7.8322892550728388E-3</v>
      </c>
      <c r="R27" s="2">
        <v>1994</v>
      </c>
      <c r="S27" s="2">
        <v>9.5675899999999992</v>
      </c>
      <c r="T27" s="3">
        <f t="shared" si="5"/>
        <v>4.870174200365035E-3</v>
      </c>
    </row>
    <row r="28" spans="1:20" x14ac:dyDescent="0.2">
      <c r="A28" s="2">
        <v>1985</v>
      </c>
      <c r="B28" s="2">
        <v>250.5444</v>
      </c>
      <c r="C28" s="3">
        <f t="shared" si="1"/>
        <v>-1.2487746967337529E-2</v>
      </c>
      <c r="E28" s="2">
        <v>1995</v>
      </c>
      <c r="F28" s="2">
        <v>1606.9084</v>
      </c>
      <c r="G28" s="3">
        <f t="shared" si="2"/>
        <v>7.7515373947304178E-3</v>
      </c>
      <c r="I28" s="2">
        <v>2002</v>
      </c>
      <c r="J28" s="2">
        <v>5.35039</v>
      </c>
      <c r="K28" s="3">
        <f t="shared" si="3"/>
        <v>-1.4701061835432135E-2</v>
      </c>
      <c r="M28" s="2">
        <v>1995</v>
      </c>
      <c r="N28" s="2">
        <v>5.5874100000000002</v>
      </c>
      <c r="O28" s="3">
        <f t="shared" si="0"/>
        <v>5.5874100000000003E-2</v>
      </c>
      <c r="P28" s="3">
        <f t="shared" si="4"/>
        <v>-4.134589483545191E-2</v>
      </c>
      <c r="R28" s="2">
        <v>1995</v>
      </c>
      <c r="S28" s="2">
        <v>9.6433300000000006</v>
      </c>
      <c r="T28" s="3">
        <f t="shared" si="5"/>
        <v>7.9163091227782006E-3</v>
      </c>
    </row>
    <row r="29" spans="1:20" x14ac:dyDescent="0.2">
      <c r="A29" s="2">
        <v>1986</v>
      </c>
      <c r="B29" s="2">
        <v>240.92570000000001</v>
      </c>
      <c r="C29" s="3">
        <f t="shared" si="1"/>
        <v>-3.8391199324351255E-2</v>
      </c>
      <c r="E29" s="2">
        <v>1996</v>
      </c>
      <c r="F29" s="2">
        <v>1644.7979</v>
      </c>
      <c r="G29" s="3">
        <f t="shared" si="2"/>
        <v>2.3579128716982249E-2</v>
      </c>
      <c r="I29" s="2">
        <v>2003</v>
      </c>
      <c r="J29" s="2">
        <v>5.2993399999999999</v>
      </c>
      <c r="K29" s="3">
        <f t="shared" si="3"/>
        <v>-9.5413605363347427E-3</v>
      </c>
      <c r="M29" s="2">
        <v>1996</v>
      </c>
      <c r="N29" s="2">
        <v>5.4620699999999998</v>
      </c>
      <c r="O29" s="3">
        <f t="shared" si="0"/>
        <v>5.4620699999999994E-2</v>
      </c>
      <c r="P29" s="3">
        <f t="shared" si="4"/>
        <v>-2.2432576095185505E-2</v>
      </c>
      <c r="R29" s="2">
        <v>1996</v>
      </c>
      <c r="S29" s="2">
        <v>9.9462399999999995</v>
      </c>
      <c r="T29" s="3">
        <f t="shared" si="5"/>
        <v>3.1411348569425589E-2</v>
      </c>
    </row>
    <row r="30" spans="1:20" x14ac:dyDescent="0.2">
      <c r="A30" s="2">
        <v>1987</v>
      </c>
      <c r="B30" s="2">
        <v>250.8005</v>
      </c>
      <c r="C30" s="3">
        <f t="shared" si="1"/>
        <v>4.0986910072275368E-2</v>
      </c>
      <c r="E30" s="2">
        <v>1997</v>
      </c>
      <c r="F30" s="2">
        <v>1700.1674</v>
      </c>
      <c r="G30" s="3">
        <f t="shared" si="2"/>
        <v>3.3663406306635009E-2</v>
      </c>
      <c r="I30" s="2">
        <v>2004</v>
      </c>
      <c r="J30" s="2">
        <v>5.1390399999999996</v>
      </c>
      <c r="K30" s="3">
        <f t="shared" si="3"/>
        <v>-3.0249049881683442E-2</v>
      </c>
      <c r="M30" s="2">
        <v>1997</v>
      </c>
      <c r="N30" s="2">
        <v>5.3217499999999998</v>
      </c>
      <c r="O30" s="3">
        <f t="shared" si="0"/>
        <v>5.3217500000000001E-2</v>
      </c>
      <c r="P30" s="3">
        <f t="shared" si="4"/>
        <v>-2.568989412438874E-2</v>
      </c>
      <c r="R30" s="2">
        <v>1997</v>
      </c>
      <c r="S30" s="2">
        <v>10.321870000000001</v>
      </c>
      <c r="T30" s="3">
        <f t="shared" si="5"/>
        <v>3.7766030178238312E-2</v>
      </c>
    </row>
    <row r="31" spans="1:20" x14ac:dyDescent="0.2">
      <c r="A31" s="2">
        <v>1988</v>
      </c>
      <c r="B31" s="2">
        <v>251.96440000000001</v>
      </c>
      <c r="C31" s="3">
        <f t="shared" si="1"/>
        <v>4.6407403494012666E-3</v>
      </c>
      <c r="E31" s="2">
        <v>1998</v>
      </c>
      <c r="F31" s="2">
        <v>1572.6760999999999</v>
      </c>
      <c r="G31" s="3">
        <f t="shared" si="2"/>
        <v>-7.498749828987436E-2</v>
      </c>
      <c r="I31" s="2">
        <v>2005</v>
      </c>
      <c r="J31" s="2">
        <v>4.9221300000000001</v>
      </c>
      <c r="K31" s="3">
        <f t="shared" si="3"/>
        <v>-4.2208272362153146E-2</v>
      </c>
      <c r="M31" s="2">
        <v>1998</v>
      </c>
      <c r="N31" s="2">
        <v>4.6620200000000001</v>
      </c>
      <c r="O31" s="3">
        <f t="shared" si="0"/>
        <v>4.6620200000000001E-2</v>
      </c>
      <c r="P31" s="3">
        <f t="shared" si="4"/>
        <v>-0.12396861934514018</v>
      </c>
      <c r="R31" s="2">
        <v>1998</v>
      </c>
      <c r="S31" s="2">
        <v>9.2889800000000005</v>
      </c>
      <c r="T31" s="3">
        <f t="shared" si="5"/>
        <v>-0.10006810781379731</v>
      </c>
    </row>
    <row r="32" spans="1:20" x14ac:dyDescent="0.2">
      <c r="A32" s="2">
        <v>1989</v>
      </c>
      <c r="B32" s="2">
        <v>254.92850000000001</v>
      </c>
      <c r="C32" s="3">
        <f t="shared" si="1"/>
        <v>1.1763963480555197E-2</v>
      </c>
      <c r="E32" s="2">
        <v>1999</v>
      </c>
      <c r="F32" s="2">
        <v>1664.8969</v>
      </c>
      <c r="G32" s="3">
        <f t="shared" si="2"/>
        <v>5.8639410874241724E-2</v>
      </c>
      <c r="I32" s="2">
        <v>2006</v>
      </c>
      <c r="J32" s="2">
        <v>4.80898</v>
      </c>
      <c r="K32" s="3">
        <f t="shared" si="3"/>
        <v>-2.2988015351077699E-2</v>
      </c>
      <c r="M32" s="2">
        <v>1999</v>
      </c>
      <c r="N32" s="2">
        <v>4.6084699999999996</v>
      </c>
      <c r="O32" s="3">
        <f t="shared" si="0"/>
        <v>4.6084699999999999E-2</v>
      </c>
      <c r="P32" s="3">
        <f t="shared" si="4"/>
        <v>-1.1486437209621673E-2</v>
      </c>
      <c r="R32" s="2">
        <v>1999</v>
      </c>
      <c r="S32" s="2">
        <v>9.984</v>
      </c>
      <c r="T32" s="3">
        <f t="shared" si="5"/>
        <v>7.4821993372792217E-2</v>
      </c>
    </row>
    <row r="33" spans="1:20" x14ac:dyDescent="0.2">
      <c r="A33" s="2">
        <v>1990</v>
      </c>
      <c r="B33" s="2">
        <v>251.94569999999999</v>
      </c>
      <c r="C33" s="3">
        <f t="shared" si="1"/>
        <v>-1.1700535640385543E-2</v>
      </c>
      <c r="E33" s="2">
        <v>2000</v>
      </c>
      <c r="F33" s="2">
        <v>2006.2619999999999</v>
      </c>
      <c r="G33" s="3">
        <f t="shared" si="2"/>
        <v>0.20503678035558839</v>
      </c>
      <c r="I33" s="2">
        <v>2007</v>
      </c>
      <c r="J33" s="2">
        <v>4.7606299999999999</v>
      </c>
      <c r="K33" s="3">
        <f t="shared" si="3"/>
        <v>-1.005410710795223E-2</v>
      </c>
      <c r="M33" s="2">
        <v>2000</v>
      </c>
      <c r="N33" s="2">
        <v>5.1772099999999996</v>
      </c>
      <c r="O33" s="3">
        <f t="shared" si="0"/>
        <v>5.1772099999999995E-2</v>
      </c>
      <c r="P33" s="3">
        <f t="shared" si="4"/>
        <v>0.12341189158223881</v>
      </c>
      <c r="R33" s="2">
        <v>2000</v>
      </c>
      <c r="S33" s="2">
        <v>12.00892</v>
      </c>
      <c r="T33" s="3">
        <f t="shared" si="5"/>
        <v>0.20281650641025639</v>
      </c>
    </row>
    <row r="34" spans="1:20" x14ac:dyDescent="0.2">
      <c r="A34" s="2">
        <v>1991</v>
      </c>
      <c r="B34" s="2">
        <v>242.4888</v>
      </c>
      <c r="C34" s="3">
        <f t="shared" si="1"/>
        <v>-3.7535468952238478E-2</v>
      </c>
      <c r="E34" s="2">
        <v>2001</v>
      </c>
      <c r="F34" s="2">
        <v>2119.7501000000002</v>
      </c>
      <c r="G34" s="3">
        <f t="shared" si="2"/>
        <v>5.6566938914259582E-2</v>
      </c>
      <c r="I34" s="2">
        <v>2008</v>
      </c>
      <c r="J34" s="2">
        <v>4.66357</v>
      </c>
      <c r="K34" s="3">
        <f t="shared" si="3"/>
        <v>-2.0388057883095289E-2</v>
      </c>
      <c r="M34" s="2">
        <v>2001</v>
      </c>
      <c r="N34" s="2">
        <v>5.4626200000000003</v>
      </c>
      <c r="O34" s="3">
        <f t="shared" si="0"/>
        <v>5.46262E-2</v>
      </c>
      <c r="P34" s="3">
        <f t="shared" si="4"/>
        <v>5.5128148172471393E-2</v>
      </c>
      <c r="R34" s="2">
        <v>2001</v>
      </c>
      <c r="S34" s="2">
        <v>12.928739999999999</v>
      </c>
      <c r="T34" s="3">
        <f t="shared" si="5"/>
        <v>7.6594731249770981E-2</v>
      </c>
    </row>
    <row r="35" spans="1:20" x14ac:dyDescent="0.2">
      <c r="A35" s="2">
        <v>1992</v>
      </c>
      <c r="B35" s="2">
        <v>237.9213</v>
      </c>
      <c r="C35" s="3">
        <f t="shared" si="1"/>
        <v>-1.8835921494106102E-2</v>
      </c>
      <c r="E35" s="2">
        <v>2002</v>
      </c>
      <c r="F35" s="2">
        <v>1998.3496</v>
      </c>
      <c r="G35" s="3">
        <f t="shared" si="2"/>
        <v>-5.7271137762890154E-2</v>
      </c>
      <c r="I35" s="2">
        <v>2009</v>
      </c>
      <c r="J35" s="2">
        <v>4.6090799999999996</v>
      </c>
      <c r="K35" s="3">
        <f t="shared" si="3"/>
        <v>-1.168418186067763E-2</v>
      </c>
      <c r="M35" s="2">
        <v>2002</v>
      </c>
      <c r="N35" s="2">
        <v>5.0281799999999999</v>
      </c>
      <c r="O35" s="3">
        <f t="shared" si="0"/>
        <v>5.0281800000000001E-2</v>
      </c>
      <c r="P35" s="3">
        <f t="shared" si="4"/>
        <v>-7.9529603011009434E-2</v>
      </c>
      <c r="R35" s="2">
        <v>2002</v>
      </c>
      <c r="S35" s="2">
        <v>12.006030000000001</v>
      </c>
      <c r="T35" s="3">
        <f t="shared" si="5"/>
        <v>-7.1368903698272118E-2</v>
      </c>
    </row>
    <row r="36" spans="1:20" x14ac:dyDescent="0.2">
      <c r="A36" s="2">
        <v>1993</v>
      </c>
      <c r="B36" s="2">
        <v>230.785</v>
      </c>
      <c r="C36" s="3">
        <f t="shared" si="1"/>
        <v>-2.999437208858562E-2</v>
      </c>
      <c r="E36" s="2">
        <v>2003</v>
      </c>
      <c r="F36" s="2">
        <v>2296.9897999999998</v>
      </c>
      <c r="G36" s="3">
        <f t="shared" si="2"/>
        <v>0.14944342071077044</v>
      </c>
      <c r="M36" s="2">
        <v>2003</v>
      </c>
      <c r="N36" s="2">
        <v>5.5425500000000003</v>
      </c>
      <c r="O36" s="3">
        <f t="shared" si="0"/>
        <v>5.5425500000000003E-2</v>
      </c>
      <c r="P36" s="3">
        <f t="shared" si="4"/>
        <v>0.10229745156299107</v>
      </c>
      <c r="R36" s="2">
        <v>2003</v>
      </c>
      <c r="S36" s="2">
        <v>13.67991</v>
      </c>
      <c r="T36" s="3">
        <f t="shared" si="5"/>
        <v>0.13941994147940648</v>
      </c>
    </row>
    <row r="37" spans="1:20" x14ac:dyDescent="0.2">
      <c r="A37" s="2">
        <v>1994</v>
      </c>
      <c r="B37" s="2">
        <v>233.66990000000001</v>
      </c>
      <c r="C37" s="3">
        <f t="shared" si="1"/>
        <v>1.2500379140758784E-2</v>
      </c>
      <c r="E37" s="2">
        <v>2004</v>
      </c>
      <c r="F37" s="2">
        <v>2540.0500999999999</v>
      </c>
      <c r="G37" s="3">
        <f t="shared" si="2"/>
        <v>0.10581688260000115</v>
      </c>
      <c r="M37" s="2">
        <v>2004</v>
      </c>
      <c r="N37" s="2">
        <v>5.7452300000000003</v>
      </c>
      <c r="O37" s="3">
        <f t="shared" si="0"/>
        <v>5.7452300000000005E-2</v>
      </c>
      <c r="P37" s="3">
        <f t="shared" si="4"/>
        <v>3.6568005701346842E-2</v>
      </c>
      <c r="R37" s="2">
        <v>2004</v>
      </c>
      <c r="S37" s="2">
        <v>15.1167</v>
      </c>
      <c r="T37" s="3">
        <f t="shared" si="5"/>
        <v>0.10502919975350718</v>
      </c>
    </row>
    <row r="38" spans="1:20" x14ac:dyDescent="0.2">
      <c r="A38" s="2">
        <v>1995</v>
      </c>
      <c r="B38" s="2">
        <v>232.64429999999999</v>
      </c>
      <c r="C38" s="3">
        <f t="shared" si="1"/>
        <v>-4.3890976116308759E-3</v>
      </c>
      <c r="E38" s="2">
        <v>2005</v>
      </c>
      <c r="F38" s="2">
        <v>2909.7837</v>
      </c>
      <c r="G38" s="3">
        <f t="shared" si="2"/>
        <v>0.14556153833343682</v>
      </c>
      <c r="M38" s="2">
        <v>2005</v>
      </c>
      <c r="N38" s="2">
        <v>6.1516299999999999</v>
      </c>
      <c r="O38" s="3">
        <f t="shared" si="0"/>
        <v>6.1516299999999996E-2</v>
      </c>
      <c r="P38" s="3">
        <f t="shared" si="4"/>
        <v>7.0736941776047196E-2</v>
      </c>
      <c r="R38" s="2">
        <v>2005</v>
      </c>
      <c r="S38" s="2">
        <v>17.420680000000001</v>
      </c>
      <c r="T38" s="3">
        <f t="shared" si="5"/>
        <v>0.15241289434863436</v>
      </c>
    </row>
    <row r="39" spans="1:20" x14ac:dyDescent="0.2">
      <c r="A39" s="2">
        <v>1996</v>
      </c>
      <c r="B39" s="2">
        <v>233.33760000000001</v>
      </c>
      <c r="C39" s="3">
        <f t="shared" si="1"/>
        <v>2.9800859079720503E-3</v>
      </c>
      <c r="E39" s="2">
        <v>2006</v>
      </c>
      <c r="F39" s="2">
        <v>3226.3117000000002</v>
      </c>
      <c r="G39" s="3">
        <f t="shared" si="2"/>
        <v>0.10878059424142085</v>
      </c>
      <c r="M39" s="2">
        <v>2006</v>
      </c>
      <c r="N39" s="2">
        <v>6.4404199999999996</v>
      </c>
      <c r="O39" s="3">
        <f t="shared" si="0"/>
        <v>6.4404199999999995E-2</v>
      </c>
      <c r="P39" s="3">
        <f t="shared" si="4"/>
        <v>4.694528116938107E-2</v>
      </c>
      <c r="R39" s="2">
        <v>2006</v>
      </c>
      <c r="S39" s="2">
        <v>19.353149999999999</v>
      </c>
      <c r="T39" s="3">
        <f t="shared" si="5"/>
        <v>0.11092965372189825</v>
      </c>
    </row>
    <row r="40" spans="1:20" x14ac:dyDescent="0.2">
      <c r="A40" s="2">
        <v>1997</v>
      </c>
      <c r="B40" s="2">
        <v>233.3177</v>
      </c>
      <c r="C40" s="3">
        <f t="shared" si="1"/>
        <v>-8.5284154804056054E-5</v>
      </c>
      <c r="E40" s="2">
        <v>2007</v>
      </c>
      <c r="F40" s="2">
        <v>3352.5187999999998</v>
      </c>
      <c r="G40" s="3">
        <f t="shared" si="2"/>
        <v>3.9118074053415115E-2</v>
      </c>
      <c r="M40" s="2">
        <v>2007</v>
      </c>
      <c r="N40" s="2">
        <v>6.4468100000000002</v>
      </c>
      <c r="O40" s="3">
        <f t="shared" si="0"/>
        <v>6.44681E-2</v>
      </c>
      <c r="P40" s="3">
        <f t="shared" si="4"/>
        <v>9.9217131801971952E-4</v>
      </c>
      <c r="R40" s="2">
        <v>2007</v>
      </c>
      <c r="S40" s="2">
        <v>20.117229999999999</v>
      </c>
      <c r="T40" s="3">
        <f t="shared" si="5"/>
        <v>3.948091137618423E-2</v>
      </c>
    </row>
    <row r="41" spans="1:20" x14ac:dyDescent="0.2">
      <c r="A41" s="2">
        <v>1998</v>
      </c>
      <c r="B41" s="2">
        <v>237.64150000000001</v>
      </c>
      <c r="C41" s="3">
        <f t="shared" si="1"/>
        <v>1.8531813060046476E-2</v>
      </c>
      <c r="E41" s="2">
        <v>2008</v>
      </c>
      <c r="F41" s="2">
        <v>3702.3051</v>
      </c>
      <c r="G41" s="3">
        <f t="shared" si="2"/>
        <v>0.10433537315286651</v>
      </c>
      <c r="M41" s="2">
        <v>2008</v>
      </c>
      <c r="N41" s="2">
        <v>7.0254399999999997</v>
      </c>
      <c r="O41" s="3">
        <f t="shared" si="0"/>
        <v>7.0254399999999995E-2</v>
      </c>
      <c r="P41" s="3">
        <f t="shared" si="4"/>
        <v>8.975446771348923E-2</v>
      </c>
      <c r="R41" s="2">
        <v>2008</v>
      </c>
      <c r="S41" s="2">
        <v>23.065919999999998</v>
      </c>
      <c r="T41" s="3">
        <f t="shared" si="5"/>
        <v>0.14657534859421498</v>
      </c>
    </row>
    <row r="42" spans="1:20" x14ac:dyDescent="0.2">
      <c r="A42" s="2">
        <v>1999</v>
      </c>
      <c r="B42" s="2">
        <v>234.00190000000001</v>
      </c>
      <c r="C42" s="3">
        <f t="shared" si="1"/>
        <v>-1.5315506761234891E-2</v>
      </c>
      <c r="E42" s="2">
        <v>2009</v>
      </c>
      <c r="F42" s="2">
        <v>2838.6678999999999</v>
      </c>
      <c r="G42" s="3">
        <f t="shared" si="2"/>
        <v>-0.23327013216711937</v>
      </c>
      <c r="M42" s="2">
        <v>2009</v>
      </c>
      <c r="N42" s="2">
        <v>5.55661</v>
      </c>
      <c r="O42" s="3">
        <f t="shared" si="0"/>
        <v>5.55661E-2</v>
      </c>
      <c r="P42" s="3">
        <f t="shared" si="4"/>
        <v>-0.20907302603110975</v>
      </c>
      <c r="R42" s="2">
        <v>2009</v>
      </c>
      <c r="S42" s="2">
        <v>18.405280000000001</v>
      </c>
      <c r="T42" s="3">
        <f t="shared" si="5"/>
        <v>-0.20205740763862867</v>
      </c>
    </row>
    <row r="43" spans="1:20" x14ac:dyDescent="0.2">
      <c r="A43" s="2">
        <v>2000</v>
      </c>
      <c r="B43" s="2">
        <v>234.97069999999999</v>
      </c>
      <c r="C43" s="3">
        <f t="shared" si="1"/>
        <v>4.1401373236712499E-3</v>
      </c>
    </row>
    <row r="44" spans="1:20" x14ac:dyDescent="0.2">
      <c r="A44" s="2">
        <v>2001</v>
      </c>
      <c r="B44" s="2">
        <v>231.86750000000001</v>
      </c>
      <c r="C44" s="3">
        <f t="shared" si="1"/>
        <v>-1.3206753012184018E-2</v>
      </c>
    </row>
    <row r="45" spans="1:20" x14ac:dyDescent="0.2">
      <c r="A45" s="2">
        <v>2002</v>
      </c>
      <c r="B45" s="2">
        <v>230.4452</v>
      </c>
      <c r="C45" s="3">
        <f t="shared" si="1"/>
        <v>-6.1341067635611157E-3</v>
      </c>
    </row>
    <row r="46" spans="1:20" x14ac:dyDescent="0.2">
      <c r="A46" s="2">
        <v>2003</v>
      </c>
      <c r="B46" s="2">
        <v>232.94370000000001</v>
      </c>
      <c r="C46" s="3">
        <f t="shared" si="1"/>
        <v>1.0842057027006885E-2</v>
      </c>
    </row>
    <row r="47" spans="1:20" x14ac:dyDescent="0.2">
      <c r="A47" s="2">
        <v>2004</v>
      </c>
      <c r="B47" s="2">
        <v>234.5506</v>
      </c>
      <c r="C47" s="3">
        <f t="shared" si="1"/>
        <v>6.8982333499467722E-3</v>
      </c>
    </row>
    <row r="48" spans="1:20" x14ac:dyDescent="0.2">
      <c r="A48" s="2">
        <v>2005</v>
      </c>
      <c r="B48" s="2">
        <v>232.822</v>
      </c>
      <c r="C48" s="3">
        <f t="shared" si="1"/>
        <v>-7.3698383206011846E-3</v>
      </c>
    </row>
    <row r="49" spans="1:3" x14ac:dyDescent="0.2">
      <c r="A49" s="2">
        <v>2006</v>
      </c>
      <c r="B49" s="2">
        <v>233.8194</v>
      </c>
      <c r="C49" s="3">
        <f t="shared" si="1"/>
        <v>4.2839594196424687E-3</v>
      </c>
    </row>
    <row r="50" spans="1:3" x14ac:dyDescent="0.2">
      <c r="A50" s="2">
        <v>2007</v>
      </c>
      <c r="B50" s="2">
        <v>233.53319999999999</v>
      </c>
      <c r="C50" s="3">
        <f t="shared" si="1"/>
        <v>-1.2240216166836799E-3</v>
      </c>
    </row>
    <row r="51" spans="1:3" x14ac:dyDescent="0.2">
      <c r="A51" s="2">
        <v>2008</v>
      </c>
      <c r="B51" s="2">
        <v>227.09450000000001</v>
      </c>
      <c r="C51" s="3">
        <f t="shared" si="1"/>
        <v>-2.7570812201434241E-2</v>
      </c>
    </row>
    <row r="52" spans="1:3" x14ac:dyDescent="0.2">
      <c r="A52" s="2">
        <v>2009</v>
      </c>
      <c r="B52" s="2">
        <v>217.02449999999999</v>
      </c>
      <c r="C52" s="3">
        <f t="shared" si="1"/>
        <v>-4.4342773603059611E-2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Consumption</vt:lpstr>
      <vt:lpstr>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2020-03-21T00:24:45Z</dcterms:created>
  <dcterms:modified xsi:type="dcterms:W3CDTF">2020-03-21T02:55:40Z</dcterms:modified>
</cp:coreProperties>
</file>