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lujan/Documents/School/Spring 2020/MATH 435/MathModels/Energy_Production/data/"/>
    </mc:Choice>
  </mc:AlternateContent>
  <xr:revisionPtr revIDLastSave="0" documentId="13_ncr:1_{B6EEAD1D-EF43-4043-B665-7950320140D0}" xr6:coauthVersionLast="45" xr6:coauthVersionMax="45" xr10:uidLastSave="{00000000-0000-0000-0000-000000000000}"/>
  <bookViews>
    <workbookView xWindow="380" yWindow="460" windowWidth="28040" windowHeight="16100" activeTab="2" xr2:uid="{39599753-B790-3C46-B324-17402C648A0E}"/>
  </bookViews>
  <sheets>
    <sheet name="Production" sheetId="1" r:id="rId1"/>
    <sheet name="Consumption" sheetId="2" r:id="rId2"/>
    <sheet name="Econom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  <c r="AC48" i="1"/>
  <c r="AC49" i="1"/>
  <c r="AC50" i="1"/>
  <c r="AC51" i="1"/>
  <c r="AC52" i="1"/>
  <c r="AC47" i="1"/>
  <c r="AB5" i="1"/>
  <c r="AB6" i="1"/>
  <c r="AB9" i="1"/>
  <c r="AB10" i="1"/>
  <c r="AB13" i="1"/>
  <c r="AB14" i="1"/>
  <c r="AB17" i="1"/>
  <c r="AB18" i="1"/>
  <c r="AB21" i="1"/>
  <c r="AB22" i="1"/>
  <c r="AB25" i="1"/>
  <c r="AB26" i="1"/>
  <c r="AB29" i="1"/>
  <c r="AB30" i="1"/>
  <c r="AB33" i="1"/>
  <c r="AB34" i="1"/>
  <c r="AB37" i="1"/>
  <c r="AB38" i="1"/>
  <c r="AB41" i="1"/>
  <c r="AB42" i="1"/>
  <c r="AB45" i="1"/>
  <c r="AB46" i="1"/>
  <c r="AB49" i="1"/>
  <c r="AB50" i="1"/>
  <c r="AB3" i="1"/>
  <c r="AA4" i="1"/>
  <c r="AB4" i="1" s="1"/>
  <c r="AA5" i="1"/>
  <c r="AA6" i="1"/>
  <c r="AA7" i="1"/>
  <c r="AB7" i="1" s="1"/>
  <c r="AA8" i="1"/>
  <c r="AB8" i="1" s="1"/>
  <c r="AA9" i="1"/>
  <c r="AA10" i="1"/>
  <c r="AA11" i="1"/>
  <c r="AB11" i="1" s="1"/>
  <c r="AA12" i="1"/>
  <c r="AB12" i="1" s="1"/>
  <c r="AA13" i="1"/>
  <c r="AA14" i="1"/>
  <c r="AA15" i="1"/>
  <c r="AB15" i="1" s="1"/>
  <c r="AA16" i="1"/>
  <c r="AB16" i="1" s="1"/>
  <c r="AA17" i="1"/>
  <c r="AA18" i="1"/>
  <c r="AA19" i="1"/>
  <c r="AB19" i="1" s="1"/>
  <c r="AA20" i="1"/>
  <c r="AB20" i="1" s="1"/>
  <c r="AA21" i="1"/>
  <c r="AA22" i="1"/>
  <c r="AA23" i="1"/>
  <c r="AB23" i="1" s="1"/>
  <c r="AA24" i="1"/>
  <c r="AB24" i="1" s="1"/>
  <c r="AA25" i="1"/>
  <c r="AA26" i="1"/>
  <c r="AA27" i="1"/>
  <c r="AB27" i="1" s="1"/>
  <c r="AA28" i="1"/>
  <c r="AB28" i="1" s="1"/>
  <c r="AA29" i="1"/>
  <c r="AA30" i="1"/>
  <c r="AA31" i="1"/>
  <c r="AB31" i="1" s="1"/>
  <c r="AA32" i="1"/>
  <c r="AB32" i="1" s="1"/>
  <c r="AA33" i="1"/>
  <c r="AA34" i="1"/>
  <c r="AA35" i="1"/>
  <c r="AB35" i="1" s="1"/>
  <c r="AA36" i="1"/>
  <c r="AB36" i="1" s="1"/>
  <c r="AA37" i="1"/>
  <c r="AA38" i="1"/>
  <c r="AA39" i="1"/>
  <c r="AB39" i="1" s="1"/>
  <c r="AA40" i="1"/>
  <c r="AB40" i="1" s="1"/>
  <c r="AA41" i="1"/>
  <c r="AA42" i="1"/>
  <c r="AA43" i="1"/>
  <c r="AB43" i="1" s="1"/>
  <c r="AA44" i="1"/>
  <c r="AB44" i="1" s="1"/>
  <c r="AA45" i="1"/>
  <c r="AA46" i="1"/>
  <c r="AA47" i="1"/>
  <c r="AB47" i="1" s="1"/>
  <c r="AA48" i="1"/>
  <c r="AB48" i="1" s="1"/>
  <c r="AA49" i="1"/>
  <c r="AA50" i="1"/>
  <c r="AA51" i="1"/>
  <c r="AB51" i="1" s="1"/>
  <c r="AA52" i="1"/>
  <c r="AB52" i="1" s="1"/>
  <c r="AA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</calcChain>
</file>

<file path=xl/sharedStrings.xml><?xml version="1.0" encoding="utf-8"?>
<sst xmlns="http://schemas.openxmlformats.org/spreadsheetml/2006/main" count="60" uniqueCount="23">
  <si>
    <t>Year</t>
  </si>
  <si>
    <t>Total</t>
  </si>
  <si>
    <t>(Billion BTU)</t>
  </si>
  <si>
    <t>Growth Rate %</t>
  </si>
  <si>
    <t>Renewable</t>
  </si>
  <si>
    <t>% total</t>
  </si>
  <si>
    <t>Geothermal</t>
  </si>
  <si>
    <t>Hydroelectric</t>
  </si>
  <si>
    <t>% renewable</t>
  </si>
  <si>
    <t>Nuclear</t>
  </si>
  <si>
    <t>Solar</t>
  </si>
  <si>
    <t>Wind</t>
  </si>
  <si>
    <t>Consumption / Capita</t>
  </si>
  <si>
    <t>(Million BTU)</t>
  </si>
  <si>
    <t>Expenditure / Capita</t>
  </si>
  <si>
    <t>Dollars</t>
  </si>
  <si>
    <t>Consumption / GDP</t>
  </si>
  <si>
    <t>Thousand BTU/chained 2000 dollar</t>
  </si>
  <si>
    <t>Expense / GDP</t>
  </si>
  <si>
    <t>Percent</t>
  </si>
  <si>
    <t>%</t>
  </si>
  <si>
    <t>Average Price</t>
  </si>
  <si>
    <t>Dollars / million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</si>
</sst>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3" fillId="0" borderId="0" xfId="0" applyNumberFormat="1" applyFon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&amp; Renewable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Production!$B$3:$B$52</c:f>
              <c:numCache>
                <c:formatCode>General</c:formatCode>
                <c:ptCount val="50"/>
                <c:pt idx="0">
                  <c:v>1562831</c:v>
                </c:pt>
                <c:pt idx="1">
                  <c:v>1583834</c:v>
                </c:pt>
                <c:pt idx="2">
                  <c:v>1587290</c:v>
                </c:pt>
                <c:pt idx="3">
                  <c:v>1618611</c:v>
                </c:pt>
                <c:pt idx="4">
                  <c:v>1741976</c:v>
                </c:pt>
                <c:pt idx="5">
                  <c:v>1844925</c:v>
                </c:pt>
                <c:pt idx="6">
                  <c:v>1936081</c:v>
                </c:pt>
                <c:pt idx="7">
                  <c:v>2040912</c:v>
                </c:pt>
                <c:pt idx="8">
                  <c:v>2166443</c:v>
                </c:pt>
                <c:pt idx="9">
                  <c:v>2159609</c:v>
                </c:pt>
                <c:pt idx="10">
                  <c:v>2208470</c:v>
                </c:pt>
                <c:pt idx="11">
                  <c:v>2205841</c:v>
                </c:pt>
                <c:pt idx="12">
                  <c:v>2214920</c:v>
                </c:pt>
                <c:pt idx="13">
                  <c:v>2153300</c:v>
                </c:pt>
                <c:pt idx="14">
                  <c:v>2164195</c:v>
                </c:pt>
                <c:pt idx="15">
                  <c:v>2105374</c:v>
                </c:pt>
                <c:pt idx="16">
                  <c:v>2121712</c:v>
                </c:pt>
                <c:pt idx="17">
                  <c:v>2102230</c:v>
                </c:pt>
                <c:pt idx="18">
                  <c:v>2083557</c:v>
                </c:pt>
                <c:pt idx="19">
                  <c:v>2142099</c:v>
                </c:pt>
                <c:pt idx="20">
                  <c:v>2117463</c:v>
                </c:pt>
                <c:pt idx="21">
                  <c:v>2085102</c:v>
                </c:pt>
                <c:pt idx="22">
                  <c:v>1939668</c:v>
                </c:pt>
                <c:pt idx="23">
                  <c:v>1854975</c:v>
                </c:pt>
                <c:pt idx="24">
                  <c:v>1973081</c:v>
                </c:pt>
                <c:pt idx="25">
                  <c:v>1950514</c:v>
                </c:pt>
                <c:pt idx="26">
                  <c:v>1694065</c:v>
                </c:pt>
                <c:pt idx="27">
                  <c:v>1775059</c:v>
                </c:pt>
                <c:pt idx="28">
                  <c:v>1778143</c:v>
                </c:pt>
                <c:pt idx="29">
                  <c:v>1847896</c:v>
                </c:pt>
                <c:pt idx="30">
                  <c:v>1978607</c:v>
                </c:pt>
                <c:pt idx="31">
                  <c:v>2011423</c:v>
                </c:pt>
                <c:pt idx="32">
                  <c:v>2311743</c:v>
                </c:pt>
                <c:pt idx="33">
                  <c:v>2538819</c:v>
                </c:pt>
                <c:pt idx="34">
                  <c:v>2626307</c:v>
                </c:pt>
                <c:pt idx="35">
                  <c:v>2685751</c:v>
                </c:pt>
                <c:pt idx="36">
                  <c:v>2597966</c:v>
                </c:pt>
                <c:pt idx="37">
                  <c:v>2668895</c:v>
                </c:pt>
                <c:pt idx="38">
                  <c:v>2596628</c:v>
                </c:pt>
                <c:pt idx="39">
                  <c:v>2576219</c:v>
                </c:pt>
                <c:pt idx="40">
                  <c:v>2728387</c:v>
                </c:pt>
                <c:pt idx="41">
                  <c:v>2780061</c:v>
                </c:pt>
                <c:pt idx="42">
                  <c:v>2713954</c:v>
                </c:pt>
                <c:pt idx="43">
                  <c:v>2693378</c:v>
                </c:pt>
                <c:pt idx="44">
                  <c:v>2733397</c:v>
                </c:pt>
                <c:pt idx="45">
                  <c:v>2750154</c:v>
                </c:pt>
                <c:pt idx="46">
                  <c:v>2651103</c:v>
                </c:pt>
                <c:pt idx="47">
                  <c:v>2533349</c:v>
                </c:pt>
                <c:pt idx="48">
                  <c:v>2461441</c:v>
                </c:pt>
                <c:pt idx="49">
                  <c:v>2412219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5-644F-91EB-F1752D02A3F2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7373.0559999999996</c:v>
                </c:pt>
                <c:pt idx="1">
                  <c:v>6936.5159999999996</c:v>
                </c:pt>
                <c:pt idx="2">
                  <c:v>6791.4629999999997</c:v>
                </c:pt>
                <c:pt idx="3">
                  <c:v>6468.799</c:v>
                </c:pt>
                <c:pt idx="4">
                  <c:v>6299.607</c:v>
                </c:pt>
                <c:pt idx="5">
                  <c:v>6074.9059999999999</c:v>
                </c:pt>
                <c:pt idx="6">
                  <c:v>6209.5119999999997</c:v>
                </c:pt>
                <c:pt idx="7">
                  <c:v>5678.4840000000004</c:v>
                </c:pt>
                <c:pt idx="8">
                  <c:v>5705.5860000000002</c:v>
                </c:pt>
                <c:pt idx="9">
                  <c:v>5681.8149999999996</c:v>
                </c:pt>
                <c:pt idx="10">
                  <c:v>5547.6120000000001</c:v>
                </c:pt>
                <c:pt idx="11">
                  <c:v>4964.6540000000005</c:v>
                </c:pt>
                <c:pt idx="12">
                  <c:v>4745.5079999999998</c:v>
                </c:pt>
                <c:pt idx="13">
                  <c:v>4895.8680000000004</c:v>
                </c:pt>
                <c:pt idx="14">
                  <c:v>4918.5950000000003</c:v>
                </c:pt>
                <c:pt idx="15">
                  <c:v>6002.3450000000003</c:v>
                </c:pt>
                <c:pt idx="16">
                  <c:v>6781.0559999999996</c:v>
                </c:pt>
                <c:pt idx="17">
                  <c:v>7327.5209999999997</c:v>
                </c:pt>
                <c:pt idx="18">
                  <c:v>7989.0950000000003</c:v>
                </c:pt>
                <c:pt idx="19">
                  <c:v>9921.6859999999997</c:v>
                </c:pt>
                <c:pt idx="20">
                  <c:v>6222.6319999999996</c:v>
                </c:pt>
                <c:pt idx="21">
                  <c:v>7850.4530000000004</c:v>
                </c:pt>
                <c:pt idx="22">
                  <c:v>8424.9609999999993</c:v>
                </c:pt>
                <c:pt idx="23">
                  <c:v>9738.5660000000007</c:v>
                </c:pt>
                <c:pt idx="24">
                  <c:v>10331.968000000001</c:v>
                </c:pt>
                <c:pt idx="25">
                  <c:v>10998.465</c:v>
                </c:pt>
                <c:pt idx="26">
                  <c:v>11712.799000000001</c:v>
                </c:pt>
                <c:pt idx="27">
                  <c:v>8882.2099999999991</c:v>
                </c:pt>
                <c:pt idx="28">
                  <c:v>8485.0069999999996</c:v>
                </c:pt>
                <c:pt idx="29">
                  <c:v>9284.6170000000002</c:v>
                </c:pt>
                <c:pt idx="30">
                  <c:v>8346.86</c:v>
                </c:pt>
                <c:pt idx="31">
                  <c:v>9150.2160000000003</c:v>
                </c:pt>
                <c:pt idx="32">
                  <c:v>9265.2469999999994</c:v>
                </c:pt>
                <c:pt idx="33">
                  <c:v>9679.5300000000007</c:v>
                </c:pt>
                <c:pt idx="34">
                  <c:v>8615.4290000000001</c:v>
                </c:pt>
                <c:pt idx="35">
                  <c:v>9088.3760000000002</c:v>
                </c:pt>
                <c:pt idx="36">
                  <c:v>7603.0720000000001</c:v>
                </c:pt>
                <c:pt idx="37">
                  <c:v>9043.9490000000005</c:v>
                </c:pt>
                <c:pt idx="38">
                  <c:v>8486.7720000000008</c:v>
                </c:pt>
                <c:pt idx="39">
                  <c:v>9072.6919999999991</c:v>
                </c:pt>
                <c:pt idx="40">
                  <c:v>9310.2129999999997</c:v>
                </c:pt>
                <c:pt idx="41">
                  <c:v>8053.5929999999998</c:v>
                </c:pt>
                <c:pt idx="42">
                  <c:v>8718.5360000000001</c:v>
                </c:pt>
                <c:pt idx="43">
                  <c:v>9628.8259999999991</c:v>
                </c:pt>
                <c:pt idx="44">
                  <c:v>12366.599</c:v>
                </c:pt>
                <c:pt idx="45">
                  <c:v>24106.544999999998</c:v>
                </c:pt>
                <c:pt idx="46">
                  <c:v>29641.457999999999</c:v>
                </c:pt>
                <c:pt idx="47">
                  <c:v>33024.112999999998</c:v>
                </c:pt>
                <c:pt idx="48">
                  <c:v>35036.036999999997</c:v>
                </c:pt>
                <c:pt idx="49">
                  <c:v>33785.173999999999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5-644F-91EB-F1752D02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55296"/>
        <c:axId val="1529965312"/>
      </c:areaChart>
      <c:catAx>
        <c:axId val="15025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5312"/>
        <c:crosses val="autoZero"/>
        <c:auto val="1"/>
        <c:lblAlgn val="ctr"/>
        <c:lblOffset val="100"/>
        <c:noMultiLvlLbl val="0"/>
      </c:catAx>
      <c:valAx>
        <c:axId val="152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 Production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Renewable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Production!$Y$3:$Y$52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7373.0559999999996</c:v>
                </c:pt>
                <c:pt idx="1">
                  <c:v>6936.5159999999996</c:v>
                </c:pt>
                <c:pt idx="2">
                  <c:v>6791.4629999999997</c:v>
                </c:pt>
                <c:pt idx="3">
                  <c:v>6468.799</c:v>
                </c:pt>
                <c:pt idx="4">
                  <c:v>6299.607</c:v>
                </c:pt>
                <c:pt idx="5">
                  <c:v>6074.9059999999999</c:v>
                </c:pt>
                <c:pt idx="6">
                  <c:v>6209.5119999999997</c:v>
                </c:pt>
                <c:pt idx="7">
                  <c:v>5678.4840000000004</c:v>
                </c:pt>
                <c:pt idx="8">
                  <c:v>5705.5860000000002</c:v>
                </c:pt>
                <c:pt idx="9">
                  <c:v>5681.8149999999996</c:v>
                </c:pt>
                <c:pt idx="10">
                  <c:v>5547.6120000000001</c:v>
                </c:pt>
                <c:pt idx="11">
                  <c:v>4964.6540000000005</c:v>
                </c:pt>
                <c:pt idx="12">
                  <c:v>4745.5079999999998</c:v>
                </c:pt>
                <c:pt idx="13">
                  <c:v>4895.8680000000004</c:v>
                </c:pt>
                <c:pt idx="14">
                  <c:v>4918.5950000000003</c:v>
                </c:pt>
                <c:pt idx="15">
                  <c:v>6002.3450000000003</c:v>
                </c:pt>
                <c:pt idx="16">
                  <c:v>6781.0559999999996</c:v>
                </c:pt>
                <c:pt idx="17">
                  <c:v>7327.5209999999997</c:v>
                </c:pt>
                <c:pt idx="18">
                  <c:v>7989.0950000000003</c:v>
                </c:pt>
                <c:pt idx="19">
                  <c:v>9921.6859999999997</c:v>
                </c:pt>
                <c:pt idx="20">
                  <c:v>6222.6319999999996</c:v>
                </c:pt>
                <c:pt idx="21">
                  <c:v>7850.4530000000004</c:v>
                </c:pt>
                <c:pt idx="22">
                  <c:v>8424.9609999999993</c:v>
                </c:pt>
                <c:pt idx="23">
                  <c:v>9738.5660000000007</c:v>
                </c:pt>
                <c:pt idx="24">
                  <c:v>10331.968000000001</c:v>
                </c:pt>
                <c:pt idx="25">
                  <c:v>10998.465</c:v>
                </c:pt>
                <c:pt idx="26">
                  <c:v>11712.799000000001</c:v>
                </c:pt>
                <c:pt idx="27">
                  <c:v>8882.2099999999991</c:v>
                </c:pt>
                <c:pt idx="28">
                  <c:v>8485.0069999999996</c:v>
                </c:pt>
                <c:pt idx="29">
                  <c:v>9284.6170000000002</c:v>
                </c:pt>
                <c:pt idx="30">
                  <c:v>8346.86</c:v>
                </c:pt>
                <c:pt idx="31">
                  <c:v>9150.2160000000003</c:v>
                </c:pt>
                <c:pt idx="32">
                  <c:v>9265.2469999999994</c:v>
                </c:pt>
                <c:pt idx="33">
                  <c:v>9679.5300000000007</c:v>
                </c:pt>
                <c:pt idx="34">
                  <c:v>8615.4290000000001</c:v>
                </c:pt>
                <c:pt idx="35">
                  <c:v>9088.3760000000002</c:v>
                </c:pt>
                <c:pt idx="36">
                  <c:v>7603.0720000000001</c:v>
                </c:pt>
                <c:pt idx="37">
                  <c:v>9043.9490000000005</c:v>
                </c:pt>
                <c:pt idx="38">
                  <c:v>8486.7720000000008</c:v>
                </c:pt>
                <c:pt idx="39">
                  <c:v>9072.6919999999991</c:v>
                </c:pt>
                <c:pt idx="40">
                  <c:v>9310.2129999999997</c:v>
                </c:pt>
                <c:pt idx="41">
                  <c:v>8053.5929999999998</c:v>
                </c:pt>
                <c:pt idx="42">
                  <c:v>8718.5360000000001</c:v>
                </c:pt>
                <c:pt idx="43">
                  <c:v>9628.8259999999991</c:v>
                </c:pt>
                <c:pt idx="44">
                  <c:v>12366.599</c:v>
                </c:pt>
                <c:pt idx="45">
                  <c:v>24106.544999999998</c:v>
                </c:pt>
                <c:pt idx="46">
                  <c:v>29641.457999999999</c:v>
                </c:pt>
                <c:pt idx="47">
                  <c:v>33024.112999999998</c:v>
                </c:pt>
                <c:pt idx="48">
                  <c:v>35036.036999999997</c:v>
                </c:pt>
                <c:pt idx="49">
                  <c:v>33785.173999999999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C-584D-8B9D-1585C82992E2}"/>
            </c:ext>
          </c:extLst>
        </c:ser>
        <c:ser>
          <c:idx val="2"/>
          <c:order val="1"/>
          <c:tx>
            <c:v>Wind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Production!$Y$3:$Y$52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Production!$Z$3:$Z$52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1871.3889999999999</c:v>
                </c:pt>
                <c:pt idx="44">
                  <c:v>5145.9459999999999</c:v>
                </c:pt>
                <c:pt idx="45">
                  <c:v>7945.5050000000001</c:v>
                </c:pt>
                <c:pt idx="46">
                  <c:v>12452.67</c:v>
                </c:pt>
                <c:pt idx="47">
                  <c:v>13770.773999999999</c:v>
                </c:pt>
                <c:pt idx="48">
                  <c:v>16188.022999999999</c:v>
                </c:pt>
                <c:pt idx="49">
                  <c:v>15095.968000000001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C-584D-8B9D-1585C82992E2}"/>
            </c:ext>
          </c:extLst>
        </c:ser>
        <c:ser>
          <c:idx val="1"/>
          <c:order val="2"/>
          <c:tx>
            <c:v>Hydroelectric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Production!$Y$3:$Y$52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Production!$N$3:$N$52</c:f>
              <c:numCache>
                <c:formatCode>General</c:formatCode>
                <c:ptCount val="50"/>
                <c:pt idx="0">
                  <c:v>745.45280000000002</c:v>
                </c:pt>
                <c:pt idx="1">
                  <c:v>553.33140000000003</c:v>
                </c:pt>
                <c:pt idx="2">
                  <c:v>672.22785999999996</c:v>
                </c:pt>
                <c:pt idx="3">
                  <c:v>456.59591999999998</c:v>
                </c:pt>
                <c:pt idx="4">
                  <c:v>98.729889999999997</c:v>
                </c:pt>
                <c:pt idx="5">
                  <c:v>447.98421999999999</c:v>
                </c:pt>
                <c:pt idx="6">
                  <c:v>705.83497</c:v>
                </c:pt>
                <c:pt idx="7">
                  <c:v>366.53874999999999</c:v>
                </c:pt>
                <c:pt idx="8">
                  <c:v>446.50051999999999</c:v>
                </c:pt>
                <c:pt idx="9">
                  <c:v>667.56330000000003</c:v>
                </c:pt>
                <c:pt idx="10">
                  <c:v>690.03296999999998</c:v>
                </c:pt>
                <c:pt idx="11">
                  <c:v>285.43119999999999</c:v>
                </c:pt>
                <c:pt idx="12">
                  <c:v>209.68693999999999</c:v>
                </c:pt>
                <c:pt idx="13">
                  <c:v>674.8175</c:v>
                </c:pt>
                <c:pt idx="14">
                  <c:v>765.77450999999996</c:v>
                </c:pt>
                <c:pt idx="15">
                  <c:v>659.56349999999998</c:v>
                </c:pt>
                <c:pt idx="16">
                  <c:v>790.47447</c:v>
                </c:pt>
                <c:pt idx="17">
                  <c:v>291.42867999999999</c:v>
                </c:pt>
                <c:pt idx="18">
                  <c:v>311.77285000000001</c:v>
                </c:pt>
                <c:pt idx="19">
                  <c:v>702.06799000000001</c:v>
                </c:pt>
                <c:pt idx="20">
                  <c:v>977.49001999999996</c:v>
                </c:pt>
                <c:pt idx="21">
                  <c:v>919.63403000000005</c:v>
                </c:pt>
                <c:pt idx="22">
                  <c:v>821.0258</c:v>
                </c:pt>
                <c:pt idx="23">
                  <c:v>933.46064000000001</c:v>
                </c:pt>
                <c:pt idx="24">
                  <c:v>979.20935999999995</c:v>
                </c:pt>
                <c:pt idx="25">
                  <c:v>1336.18175</c:v>
                </c:pt>
                <c:pt idx="26">
                  <c:v>1737.58764</c:v>
                </c:pt>
                <c:pt idx="27">
                  <c:v>1710.59142</c:v>
                </c:pt>
                <c:pt idx="28">
                  <c:v>1036.26118</c:v>
                </c:pt>
                <c:pt idx="29">
                  <c:v>2423.2284199999999</c:v>
                </c:pt>
                <c:pt idx="30">
                  <c:v>2136.93487</c:v>
                </c:pt>
                <c:pt idx="31">
                  <c:v>2474.4590899999998</c:v>
                </c:pt>
                <c:pt idx="32">
                  <c:v>2637.6857300000001</c:v>
                </c:pt>
                <c:pt idx="33">
                  <c:v>3029.0625399999999</c:v>
                </c:pt>
                <c:pt idx="34">
                  <c:v>2196.1732400000001</c:v>
                </c:pt>
                <c:pt idx="35">
                  <c:v>2721.54304</c:v>
                </c:pt>
                <c:pt idx="36">
                  <c:v>2186.89966</c:v>
                </c:pt>
                <c:pt idx="37">
                  <c:v>2643.2265299999999</c:v>
                </c:pt>
                <c:pt idx="38">
                  <c:v>2410.6931599999998</c:v>
                </c:pt>
                <c:pt idx="39">
                  <c:v>2481.95246</c:v>
                </c:pt>
                <c:pt idx="40">
                  <c:v>2255.9715500000002</c:v>
                </c:pt>
                <c:pt idx="41">
                  <c:v>2452.2275599999998</c:v>
                </c:pt>
                <c:pt idx="42">
                  <c:v>2691.68424</c:v>
                </c:pt>
                <c:pt idx="43">
                  <c:v>1748.1284599999999</c:v>
                </c:pt>
                <c:pt idx="44">
                  <c:v>1392.52683</c:v>
                </c:pt>
                <c:pt idx="45">
                  <c:v>1649.7650100000001</c:v>
                </c:pt>
                <c:pt idx="46">
                  <c:v>1966.0549100000001</c:v>
                </c:pt>
                <c:pt idx="47">
                  <c:v>2648.6945500000002</c:v>
                </c:pt>
                <c:pt idx="48">
                  <c:v>3077.28595</c:v>
                </c:pt>
                <c:pt idx="49">
                  <c:v>2644.59888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C-584D-8B9D-1585C829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97008"/>
        <c:axId val="1502554832"/>
      </c:areaChart>
      <c:catAx>
        <c:axId val="15019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54832"/>
        <c:crosses val="autoZero"/>
        <c:auto val="1"/>
        <c:lblAlgn val="ctr"/>
        <c:lblOffset val="100"/>
        <c:noMultiLvlLbl val="0"/>
      </c:catAx>
      <c:valAx>
        <c:axId val="15025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&amp;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Consumption!$E$3:$E$52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Consumption!$B$3:$B$52</c:f>
              <c:numCache>
                <c:formatCode>General</c:formatCode>
                <c:ptCount val="50"/>
                <c:pt idx="0">
                  <c:v>329020.3</c:v>
                </c:pt>
                <c:pt idx="1">
                  <c:v>340701.5</c:v>
                </c:pt>
                <c:pt idx="2">
                  <c:v>376677.2</c:v>
                </c:pt>
                <c:pt idx="3">
                  <c:v>371058.2</c:v>
                </c:pt>
                <c:pt idx="4">
                  <c:v>366521.7</c:v>
                </c:pt>
                <c:pt idx="5">
                  <c:v>353838.5</c:v>
                </c:pt>
                <c:pt idx="6">
                  <c:v>376544.8</c:v>
                </c:pt>
                <c:pt idx="7">
                  <c:v>407789.8</c:v>
                </c:pt>
                <c:pt idx="8">
                  <c:v>436374.3</c:v>
                </c:pt>
                <c:pt idx="9">
                  <c:v>429216.4</c:v>
                </c:pt>
                <c:pt idx="10">
                  <c:v>458770.3</c:v>
                </c:pt>
                <c:pt idx="11">
                  <c:v>469593.5</c:v>
                </c:pt>
                <c:pt idx="12">
                  <c:v>501838.8</c:v>
                </c:pt>
                <c:pt idx="13">
                  <c:v>477906.9</c:v>
                </c:pt>
                <c:pt idx="14">
                  <c:v>476618.7</c:v>
                </c:pt>
                <c:pt idx="15">
                  <c:v>459572.8</c:v>
                </c:pt>
                <c:pt idx="16">
                  <c:v>509048.3</c:v>
                </c:pt>
                <c:pt idx="17">
                  <c:v>473456.8</c:v>
                </c:pt>
                <c:pt idx="18">
                  <c:v>475365.7</c:v>
                </c:pt>
                <c:pt idx="19">
                  <c:v>480801.6</c:v>
                </c:pt>
                <c:pt idx="20">
                  <c:v>480855.9</c:v>
                </c:pt>
                <c:pt idx="21">
                  <c:v>472859.9</c:v>
                </c:pt>
                <c:pt idx="22">
                  <c:v>465156.9</c:v>
                </c:pt>
                <c:pt idx="23">
                  <c:v>472598.3</c:v>
                </c:pt>
                <c:pt idx="24">
                  <c:v>475367.9</c:v>
                </c:pt>
                <c:pt idx="25">
                  <c:v>465917.1</c:v>
                </c:pt>
                <c:pt idx="26">
                  <c:v>455233.9</c:v>
                </c:pt>
                <c:pt idx="27">
                  <c:v>485837.5</c:v>
                </c:pt>
                <c:pt idx="28">
                  <c:v>510733.9</c:v>
                </c:pt>
                <c:pt idx="29">
                  <c:v>535626.1</c:v>
                </c:pt>
                <c:pt idx="30">
                  <c:v>599437.30000000005</c:v>
                </c:pt>
                <c:pt idx="31">
                  <c:v>592995.6</c:v>
                </c:pt>
                <c:pt idx="32">
                  <c:v>590248</c:v>
                </c:pt>
                <c:pt idx="33">
                  <c:v>605604.69999999995</c:v>
                </c:pt>
                <c:pt idx="34">
                  <c:v>595181.69999999995</c:v>
                </c:pt>
                <c:pt idx="35">
                  <c:v>585228.69999999995</c:v>
                </c:pt>
                <c:pt idx="36">
                  <c:v>616466.30000000005</c:v>
                </c:pt>
                <c:pt idx="37">
                  <c:v>656304</c:v>
                </c:pt>
                <c:pt idx="38">
                  <c:v>649553.19999999995</c:v>
                </c:pt>
                <c:pt idx="39">
                  <c:v>651747.1</c:v>
                </c:pt>
                <c:pt idx="40">
                  <c:v>676800.9</c:v>
                </c:pt>
                <c:pt idx="41">
                  <c:v>664219.4</c:v>
                </c:pt>
                <c:pt idx="42">
                  <c:v>655477.4</c:v>
                </c:pt>
                <c:pt idx="43">
                  <c:v>653788.30000000005</c:v>
                </c:pt>
                <c:pt idx="44">
                  <c:v>680525.3</c:v>
                </c:pt>
                <c:pt idx="45">
                  <c:v>680850.9</c:v>
                </c:pt>
                <c:pt idx="46">
                  <c:v>686024.7</c:v>
                </c:pt>
                <c:pt idx="47">
                  <c:v>714279.9</c:v>
                </c:pt>
                <c:pt idx="48">
                  <c:v>696094.2</c:v>
                </c:pt>
                <c:pt idx="49">
                  <c:v>670094.5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5-5F4B-9761-05B560223F80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Consumption!$E$3:$E$52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Consumption!$F$3:$F$52</c:f>
              <c:numCache>
                <c:formatCode>General</c:formatCode>
                <c:ptCount val="50"/>
                <c:pt idx="0">
                  <c:v>7373.0559999999996</c:v>
                </c:pt>
                <c:pt idx="1">
                  <c:v>6936.5159999999996</c:v>
                </c:pt>
                <c:pt idx="2">
                  <c:v>6791.4629999999997</c:v>
                </c:pt>
                <c:pt idx="3">
                  <c:v>6468.799</c:v>
                </c:pt>
                <c:pt idx="4">
                  <c:v>6299.607</c:v>
                </c:pt>
                <c:pt idx="5">
                  <c:v>6074.9059999999999</c:v>
                </c:pt>
                <c:pt idx="6">
                  <c:v>6209.5119999999997</c:v>
                </c:pt>
                <c:pt idx="7">
                  <c:v>5678.4840000000004</c:v>
                </c:pt>
                <c:pt idx="8">
                  <c:v>5705.5860000000002</c:v>
                </c:pt>
                <c:pt idx="9">
                  <c:v>5681.8149999999996</c:v>
                </c:pt>
                <c:pt idx="10">
                  <c:v>5547.6120000000001</c:v>
                </c:pt>
                <c:pt idx="11">
                  <c:v>4964.6540000000005</c:v>
                </c:pt>
                <c:pt idx="12">
                  <c:v>4745.5079999999998</c:v>
                </c:pt>
                <c:pt idx="13">
                  <c:v>4895.8680000000004</c:v>
                </c:pt>
                <c:pt idx="14">
                  <c:v>4918.5950000000003</c:v>
                </c:pt>
                <c:pt idx="15">
                  <c:v>6002.3450000000003</c:v>
                </c:pt>
                <c:pt idx="16">
                  <c:v>6781.0559999999996</c:v>
                </c:pt>
                <c:pt idx="17">
                  <c:v>7327.5209999999997</c:v>
                </c:pt>
                <c:pt idx="18">
                  <c:v>7989.0950000000003</c:v>
                </c:pt>
                <c:pt idx="19">
                  <c:v>9921.6859999999997</c:v>
                </c:pt>
                <c:pt idx="20">
                  <c:v>6222.6319999999996</c:v>
                </c:pt>
                <c:pt idx="21">
                  <c:v>7731.2669999999998</c:v>
                </c:pt>
                <c:pt idx="22">
                  <c:v>8034.9009999999998</c:v>
                </c:pt>
                <c:pt idx="23">
                  <c:v>9200.7099999999991</c:v>
                </c:pt>
                <c:pt idx="24">
                  <c:v>9926.4840000000004</c:v>
                </c:pt>
                <c:pt idx="25">
                  <c:v>10520.991</c:v>
                </c:pt>
                <c:pt idx="26">
                  <c:v>11126.707</c:v>
                </c:pt>
                <c:pt idx="27">
                  <c:v>8592.9459999999999</c:v>
                </c:pt>
                <c:pt idx="28">
                  <c:v>8594.1790000000001</c:v>
                </c:pt>
                <c:pt idx="29">
                  <c:v>9928.1530000000002</c:v>
                </c:pt>
                <c:pt idx="30">
                  <c:v>8729.4840000000004</c:v>
                </c:pt>
                <c:pt idx="31">
                  <c:v>9356.0910000000003</c:v>
                </c:pt>
                <c:pt idx="32">
                  <c:v>9319.1509999999998</c:v>
                </c:pt>
                <c:pt idx="33">
                  <c:v>8851.4249999999993</c:v>
                </c:pt>
                <c:pt idx="34">
                  <c:v>8170.28</c:v>
                </c:pt>
                <c:pt idx="35">
                  <c:v>9803.5049999999992</c:v>
                </c:pt>
                <c:pt idx="36">
                  <c:v>8611.5450000000001</c:v>
                </c:pt>
                <c:pt idx="37">
                  <c:v>9781.8960000000006</c:v>
                </c:pt>
                <c:pt idx="38">
                  <c:v>10065.195</c:v>
                </c:pt>
                <c:pt idx="39">
                  <c:v>10334.527</c:v>
                </c:pt>
                <c:pt idx="40">
                  <c:v>10719.447</c:v>
                </c:pt>
                <c:pt idx="41">
                  <c:v>7924.46</c:v>
                </c:pt>
                <c:pt idx="42">
                  <c:v>8195.375</c:v>
                </c:pt>
                <c:pt idx="43">
                  <c:v>8800.1350000000002</c:v>
                </c:pt>
                <c:pt idx="44">
                  <c:v>11721.096</c:v>
                </c:pt>
                <c:pt idx="45">
                  <c:v>23514.371999999999</c:v>
                </c:pt>
                <c:pt idx="46">
                  <c:v>28322.224999999999</c:v>
                </c:pt>
                <c:pt idx="47">
                  <c:v>31839.101999999999</c:v>
                </c:pt>
                <c:pt idx="48">
                  <c:v>35996.442999999999</c:v>
                </c:pt>
                <c:pt idx="49">
                  <c:v>35635.383999999998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5-5F4B-9761-05B56022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39568"/>
        <c:axId val="1509300656"/>
      </c:areaChart>
      <c:catAx>
        <c:axId val="154383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00656"/>
        <c:crosses val="autoZero"/>
        <c:auto val="1"/>
        <c:lblAlgn val="ctr"/>
        <c:lblOffset val="100"/>
        <c:noMultiLvlLbl val="0"/>
      </c:catAx>
      <c:valAx>
        <c:axId val="15093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Economic!$A$3:$A$52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Economic!$B$3:$B$52</c:f>
              <c:numCache>
                <c:formatCode>General</c:formatCode>
                <c:ptCount val="50"/>
                <c:pt idx="0">
                  <c:v>344.88499999999999</c:v>
                </c:pt>
                <c:pt idx="1">
                  <c:v>353.05849999999998</c:v>
                </c:pt>
                <c:pt idx="2">
                  <c:v>384.75709999999998</c:v>
                </c:pt>
                <c:pt idx="3">
                  <c:v>375.18529999999998</c:v>
                </c:pt>
                <c:pt idx="4">
                  <c:v>364.3356</c:v>
                </c:pt>
                <c:pt idx="5">
                  <c:v>349.64280000000002</c:v>
                </c:pt>
                <c:pt idx="6">
                  <c:v>373.9273</c:v>
                </c:pt>
                <c:pt idx="7">
                  <c:v>407.78980000000001</c:v>
                </c:pt>
                <c:pt idx="8">
                  <c:v>439.00830000000002</c:v>
                </c:pt>
                <c:pt idx="9">
                  <c:v>424.54640000000001</c:v>
                </c:pt>
                <c:pt idx="10">
                  <c:v>448.45580000000001</c:v>
                </c:pt>
                <c:pt idx="11">
                  <c:v>445.64589999999998</c:v>
                </c:pt>
                <c:pt idx="12">
                  <c:v>465.2269</c:v>
                </c:pt>
                <c:pt idx="13">
                  <c:v>432.28800000000001</c:v>
                </c:pt>
                <c:pt idx="14">
                  <c:v>421.29849999999999</c:v>
                </c:pt>
                <c:pt idx="15">
                  <c:v>396.20260000000002</c:v>
                </c:pt>
                <c:pt idx="16">
                  <c:v>428.02519999999998</c:v>
                </c:pt>
                <c:pt idx="17">
                  <c:v>389.44560000000001</c:v>
                </c:pt>
                <c:pt idx="18">
                  <c:v>383.96820000000002</c:v>
                </c:pt>
                <c:pt idx="19">
                  <c:v>374.24560000000002</c:v>
                </c:pt>
                <c:pt idx="20">
                  <c:v>367.2337</c:v>
                </c:pt>
                <c:pt idx="21">
                  <c:v>354.80070000000001</c:v>
                </c:pt>
                <c:pt idx="22">
                  <c:v>341.0684</c:v>
                </c:pt>
                <c:pt idx="23">
                  <c:v>338.93540000000002</c:v>
                </c:pt>
                <c:pt idx="24">
                  <c:v>335.5419</c:v>
                </c:pt>
                <c:pt idx="25">
                  <c:v>323.92219999999998</c:v>
                </c:pt>
                <c:pt idx="26">
                  <c:v>311.22230000000002</c:v>
                </c:pt>
                <c:pt idx="27">
                  <c:v>328.59719999999999</c:v>
                </c:pt>
                <c:pt idx="28">
                  <c:v>342.69690000000003</c:v>
                </c:pt>
                <c:pt idx="29">
                  <c:v>356.15780000000001</c:v>
                </c:pt>
                <c:pt idx="30">
                  <c:v>393.95870000000002</c:v>
                </c:pt>
                <c:pt idx="31">
                  <c:v>381.27289999999999</c:v>
                </c:pt>
                <c:pt idx="32">
                  <c:v>369.95890000000003</c:v>
                </c:pt>
                <c:pt idx="33">
                  <c:v>370.07159999999999</c:v>
                </c:pt>
                <c:pt idx="34">
                  <c:v>353.76979999999998</c:v>
                </c:pt>
                <c:pt idx="35">
                  <c:v>340.17140000000001</c:v>
                </c:pt>
                <c:pt idx="36">
                  <c:v>351.7989</c:v>
                </c:pt>
                <c:pt idx="37">
                  <c:v>369.78230000000002</c:v>
                </c:pt>
                <c:pt idx="38">
                  <c:v>362.1739</c:v>
                </c:pt>
                <c:pt idx="39">
                  <c:v>360.46319999999997</c:v>
                </c:pt>
                <c:pt idx="40">
                  <c:v>371.70490000000001</c:v>
                </c:pt>
                <c:pt idx="41">
                  <c:v>363.27170000000001</c:v>
                </c:pt>
                <c:pt idx="42">
                  <c:v>354.46789999999999</c:v>
                </c:pt>
                <c:pt idx="43">
                  <c:v>349.971</c:v>
                </c:pt>
                <c:pt idx="44">
                  <c:v>360.02530000000002</c:v>
                </c:pt>
                <c:pt idx="45">
                  <c:v>355.59160000000003</c:v>
                </c:pt>
                <c:pt idx="46">
                  <c:v>353.50599999999997</c:v>
                </c:pt>
                <c:pt idx="47">
                  <c:v>363.25029999999998</c:v>
                </c:pt>
                <c:pt idx="48">
                  <c:v>350.82229999999998</c:v>
                </c:pt>
                <c:pt idx="49">
                  <c:v>333.8263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1-D241-99CE-C7D495FA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64912"/>
        <c:axId val="1507334080"/>
      </c:lineChart>
      <c:catAx>
        <c:axId val="15070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34080"/>
        <c:crosses val="autoZero"/>
        <c:auto val="1"/>
        <c:lblAlgn val="ctr"/>
        <c:lblOffset val="100"/>
        <c:noMultiLvlLbl val="0"/>
      </c:catAx>
      <c:valAx>
        <c:axId val="1507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Expenditure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Economic!$E$3:$E$42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Economic!$F$3:$F$42</c:f>
              <c:numCache>
                <c:formatCode>General</c:formatCode>
                <c:ptCount val="40"/>
                <c:pt idx="0">
                  <c:v>451.80669999999998</c:v>
                </c:pt>
                <c:pt idx="1">
                  <c:v>473.71100000000001</c:v>
                </c:pt>
                <c:pt idx="2">
                  <c:v>503.6354</c:v>
                </c:pt>
                <c:pt idx="3">
                  <c:v>545.12869999999998</c:v>
                </c:pt>
                <c:pt idx="4">
                  <c:v>714.90419999999995</c:v>
                </c:pt>
                <c:pt idx="5">
                  <c:v>777.84010000000001</c:v>
                </c:pt>
                <c:pt idx="6">
                  <c:v>860.38160000000005</c:v>
                </c:pt>
                <c:pt idx="7">
                  <c:v>975.50210000000004</c:v>
                </c:pt>
                <c:pt idx="8">
                  <c:v>1092.2054000000001</c:v>
                </c:pt>
                <c:pt idx="9">
                  <c:v>1297.4896000000001</c:v>
                </c:pt>
                <c:pt idx="10">
                  <c:v>1684.8314</c:v>
                </c:pt>
                <c:pt idx="11">
                  <c:v>2010.4453000000001</c:v>
                </c:pt>
                <c:pt idx="12">
                  <c:v>1814.9891</c:v>
                </c:pt>
                <c:pt idx="13">
                  <c:v>1749.9855</c:v>
                </c:pt>
                <c:pt idx="14">
                  <c:v>1831.9001000000001</c:v>
                </c:pt>
                <c:pt idx="15">
                  <c:v>1766.2321999999999</c:v>
                </c:pt>
                <c:pt idx="16">
                  <c:v>1539.5361</c:v>
                </c:pt>
                <c:pt idx="17">
                  <c:v>1609.1043999999999</c:v>
                </c:pt>
                <c:pt idx="18">
                  <c:v>1637.2030999999999</c:v>
                </c:pt>
                <c:pt idx="19">
                  <c:v>1750.7602999999999</c:v>
                </c:pt>
                <c:pt idx="20">
                  <c:v>1934.0427999999999</c:v>
                </c:pt>
                <c:pt idx="21">
                  <c:v>1918.8</c:v>
                </c:pt>
                <c:pt idx="22">
                  <c:v>1871.5179000000001</c:v>
                </c:pt>
                <c:pt idx="23">
                  <c:v>1931.9517000000001</c:v>
                </c:pt>
                <c:pt idx="24">
                  <c:v>1844.8018</c:v>
                </c:pt>
                <c:pt idx="25">
                  <c:v>1686.5425</c:v>
                </c:pt>
                <c:pt idx="26">
                  <c:v>1844.5732</c:v>
                </c:pt>
                <c:pt idx="27">
                  <c:v>1959.1568</c:v>
                </c:pt>
                <c:pt idx="28">
                  <c:v>1827.2254</c:v>
                </c:pt>
                <c:pt idx="29">
                  <c:v>1893.6797999999999</c:v>
                </c:pt>
                <c:pt idx="30">
                  <c:v>2248.7341999999999</c:v>
                </c:pt>
                <c:pt idx="31">
                  <c:v>2314.8989999999999</c:v>
                </c:pt>
                <c:pt idx="32">
                  <c:v>2116.5835999999999</c:v>
                </c:pt>
                <c:pt idx="33">
                  <c:v>2381.02</c:v>
                </c:pt>
                <c:pt idx="34">
                  <c:v>2767.2894000000001</c:v>
                </c:pt>
                <c:pt idx="35">
                  <c:v>3365.8166999999999</c:v>
                </c:pt>
                <c:pt idx="36">
                  <c:v>3702.9288999999999</c:v>
                </c:pt>
                <c:pt idx="37">
                  <c:v>3996.0875999999998</c:v>
                </c:pt>
                <c:pt idx="38">
                  <c:v>4466.7028</c:v>
                </c:pt>
                <c:pt idx="39">
                  <c:v>3215.375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D-A34A-8144-0D96102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23232"/>
        <c:axId val="1531562912"/>
      </c:lineChart>
      <c:catAx>
        <c:axId val="14737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62912"/>
        <c:crosses val="autoZero"/>
        <c:auto val="1"/>
        <c:lblAlgn val="ctr"/>
        <c:lblOffset val="100"/>
        <c:noMultiLvlLbl val="0"/>
      </c:catAx>
      <c:valAx>
        <c:axId val="1531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Economic!$I$3:$I$35</c:f>
              <c:numCache>
                <c:formatCode>General</c:formatCode>
                <c:ptCount val="3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</c:numCache>
            </c:numRef>
          </c:cat>
          <c:val>
            <c:numRef>
              <c:f>Economic!$J$3:$J$35</c:f>
              <c:numCache>
                <c:formatCode>General</c:formatCode>
                <c:ptCount val="33"/>
                <c:pt idx="0">
                  <c:v>19.343340000000001</c:v>
                </c:pt>
                <c:pt idx="1">
                  <c:v>18.418900000000001</c:v>
                </c:pt>
                <c:pt idx="2">
                  <c:v>18.44754</c:v>
                </c:pt>
                <c:pt idx="3">
                  <c:v>17.867940000000001</c:v>
                </c:pt>
                <c:pt idx="4">
                  <c:v>17.323270000000001</c:v>
                </c:pt>
                <c:pt idx="5">
                  <c:v>17.325389999999999</c:v>
                </c:pt>
                <c:pt idx="6">
                  <c:v>17.31268</c:v>
                </c:pt>
                <c:pt idx="7">
                  <c:v>16.610060000000001</c:v>
                </c:pt>
                <c:pt idx="8">
                  <c:v>15.69393</c:v>
                </c:pt>
                <c:pt idx="9">
                  <c:v>15.479039999999999</c:v>
                </c:pt>
                <c:pt idx="10">
                  <c:v>16.48828</c:v>
                </c:pt>
                <c:pt idx="11">
                  <c:v>16.997689999999999</c:v>
                </c:pt>
                <c:pt idx="12">
                  <c:v>17.449380000000001</c:v>
                </c:pt>
                <c:pt idx="13">
                  <c:v>19.080570000000002</c:v>
                </c:pt>
                <c:pt idx="14">
                  <c:v>16.948319999999999</c:v>
                </c:pt>
                <c:pt idx="15">
                  <c:v>15.935129999999999</c:v>
                </c:pt>
                <c:pt idx="16">
                  <c:v>14.775359999999999</c:v>
                </c:pt>
                <c:pt idx="17">
                  <c:v>12.943059999999999</c:v>
                </c:pt>
                <c:pt idx="18">
                  <c:v>12.51726</c:v>
                </c:pt>
                <c:pt idx="19">
                  <c:v>12.632210000000001</c:v>
                </c:pt>
                <c:pt idx="20">
                  <c:v>12.321949999999999</c:v>
                </c:pt>
                <c:pt idx="21">
                  <c:v>11.97465</c:v>
                </c:pt>
                <c:pt idx="22">
                  <c:v>11.273949999999999</c:v>
                </c:pt>
                <c:pt idx="23">
                  <c:v>11.56371</c:v>
                </c:pt>
                <c:pt idx="24">
                  <c:v>11.04143</c:v>
                </c:pt>
                <c:pt idx="25">
                  <c:v>10.642250000000001</c:v>
                </c:pt>
                <c:pt idx="26">
                  <c:v>10.33118</c:v>
                </c:pt>
                <c:pt idx="27">
                  <c:v>10.052070000000001</c:v>
                </c:pt>
                <c:pt idx="28">
                  <c:v>10.0456</c:v>
                </c:pt>
                <c:pt idx="29">
                  <c:v>9.9053500000000003</c:v>
                </c:pt>
                <c:pt idx="30">
                  <c:v>10.26117</c:v>
                </c:pt>
                <c:pt idx="31">
                  <c:v>9.9551499999999997</c:v>
                </c:pt>
                <c:pt idx="32">
                  <c:v>9.7042000000000002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D-6F42-BA39-283D908F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787104"/>
        <c:axId val="1506952112"/>
      </c:lineChart>
      <c:catAx>
        <c:axId val="15317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52112"/>
        <c:crosses val="autoZero"/>
        <c:auto val="1"/>
        <c:lblAlgn val="ctr"/>
        <c:lblOffset val="100"/>
        <c:noMultiLvlLbl val="0"/>
      </c:catAx>
      <c:valAx>
        <c:axId val="1506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Economic!$M$3:$M$42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Economic!$N$3:$N$42</c:f>
              <c:numCache>
                <c:formatCode>General</c:formatCode>
                <c:ptCount val="40"/>
                <c:pt idx="0">
                  <c:v>10.431010000000001</c:v>
                </c:pt>
                <c:pt idx="1">
                  <c:v>10.35186</c:v>
                </c:pt>
                <c:pt idx="2">
                  <c:v>10.049390000000001</c:v>
                </c:pt>
                <c:pt idx="3">
                  <c:v>9.7375299999999996</c:v>
                </c:pt>
                <c:pt idx="4">
                  <c:v>11.36562</c:v>
                </c:pt>
                <c:pt idx="5">
                  <c:v>11.14165</c:v>
                </c:pt>
                <c:pt idx="6">
                  <c:v>11.05735</c:v>
                </c:pt>
                <c:pt idx="7">
                  <c:v>11.73963</c:v>
                </c:pt>
                <c:pt idx="8">
                  <c:v>11.72146</c:v>
                </c:pt>
                <c:pt idx="9">
                  <c:v>12.68483</c:v>
                </c:pt>
                <c:pt idx="10">
                  <c:v>14.02402</c:v>
                </c:pt>
                <c:pt idx="11">
                  <c:v>14.474729999999999</c:v>
                </c:pt>
                <c:pt idx="12">
                  <c:v>12.86417</c:v>
                </c:pt>
                <c:pt idx="13">
                  <c:v>12.272970000000001</c:v>
                </c:pt>
                <c:pt idx="14">
                  <c:v>12.129200000000001</c:v>
                </c:pt>
                <c:pt idx="15">
                  <c:v>11.27398</c:v>
                </c:pt>
                <c:pt idx="16">
                  <c:v>10.326610000000001</c:v>
                </c:pt>
                <c:pt idx="17">
                  <c:v>10.60722</c:v>
                </c:pt>
                <c:pt idx="18">
                  <c:v>10.401949999999999</c:v>
                </c:pt>
                <c:pt idx="19">
                  <c:v>10.562720000000001</c:v>
                </c:pt>
                <c:pt idx="20">
                  <c:v>11.06312</c:v>
                </c:pt>
                <c:pt idx="21">
                  <c:v>9.8508600000000008</c:v>
                </c:pt>
                <c:pt idx="22">
                  <c:v>9.1485299999999992</c:v>
                </c:pt>
                <c:pt idx="23">
                  <c:v>8.5734600000000007</c:v>
                </c:pt>
                <c:pt idx="24">
                  <c:v>7.4455799999999996</c:v>
                </c:pt>
                <c:pt idx="25">
                  <c:v>6.8844399999999997</c:v>
                </c:pt>
                <c:pt idx="26">
                  <c:v>7.2583599999999997</c:v>
                </c:pt>
                <c:pt idx="27">
                  <c:v>7.3143900000000004</c:v>
                </c:pt>
                <c:pt idx="28">
                  <c:v>7.0548099999999998</c:v>
                </c:pt>
                <c:pt idx="29">
                  <c:v>7.0232999999999999</c:v>
                </c:pt>
                <c:pt idx="30">
                  <c:v>8.1463099999999997</c:v>
                </c:pt>
                <c:pt idx="31">
                  <c:v>8.1331399999999991</c:v>
                </c:pt>
                <c:pt idx="32">
                  <c:v>7.2995700000000001</c:v>
                </c:pt>
                <c:pt idx="33">
                  <c:v>7.6867799999999997</c:v>
                </c:pt>
                <c:pt idx="34">
                  <c:v>8.1465999999999994</c:v>
                </c:pt>
                <c:pt idx="35">
                  <c:v>9.5085700000000006</c:v>
                </c:pt>
                <c:pt idx="36">
                  <c:v>10.053470000000001</c:v>
                </c:pt>
                <c:pt idx="37">
                  <c:v>10.57882</c:v>
                </c:pt>
                <c:pt idx="38">
                  <c:v>11.368460000000001</c:v>
                </c:pt>
                <c:pt idx="39">
                  <c:v>8.6764899999999994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8-8848-A9FE-0B8C64FF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78576"/>
        <c:axId val="1530412384"/>
      </c:lineChart>
      <c:catAx>
        <c:axId val="15305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12384"/>
        <c:crosses val="autoZero"/>
        <c:auto val="1"/>
        <c:lblAlgn val="ctr"/>
        <c:lblOffset val="100"/>
        <c:noMultiLvlLbl val="0"/>
      </c:catAx>
      <c:valAx>
        <c:axId val="15304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Economic!$R$3:$R$42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Economic!$S$3:$S$42</c:f>
              <c:numCache>
                <c:formatCode>General</c:formatCode>
                <c:ptCount val="40"/>
                <c:pt idx="0">
                  <c:v>1.46261</c:v>
                </c:pt>
                <c:pt idx="1">
                  <c:v>1.52972</c:v>
                </c:pt>
                <c:pt idx="2">
                  <c:v>1.5862000000000001</c:v>
                </c:pt>
                <c:pt idx="3">
                  <c:v>1.89019</c:v>
                </c:pt>
                <c:pt idx="4">
                  <c:v>2.52996</c:v>
                </c:pt>
                <c:pt idx="5">
                  <c:v>2.87792</c:v>
                </c:pt>
                <c:pt idx="6">
                  <c:v>2.9433400000000001</c:v>
                </c:pt>
                <c:pt idx="7">
                  <c:v>3.7452200000000002</c:v>
                </c:pt>
                <c:pt idx="8">
                  <c:v>4.1718700000000002</c:v>
                </c:pt>
                <c:pt idx="9">
                  <c:v>5.5082199999999997</c:v>
                </c:pt>
                <c:pt idx="10">
                  <c:v>7.0965199999999999</c:v>
                </c:pt>
                <c:pt idx="11">
                  <c:v>8.4687699999999992</c:v>
                </c:pt>
                <c:pt idx="12">
                  <c:v>9.0054999999999996</c:v>
                </c:pt>
                <c:pt idx="13">
                  <c:v>8.2835099999999997</c:v>
                </c:pt>
                <c:pt idx="14">
                  <c:v>8.5980799999999995</c:v>
                </c:pt>
                <c:pt idx="15">
                  <c:v>9.3177099999999999</c:v>
                </c:pt>
                <c:pt idx="16">
                  <c:v>8.1508800000000008</c:v>
                </c:pt>
                <c:pt idx="17">
                  <c:v>8.1638099999999998</c:v>
                </c:pt>
                <c:pt idx="18">
                  <c:v>7.9251399999999999</c:v>
                </c:pt>
                <c:pt idx="19">
                  <c:v>8.5318299999999994</c:v>
                </c:pt>
                <c:pt idx="20">
                  <c:v>9.2919400000000003</c:v>
                </c:pt>
                <c:pt idx="21">
                  <c:v>8.8063500000000001</c:v>
                </c:pt>
                <c:pt idx="22">
                  <c:v>8.6718299999999999</c:v>
                </c:pt>
                <c:pt idx="23">
                  <c:v>9.0767000000000007</c:v>
                </c:pt>
                <c:pt idx="24">
                  <c:v>9.2996700000000008</c:v>
                </c:pt>
                <c:pt idx="25">
                  <c:v>9.03139</c:v>
                </c:pt>
                <c:pt idx="26">
                  <c:v>9.5465499999999999</c:v>
                </c:pt>
                <c:pt idx="27">
                  <c:v>9.6323799999999995</c:v>
                </c:pt>
                <c:pt idx="28">
                  <c:v>8.8569200000000006</c:v>
                </c:pt>
                <c:pt idx="29">
                  <c:v>9.0071899999999996</c:v>
                </c:pt>
                <c:pt idx="30">
                  <c:v>10.8467</c:v>
                </c:pt>
                <c:pt idx="31">
                  <c:v>11.34581</c:v>
                </c:pt>
                <c:pt idx="32">
                  <c:v>10.57206</c:v>
                </c:pt>
                <c:pt idx="33">
                  <c:v>11.90132</c:v>
                </c:pt>
                <c:pt idx="34">
                  <c:v>13.51666</c:v>
                </c:pt>
                <c:pt idx="35">
                  <c:v>16.521529999999998</c:v>
                </c:pt>
                <c:pt idx="36">
                  <c:v>18.335730000000002</c:v>
                </c:pt>
                <c:pt idx="37">
                  <c:v>19.017700000000001</c:v>
                </c:pt>
                <c:pt idx="38">
                  <c:v>22.428699999999999</c:v>
                </c:pt>
                <c:pt idx="39">
                  <c:v>17.17897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6-1549-9956-A7513856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397472"/>
        <c:axId val="1531745008"/>
      </c:lineChart>
      <c:catAx>
        <c:axId val="15343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45008"/>
        <c:crosses val="autoZero"/>
        <c:auto val="1"/>
        <c:lblAlgn val="ctr"/>
        <c:lblOffset val="100"/>
        <c:noMultiLvlLbl val="0"/>
      </c:catAx>
      <c:valAx>
        <c:axId val="1531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53</xdr:row>
      <xdr:rowOff>12700</xdr:rowOff>
    </xdr:from>
    <xdr:to>
      <xdr:col>7</xdr:col>
      <xdr:colOff>1028700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7F27F-B3D0-434A-AE68-95BE7639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53</xdr:row>
      <xdr:rowOff>0</xdr:rowOff>
    </xdr:from>
    <xdr:to>
      <xdr:col>16</xdr:col>
      <xdr:colOff>939800</xdr:colOff>
      <xdr:row>70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BCCB0-3767-7A49-BEB5-0EE1822C2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53</xdr:row>
      <xdr:rowOff>0</xdr:rowOff>
    </xdr:from>
    <xdr:to>
      <xdr:col>7</xdr:col>
      <xdr:colOff>990600</xdr:colOff>
      <xdr:row>71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D9725-1D24-FB4A-90F6-E874D3E5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52</xdr:row>
      <xdr:rowOff>190500</xdr:rowOff>
    </xdr:from>
    <xdr:to>
      <xdr:col>4</xdr:col>
      <xdr:colOff>279400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DBB76-C354-5E4D-8032-5C7B740C7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53</xdr:row>
      <xdr:rowOff>0</xdr:rowOff>
    </xdr:from>
    <xdr:to>
      <xdr:col>9</xdr:col>
      <xdr:colOff>273050</xdr:colOff>
      <xdr:row>66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97826-C657-B349-87CD-A1828628E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53</xdr:row>
      <xdr:rowOff>38100</xdr:rowOff>
    </xdr:from>
    <xdr:to>
      <xdr:col>12</xdr:col>
      <xdr:colOff>615950</xdr:colOff>
      <xdr:row>66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D8B2B-0F0B-B248-B542-22E8FB50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69850</xdr:colOff>
      <xdr:row>53</xdr:row>
      <xdr:rowOff>12700</xdr:rowOff>
    </xdr:from>
    <xdr:to>
      <xdr:col>17</xdr:col>
      <xdr:colOff>590550</xdr:colOff>
      <xdr:row>66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C4635-580E-A845-8BC8-ECDA25DB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158750</xdr:colOff>
      <xdr:row>52</xdr:row>
      <xdr:rowOff>190500</xdr:rowOff>
    </xdr:from>
    <xdr:to>
      <xdr:col>22</xdr:col>
      <xdr:colOff>361950</xdr:colOff>
      <xdr:row>66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59D50-F34D-F345-94E4-2EB9E915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BCEF-1DCB-7A4C-9EF7-0DEEE7D5D982}">
  <dimension ref="A1:AC52"/>
  <sheetViews>
    <sheetView topLeftCell="A40" workbookViewId="0">
      <selection activeCell="R60" sqref="R60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6" max="6" width="13.1640625" bestFit="1" customWidth="1"/>
    <col min="7" max="7" width="10.83203125" style="3"/>
    <col min="8" max="8" width="13.6640625" style="3" bestFit="1" customWidth="1"/>
    <col min="11" max="11" width="13.1640625" bestFit="1" customWidth="1"/>
    <col min="14" max="14" width="13.6640625" bestFit="1" customWidth="1"/>
    <col min="15" max="15" width="10.83203125" style="3"/>
    <col min="16" max="16" width="11.83203125" style="3" bestFit="1" customWidth="1"/>
    <col min="17" max="17" width="13.6640625" style="3" bestFit="1" customWidth="1"/>
    <col min="20" max="20" width="13.1640625" bestFit="1" customWidth="1"/>
    <col min="23" max="23" width="13.1640625" bestFit="1" customWidth="1"/>
    <col min="26" max="26" width="13.1640625" bestFit="1" customWidth="1"/>
    <col min="27" max="27" width="10.83203125" style="3"/>
    <col min="28" max="28" width="11.83203125" style="3" bestFit="1" customWidth="1"/>
    <col min="29" max="29" width="13.6640625" style="3" bestFit="1" customWidth="1"/>
  </cols>
  <sheetData>
    <row r="1" spans="1:29" x14ac:dyDescent="0.2">
      <c r="A1" s="1" t="s">
        <v>0</v>
      </c>
      <c r="B1" s="1" t="s">
        <v>1</v>
      </c>
      <c r="E1" s="1" t="s">
        <v>0</v>
      </c>
      <c r="F1" s="1" t="s">
        <v>4</v>
      </c>
      <c r="J1" s="1" t="s">
        <v>0</v>
      </c>
      <c r="K1" s="1" t="s">
        <v>6</v>
      </c>
      <c r="M1" s="1" t="s">
        <v>0</v>
      </c>
      <c r="N1" s="1" t="s">
        <v>7</v>
      </c>
      <c r="S1" s="1" t="s">
        <v>0</v>
      </c>
      <c r="T1" s="1" t="s">
        <v>9</v>
      </c>
      <c r="V1" s="1" t="s">
        <v>0</v>
      </c>
      <c r="W1" s="1" t="s">
        <v>10</v>
      </c>
      <c r="Y1" s="1" t="s">
        <v>0</v>
      </c>
      <c r="Z1" s="1" t="s">
        <v>11</v>
      </c>
    </row>
    <row r="2" spans="1:29" x14ac:dyDescent="0.2">
      <c r="A2" s="1"/>
      <c r="B2" s="1" t="s">
        <v>2</v>
      </c>
      <c r="C2" s="3" t="s">
        <v>3</v>
      </c>
      <c r="E2" s="1"/>
      <c r="F2" s="1" t="s">
        <v>2</v>
      </c>
      <c r="G2" s="4" t="s">
        <v>5</v>
      </c>
      <c r="H2" s="3" t="s">
        <v>3</v>
      </c>
      <c r="J2" s="1"/>
      <c r="K2" s="1" t="s">
        <v>2</v>
      </c>
      <c r="M2" s="1"/>
      <c r="N2" s="1" t="s">
        <v>2</v>
      </c>
      <c r="O2" s="4" t="s">
        <v>5</v>
      </c>
      <c r="P2" s="4" t="s">
        <v>8</v>
      </c>
      <c r="Q2" s="3" t="s">
        <v>3</v>
      </c>
      <c r="S2" s="1"/>
      <c r="T2" s="1" t="s">
        <v>2</v>
      </c>
      <c r="V2" s="1"/>
      <c r="W2" s="1" t="s">
        <v>2</v>
      </c>
      <c r="Y2" s="1"/>
      <c r="Z2" s="1" t="s">
        <v>2</v>
      </c>
      <c r="AA2" s="4" t="s">
        <v>5</v>
      </c>
      <c r="AB2" s="4" t="s">
        <v>8</v>
      </c>
      <c r="AC2" s="3" t="s">
        <v>3</v>
      </c>
    </row>
    <row r="3" spans="1:29" x14ac:dyDescent="0.2">
      <c r="A3" s="2">
        <v>1960</v>
      </c>
      <c r="B3" s="2">
        <v>1562831</v>
      </c>
      <c r="C3" s="3">
        <v>0</v>
      </c>
      <c r="E3" s="2">
        <v>1960</v>
      </c>
      <c r="F3" s="2">
        <v>7373.0559999999996</v>
      </c>
      <c r="G3" s="3">
        <f>F3/B3</f>
        <v>4.7177564304777672E-3</v>
      </c>
      <c r="H3" s="3">
        <v>0</v>
      </c>
      <c r="J3" s="2">
        <v>1960</v>
      </c>
      <c r="K3" s="2">
        <v>0</v>
      </c>
      <c r="M3" s="2">
        <v>1960</v>
      </c>
      <c r="N3" s="2">
        <v>745.45280000000002</v>
      </c>
      <c r="O3" s="3">
        <f>N3/B3</f>
        <v>4.7698874670389828E-4</v>
      </c>
      <c r="P3" s="3">
        <f>N3/F3</f>
        <v>0.10110499635429326</v>
      </c>
      <c r="Q3" s="3">
        <v>0</v>
      </c>
      <c r="S3" s="2">
        <v>1960</v>
      </c>
      <c r="T3" s="2">
        <v>0</v>
      </c>
      <c r="V3" s="2">
        <v>1960</v>
      </c>
      <c r="W3" s="2">
        <v>0</v>
      </c>
      <c r="Y3" s="2">
        <v>1960</v>
      </c>
      <c r="Z3" s="2">
        <v>0</v>
      </c>
      <c r="AA3" s="3">
        <f>Z3/B3</f>
        <v>0</v>
      </c>
      <c r="AB3" s="3">
        <f>AA3/F3</f>
        <v>0</v>
      </c>
      <c r="AC3" s="3">
        <v>0</v>
      </c>
    </row>
    <row r="4" spans="1:29" x14ac:dyDescent="0.2">
      <c r="A4" s="2">
        <v>1961</v>
      </c>
      <c r="B4" s="2">
        <v>1583834</v>
      </c>
      <c r="C4" s="3">
        <f>(B4-B3)/B3</f>
        <v>1.3439073066761537E-2</v>
      </c>
      <c r="E4" s="2">
        <v>1961</v>
      </c>
      <c r="F4" s="2">
        <v>6936.5159999999996</v>
      </c>
      <c r="G4" s="3">
        <f t="shared" ref="G4:G52" si="0">F4/B4</f>
        <v>4.3795726067251996E-3</v>
      </c>
      <c r="H4" s="3">
        <f>(F4-F3)/F3</f>
        <v>-5.9207471094753654E-2</v>
      </c>
      <c r="J4" s="2">
        <v>1961</v>
      </c>
      <c r="K4" s="2">
        <v>0</v>
      </c>
      <c r="M4" s="2">
        <v>1961</v>
      </c>
      <c r="N4" s="2">
        <v>553.33140000000003</v>
      </c>
      <c r="O4" s="3">
        <f t="shared" ref="O4:O52" si="1">N4/B4</f>
        <v>3.4936199121877673E-4</v>
      </c>
      <c r="P4" s="3">
        <f t="shared" ref="P4:P52" si="2">N4/F4</f>
        <v>7.9770795598251357E-2</v>
      </c>
      <c r="Q4" s="3">
        <f>(N4-N3)/N3</f>
        <v>-0.25772443272062295</v>
      </c>
      <c r="S4" s="2">
        <v>1961</v>
      </c>
      <c r="T4" s="2">
        <v>0</v>
      </c>
      <c r="V4" s="2">
        <v>1961</v>
      </c>
      <c r="W4" s="2">
        <v>0</v>
      </c>
      <c r="Y4" s="2">
        <v>1961</v>
      </c>
      <c r="Z4" s="2">
        <v>0</v>
      </c>
      <c r="AA4" s="3">
        <f t="shared" ref="AA4:AA52" si="3">Z4/B4</f>
        <v>0</v>
      </c>
      <c r="AB4" s="3">
        <f t="shared" ref="AB4:AB52" si="4">AA4/F4</f>
        <v>0</v>
      </c>
      <c r="AC4" s="3">
        <v>0</v>
      </c>
    </row>
    <row r="5" spans="1:29" x14ac:dyDescent="0.2">
      <c r="A5" s="2">
        <v>1962</v>
      </c>
      <c r="B5" s="2">
        <v>1587290</v>
      </c>
      <c r="C5" s="3">
        <f t="shared" ref="C5:C52" si="5">(B5-B4)/B4</f>
        <v>2.1820468559205068E-3</v>
      </c>
      <c r="E5" s="2">
        <v>1962</v>
      </c>
      <c r="F5" s="2">
        <v>6791.4629999999997</v>
      </c>
      <c r="G5" s="3">
        <f t="shared" si="0"/>
        <v>4.2786529241663459E-3</v>
      </c>
      <c r="H5" s="3">
        <f t="shared" ref="H5:H52" si="6">(F5-F4)/F4</f>
        <v>-2.0911506583420249E-2</v>
      </c>
      <c r="J5" s="2">
        <v>1962</v>
      </c>
      <c r="K5" s="2">
        <v>0</v>
      </c>
      <c r="M5" s="2">
        <v>1962</v>
      </c>
      <c r="N5" s="2">
        <v>672.22785999999996</v>
      </c>
      <c r="O5" s="3">
        <f t="shared" si="1"/>
        <v>4.2350664339849679E-4</v>
      </c>
      <c r="P5" s="3">
        <f t="shared" si="2"/>
        <v>9.8981303439332591E-2</v>
      </c>
      <c r="Q5" s="3">
        <f t="shared" ref="Q5:Q52" si="7">(N5-N4)/N4</f>
        <v>0.21487387124605603</v>
      </c>
      <c r="S5" s="2">
        <v>1962</v>
      </c>
      <c r="T5" s="2">
        <v>0</v>
      </c>
      <c r="V5" s="2">
        <v>1962</v>
      </c>
      <c r="W5" s="2">
        <v>0</v>
      </c>
      <c r="Y5" s="2">
        <v>1962</v>
      </c>
      <c r="Z5" s="2">
        <v>0</v>
      </c>
      <c r="AA5" s="3">
        <f t="shared" si="3"/>
        <v>0</v>
      </c>
      <c r="AB5" s="3">
        <f t="shared" si="4"/>
        <v>0</v>
      </c>
      <c r="AC5" s="3">
        <v>0</v>
      </c>
    </row>
    <row r="6" spans="1:29" x14ac:dyDescent="0.2">
      <c r="A6" s="2">
        <v>1963</v>
      </c>
      <c r="B6" s="2">
        <v>1618611</v>
      </c>
      <c r="C6" s="3">
        <f t="shared" si="5"/>
        <v>1.9732374046330537E-2</v>
      </c>
      <c r="E6" s="2">
        <v>1963</v>
      </c>
      <c r="F6" s="2">
        <v>6468.799</v>
      </c>
      <c r="G6" s="3">
        <f t="shared" si="0"/>
        <v>3.9965124418405657E-3</v>
      </c>
      <c r="H6" s="3">
        <f t="shared" si="6"/>
        <v>-4.7510234540039428E-2</v>
      </c>
      <c r="J6" s="2">
        <v>1963</v>
      </c>
      <c r="K6" s="2">
        <v>0</v>
      </c>
      <c r="M6" s="2">
        <v>1963</v>
      </c>
      <c r="N6" s="2">
        <v>456.59591999999998</v>
      </c>
      <c r="O6" s="3">
        <f t="shared" si="1"/>
        <v>2.8209120041813629E-4</v>
      </c>
      <c r="P6" s="3">
        <f t="shared" si="2"/>
        <v>7.0584341853874258E-2</v>
      </c>
      <c r="Q6" s="3">
        <f t="shared" si="7"/>
        <v>-0.32077209653286315</v>
      </c>
      <c r="S6" s="2">
        <v>1963</v>
      </c>
      <c r="T6" s="2">
        <v>0</v>
      </c>
      <c r="V6" s="2">
        <v>1963</v>
      </c>
      <c r="W6" s="2">
        <v>0</v>
      </c>
      <c r="Y6" s="2">
        <v>1963</v>
      </c>
      <c r="Z6" s="2">
        <v>0</v>
      </c>
      <c r="AA6" s="3">
        <f t="shared" si="3"/>
        <v>0</v>
      </c>
      <c r="AB6" s="3">
        <f t="shared" si="4"/>
        <v>0</v>
      </c>
      <c r="AC6" s="3">
        <v>0</v>
      </c>
    </row>
    <row r="7" spans="1:29" x14ac:dyDescent="0.2">
      <c r="A7" s="2">
        <v>1964</v>
      </c>
      <c r="B7" s="2">
        <v>1741976</v>
      </c>
      <c r="C7" s="3">
        <f t="shared" si="5"/>
        <v>7.6216583230930723E-2</v>
      </c>
      <c r="E7" s="2">
        <v>1964</v>
      </c>
      <c r="F7" s="2">
        <v>6299.607</v>
      </c>
      <c r="G7" s="3">
        <f t="shared" si="0"/>
        <v>3.616356941771873E-3</v>
      </c>
      <c r="H7" s="3">
        <f t="shared" si="6"/>
        <v>-2.6155086902530131E-2</v>
      </c>
      <c r="J7" s="2">
        <v>1964</v>
      </c>
      <c r="K7" s="2">
        <v>0</v>
      </c>
      <c r="M7" s="2">
        <v>1964</v>
      </c>
      <c r="N7" s="2">
        <v>98.729889999999997</v>
      </c>
      <c r="O7" s="3">
        <f t="shared" si="1"/>
        <v>5.6676951921266426E-5</v>
      </c>
      <c r="P7" s="3">
        <f t="shared" si="2"/>
        <v>1.5672388769648646E-2</v>
      </c>
      <c r="Q7" s="3">
        <f t="shared" si="7"/>
        <v>-0.78376966224314926</v>
      </c>
      <c r="S7" s="2">
        <v>1964</v>
      </c>
      <c r="T7" s="2">
        <v>0</v>
      </c>
      <c r="V7" s="2">
        <v>1964</v>
      </c>
      <c r="W7" s="2">
        <v>0</v>
      </c>
      <c r="Y7" s="2">
        <v>1964</v>
      </c>
      <c r="Z7" s="2">
        <v>0</v>
      </c>
      <c r="AA7" s="3">
        <f t="shared" si="3"/>
        <v>0</v>
      </c>
      <c r="AB7" s="3">
        <f t="shared" si="4"/>
        <v>0</v>
      </c>
      <c r="AC7" s="3">
        <v>0</v>
      </c>
    </row>
    <row r="8" spans="1:29" x14ac:dyDescent="0.2">
      <c r="A8" s="2">
        <v>1965</v>
      </c>
      <c r="B8" s="2">
        <v>1844925</v>
      </c>
      <c r="C8" s="3">
        <f t="shared" si="5"/>
        <v>5.9098977253417957E-2</v>
      </c>
      <c r="E8" s="2">
        <v>1965</v>
      </c>
      <c r="F8" s="2">
        <v>6074.9059999999999</v>
      </c>
      <c r="G8" s="3">
        <f t="shared" si="0"/>
        <v>3.2927658305893191E-3</v>
      </c>
      <c r="H8" s="3">
        <f t="shared" si="6"/>
        <v>-3.5669050466164004E-2</v>
      </c>
      <c r="J8" s="2">
        <v>1965</v>
      </c>
      <c r="K8" s="2">
        <v>0</v>
      </c>
      <c r="M8" s="2">
        <v>1965</v>
      </c>
      <c r="N8" s="2">
        <v>447.98421999999999</v>
      </c>
      <c r="O8" s="3">
        <f t="shared" si="1"/>
        <v>2.4281974606013795E-4</v>
      </c>
      <c r="P8" s="3">
        <f t="shared" si="2"/>
        <v>7.3743399486345965E-2</v>
      </c>
      <c r="Q8" s="3">
        <f t="shared" si="7"/>
        <v>3.5374730995851409</v>
      </c>
      <c r="S8" s="2">
        <v>1965</v>
      </c>
      <c r="T8" s="2">
        <v>0</v>
      </c>
      <c r="V8" s="2">
        <v>1965</v>
      </c>
      <c r="W8" s="2">
        <v>0</v>
      </c>
      <c r="Y8" s="2">
        <v>1965</v>
      </c>
      <c r="Z8" s="2">
        <v>0</v>
      </c>
      <c r="AA8" s="3">
        <f t="shared" si="3"/>
        <v>0</v>
      </c>
      <c r="AB8" s="3">
        <f t="shared" si="4"/>
        <v>0</v>
      </c>
      <c r="AC8" s="3">
        <v>0</v>
      </c>
    </row>
    <row r="9" spans="1:29" x14ac:dyDescent="0.2">
      <c r="A9" s="2">
        <v>1966</v>
      </c>
      <c r="B9" s="2">
        <v>1936081</v>
      </c>
      <c r="C9" s="3">
        <f t="shared" si="5"/>
        <v>4.94090545686139E-2</v>
      </c>
      <c r="E9" s="2">
        <v>1966</v>
      </c>
      <c r="F9" s="2">
        <v>6209.5119999999997</v>
      </c>
      <c r="G9" s="3">
        <f t="shared" si="0"/>
        <v>3.2072583740039799E-3</v>
      </c>
      <c r="H9" s="3">
        <f t="shared" si="6"/>
        <v>2.2157709106939229E-2</v>
      </c>
      <c r="J9" s="2">
        <v>1966</v>
      </c>
      <c r="K9" s="2">
        <v>0</v>
      </c>
      <c r="M9" s="2">
        <v>1966</v>
      </c>
      <c r="N9" s="2">
        <v>705.83497</v>
      </c>
      <c r="O9" s="3">
        <f t="shared" si="1"/>
        <v>3.6456892557697743E-4</v>
      </c>
      <c r="P9" s="3">
        <f t="shared" si="2"/>
        <v>0.11366995828335624</v>
      </c>
      <c r="Q9" s="3">
        <f t="shared" si="7"/>
        <v>0.57557998359852947</v>
      </c>
      <c r="S9" s="2">
        <v>1966</v>
      </c>
      <c r="T9" s="2">
        <v>0</v>
      </c>
      <c r="V9" s="2">
        <v>1966</v>
      </c>
      <c r="W9" s="2">
        <v>0</v>
      </c>
      <c r="Y9" s="2">
        <v>1966</v>
      </c>
      <c r="Z9" s="2">
        <v>0</v>
      </c>
      <c r="AA9" s="3">
        <f t="shared" si="3"/>
        <v>0</v>
      </c>
      <c r="AB9" s="3">
        <f t="shared" si="4"/>
        <v>0</v>
      </c>
      <c r="AC9" s="3">
        <v>0</v>
      </c>
    </row>
    <row r="10" spans="1:29" x14ac:dyDescent="0.2">
      <c r="A10" s="2">
        <v>1967</v>
      </c>
      <c r="B10" s="2">
        <v>2040912</v>
      </c>
      <c r="C10" s="3">
        <f t="shared" si="5"/>
        <v>5.4145978396565021E-2</v>
      </c>
      <c r="E10" s="2">
        <v>1967</v>
      </c>
      <c r="F10" s="2">
        <v>5678.4840000000004</v>
      </c>
      <c r="G10" s="3">
        <f t="shared" si="0"/>
        <v>2.7823267245231545E-3</v>
      </c>
      <c r="H10" s="3">
        <f t="shared" si="6"/>
        <v>-8.5518475525934945E-2</v>
      </c>
      <c r="J10" s="2">
        <v>1967</v>
      </c>
      <c r="K10" s="2">
        <v>0</v>
      </c>
      <c r="M10" s="2">
        <v>1967</v>
      </c>
      <c r="N10" s="2">
        <v>366.53874999999999</v>
      </c>
      <c r="O10" s="3">
        <f t="shared" si="1"/>
        <v>1.7959556805976937E-4</v>
      </c>
      <c r="P10" s="3">
        <f t="shared" si="2"/>
        <v>6.4548698208888144E-2</v>
      </c>
      <c r="Q10" s="3">
        <f t="shared" si="7"/>
        <v>-0.4807019125164626</v>
      </c>
      <c r="S10" s="2">
        <v>1967</v>
      </c>
      <c r="T10" s="2">
        <v>0</v>
      </c>
      <c r="V10" s="2">
        <v>1967</v>
      </c>
      <c r="W10" s="2">
        <v>0</v>
      </c>
      <c r="Y10" s="2">
        <v>1967</v>
      </c>
      <c r="Z10" s="2">
        <v>0</v>
      </c>
      <c r="AA10" s="3">
        <f t="shared" si="3"/>
        <v>0</v>
      </c>
      <c r="AB10" s="3">
        <f t="shared" si="4"/>
        <v>0</v>
      </c>
      <c r="AC10" s="3">
        <v>0</v>
      </c>
    </row>
    <row r="11" spans="1:29" x14ac:dyDescent="0.2">
      <c r="A11" s="2">
        <v>1968</v>
      </c>
      <c r="B11" s="2">
        <v>2166443</v>
      </c>
      <c r="C11" s="3">
        <f t="shared" si="5"/>
        <v>6.1507306537469525E-2</v>
      </c>
      <c r="E11" s="2">
        <v>1968</v>
      </c>
      <c r="F11" s="2">
        <v>5705.5860000000002</v>
      </c>
      <c r="G11" s="3">
        <f t="shared" si="0"/>
        <v>2.6336192551569557E-3</v>
      </c>
      <c r="H11" s="3">
        <f t="shared" si="6"/>
        <v>4.7727527276646125E-3</v>
      </c>
      <c r="J11" s="2">
        <v>1968</v>
      </c>
      <c r="K11" s="2">
        <v>0</v>
      </c>
      <c r="M11" s="2">
        <v>1968</v>
      </c>
      <c r="N11" s="2">
        <v>446.50051999999999</v>
      </c>
      <c r="O11" s="3">
        <f t="shared" si="1"/>
        <v>2.060984387772953E-4</v>
      </c>
      <c r="P11" s="3">
        <f t="shared" si="2"/>
        <v>7.8256732963099665E-2</v>
      </c>
      <c r="Q11" s="3">
        <f t="shared" si="7"/>
        <v>0.21815366042471634</v>
      </c>
      <c r="S11" s="2">
        <v>1968</v>
      </c>
      <c r="T11" s="2">
        <v>0</v>
      </c>
      <c r="V11" s="2">
        <v>1968</v>
      </c>
      <c r="W11" s="2">
        <v>0</v>
      </c>
      <c r="Y11" s="2">
        <v>1968</v>
      </c>
      <c r="Z11" s="2">
        <v>0</v>
      </c>
      <c r="AA11" s="3">
        <f t="shared" si="3"/>
        <v>0</v>
      </c>
      <c r="AB11" s="3">
        <f t="shared" si="4"/>
        <v>0</v>
      </c>
      <c r="AC11" s="3">
        <v>0</v>
      </c>
    </row>
    <row r="12" spans="1:29" x14ac:dyDescent="0.2">
      <c r="A12" s="2">
        <v>1969</v>
      </c>
      <c r="B12" s="2">
        <v>2159609</v>
      </c>
      <c r="C12" s="3">
        <f t="shared" si="5"/>
        <v>-3.1544794854976568E-3</v>
      </c>
      <c r="E12" s="2">
        <v>1969</v>
      </c>
      <c r="F12" s="2">
        <v>5681.8149999999996</v>
      </c>
      <c r="G12" s="3">
        <f t="shared" si="0"/>
        <v>2.6309461573831186E-3</v>
      </c>
      <c r="H12" s="3">
        <f t="shared" si="6"/>
        <v>-4.1662679346171697E-3</v>
      </c>
      <c r="J12" s="2">
        <v>1969</v>
      </c>
      <c r="K12" s="2">
        <v>0</v>
      </c>
      <c r="M12" s="2">
        <v>1969</v>
      </c>
      <c r="N12" s="2">
        <v>667.56330000000003</v>
      </c>
      <c r="O12" s="3">
        <f t="shared" si="1"/>
        <v>3.0911303851762054E-4</v>
      </c>
      <c r="P12" s="3">
        <f t="shared" si="2"/>
        <v>0.11749120659507571</v>
      </c>
      <c r="Q12" s="3">
        <f t="shared" si="7"/>
        <v>0.49510083437304853</v>
      </c>
      <c r="S12" s="2">
        <v>1969</v>
      </c>
      <c r="T12" s="2">
        <v>0</v>
      </c>
      <c r="V12" s="2">
        <v>1969</v>
      </c>
      <c r="W12" s="2">
        <v>0</v>
      </c>
      <c r="Y12" s="2">
        <v>1969</v>
      </c>
      <c r="Z12" s="2">
        <v>0</v>
      </c>
      <c r="AA12" s="3">
        <f t="shared" si="3"/>
        <v>0</v>
      </c>
      <c r="AB12" s="3">
        <f t="shared" si="4"/>
        <v>0</v>
      </c>
      <c r="AC12" s="3">
        <v>0</v>
      </c>
    </row>
    <row r="13" spans="1:29" x14ac:dyDescent="0.2">
      <c r="A13" s="2">
        <v>1970</v>
      </c>
      <c r="B13" s="2">
        <v>2208470</v>
      </c>
      <c r="C13" s="3">
        <f t="shared" si="5"/>
        <v>2.2624928864437961E-2</v>
      </c>
      <c r="E13" s="2">
        <v>1970</v>
      </c>
      <c r="F13" s="2">
        <v>5547.6120000000001</v>
      </c>
      <c r="G13" s="3">
        <f t="shared" si="0"/>
        <v>2.5119707308679765E-3</v>
      </c>
      <c r="H13" s="3">
        <f t="shared" si="6"/>
        <v>-2.3619741227055003E-2</v>
      </c>
      <c r="J13" s="2">
        <v>1970</v>
      </c>
      <c r="K13" s="2">
        <v>0</v>
      </c>
      <c r="M13" s="2">
        <v>1970</v>
      </c>
      <c r="N13" s="2">
        <v>690.03296999999998</v>
      </c>
      <c r="O13" s="3">
        <f t="shared" si="1"/>
        <v>3.1244842356925834E-4</v>
      </c>
      <c r="P13" s="3">
        <f t="shared" si="2"/>
        <v>0.12438378350901252</v>
      </c>
      <c r="Q13" s="3">
        <f t="shared" si="7"/>
        <v>3.3659235011870708E-2</v>
      </c>
      <c r="S13" s="2">
        <v>1970</v>
      </c>
      <c r="T13" s="2">
        <v>0</v>
      </c>
      <c r="V13" s="2">
        <v>1970</v>
      </c>
      <c r="W13" s="2">
        <v>0</v>
      </c>
      <c r="Y13" s="2">
        <v>1970</v>
      </c>
      <c r="Z13" s="2">
        <v>0</v>
      </c>
      <c r="AA13" s="3">
        <f t="shared" si="3"/>
        <v>0</v>
      </c>
      <c r="AB13" s="3">
        <f t="shared" si="4"/>
        <v>0</v>
      </c>
      <c r="AC13" s="3">
        <v>0</v>
      </c>
    </row>
    <row r="14" spans="1:29" x14ac:dyDescent="0.2">
      <c r="A14" s="2">
        <v>1971</v>
      </c>
      <c r="B14" s="2">
        <v>2205841</v>
      </c>
      <c r="C14" s="3">
        <f t="shared" si="5"/>
        <v>-1.1904168949544254E-3</v>
      </c>
      <c r="E14" s="2">
        <v>1971</v>
      </c>
      <c r="F14" s="2">
        <v>4964.6540000000005</v>
      </c>
      <c r="G14" s="3">
        <f t="shared" si="0"/>
        <v>2.2506853395144982E-3</v>
      </c>
      <c r="H14" s="3">
        <f t="shared" si="6"/>
        <v>-0.1050826914355221</v>
      </c>
      <c r="J14" s="2">
        <v>1971</v>
      </c>
      <c r="K14" s="2">
        <v>0</v>
      </c>
      <c r="M14" s="2">
        <v>1971</v>
      </c>
      <c r="N14" s="2">
        <v>285.43119999999999</v>
      </c>
      <c r="O14" s="3">
        <f t="shared" si="1"/>
        <v>1.2939790311269035E-4</v>
      </c>
      <c r="P14" s="3">
        <f t="shared" si="2"/>
        <v>5.7492667162706595E-2</v>
      </c>
      <c r="Q14" s="3">
        <f t="shared" si="7"/>
        <v>-0.58635135941402916</v>
      </c>
      <c r="S14" s="2">
        <v>1971</v>
      </c>
      <c r="T14" s="2">
        <v>0</v>
      </c>
      <c r="V14" s="2">
        <v>1971</v>
      </c>
      <c r="W14" s="2">
        <v>0</v>
      </c>
      <c r="Y14" s="2">
        <v>1971</v>
      </c>
      <c r="Z14" s="2">
        <v>0</v>
      </c>
      <c r="AA14" s="3">
        <f t="shared" si="3"/>
        <v>0</v>
      </c>
      <c r="AB14" s="3">
        <f t="shared" si="4"/>
        <v>0</v>
      </c>
      <c r="AC14" s="3">
        <v>0</v>
      </c>
    </row>
    <row r="15" spans="1:29" x14ac:dyDescent="0.2">
      <c r="A15" s="2">
        <v>1972</v>
      </c>
      <c r="B15" s="2">
        <v>2214920</v>
      </c>
      <c r="C15" s="3">
        <f t="shared" si="5"/>
        <v>4.1158904925604339E-3</v>
      </c>
      <c r="E15" s="2">
        <v>1972</v>
      </c>
      <c r="F15" s="2">
        <v>4745.5079999999998</v>
      </c>
      <c r="G15" s="3">
        <f t="shared" si="0"/>
        <v>2.1425189171617935E-3</v>
      </c>
      <c r="H15" s="3">
        <f t="shared" si="6"/>
        <v>-4.4141243276973705E-2</v>
      </c>
      <c r="J15" s="2">
        <v>1972</v>
      </c>
      <c r="K15" s="2">
        <v>0</v>
      </c>
      <c r="M15" s="2">
        <v>1972</v>
      </c>
      <c r="N15" s="2">
        <v>209.68693999999999</v>
      </c>
      <c r="O15" s="3">
        <f t="shared" si="1"/>
        <v>9.4670209307785378E-5</v>
      </c>
      <c r="P15" s="3">
        <f t="shared" si="2"/>
        <v>4.4186405333211956E-2</v>
      </c>
      <c r="Q15" s="3">
        <f t="shared" si="7"/>
        <v>-0.26536783645235701</v>
      </c>
      <c r="S15" s="2">
        <v>1972</v>
      </c>
      <c r="T15" s="2">
        <v>0</v>
      </c>
      <c r="V15" s="2">
        <v>1972</v>
      </c>
      <c r="W15" s="2">
        <v>0</v>
      </c>
      <c r="Y15" s="2">
        <v>1972</v>
      </c>
      <c r="Z15" s="2">
        <v>0</v>
      </c>
      <c r="AA15" s="3">
        <f t="shared" si="3"/>
        <v>0</v>
      </c>
      <c r="AB15" s="3">
        <f t="shared" si="4"/>
        <v>0</v>
      </c>
      <c r="AC15" s="3">
        <v>0</v>
      </c>
    </row>
    <row r="16" spans="1:29" x14ac:dyDescent="0.2">
      <c r="A16" s="2">
        <v>1973</v>
      </c>
      <c r="B16" s="2">
        <v>2153300</v>
      </c>
      <c r="C16" s="3">
        <f t="shared" si="5"/>
        <v>-2.7820417893197044E-2</v>
      </c>
      <c r="E16" s="2">
        <v>1973</v>
      </c>
      <c r="F16" s="2">
        <v>4895.8680000000004</v>
      </c>
      <c r="G16" s="3">
        <f t="shared" si="0"/>
        <v>2.2736581061626343E-3</v>
      </c>
      <c r="H16" s="3">
        <f t="shared" si="6"/>
        <v>3.1684700563143209E-2</v>
      </c>
      <c r="J16" s="2">
        <v>1973</v>
      </c>
      <c r="K16" s="2">
        <v>0</v>
      </c>
      <c r="M16" s="2">
        <v>1973</v>
      </c>
      <c r="N16" s="2">
        <v>674.8175</v>
      </c>
      <c r="O16" s="3">
        <f t="shared" si="1"/>
        <v>3.133875911391817E-4</v>
      </c>
      <c r="P16" s="3">
        <f t="shared" si="2"/>
        <v>0.13783408784713966</v>
      </c>
      <c r="Q16" s="3">
        <f t="shared" si="7"/>
        <v>2.2182142578836812</v>
      </c>
      <c r="S16" s="2">
        <v>1973</v>
      </c>
      <c r="T16" s="2">
        <v>0</v>
      </c>
      <c r="V16" s="2">
        <v>1973</v>
      </c>
      <c r="W16" s="2">
        <v>0</v>
      </c>
      <c r="Y16" s="2">
        <v>1973</v>
      </c>
      <c r="Z16" s="2">
        <v>0</v>
      </c>
      <c r="AA16" s="3">
        <f t="shared" si="3"/>
        <v>0</v>
      </c>
      <c r="AB16" s="3">
        <f t="shared" si="4"/>
        <v>0</v>
      </c>
      <c r="AC16" s="3">
        <v>0</v>
      </c>
    </row>
    <row r="17" spans="1:29" x14ac:dyDescent="0.2">
      <c r="A17" s="2">
        <v>1974</v>
      </c>
      <c r="B17" s="2">
        <v>2164195</v>
      </c>
      <c r="C17" s="3">
        <f t="shared" si="5"/>
        <v>5.0596758463753305E-3</v>
      </c>
      <c r="E17" s="2">
        <v>1974</v>
      </c>
      <c r="F17" s="2">
        <v>4918.5950000000003</v>
      </c>
      <c r="G17" s="3">
        <f t="shared" si="0"/>
        <v>2.2727134107601212E-3</v>
      </c>
      <c r="H17" s="3">
        <f t="shared" si="6"/>
        <v>4.6420777684365389E-3</v>
      </c>
      <c r="J17" s="2">
        <v>1974</v>
      </c>
      <c r="K17" s="2">
        <v>0</v>
      </c>
      <c r="M17" s="2">
        <v>1974</v>
      </c>
      <c r="N17" s="2">
        <v>765.77450999999996</v>
      </c>
      <c r="O17" s="3">
        <f t="shared" si="1"/>
        <v>3.5383803677579886E-4</v>
      </c>
      <c r="P17" s="3">
        <f t="shared" si="2"/>
        <v>0.1556896857740879</v>
      </c>
      <c r="Q17" s="3">
        <f t="shared" si="7"/>
        <v>0.13478756849074006</v>
      </c>
      <c r="S17" s="2">
        <v>1974</v>
      </c>
      <c r="T17" s="2">
        <v>0</v>
      </c>
      <c r="V17" s="2">
        <v>1974</v>
      </c>
      <c r="W17" s="2">
        <v>0</v>
      </c>
      <c r="Y17" s="2">
        <v>1974</v>
      </c>
      <c r="Z17" s="2">
        <v>0</v>
      </c>
      <c r="AA17" s="3">
        <f t="shared" si="3"/>
        <v>0</v>
      </c>
      <c r="AB17" s="3">
        <f t="shared" si="4"/>
        <v>0</v>
      </c>
      <c r="AC17" s="3">
        <v>0</v>
      </c>
    </row>
    <row r="18" spans="1:29" x14ac:dyDescent="0.2">
      <c r="A18" s="2">
        <v>1975</v>
      </c>
      <c r="B18" s="2">
        <v>2105374</v>
      </c>
      <c r="C18" s="3">
        <f t="shared" si="5"/>
        <v>-2.7179158994452904E-2</v>
      </c>
      <c r="E18" s="2">
        <v>1975</v>
      </c>
      <c r="F18" s="2">
        <v>6002.3450000000003</v>
      </c>
      <c r="G18" s="3">
        <f t="shared" si="0"/>
        <v>2.8509637717574173E-3</v>
      </c>
      <c r="H18" s="3">
        <f t="shared" si="6"/>
        <v>0.2203373117729758</v>
      </c>
      <c r="J18" s="2">
        <v>1975</v>
      </c>
      <c r="K18" s="2">
        <v>0</v>
      </c>
      <c r="M18" s="2">
        <v>1975</v>
      </c>
      <c r="N18" s="2">
        <v>659.56349999999998</v>
      </c>
      <c r="O18" s="3">
        <f t="shared" si="1"/>
        <v>3.1327616850972795E-4</v>
      </c>
      <c r="P18" s="3">
        <f t="shared" si="2"/>
        <v>0.109884303551362</v>
      </c>
      <c r="Q18" s="3">
        <f t="shared" si="7"/>
        <v>-0.1386974998684665</v>
      </c>
      <c r="S18" s="2">
        <v>1975</v>
      </c>
      <c r="T18" s="2">
        <v>0</v>
      </c>
      <c r="V18" s="2">
        <v>1975</v>
      </c>
      <c r="W18" s="2">
        <v>0</v>
      </c>
      <c r="Y18" s="2">
        <v>1975</v>
      </c>
      <c r="Z18" s="2">
        <v>0</v>
      </c>
      <c r="AA18" s="3">
        <f t="shared" si="3"/>
        <v>0</v>
      </c>
      <c r="AB18" s="3">
        <f t="shared" si="4"/>
        <v>0</v>
      </c>
      <c r="AC18" s="3">
        <v>0</v>
      </c>
    </row>
    <row r="19" spans="1:29" x14ac:dyDescent="0.2">
      <c r="A19" s="2">
        <v>1976</v>
      </c>
      <c r="B19" s="2">
        <v>2121712</v>
      </c>
      <c r="C19" s="3">
        <f t="shared" si="5"/>
        <v>7.760141428553787E-3</v>
      </c>
      <c r="E19" s="2">
        <v>1976</v>
      </c>
      <c r="F19" s="2">
        <v>6781.0559999999996</v>
      </c>
      <c r="G19" s="3">
        <f t="shared" si="0"/>
        <v>3.1960303754703747E-3</v>
      </c>
      <c r="H19" s="3">
        <f t="shared" si="6"/>
        <v>0.12973446211439019</v>
      </c>
      <c r="J19" s="2">
        <v>1976</v>
      </c>
      <c r="K19" s="2">
        <v>0</v>
      </c>
      <c r="M19" s="2">
        <v>1976</v>
      </c>
      <c r="N19" s="2">
        <v>790.47447</v>
      </c>
      <c r="O19" s="3">
        <f t="shared" si="1"/>
        <v>3.7256445266841114E-4</v>
      </c>
      <c r="P19" s="3">
        <f t="shared" si="2"/>
        <v>0.11657099867631236</v>
      </c>
      <c r="Q19" s="3">
        <f t="shared" si="7"/>
        <v>0.19848122280872127</v>
      </c>
      <c r="S19" s="2">
        <v>1976</v>
      </c>
      <c r="T19" s="2">
        <v>0</v>
      </c>
      <c r="V19" s="2">
        <v>1976</v>
      </c>
      <c r="W19" s="2">
        <v>0</v>
      </c>
      <c r="Y19" s="2">
        <v>1976</v>
      </c>
      <c r="Z19" s="2">
        <v>0</v>
      </c>
      <c r="AA19" s="3">
        <f t="shared" si="3"/>
        <v>0</v>
      </c>
      <c r="AB19" s="3">
        <f t="shared" si="4"/>
        <v>0</v>
      </c>
      <c r="AC19" s="3">
        <v>0</v>
      </c>
    </row>
    <row r="20" spans="1:29" x14ac:dyDescent="0.2">
      <c r="A20" s="2">
        <v>1977</v>
      </c>
      <c r="B20" s="2">
        <v>2102230</v>
      </c>
      <c r="C20" s="3">
        <f t="shared" si="5"/>
        <v>-9.1822075757690014E-3</v>
      </c>
      <c r="E20" s="2">
        <v>1977</v>
      </c>
      <c r="F20" s="2">
        <v>7327.5209999999997</v>
      </c>
      <c r="G20" s="3">
        <f t="shared" si="0"/>
        <v>3.4855943450526343E-3</v>
      </c>
      <c r="H20" s="3">
        <f t="shared" si="6"/>
        <v>8.0587005917662408E-2</v>
      </c>
      <c r="J20" s="2">
        <v>1977</v>
      </c>
      <c r="K20" s="2">
        <v>0</v>
      </c>
      <c r="M20" s="2">
        <v>1977</v>
      </c>
      <c r="N20" s="2">
        <v>291.42867999999999</v>
      </c>
      <c r="O20" s="3">
        <f t="shared" si="1"/>
        <v>1.3862835179785275E-4</v>
      </c>
      <c r="P20" s="3">
        <f t="shared" si="2"/>
        <v>3.9771797310441004E-2</v>
      </c>
      <c r="Q20" s="3">
        <f t="shared" si="7"/>
        <v>-0.63132436143067339</v>
      </c>
      <c r="S20" s="2">
        <v>1977</v>
      </c>
      <c r="T20" s="2">
        <v>0</v>
      </c>
      <c r="V20" s="2">
        <v>1977</v>
      </c>
      <c r="W20" s="2">
        <v>0</v>
      </c>
      <c r="Y20" s="2">
        <v>1977</v>
      </c>
      <c r="Z20" s="2">
        <v>0</v>
      </c>
      <c r="AA20" s="3">
        <f t="shared" si="3"/>
        <v>0</v>
      </c>
      <c r="AB20" s="3">
        <f t="shared" si="4"/>
        <v>0</v>
      </c>
      <c r="AC20" s="3">
        <v>0</v>
      </c>
    </row>
    <row r="21" spans="1:29" x14ac:dyDescent="0.2">
      <c r="A21" s="2">
        <v>1978</v>
      </c>
      <c r="B21" s="2">
        <v>2083557</v>
      </c>
      <c r="C21" s="3">
        <f t="shared" si="5"/>
        <v>-8.882472422142202E-3</v>
      </c>
      <c r="E21" s="2">
        <v>1978</v>
      </c>
      <c r="F21" s="2">
        <v>7989.0950000000003</v>
      </c>
      <c r="G21" s="3">
        <f t="shared" si="0"/>
        <v>3.8343539437605979E-3</v>
      </c>
      <c r="H21" s="3">
        <f t="shared" si="6"/>
        <v>9.0286196382105291E-2</v>
      </c>
      <c r="J21" s="2">
        <v>1978</v>
      </c>
      <c r="K21" s="2">
        <v>0</v>
      </c>
      <c r="M21" s="2">
        <v>1978</v>
      </c>
      <c r="N21" s="2">
        <v>311.77285000000001</v>
      </c>
      <c r="O21" s="3">
        <f t="shared" si="1"/>
        <v>1.496349031967928E-4</v>
      </c>
      <c r="P21" s="3">
        <f t="shared" si="2"/>
        <v>3.9024801933135102E-2</v>
      </c>
      <c r="Q21" s="3">
        <f t="shared" si="7"/>
        <v>6.980840046353716E-2</v>
      </c>
      <c r="S21" s="2">
        <v>1978</v>
      </c>
      <c r="T21" s="2">
        <v>0</v>
      </c>
      <c r="V21" s="2">
        <v>1978</v>
      </c>
      <c r="W21" s="2">
        <v>0</v>
      </c>
      <c r="Y21" s="2">
        <v>1978</v>
      </c>
      <c r="Z21" s="2">
        <v>0</v>
      </c>
      <c r="AA21" s="3">
        <f t="shared" si="3"/>
        <v>0</v>
      </c>
      <c r="AB21" s="3">
        <f t="shared" si="4"/>
        <v>0</v>
      </c>
      <c r="AC21" s="3">
        <v>0</v>
      </c>
    </row>
    <row r="22" spans="1:29" x14ac:dyDescent="0.2">
      <c r="A22" s="2">
        <v>1979</v>
      </c>
      <c r="B22" s="2">
        <v>2142099</v>
      </c>
      <c r="C22" s="3">
        <f t="shared" si="5"/>
        <v>2.8097143490674843E-2</v>
      </c>
      <c r="E22" s="2">
        <v>1979</v>
      </c>
      <c r="F22" s="2">
        <v>9921.6859999999997</v>
      </c>
      <c r="G22" s="3">
        <f t="shared" si="0"/>
        <v>4.6317588496143265E-3</v>
      </c>
      <c r="H22" s="3">
        <f t="shared" si="6"/>
        <v>0.24190361987183773</v>
      </c>
      <c r="J22" s="2">
        <v>1979</v>
      </c>
      <c r="K22" s="2">
        <v>0</v>
      </c>
      <c r="M22" s="2">
        <v>1979</v>
      </c>
      <c r="N22" s="2">
        <v>702.06799000000001</v>
      </c>
      <c r="O22" s="3">
        <f t="shared" si="1"/>
        <v>3.2774768579790195E-4</v>
      </c>
      <c r="P22" s="3">
        <f t="shared" si="2"/>
        <v>7.0760956353587492E-2</v>
      </c>
      <c r="Q22" s="3">
        <f t="shared" si="7"/>
        <v>1.2518573698768189</v>
      </c>
      <c r="S22" s="2">
        <v>1979</v>
      </c>
      <c r="T22" s="2">
        <v>0</v>
      </c>
      <c r="V22" s="2">
        <v>1979</v>
      </c>
      <c r="W22" s="2">
        <v>0</v>
      </c>
      <c r="Y22" s="2">
        <v>1979</v>
      </c>
      <c r="Z22" s="2">
        <v>0</v>
      </c>
      <c r="AA22" s="3">
        <f t="shared" si="3"/>
        <v>0</v>
      </c>
      <c r="AB22" s="3">
        <f t="shared" si="4"/>
        <v>0</v>
      </c>
      <c r="AC22" s="3">
        <v>0</v>
      </c>
    </row>
    <row r="23" spans="1:29" x14ac:dyDescent="0.2">
      <c r="A23" s="2">
        <v>1980</v>
      </c>
      <c r="B23" s="2">
        <v>2117463</v>
      </c>
      <c r="C23" s="3">
        <f t="shared" si="5"/>
        <v>-1.1500869007454837E-2</v>
      </c>
      <c r="E23" s="2">
        <v>1980</v>
      </c>
      <c r="F23" s="2">
        <v>6222.6319999999996</v>
      </c>
      <c r="G23" s="3">
        <f t="shared" si="0"/>
        <v>2.9387205349042699E-3</v>
      </c>
      <c r="H23" s="3">
        <f t="shared" si="6"/>
        <v>-0.37282514282350804</v>
      </c>
      <c r="J23" s="2">
        <v>1980</v>
      </c>
      <c r="K23" s="2">
        <v>0</v>
      </c>
      <c r="M23" s="2">
        <v>1980</v>
      </c>
      <c r="N23" s="2">
        <v>977.49001999999996</v>
      </c>
      <c r="O23" s="3">
        <f t="shared" si="1"/>
        <v>4.6163263301413055E-4</v>
      </c>
      <c r="P23" s="3">
        <f t="shared" si="2"/>
        <v>0.15708626510454096</v>
      </c>
      <c r="Q23" s="3">
        <f t="shared" si="7"/>
        <v>0.39230107898809052</v>
      </c>
      <c r="S23" s="2">
        <v>1980</v>
      </c>
      <c r="T23" s="2">
        <v>0</v>
      </c>
      <c r="V23" s="2">
        <v>1980</v>
      </c>
      <c r="W23" s="2">
        <v>0</v>
      </c>
      <c r="Y23" s="2">
        <v>1980</v>
      </c>
      <c r="Z23" s="2">
        <v>0</v>
      </c>
      <c r="AA23" s="3">
        <f t="shared" si="3"/>
        <v>0</v>
      </c>
      <c r="AB23" s="3">
        <f t="shared" si="4"/>
        <v>0</v>
      </c>
      <c r="AC23" s="3">
        <v>0</v>
      </c>
    </row>
    <row r="24" spans="1:29" x14ac:dyDescent="0.2">
      <c r="A24" s="2">
        <v>1981</v>
      </c>
      <c r="B24" s="2">
        <v>2085102</v>
      </c>
      <c r="C24" s="3">
        <f t="shared" si="5"/>
        <v>-1.5282911673072918E-2</v>
      </c>
      <c r="E24" s="2">
        <v>1981</v>
      </c>
      <c r="F24" s="2">
        <v>7850.4530000000004</v>
      </c>
      <c r="G24" s="3">
        <f t="shared" si="0"/>
        <v>3.7650210876973888E-3</v>
      </c>
      <c r="H24" s="3">
        <f t="shared" si="6"/>
        <v>0.26159686126385118</v>
      </c>
      <c r="J24" s="2">
        <v>1981</v>
      </c>
      <c r="K24" s="2">
        <v>0</v>
      </c>
      <c r="M24" s="2">
        <v>1981</v>
      </c>
      <c r="N24" s="2">
        <v>919.63403000000005</v>
      </c>
      <c r="O24" s="3">
        <f t="shared" si="1"/>
        <v>4.4104990067632188E-4</v>
      </c>
      <c r="P24" s="3">
        <f t="shared" si="2"/>
        <v>0.11714407181343547</v>
      </c>
      <c r="Q24" s="3">
        <f t="shared" si="7"/>
        <v>-5.9188317851060934E-2</v>
      </c>
      <c r="S24" s="2">
        <v>1981</v>
      </c>
      <c r="T24" s="2">
        <v>0</v>
      </c>
      <c r="V24" s="2">
        <v>1981</v>
      </c>
      <c r="W24" s="2">
        <v>0</v>
      </c>
      <c r="Y24" s="2">
        <v>1981</v>
      </c>
      <c r="Z24" s="2">
        <v>0</v>
      </c>
      <c r="AA24" s="3">
        <f t="shared" si="3"/>
        <v>0</v>
      </c>
      <c r="AB24" s="3">
        <f t="shared" si="4"/>
        <v>0</v>
      </c>
      <c r="AC24" s="3">
        <v>0</v>
      </c>
    </row>
    <row r="25" spans="1:29" x14ac:dyDescent="0.2">
      <c r="A25" s="2">
        <v>1982</v>
      </c>
      <c r="B25" s="2">
        <v>1939668</v>
      </c>
      <c r="C25" s="3">
        <f t="shared" si="5"/>
        <v>-6.9749105799140759E-2</v>
      </c>
      <c r="E25" s="2">
        <v>1982</v>
      </c>
      <c r="F25" s="2">
        <v>8424.9609999999993</v>
      </c>
      <c r="G25" s="3">
        <f t="shared" si="0"/>
        <v>4.3435067238310884E-3</v>
      </c>
      <c r="H25" s="3">
        <f t="shared" si="6"/>
        <v>7.3181509398247316E-2</v>
      </c>
      <c r="J25" s="2">
        <v>1982</v>
      </c>
      <c r="K25" s="2">
        <v>0</v>
      </c>
      <c r="M25" s="2">
        <v>1982</v>
      </c>
      <c r="N25" s="2">
        <v>821.0258</v>
      </c>
      <c r="O25" s="3">
        <f t="shared" si="1"/>
        <v>4.2328161314204285E-4</v>
      </c>
      <c r="P25" s="3">
        <f t="shared" si="2"/>
        <v>9.7451584642350278E-2</v>
      </c>
      <c r="Q25" s="3">
        <f t="shared" si="7"/>
        <v>-0.10722551230515039</v>
      </c>
      <c r="S25" s="2">
        <v>1982</v>
      </c>
      <c r="T25" s="2">
        <v>0</v>
      </c>
      <c r="V25" s="2">
        <v>1982</v>
      </c>
      <c r="W25" s="2">
        <v>0</v>
      </c>
      <c r="Y25" s="2">
        <v>1982</v>
      </c>
      <c r="Z25" s="2">
        <v>0</v>
      </c>
      <c r="AA25" s="3">
        <f t="shared" si="3"/>
        <v>0</v>
      </c>
      <c r="AB25" s="3">
        <f t="shared" si="4"/>
        <v>0</v>
      </c>
      <c r="AC25" s="3">
        <v>0</v>
      </c>
    </row>
    <row r="26" spans="1:29" x14ac:dyDescent="0.2">
      <c r="A26" s="2">
        <v>1983</v>
      </c>
      <c r="B26" s="2">
        <v>1854975</v>
      </c>
      <c r="C26" s="3">
        <f t="shared" si="5"/>
        <v>-4.3663657904342394E-2</v>
      </c>
      <c r="E26" s="2">
        <v>1983</v>
      </c>
      <c r="F26" s="2">
        <v>9738.5660000000007</v>
      </c>
      <c r="G26" s="3">
        <f t="shared" si="0"/>
        <v>5.24997156295907E-3</v>
      </c>
      <c r="H26" s="3">
        <f t="shared" si="6"/>
        <v>0.15591822917637263</v>
      </c>
      <c r="J26" s="2">
        <v>1983</v>
      </c>
      <c r="K26" s="2">
        <v>0</v>
      </c>
      <c r="M26" s="2">
        <v>1983</v>
      </c>
      <c r="N26" s="2">
        <v>933.46064000000001</v>
      </c>
      <c r="O26" s="3">
        <f t="shared" si="1"/>
        <v>5.0322006496044422E-4</v>
      </c>
      <c r="P26" s="3">
        <f t="shared" si="2"/>
        <v>9.5851960134582442E-2</v>
      </c>
      <c r="Q26" s="3">
        <f t="shared" si="7"/>
        <v>0.13694434450171969</v>
      </c>
      <c r="S26" s="2">
        <v>1983</v>
      </c>
      <c r="T26" s="2">
        <v>0</v>
      </c>
      <c r="V26" s="2">
        <v>1983</v>
      </c>
      <c r="W26" s="2">
        <v>0</v>
      </c>
      <c r="Y26" s="2">
        <v>1983</v>
      </c>
      <c r="Z26" s="2">
        <v>0</v>
      </c>
      <c r="AA26" s="3">
        <f t="shared" si="3"/>
        <v>0</v>
      </c>
      <c r="AB26" s="3">
        <f t="shared" si="4"/>
        <v>0</v>
      </c>
      <c r="AC26" s="3">
        <v>0</v>
      </c>
    </row>
    <row r="27" spans="1:29" x14ac:dyDescent="0.2">
      <c r="A27" s="2">
        <v>1984</v>
      </c>
      <c r="B27" s="2">
        <v>1973081</v>
      </c>
      <c r="C27" s="3">
        <f t="shared" si="5"/>
        <v>6.3669860779794876E-2</v>
      </c>
      <c r="E27" s="2">
        <v>1984</v>
      </c>
      <c r="F27" s="2">
        <v>10331.968000000001</v>
      </c>
      <c r="G27" s="3">
        <f t="shared" si="0"/>
        <v>5.2364641897621033E-3</v>
      </c>
      <c r="H27" s="3">
        <f t="shared" si="6"/>
        <v>6.0933201048285757E-2</v>
      </c>
      <c r="J27" s="2">
        <v>1984</v>
      </c>
      <c r="K27" s="2">
        <v>0</v>
      </c>
      <c r="M27" s="2">
        <v>1984</v>
      </c>
      <c r="N27" s="2">
        <v>979.20935999999995</v>
      </c>
      <c r="O27" s="3">
        <f t="shared" si="1"/>
        <v>4.9628442015304999E-4</v>
      </c>
      <c r="P27" s="3">
        <f t="shared" si="2"/>
        <v>9.4774718620886156E-2</v>
      </c>
      <c r="Q27" s="3">
        <f t="shared" si="7"/>
        <v>4.9009800777459596E-2</v>
      </c>
      <c r="S27" s="2">
        <v>1984</v>
      </c>
      <c r="T27" s="2">
        <v>0</v>
      </c>
      <c r="V27" s="2">
        <v>1984</v>
      </c>
      <c r="W27" s="2">
        <v>0</v>
      </c>
      <c r="Y27" s="2">
        <v>1984</v>
      </c>
      <c r="Z27" s="2">
        <v>0</v>
      </c>
      <c r="AA27" s="3">
        <f t="shared" si="3"/>
        <v>0</v>
      </c>
      <c r="AB27" s="3">
        <f t="shared" si="4"/>
        <v>0</v>
      </c>
      <c r="AC27" s="3">
        <v>0</v>
      </c>
    </row>
    <row r="28" spans="1:29" x14ac:dyDescent="0.2">
      <c r="A28" s="2">
        <v>1985</v>
      </c>
      <c r="B28" s="2">
        <v>1950514</v>
      </c>
      <c r="C28" s="3">
        <f t="shared" si="5"/>
        <v>-1.1437442254017955E-2</v>
      </c>
      <c r="E28" s="2">
        <v>1985</v>
      </c>
      <c r="F28" s="2">
        <v>10998.465</v>
      </c>
      <c r="G28" s="3">
        <f t="shared" si="0"/>
        <v>5.6387521443065775E-3</v>
      </c>
      <c r="H28" s="3">
        <f t="shared" si="6"/>
        <v>6.4508233087829867E-2</v>
      </c>
      <c r="J28" s="2">
        <v>1985</v>
      </c>
      <c r="K28" s="2">
        <v>0</v>
      </c>
      <c r="M28" s="2">
        <v>1985</v>
      </c>
      <c r="N28" s="2">
        <v>1336.18175</v>
      </c>
      <c r="O28" s="3">
        <f t="shared" si="1"/>
        <v>6.8504084051690991E-4</v>
      </c>
      <c r="P28" s="3">
        <f t="shared" si="2"/>
        <v>0.12148802128296994</v>
      </c>
      <c r="Q28" s="3">
        <f t="shared" si="7"/>
        <v>0.36455165216149488</v>
      </c>
      <c r="S28" s="2">
        <v>1985</v>
      </c>
      <c r="T28" s="2">
        <v>0</v>
      </c>
      <c r="V28" s="2">
        <v>1985</v>
      </c>
      <c r="W28" s="2">
        <v>0</v>
      </c>
      <c r="Y28" s="2">
        <v>1985</v>
      </c>
      <c r="Z28" s="2">
        <v>0</v>
      </c>
      <c r="AA28" s="3">
        <f t="shared" si="3"/>
        <v>0</v>
      </c>
      <c r="AB28" s="3">
        <f t="shared" si="4"/>
        <v>0</v>
      </c>
      <c r="AC28" s="3">
        <v>0</v>
      </c>
    </row>
    <row r="29" spans="1:29" x14ac:dyDescent="0.2">
      <c r="A29" s="2">
        <v>1986</v>
      </c>
      <c r="B29" s="2">
        <v>1694065</v>
      </c>
      <c r="C29" s="3">
        <f t="shared" si="5"/>
        <v>-0.13147765153185262</v>
      </c>
      <c r="E29" s="2">
        <v>1986</v>
      </c>
      <c r="F29" s="2">
        <v>11712.799000000001</v>
      </c>
      <c r="G29" s="3">
        <f t="shared" si="0"/>
        <v>6.9140198280467401E-3</v>
      </c>
      <c r="H29" s="3">
        <f t="shared" si="6"/>
        <v>6.4948517815895279E-2</v>
      </c>
      <c r="J29" s="2">
        <v>1986</v>
      </c>
      <c r="K29" s="2">
        <v>0</v>
      </c>
      <c r="M29" s="2">
        <v>1986</v>
      </c>
      <c r="N29" s="2">
        <v>1737.58764</v>
      </c>
      <c r="O29" s="3">
        <f t="shared" si="1"/>
        <v>1.0256912456133619E-3</v>
      </c>
      <c r="P29" s="3">
        <f t="shared" si="2"/>
        <v>0.14834947991509115</v>
      </c>
      <c r="Q29" s="3">
        <f t="shared" si="7"/>
        <v>0.30041264221727321</v>
      </c>
      <c r="S29" s="2">
        <v>1986</v>
      </c>
      <c r="T29" s="2">
        <v>0</v>
      </c>
      <c r="V29" s="2">
        <v>1986</v>
      </c>
      <c r="W29" s="2">
        <v>0</v>
      </c>
      <c r="Y29" s="2">
        <v>1986</v>
      </c>
      <c r="Z29" s="2">
        <v>0</v>
      </c>
      <c r="AA29" s="3">
        <f t="shared" si="3"/>
        <v>0</v>
      </c>
      <c r="AB29" s="3">
        <f t="shared" si="4"/>
        <v>0</v>
      </c>
      <c r="AC29" s="3">
        <v>0</v>
      </c>
    </row>
    <row r="30" spans="1:29" x14ac:dyDescent="0.2">
      <c r="A30" s="2">
        <v>1987</v>
      </c>
      <c r="B30" s="2">
        <v>1775059</v>
      </c>
      <c r="C30" s="3">
        <f t="shared" si="5"/>
        <v>4.7810444109287427E-2</v>
      </c>
      <c r="E30" s="2">
        <v>1987</v>
      </c>
      <c r="F30" s="2">
        <v>8882.2099999999991</v>
      </c>
      <c r="G30" s="3">
        <f t="shared" si="0"/>
        <v>5.0038956451588365E-3</v>
      </c>
      <c r="H30" s="3">
        <f t="shared" si="6"/>
        <v>-0.24166631733371344</v>
      </c>
      <c r="J30" s="2">
        <v>1987</v>
      </c>
      <c r="K30" s="2">
        <v>0</v>
      </c>
      <c r="M30" s="2">
        <v>1987</v>
      </c>
      <c r="N30" s="2">
        <v>1710.59142</v>
      </c>
      <c r="O30" s="3">
        <f t="shared" si="1"/>
        <v>9.6368144382806434E-4</v>
      </c>
      <c r="P30" s="3">
        <f t="shared" si="2"/>
        <v>0.19258623923550561</v>
      </c>
      <c r="Q30" s="3">
        <f t="shared" si="7"/>
        <v>-1.5536609134719671E-2</v>
      </c>
      <c r="S30" s="2">
        <v>1987</v>
      </c>
      <c r="T30" s="2">
        <v>0</v>
      </c>
      <c r="V30" s="2">
        <v>1987</v>
      </c>
      <c r="W30" s="2">
        <v>0</v>
      </c>
      <c r="Y30" s="2">
        <v>1987</v>
      </c>
      <c r="Z30" s="2">
        <v>0</v>
      </c>
      <c r="AA30" s="3">
        <f t="shared" si="3"/>
        <v>0</v>
      </c>
      <c r="AB30" s="3">
        <f t="shared" si="4"/>
        <v>0</v>
      </c>
      <c r="AC30" s="3">
        <v>0</v>
      </c>
    </row>
    <row r="31" spans="1:29" x14ac:dyDescent="0.2">
      <c r="A31" s="2">
        <v>1988</v>
      </c>
      <c r="B31" s="2">
        <v>1778143</v>
      </c>
      <c r="C31" s="3">
        <f t="shared" si="5"/>
        <v>1.7374070383012622E-3</v>
      </c>
      <c r="E31" s="2">
        <v>1988</v>
      </c>
      <c r="F31" s="2">
        <v>8485.0069999999996</v>
      </c>
      <c r="G31" s="3">
        <f t="shared" si="0"/>
        <v>4.7718361234163958E-3</v>
      </c>
      <c r="H31" s="3">
        <f t="shared" si="6"/>
        <v>-4.4718938192184102E-2</v>
      </c>
      <c r="J31" s="2">
        <v>1988</v>
      </c>
      <c r="K31" s="2">
        <v>0</v>
      </c>
      <c r="M31" s="2">
        <v>1988</v>
      </c>
      <c r="N31" s="2">
        <v>1036.26118</v>
      </c>
      <c r="O31" s="3">
        <f t="shared" si="1"/>
        <v>5.8277718946114006E-4</v>
      </c>
      <c r="P31" s="3">
        <f t="shared" si="2"/>
        <v>0.12212850030648177</v>
      </c>
      <c r="Q31" s="3">
        <f t="shared" si="7"/>
        <v>-0.39420882866348061</v>
      </c>
      <c r="S31" s="2">
        <v>1988</v>
      </c>
      <c r="T31" s="2">
        <v>0</v>
      </c>
      <c r="V31" s="2">
        <v>1988</v>
      </c>
      <c r="W31" s="2">
        <v>0</v>
      </c>
      <c r="Y31" s="2">
        <v>1988</v>
      </c>
      <c r="Z31" s="2">
        <v>0</v>
      </c>
      <c r="AA31" s="3">
        <f t="shared" si="3"/>
        <v>0</v>
      </c>
      <c r="AB31" s="3">
        <f t="shared" si="4"/>
        <v>0</v>
      </c>
      <c r="AC31" s="3">
        <v>0</v>
      </c>
    </row>
    <row r="32" spans="1:29" x14ac:dyDescent="0.2">
      <c r="A32" s="2">
        <v>1989</v>
      </c>
      <c r="B32" s="2">
        <v>1847896</v>
      </c>
      <c r="C32" s="3">
        <f t="shared" si="5"/>
        <v>3.9228003597011042E-2</v>
      </c>
      <c r="E32" s="2">
        <v>1989</v>
      </c>
      <c r="F32" s="2">
        <v>9284.6170000000002</v>
      </c>
      <c r="G32" s="3">
        <f t="shared" si="0"/>
        <v>5.0244261581820623E-3</v>
      </c>
      <c r="H32" s="3">
        <f t="shared" si="6"/>
        <v>9.4237989432418928E-2</v>
      </c>
      <c r="J32" s="2">
        <v>1989</v>
      </c>
      <c r="K32" s="2">
        <v>0</v>
      </c>
      <c r="M32" s="2">
        <v>1989</v>
      </c>
      <c r="N32" s="2">
        <v>2423.2284199999999</v>
      </c>
      <c r="O32" s="3">
        <f t="shared" si="1"/>
        <v>1.3113445886565045E-3</v>
      </c>
      <c r="P32" s="3">
        <f t="shared" si="2"/>
        <v>0.26099390206402695</v>
      </c>
      <c r="Q32" s="3">
        <f t="shared" si="7"/>
        <v>1.3384340422749408</v>
      </c>
      <c r="S32" s="2">
        <v>1989</v>
      </c>
      <c r="T32" s="2">
        <v>0</v>
      </c>
      <c r="V32" s="2">
        <v>1989</v>
      </c>
      <c r="W32" s="2">
        <v>0</v>
      </c>
      <c r="Y32" s="2">
        <v>1989</v>
      </c>
      <c r="Z32" s="2">
        <v>0</v>
      </c>
      <c r="AA32" s="3">
        <f t="shared" si="3"/>
        <v>0</v>
      </c>
      <c r="AB32" s="3">
        <f t="shared" si="4"/>
        <v>0</v>
      </c>
      <c r="AC32" s="3">
        <v>0</v>
      </c>
    </row>
    <row r="33" spans="1:29" x14ac:dyDescent="0.2">
      <c r="A33" s="2">
        <v>1990</v>
      </c>
      <c r="B33" s="2">
        <v>1978607</v>
      </c>
      <c r="C33" s="3">
        <f t="shared" si="5"/>
        <v>7.0735041365964313E-2</v>
      </c>
      <c r="E33" s="2">
        <v>1990</v>
      </c>
      <c r="F33" s="2">
        <v>8346.86</v>
      </c>
      <c r="G33" s="3">
        <f t="shared" si="0"/>
        <v>4.2185537602970171E-3</v>
      </c>
      <c r="H33" s="3">
        <f t="shared" si="6"/>
        <v>-0.10100115061289007</v>
      </c>
      <c r="J33" s="2">
        <v>1990</v>
      </c>
      <c r="K33" s="2">
        <v>0</v>
      </c>
      <c r="M33" s="2">
        <v>1990</v>
      </c>
      <c r="N33" s="2">
        <v>2136.93487</v>
      </c>
      <c r="O33" s="3">
        <f t="shared" si="1"/>
        <v>1.0800198675128513E-3</v>
      </c>
      <c r="P33" s="3">
        <f t="shared" si="2"/>
        <v>0.2560166182252967</v>
      </c>
      <c r="Q33" s="3">
        <f t="shared" si="7"/>
        <v>-0.11814550689365053</v>
      </c>
      <c r="S33" s="2">
        <v>1990</v>
      </c>
      <c r="T33" s="2">
        <v>0</v>
      </c>
      <c r="V33" s="2">
        <v>1990</v>
      </c>
      <c r="W33" s="2">
        <v>0</v>
      </c>
      <c r="Y33" s="2">
        <v>1990</v>
      </c>
      <c r="Z33" s="2">
        <v>0</v>
      </c>
      <c r="AA33" s="3">
        <f t="shared" si="3"/>
        <v>0</v>
      </c>
      <c r="AB33" s="3">
        <f t="shared" si="4"/>
        <v>0</v>
      </c>
      <c r="AC33" s="3">
        <v>0</v>
      </c>
    </row>
    <row r="34" spans="1:29" x14ac:dyDescent="0.2">
      <c r="A34" s="2">
        <v>1991</v>
      </c>
      <c r="B34" s="2">
        <v>2011423</v>
      </c>
      <c r="C34" s="3">
        <f t="shared" si="5"/>
        <v>1.6585405793065524E-2</v>
      </c>
      <c r="E34" s="2">
        <v>1991</v>
      </c>
      <c r="F34" s="2">
        <v>9150.2160000000003</v>
      </c>
      <c r="G34" s="3">
        <f t="shared" si="0"/>
        <v>4.5491256687429744E-3</v>
      </c>
      <c r="H34" s="3">
        <f t="shared" si="6"/>
        <v>9.6246492693060584E-2</v>
      </c>
      <c r="J34" s="2">
        <v>1991</v>
      </c>
      <c r="K34" s="2">
        <v>0</v>
      </c>
      <c r="M34" s="2">
        <v>1991</v>
      </c>
      <c r="N34" s="2">
        <v>2474.4590899999998</v>
      </c>
      <c r="O34" s="3">
        <f t="shared" si="1"/>
        <v>1.2302032391993129E-3</v>
      </c>
      <c r="P34" s="3">
        <f t="shared" si="2"/>
        <v>0.2704263035976418</v>
      </c>
      <c r="Q34" s="3">
        <f t="shared" si="7"/>
        <v>0.1579478273944773</v>
      </c>
      <c r="S34" s="2">
        <v>1991</v>
      </c>
      <c r="T34" s="2">
        <v>0</v>
      </c>
      <c r="V34" s="2">
        <v>1991</v>
      </c>
      <c r="W34" s="2">
        <v>0</v>
      </c>
      <c r="Y34" s="2">
        <v>1991</v>
      </c>
      <c r="Z34" s="2">
        <v>0</v>
      </c>
      <c r="AA34" s="3">
        <f t="shared" si="3"/>
        <v>0</v>
      </c>
      <c r="AB34" s="3">
        <f t="shared" si="4"/>
        <v>0</v>
      </c>
      <c r="AC34" s="3">
        <v>0</v>
      </c>
    </row>
    <row r="35" spans="1:29" x14ac:dyDescent="0.2">
      <c r="A35" s="2">
        <v>1992</v>
      </c>
      <c r="B35" s="2">
        <v>2311743</v>
      </c>
      <c r="C35" s="3">
        <f t="shared" si="5"/>
        <v>0.1493072317458834</v>
      </c>
      <c r="E35" s="2">
        <v>1992</v>
      </c>
      <c r="F35" s="2">
        <v>9265.2469999999994</v>
      </c>
      <c r="G35" s="3">
        <f t="shared" si="0"/>
        <v>4.0079052905102339E-3</v>
      </c>
      <c r="H35" s="3">
        <f t="shared" si="6"/>
        <v>1.2571397221661109E-2</v>
      </c>
      <c r="J35" s="2">
        <v>1992</v>
      </c>
      <c r="K35" s="2">
        <v>0</v>
      </c>
      <c r="M35" s="2">
        <v>1992</v>
      </c>
      <c r="N35" s="2">
        <v>2637.6857300000001</v>
      </c>
      <c r="O35" s="3">
        <f t="shared" si="1"/>
        <v>1.1409943622625871E-3</v>
      </c>
      <c r="P35" s="3">
        <f t="shared" si="2"/>
        <v>0.28468595926260792</v>
      </c>
      <c r="Q35" s="3">
        <f t="shared" si="7"/>
        <v>6.5964574100111847E-2</v>
      </c>
      <c r="S35" s="2">
        <v>1992</v>
      </c>
      <c r="T35" s="2">
        <v>0</v>
      </c>
      <c r="V35" s="2">
        <v>1992</v>
      </c>
      <c r="W35" s="2">
        <v>0</v>
      </c>
      <c r="Y35" s="2">
        <v>1992</v>
      </c>
      <c r="Z35" s="2">
        <v>0</v>
      </c>
      <c r="AA35" s="3">
        <f t="shared" si="3"/>
        <v>0</v>
      </c>
      <c r="AB35" s="3">
        <f t="shared" si="4"/>
        <v>0</v>
      </c>
      <c r="AC35" s="3">
        <v>0</v>
      </c>
    </row>
    <row r="36" spans="1:29" x14ac:dyDescent="0.2">
      <c r="A36" s="2">
        <v>1993</v>
      </c>
      <c r="B36" s="2">
        <v>2538819</v>
      </c>
      <c r="C36" s="3">
        <f t="shared" si="5"/>
        <v>9.8227181827737778E-2</v>
      </c>
      <c r="E36" s="2">
        <v>1993</v>
      </c>
      <c r="F36" s="2">
        <v>9679.5300000000007</v>
      </c>
      <c r="G36" s="3">
        <f t="shared" si="0"/>
        <v>3.8126112968273835E-3</v>
      </c>
      <c r="H36" s="3">
        <f t="shared" si="6"/>
        <v>4.4713648756476897E-2</v>
      </c>
      <c r="J36" s="2">
        <v>1993</v>
      </c>
      <c r="K36" s="2">
        <v>0</v>
      </c>
      <c r="M36" s="2">
        <v>1993</v>
      </c>
      <c r="N36" s="2">
        <v>3029.0625399999999</v>
      </c>
      <c r="O36" s="3">
        <f t="shared" si="1"/>
        <v>1.1930990511730059E-3</v>
      </c>
      <c r="P36" s="3">
        <f t="shared" si="2"/>
        <v>0.31293487803643355</v>
      </c>
      <c r="Q36" s="3">
        <f t="shared" si="7"/>
        <v>0.14837886316350499</v>
      </c>
      <c r="S36" s="2">
        <v>1993</v>
      </c>
      <c r="T36" s="2">
        <v>0</v>
      </c>
      <c r="V36" s="2">
        <v>1993</v>
      </c>
      <c r="W36" s="2">
        <v>0</v>
      </c>
      <c r="Y36" s="2">
        <v>1993</v>
      </c>
      <c r="Z36" s="2">
        <v>0</v>
      </c>
      <c r="AA36" s="3">
        <f t="shared" si="3"/>
        <v>0</v>
      </c>
      <c r="AB36" s="3">
        <f t="shared" si="4"/>
        <v>0</v>
      </c>
      <c r="AC36" s="3">
        <v>0</v>
      </c>
    </row>
    <row r="37" spans="1:29" x14ac:dyDescent="0.2">
      <c r="A37" s="2">
        <v>1994</v>
      </c>
      <c r="B37" s="2">
        <v>2626307</v>
      </c>
      <c r="C37" s="3">
        <f t="shared" si="5"/>
        <v>3.4460117085936416E-2</v>
      </c>
      <c r="E37" s="2">
        <v>1994</v>
      </c>
      <c r="F37" s="2">
        <v>8615.4290000000001</v>
      </c>
      <c r="G37" s="3">
        <f t="shared" si="0"/>
        <v>3.280434846345077E-3</v>
      </c>
      <c r="H37" s="3">
        <f t="shared" si="6"/>
        <v>-0.1099331269183525</v>
      </c>
      <c r="J37" s="2">
        <v>1994</v>
      </c>
      <c r="K37" s="2">
        <v>0</v>
      </c>
      <c r="M37" s="2">
        <v>1994</v>
      </c>
      <c r="N37" s="2">
        <v>2196.1732400000001</v>
      </c>
      <c r="O37" s="3">
        <f t="shared" si="1"/>
        <v>8.3622106631098345E-4</v>
      </c>
      <c r="P37" s="3">
        <f t="shared" si="2"/>
        <v>0.25491165210693512</v>
      </c>
      <c r="Q37" s="3">
        <f t="shared" si="7"/>
        <v>-0.27496602958881128</v>
      </c>
      <c r="S37" s="2">
        <v>1994</v>
      </c>
      <c r="T37" s="2">
        <v>0</v>
      </c>
      <c r="V37" s="2">
        <v>1994</v>
      </c>
      <c r="W37" s="2">
        <v>0</v>
      </c>
      <c r="Y37" s="2">
        <v>1994</v>
      </c>
      <c r="Z37" s="2">
        <v>0</v>
      </c>
      <c r="AA37" s="3">
        <f t="shared" si="3"/>
        <v>0</v>
      </c>
      <c r="AB37" s="3">
        <f t="shared" si="4"/>
        <v>0</v>
      </c>
      <c r="AC37" s="3">
        <v>0</v>
      </c>
    </row>
    <row r="38" spans="1:29" x14ac:dyDescent="0.2">
      <c r="A38" s="2">
        <v>1995</v>
      </c>
      <c r="B38" s="2">
        <v>2685751</v>
      </c>
      <c r="C38" s="3">
        <f t="shared" si="5"/>
        <v>2.2634063725223291E-2</v>
      </c>
      <c r="E38" s="2">
        <v>1995</v>
      </c>
      <c r="F38" s="2">
        <v>9088.3760000000002</v>
      </c>
      <c r="G38" s="3">
        <f t="shared" si="0"/>
        <v>3.3839235282794272E-3</v>
      </c>
      <c r="H38" s="3">
        <f t="shared" si="6"/>
        <v>5.4895351119485764E-2</v>
      </c>
      <c r="J38" s="2">
        <v>1995</v>
      </c>
      <c r="K38" s="2">
        <v>0</v>
      </c>
      <c r="M38" s="2">
        <v>1995</v>
      </c>
      <c r="N38" s="2">
        <v>2721.54304</v>
      </c>
      <c r="O38" s="3">
        <f t="shared" si="1"/>
        <v>1.0133266412262344E-3</v>
      </c>
      <c r="P38" s="3">
        <f t="shared" si="2"/>
        <v>0.29945317403241239</v>
      </c>
      <c r="Q38" s="3">
        <f t="shared" si="7"/>
        <v>0.23922056349252299</v>
      </c>
      <c r="S38" s="2">
        <v>1995</v>
      </c>
      <c r="T38" s="2">
        <v>0</v>
      </c>
      <c r="V38" s="2">
        <v>1995</v>
      </c>
      <c r="W38" s="2">
        <v>0</v>
      </c>
      <c r="Y38" s="2">
        <v>1995</v>
      </c>
      <c r="Z38" s="2">
        <v>0</v>
      </c>
      <c r="AA38" s="3">
        <f t="shared" si="3"/>
        <v>0</v>
      </c>
      <c r="AB38" s="3">
        <f t="shared" si="4"/>
        <v>0</v>
      </c>
      <c r="AC38" s="3">
        <v>0</v>
      </c>
    </row>
    <row r="39" spans="1:29" x14ac:dyDescent="0.2">
      <c r="A39" s="2">
        <v>1996</v>
      </c>
      <c r="B39" s="2">
        <v>2597966</v>
      </c>
      <c r="C39" s="3">
        <f t="shared" si="5"/>
        <v>-3.2685457438161619E-2</v>
      </c>
      <c r="E39" s="2">
        <v>1996</v>
      </c>
      <c r="F39" s="2">
        <v>7603.0720000000001</v>
      </c>
      <c r="G39" s="3">
        <f t="shared" si="0"/>
        <v>2.9265479224901327E-3</v>
      </c>
      <c r="H39" s="3">
        <f t="shared" si="6"/>
        <v>-0.16342897785038824</v>
      </c>
      <c r="J39" s="2">
        <v>1996</v>
      </c>
      <c r="K39" s="2">
        <v>0</v>
      </c>
      <c r="M39" s="2">
        <v>1996</v>
      </c>
      <c r="N39" s="2">
        <v>2186.89966</v>
      </c>
      <c r="O39" s="3">
        <f t="shared" si="1"/>
        <v>8.4177377994939118E-4</v>
      </c>
      <c r="P39" s="3">
        <f t="shared" si="2"/>
        <v>0.28763369069765482</v>
      </c>
      <c r="Q39" s="3">
        <f t="shared" si="7"/>
        <v>-0.19644862202877378</v>
      </c>
      <c r="S39" s="2">
        <v>1996</v>
      </c>
      <c r="T39" s="2">
        <v>0</v>
      </c>
      <c r="V39" s="2">
        <v>1996</v>
      </c>
      <c r="W39" s="2">
        <v>0</v>
      </c>
      <c r="Y39" s="2">
        <v>1996</v>
      </c>
      <c r="Z39" s="2">
        <v>0</v>
      </c>
      <c r="AA39" s="3">
        <f t="shared" si="3"/>
        <v>0</v>
      </c>
      <c r="AB39" s="3">
        <f t="shared" si="4"/>
        <v>0</v>
      </c>
      <c r="AC39" s="3">
        <v>0</v>
      </c>
    </row>
    <row r="40" spans="1:29" x14ac:dyDescent="0.2">
      <c r="A40" s="2">
        <v>1997</v>
      </c>
      <c r="B40" s="2">
        <v>2668895</v>
      </c>
      <c r="C40" s="3">
        <f t="shared" si="5"/>
        <v>2.7301742978930441E-2</v>
      </c>
      <c r="E40" s="2">
        <v>1997</v>
      </c>
      <c r="F40" s="2">
        <v>9043.9490000000005</v>
      </c>
      <c r="G40" s="3">
        <f t="shared" si="0"/>
        <v>3.3886492349830175E-3</v>
      </c>
      <c r="H40" s="3">
        <f t="shared" si="6"/>
        <v>0.18951247600969717</v>
      </c>
      <c r="J40" s="2">
        <v>1997</v>
      </c>
      <c r="K40" s="2">
        <v>0</v>
      </c>
      <c r="M40" s="2">
        <v>1997</v>
      </c>
      <c r="N40" s="2">
        <v>2643.2265299999999</v>
      </c>
      <c r="O40" s="3">
        <f t="shared" si="1"/>
        <v>9.903823604900156E-4</v>
      </c>
      <c r="P40" s="3">
        <f t="shared" si="2"/>
        <v>0.29226464346492886</v>
      </c>
      <c r="Q40" s="3">
        <f t="shared" si="7"/>
        <v>0.20866383508423056</v>
      </c>
      <c r="S40" s="2">
        <v>1997</v>
      </c>
      <c r="T40" s="2">
        <v>0</v>
      </c>
      <c r="V40" s="2">
        <v>1997</v>
      </c>
      <c r="W40" s="2">
        <v>0</v>
      </c>
      <c r="Y40" s="2">
        <v>1997</v>
      </c>
      <c r="Z40" s="2">
        <v>0</v>
      </c>
      <c r="AA40" s="3">
        <f t="shared" si="3"/>
        <v>0</v>
      </c>
      <c r="AB40" s="3">
        <f t="shared" si="4"/>
        <v>0</v>
      </c>
      <c r="AC40" s="3">
        <v>0</v>
      </c>
    </row>
    <row r="41" spans="1:29" x14ac:dyDescent="0.2">
      <c r="A41" s="2">
        <v>1998</v>
      </c>
      <c r="B41" s="2">
        <v>2596628</v>
      </c>
      <c r="C41" s="3">
        <f t="shared" si="5"/>
        <v>-2.7077498365428387E-2</v>
      </c>
      <c r="E41" s="2">
        <v>1998</v>
      </c>
      <c r="F41" s="2">
        <v>8486.7720000000008</v>
      </c>
      <c r="G41" s="3">
        <f t="shared" si="0"/>
        <v>3.2683819168552448E-3</v>
      </c>
      <c r="H41" s="3">
        <f t="shared" si="6"/>
        <v>-6.1607711410137281E-2</v>
      </c>
      <c r="J41" s="2">
        <v>1998</v>
      </c>
      <c r="K41" s="2">
        <v>0</v>
      </c>
      <c r="M41" s="2">
        <v>1998</v>
      </c>
      <c r="N41" s="2">
        <v>2410.6931599999998</v>
      </c>
      <c r="O41" s="3">
        <f t="shared" si="1"/>
        <v>9.2839373217881032E-4</v>
      </c>
      <c r="P41" s="3">
        <f t="shared" si="2"/>
        <v>0.28405301332473637</v>
      </c>
      <c r="Q41" s="3">
        <f t="shared" si="7"/>
        <v>-8.7973303597251695E-2</v>
      </c>
      <c r="S41" s="2">
        <v>1998</v>
      </c>
      <c r="T41" s="2">
        <v>0</v>
      </c>
      <c r="V41" s="2">
        <v>1998</v>
      </c>
      <c r="W41" s="2">
        <v>0</v>
      </c>
      <c r="Y41" s="2">
        <v>1998</v>
      </c>
      <c r="Z41" s="2">
        <v>0</v>
      </c>
      <c r="AA41" s="3">
        <f t="shared" si="3"/>
        <v>0</v>
      </c>
      <c r="AB41" s="3">
        <f t="shared" si="4"/>
        <v>0</v>
      </c>
      <c r="AC41" s="3">
        <v>0</v>
      </c>
    </row>
    <row r="42" spans="1:29" x14ac:dyDescent="0.2">
      <c r="A42" s="2">
        <v>1999</v>
      </c>
      <c r="B42" s="2">
        <v>2576219</v>
      </c>
      <c r="C42" s="3">
        <f t="shared" si="5"/>
        <v>-7.8598089522257334E-3</v>
      </c>
      <c r="E42" s="2">
        <v>1999</v>
      </c>
      <c r="F42" s="2">
        <v>9072.6919999999991</v>
      </c>
      <c r="G42" s="3">
        <f t="shared" si="0"/>
        <v>3.5217083640792955E-3</v>
      </c>
      <c r="H42" s="3">
        <f t="shared" si="6"/>
        <v>6.9039205954866956E-2</v>
      </c>
      <c r="J42" s="2">
        <v>1999</v>
      </c>
      <c r="K42" s="2">
        <v>0</v>
      </c>
      <c r="M42" s="2">
        <v>1999</v>
      </c>
      <c r="N42" s="2">
        <v>2481.95246</v>
      </c>
      <c r="O42" s="3">
        <f t="shared" si="1"/>
        <v>9.6340895708012405E-4</v>
      </c>
      <c r="P42" s="3">
        <f t="shared" si="2"/>
        <v>0.27356295794015717</v>
      </c>
      <c r="Q42" s="3">
        <f t="shared" si="7"/>
        <v>2.9559672372406021E-2</v>
      </c>
      <c r="S42" s="2">
        <v>1999</v>
      </c>
      <c r="T42" s="2">
        <v>0</v>
      </c>
      <c r="V42" s="2">
        <v>1999</v>
      </c>
      <c r="W42" s="2">
        <v>0</v>
      </c>
      <c r="Y42" s="2">
        <v>1999</v>
      </c>
      <c r="Z42" s="2">
        <v>0</v>
      </c>
      <c r="AA42" s="3">
        <f t="shared" si="3"/>
        <v>0</v>
      </c>
      <c r="AB42" s="3">
        <f t="shared" si="4"/>
        <v>0</v>
      </c>
      <c r="AC42" s="3">
        <v>0</v>
      </c>
    </row>
    <row r="43" spans="1:29" x14ac:dyDescent="0.2">
      <c r="A43" s="2">
        <v>2000</v>
      </c>
      <c r="B43" s="2">
        <v>2728387</v>
      </c>
      <c r="C43" s="3">
        <f t="shared" si="5"/>
        <v>5.9066407009652516E-2</v>
      </c>
      <c r="E43" s="2">
        <v>2000</v>
      </c>
      <c r="F43" s="2">
        <v>9310.2129999999997</v>
      </c>
      <c r="G43" s="3">
        <f t="shared" si="0"/>
        <v>3.4123505939589946E-3</v>
      </c>
      <c r="H43" s="3">
        <f t="shared" si="6"/>
        <v>2.6179771119751522E-2</v>
      </c>
      <c r="J43" s="2">
        <v>2000</v>
      </c>
      <c r="K43" s="2">
        <v>0</v>
      </c>
      <c r="M43" s="2">
        <v>2000</v>
      </c>
      <c r="N43" s="2">
        <v>2255.9715500000002</v>
      </c>
      <c r="O43" s="3">
        <f t="shared" si="1"/>
        <v>8.2685174427234859E-4</v>
      </c>
      <c r="P43" s="3">
        <f t="shared" si="2"/>
        <v>0.24231148632152671</v>
      </c>
      <c r="Q43" s="3">
        <f t="shared" si="7"/>
        <v>-9.1049652901087297E-2</v>
      </c>
      <c r="S43" s="2">
        <v>2000</v>
      </c>
      <c r="T43" s="2">
        <v>0</v>
      </c>
      <c r="V43" s="2">
        <v>2000</v>
      </c>
      <c r="W43" s="2">
        <v>0</v>
      </c>
      <c r="Y43" s="2">
        <v>2000</v>
      </c>
      <c r="Z43" s="2">
        <v>0</v>
      </c>
      <c r="AA43" s="3">
        <f t="shared" si="3"/>
        <v>0</v>
      </c>
      <c r="AB43" s="3">
        <f t="shared" si="4"/>
        <v>0</v>
      </c>
      <c r="AC43" s="3">
        <v>0</v>
      </c>
    </row>
    <row r="44" spans="1:29" x14ac:dyDescent="0.2">
      <c r="A44" s="2">
        <v>2001</v>
      </c>
      <c r="B44" s="2">
        <v>2780061</v>
      </c>
      <c r="C44" s="3">
        <f t="shared" si="5"/>
        <v>1.8939395327715606E-2</v>
      </c>
      <c r="E44" s="2">
        <v>2001</v>
      </c>
      <c r="F44" s="2">
        <v>8053.5929999999998</v>
      </c>
      <c r="G44" s="3">
        <f t="shared" si="0"/>
        <v>2.8969123339379964E-3</v>
      </c>
      <c r="H44" s="3">
        <f t="shared" si="6"/>
        <v>-0.13497220740277369</v>
      </c>
      <c r="J44" s="2">
        <v>2001</v>
      </c>
      <c r="K44" s="2">
        <v>0</v>
      </c>
      <c r="M44" s="2">
        <v>2001</v>
      </c>
      <c r="N44" s="2">
        <v>2452.2275599999998</v>
      </c>
      <c r="O44" s="3">
        <f t="shared" si="1"/>
        <v>8.8207688967975877E-4</v>
      </c>
      <c r="P44" s="3">
        <f t="shared" si="2"/>
        <v>0.30448863755593308</v>
      </c>
      <c r="Q44" s="3">
        <f t="shared" si="7"/>
        <v>8.6994009299452196E-2</v>
      </c>
      <c r="S44" s="2">
        <v>2001</v>
      </c>
      <c r="T44" s="2">
        <v>0</v>
      </c>
      <c r="V44" s="2">
        <v>2001</v>
      </c>
      <c r="W44" s="2">
        <v>0</v>
      </c>
      <c r="Y44" s="2">
        <v>2001</v>
      </c>
      <c r="Z44" s="2">
        <v>0</v>
      </c>
      <c r="AA44" s="3">
        <f t="shared" si="3"/>
        <v>0</v>
      </c>
      <c r="AB44" s="3">
        <f t="shared" si="4"/>
        <v>0</v>
      </c>
      <c r="AC44" s="3">
        <v>0</v>
      </c>
    </row>
    <row r="45" spans="1:29" x14ac:dyDescent="0.2">
      <c r="A45" s="2">
        <v>2002</v>
      </c>
      <c r="B45" s="2">
        <v>2713954</v>
      </c>
      <c r="C45" s="3">
        <f t="shared" si="5"/>
        <v>-2.3778974634009829E-2</v>
      </c>
      <c r="E45" s="2">
        <v>2002</v>
      </c>
      <c r="F45" s="2">
        <v>8718.5360000000001</v>
      </c>
      <c r="G45" s="3">
        <f t="shared" si="0"/>
        <v>3.2124848099857255E-3</v>
      </c>
      <c r="H45" s="3">
        <f t="shared" si="6"/>
        <v>8.256476332985789E-2</v>
      </c>
      <c r="J45" s="2">
        <v>2002</v>
      </c>
      <c r="K45" s="2">
        <v>0</v>
      </c>
      <c r="M45" s="2">
        <v>2002</v>
      </c>
      <c r="N45" s="2">
        <v>2691.68424</v>
      </c>
      <c r="O45" s="3">
        <f t="shared" si="1"/>
        <v>9.9179434876199091E-4</v>
      </c>
      <c r="P45" s="3">
        <f t="shared" si="2"/>
        <v>0.30873121817699667</v>
      </c>
      <c r="Q45" s="3">
        <f t="shared" si="7"/>
        <v>9.7648637469844049E-2</v>
      </c>
      <c r="S45" s="2">
        <v>2002</v>
      </c>
      <c r="T45" s="2">
        <v>0</v>
      </c>
      <c r="V45" s="2">
        <v>2002</v>
      </c>
      <c r="W45" s="2">
        <v>0</v>
      </c>
      <c r="Y45" s="2">
        <v>2002</v>
      </c>
      <c r="Z45" s="2">
        <v>0</v>
      </c>
      <c r="AA45" s="3">
        <f t="shared" si="3"/>
        <v>0</v>
      </c>
      <c r="AB45" s="3">
        <f t="shared" si="4"/>
        <v>0</v>
      </c>
      <c r="AC45" s="3">
        <v>0</v>
      </c>
    </row>
    <row r="46" spans="1:29" x14ac:dyDescent="0.2">
      <c r="A46" s="2">
        <v>2003</v>
      </c>
      <c r="B46" s="2">
        <v>2693378</v>
      </c>
      <c r="C46" s="3">
        <f t="shared" si="5"/>
        <v>-7.5815581251561376E-3</v>
      </c>
      <c r="E46" s="2">
        <v>2003</v>
      </c>
      <c r="F46" s="2">
        <v>9628.8259999999991</v>
      </c>
      <c r="G46" s="3">
        <f t="shared" si="0"/>
        <v>3.5749998700516598E-3</v>
      </c>
      <c r="H46" s="3">
        <f t="shared" si="6"/>
        <v>0.10440858419349293</v>
      </c>
      <c r="J46" s="2">
        <v>2003</v>
      </c>
      <c r="K46" s="2">
        <v>0</v>
      </c>
      <c r="M46" s="2">
        <v>2003</v>
      </c>
      <c r="N46" s="2">
        <v>1748.1284599999999</v>
      </c>
      <c r="O46" s="3">
        <f t="shared" si="1"/>
        <v>6.4904683263916163E-4</v>
      </c>
      <c r="P46" s="3">
        <f t="shared" si="2"/>
        <v>0.18155156817663962</v>
      </c>
      <c r="Q46" s="3">
        <f t="shared" si="7"/>
        <v>-0.3505447503753264</v>
      </c>
      <c r="S46" s="2">
        <v>2003</v>
      </c>
      <c r="T46" s="2">
        <v>0</v>
      </c>
      <c r="V46" s="2">
        <v>2003</v>
      </c>
      <c r="W46" s="2">
        <v>0</v>
      </c>
      <c r="Y46" s="2">
        <v>2003</v>
      </c>
      <c r="Z46" s="2">
        <v>1871.3889999999999</v>
      </c>
      <c r="AA46" s="3">
        <f t="shared" si="3"/>
        <v>6.9481112565707441E-4</v>
      </c>
      <c r="AB46" s="3">
        <f t="shared" si="4"/>
        <v>7.2159485035566586E-8</v>
      </c>
      <c r="AC46" s="3">
        <v>0</v>
      </c>
    </row>
    <row r="47" spans="1:29" x14ac:dyDescent="0.2">
      <c r="A47" s="2">
        <v>2004</v>
      </c>
      <c r="B47" s="2">
        <v>2733397</v>
      </c>
      <c r="C47" s="3">
        <f t="shared" si="5"/>
        <v>1.4858293191672317E-2</v>
      </c>
      <c r="E47" s="2">
        <v>2004</v>
      </c>
      <c r="F47" s="2">
        <v>12366.599</v>
      </c>
      <c r="G47" s="3">
        <f t="shared" si="0"/>
        <v>4.5242601056487584E-3</v>
      </c>
      <c r="H47" s="3">
        <f t="shared" si="6"/>
        <v>0.2843309246630899</v>
      </c>
      <c r="J47" s="2">
        <v>2004</v>
      </c>
      <c r="K47" s="2">
        <v>0</v>
      </c>
      <c r="M47" s="2">
        <v>2004</v>
      </c>
      <c r="N47" s="2">
        <v>1392.52683</v>
      </c>
      <c r="O47" s="3">
        <f t="shared" si="1"/>
        <v>5.0944916892789449E-4</v>
      </c>
      <c r="P47" s="3">
        <f t="shared" si="2"/>
        <v>0.11260386384324421</v>
      </c>
      <c r="Q47" s="3">
        <f t="shared" si="7"/>
        <v>-0.20341847761004928</v>
      </c>
      <c r="S47" s="2">
        <v>2004</v>
      </c>
      <c r="T47" s="2">
        <v>0</v>
      </c>
      <c r="V47" s="2">
        <v>2004</v>
      </c>
      <c r="W47" s="2">
        <v>0</v>
      </c>
      <c r="Y47" s="2">
        <v>2004</v>
      </c>
      <c r="Z47" s="2">
        <v>5145.9459999999999</v>
      </c>
      <c r="AA47" s="3">
        <f t="shared" si="3"/>
        <v>1.8826193194768268E-3</v>
      </c>
      <c r="AB47" s="3">
        <f t="shared" si="4"/>
        <v>1.5223420113135607E-7</v>
      </c>
      <c r="AC47" s="3">
        <f>(Z47-Z46)/Z46</f>
        <v>1.749800282036498</v>
      </c>
    </row>
    <row r="48" spans="1:29" x14ac:dyDescent="0.2">
      <c r="A48" s="2">
        <v>2005</v>
      </c>
      <c r="B48" s="2">
        <v>2750154</v>
      </c>
      <c r="C48" s="3">
        <f t="shared" si="5"/>
        <v>6.1304669610744433E-3</v>
      </c>
      <c r="E48" s="2">
        <v>2005</v>
      </c>
      <c r="F48" s="2">
        <v>24106.544999999998</v>
      </c>
      <c r="G48" s="3">
        <f t="shared" si="0"/>
        <v>8.7655254942086876E-3</v>
      </c>
      <c r="H48" s="3">
        <f t="shared" si="6"/>
        <v>0.94932697340635031</v>
      </c>
      <c r="J48" s="2">
        <v>2005</v>
      </c>
      <c r="K48" s="2">
        <v>0</v>
      </c>
      <c r="M48" s="2">
        <v>2005</v>
      </c>
      <c r="N48" s="2">
        <v>1649.7650100000001</v>
      </c>
      <c r="O48" s="3">
        <f t="shared" si="1"/>
        <v>5.9988095575738665E-4</v>
      </c>
      <c r="P48" s="3">
        <f t="shared" si="2"/>
        <v>6.8436393933680673E-2</v>
      </c>
      <c r="Q48" s="3">
        <f t="shared" si="7"/>
        <v>0.1847276292694483</v>
      </c>
      <c r="S48" s="2">
        <v>2005</v>
      </c>
      <c r="T48" s="2">
        <v>0</v>
      </c>
      <c r="V48" s="2">
        <v>2005</v>
      </c>
      <c r="W48" s="2">
        <v>0</v>
      </c>
      <c r="Y48" s="2">
        <v>2005</v>
      </c>
      <c r="Z48" s="2">
        <v>7945.5050000000001</v>
      </c>
      <c r="AA48" s="3">
        <f t="shared" si="3"/>
        <v>2.8891127551402577E-3</v>
      </c>
      <c r="AB48" s="3">
        <f t="shared" si="4"/>
        <v>1.1984764947196946E-7</v>
      </c>
      <c r="AC48" s="3">
        <f t="shared" ref="AC48:AC52" si="8">(Z48-Z47)/Z47</f>
        <v>0.54403194281479061</v>
      </c>
    </row>
    <row r="49" spans="1:29" x14ac:dyDescent="0.2">
      <c r="A49" s="2">
        <v>2006</v>
      </c>
      <c r="B49" s="2">
        <v>2651103</v>
      </c>
      <c r="C49" s="3">
        <f t="shared" si="5"/>
        <v>-3.6016528528947836E-2</v>
      </c>
      <c r="E49" s="2">
        <v>2006</v>
      </c>
      <c r="F49" s="2">
        <v>29641.457999999999</v>
      </c>
      <c r="G49" s="3">
        <f t="shared" si="0"/>
        <v>1.1180802103879027E-2</v>
      </c>
      <c r="H49" s="3">
        <f t="shared" si="6"/>
        <v>0.22960208524282516</v>
      </c>
      <c r="J49" s="2">
        <v>2006</v>
      </c>
      <c r="K49" s="2">
        <v>0</v>
      </c>
      <c r="M49" s="2">
        <v>2006</v>
      </c>
      <c r="N49" s="2">
        <v>1966.0549100000001</v>
      </c>
      <c r="O49" s="3">
        <f t="shared" si="1"/>
        <v>7.4159884018086064E-4</v>
      </c>
      <c r="P49" s="3">
        <f t="shared" si="2"/>
        <v>6.6327874627489652E-2</v>
      </c>
      <c r="Q49" s="3">
        <f t="shared" si="7"/>
        <v>0.19171815263556838</v>
      </c>
      <c r="S49" s="2">
        <v>2006</v>
      </c>
      <c r="T49" s="2">
        <v>0</v>
      </c>
      <c r="V49" s="2">
        <v>2006</v>
      </c>
      <c r="W49" s="2">
        <v>0</v>
      </c>
      <c r="Y49" s="2">
        <v>2006</v>
      </c>
      <c r="Z49" s="2">
        <v>12452.67</v>
      </c>
      <c r="AA49" s="3">
        <f t="shared" si="3"/>
        <v>4.6971656702889325E-3</v>
      </c>
      <c r="AB49" s="3">
        <f t="shared" si="4"/>
        <v>1.5846608052441052E-7</v>
      </c>
      <c r="AC49" s="3">
        <f t="shared" si="8"/>
        <v>0.56725972735527819</v>
      </c>
    </row>
    <row r="50" spans="1:29" x14ac:dyDescent="0.2">
      <c r="A50" s="2">
        <v>2007</v>
      </c>
      <c r="B50" s="2">
        <v>2533349</v>
      </c>
      <c r="C50" s="3">
        <f t="shared" si="5"/>
        <v>-4.4416984176020323E-2</v>
      </c>
      <c r="E50" s="2">
        <v>2007</v>
      </c>
      <c r="F50" s="2">
        <v>33024.112999999998</v>
      </c>
      <c r="G50" s="3">
        <f t="shared" si="0"/>
        <v>1.3035753463103582E-2</v>
      </c>
      <c r="H50" s="3">
        <f t="shared" si="6"/>
        <v>0.11411904906971847</v>
      </c>
      <c r="J50" s="2">
        <v>2007</v>
      </c>
      <c r="K50" s="2">
        <v>0</v>
      </c>
      <c r="M50" s="2">
        <v>2007</v>
      </c>
      <c r="N50" s="2">
        <v>2648.6945500000002</v>
      </c>
      <c r="O50" s="3">
        <f t="shared" si="1"/>
        <v>1.0455308565854922E-3</v>
      </c>
      <c r="P50" s="3">
        <f t="shared" si="2"/>
        <v>8.020486575975562E-2</v>
      </c>
      <c r="Q50" s="3">
        <f t="shared" si="7"/>
        <v>0.34721290668326249</v>
      </c>
      <c r="S50" s="2">
        <v>2007</v>
      </c>
      <c r="T50" s="2">
        <v>0</v>
      </c>
      <c r="V50" s="2">
        <v>2007</v>
      </c>
      <c r="W50" s="2">
        <v>0</v>
      </c>
      <c r="Y50" s="2">
        <v>2007</v>
      </c>
      <c r="Z50" s="2">
        <v>13770.773999999999</v>
      </c>
      <c r="AA50" s="3">
        <f t="shared" si="3"/>
        <v>5.435798225984655E-3</v>
      </c>
      <c r="AB50" s="3">
        <f t="shared" si="4"/>
        <v>1.6460088499529588E-7</v>
      </c>
      <c r="AC50" s="3">
        <f t="shared" si="8"/>
        <v>0.10584910705896802</v>
      </c>
    </row>
    <row r="51" spans="1:29" x14ac:dyDescent="0.2">
      <c r="A51" s="2">
        <v>2008</v>
      </c>
      <c r="B51" s="2">
        <v>2461441</v>
      </c>
      <c r="C51" s="3">
        <f t="shared" si="5"/>
        <v>-2.8384561306002448E-2</v>
      </c>
      <c r="E51" s="2">
        <v>2008</v>
      </c>
      <c r="F51" s="2">
        <v>35036.036999999997</v>
      </c>
      <c r="G51" s="3">
        <f t="shared" si="0"/>
        <v>1.4233953606850621E-2</v>
      </c>
      <c r="H51" s="3">
        <f t="shared" si="6"/>
        <v>6.0922877777216881E-2</v>
      </c>
      <c r="J51" s="2">
        <v>2008</v>
      </c>
      <c r="K51" s="2">
        <v>0</v>
      </c>
      <c r="M51" s="2">
        <v>2008</v>
      </c>
      <c r="N51" s="2">
        <v>3077.28595</v>
      </c>
      <c r="O51" s="3">
        <f t="shared" si="1"/>
        <v>1.2501969171716892E-3</v>
      </c>
      <c r="P51" s="3">
        <f t="shared" si="2"/>
        <v>8.7832021355611661E-2</v>
      </c>
      <c r="Q51" s="3">
        <f t="shared" si="7"/>
        <v>0.16181231618421224</v>
      </c>
      <c r="S51" s="2">
        <v>2008</v>
      </c>
      <c r="T51" s="2">
        <v>0</v>
      </c>
      <c r="V51" s="2">
        <v>2008</v>
      </c>
      <c r="W51" s="2">
        <v>0</v>
      </c>
      <c r="Y51" s="2">
        <v>2008</v>
      </c>
      <c r="Z51" s="2">
        <v>16188.022999999999</v>
      </c>
      <c r="AA51" s="3">
        <f t="shared" si="3"/>
        <v>6.576644737777586E-3</v>
      </c>
      <c r="AB51" s="3">
        <f t="shared" si="4"/>
        <v>1.8771086289746715E-7</v>
      </c>
      <c r="AC51" s="3">
        <f t="shared" si="8"/>
        <v>0.17553472303009257</v>
      </c>
    </row>
    <row r="52" spans="1:29" x14ac:dyDescent="0.2">
      <c r="A52" s="2">
        <v>2009</v>
      </c>
      <c r="B52" s="2">
        <v>2412219</v>
      </c>
      <c r="C52" s="3">
        <f t="shared" si="5"/>
        <v>-1.9997229265296224E-2</v>
      </c>
      <c r="E52" s="2">
        <v>2009</v>
      </c>
      <c r="F52" s="2">
        <v>33785.173999999999</v>
      </c>
      <c r="G52" s="3">
        <f t="shared" si="0"/>
        <v>1.4005848556868178E-2</v>
      </c>
      <c r="H52" s="3">
        <f t="shared" si="6"/>
        <v>-3.5702182869597886E-2</v>
      </c>
      <c r="J52" s="2">
        <v>2009</v>
      </c>
      <c r="K52" s="2">
        <v>0</v>
      </c>
      <c r="M52" s="2">
        <v>2009</v>
      </c>
      <c r="N52" s="2">
        <v>2644.59888</v>
      </c>
      <c r="O52" s="3">
        <f t="shared" si="1"/>
        <v>1.0963344870428431E-3</v>
      </c>
      <c r="P52" s="3">
        <f t="shared" si="2"/>
        <v>7.8276905722018786E-2</v>
      </c>
      <c r="Q52" s="3">
        <f t="shared" si="7"/>
        <v>-0.14060671547276909</v>
      </c>
      <c r="S52" s="2">
        <v>2009</v>
      </c>
      <c r="T52" s="2">
        <v>0</v>
      </c>
      <c r="V52" s="2">
        <v>2009</v>
      </c>
      <c r="W52" s="2">
        <v>0</v>
      </c>
      <c r="Y52" s="2">
        <v>2009</v>
      </c>
      <c r="Z52" s="2">
        <v>15095.968000000001</v>
      </c>
      <c r="AA52" s="3">
        <f t="shared" si="3"/>
        <v>6.2581249878224162E-3</v>
      </c>
      <c r="AB52" s="3">
        <f t="shared" si="4"/>
        <v>1.8523287723255227E-7</v>
      </c>
      <c r="AC52" s="3">
        <f t="shared" si="8"/>
        <v>-6.746067756390009E-2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09B4-F09D-ED48-AB2C-641F8767D350}">
  <dimension ref="A1:H52"/>
  <sheetViews>
    <sheetView topLeftCell="A41" workbookViewId="0">
      <selection activeCell="J60" sqref="J60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6" max="6" width="13.1640625" bestFit="1" customWidth="1"/>
    <col min="7" max="7" width="10.83203125" style="3"/>
    <col min="8" max="8" width="13.6640625" style="3" bestFit="1" customWidth="1"/>
  </cols>
  <sheetData>
    <row r="1" spans="1:8" x14ac:dyDescent="0.2">
      <c r="A1" s="1" t="s">
        <v>0</v>
      </c>
      <c r="B1" s="1" t="s">
        <v>1</v>
      </c>
      <c r="E1" s="1" t="s">
        <v>0</v>
      </c>
      <c r="F1" s="1" t="s">
        <v>4</v>
      </c>
    </row>
    <row r="2" spans="1:8" x14ac:dyDescent="0.2">
      <c r="A2" s="1"/>
      <c r="B2" s="1" t="s">
        <v>2</v>
      </c>
      <c r="C2" s="3" t="s">
        <v>3</v>
      </c>
      <c r="E2" s="1"/>
      <c r="F2" s="1" t="s">
        <v>2</v>
      </c>
      <c r="G2" s="5" t="s">
        <v>5</v>
      </c>
      <c r="H2" s="3" t="s">
        <v>3</v>
      </c>
    </row>
    <row r="3" spans="1:8" x14ac:dyDescent="0.2">
      <c r="A3" s="2">
        <v>1960</v>
      </c>
      <c r="B3" s="2">
        <v>329020.3</v>
      </c>
      <c r="C3" s="3">
        <v>0</v>
      </c>
      <c r="E3" s="2">
        <v>1960</v>
      </c>
      <c r="F3" s="2">
        <v>7373.0559999999996</v>
      </c>
      <c r="G3" s="3">
        <f>F3/B3</f>
        <v>2.2409121868772232E-2</v>
      </c>
      <c r="H3" s="3">
        <v>0</v>
      </c>
    </row>
    <row r="4" spans="1:8" x14ac:dyDescent="0.2">
      <c r="A4" s="2">
        <v>1961</v>
      </c>
      <c r="B4" s="2">
        <v>340701.5</v>
      </c>
      <c r="C4" s="3">
        <f>(B4-B3)/B3</f>
        <v>3.5502976564060068E-2</v>
      </c>
      <c r="E4" s="2">
        <v>1961</v>
      </c>
      <c r="F4" s="2">
        <v>6936.5159999999996</v>
      </c>
      <c r="G4" s="3">
        <f t="shared" ref="G4:G52" si="0">F4/B4</f>
        <v>2.0359511185010924E-2</v>
      </c>
      <c r="H4" s="3">
        <f>(F4-F3)/F3</f>
        <v>-5.9207471094753654E-2</v>
      </c>
    </row>
    <row r="5" spans="1:8" x14ac:dyDescent="0.2">
      <c r="A5" s="2">
        <v>1962</v>
      </c>
      <c r="B5" s="2">
        <v>376677.2</v>
      </c>
      <c r="C5" s="3">
        <f t="shared" ref="C5:C52" si="1">(B5-B4)/B4</f>
        <v>0.10559301910910288</v>
      </c>
      <c r="E5" s="2">
        <v>1962</v>
      </c>
      <c r="F5" s="2">
        <v>6791.4629999999997</v>
      </c>
      <c r="G5" s="3">
        <f t="shared" si="0"/>
        <v>1.8029928543591169E-2</v>
      </c>
      <c r="H5" s="3">
        <f t="shared" ref="H5:H52" si="2">(F5-F4)/F4</f>
        <v>-2.0911506583420249E-2</v>
      </c>
    </row>
    <row r="6" spans="1:8" x14ac:dyDescent="0.2">
      <c r="A6" s="2">
        <v>1963</v>
      </c>
      <c r="B6" s="2">
        <v>371058.2</v>
      </c>
      <c r="C6" s="3">
        <f t="shared" si="1"/>
        <v>-1.491728195919477E-2</v>
      </c>
      <c r="E6" s="2">
        <v>1963</v>
      </c>
      <c r="F6" s="2">
        <v>6468.799</v>
      </c>
      <c r="G6" s="3">
        <f t="shared" si="0"/>
        <v>1.7433381070678398E-2</v>
      </c>
      <c r="H6" s="3">
        <f t="shared" si="2"/>
        <v>-4.7510234540039428E-2</v>
      </c>
    </row>
    <row r="7" spans="1:8" x14ac:dyDescent="0.2">
      <c r="A7" s="2">
        <v>1964</v>
      </c>
      <c r="B7" s="2">
        <v>366521.7</v>
      </c>
      <c r="C7" s="3">
        <f t="shared" si="1"/>
        <v>-1.222584489441279E-2</v>
      </c>
      <c r="E7" s="2">
        <v>1964</v>
      </c>
      <c r="F7" s="2">
        <v>6299.607</v>
      </c>
      <c r="G7" s="3">
        <f t="shared" si="0"/>
        <v>1.7187541692620108E-2</v>
      </c>
      <c r="H7" s="3">
        <f t="shared" si="2"/>
        <v>-2.6155086902530131E-2</v>
      </c>
    </row>
    <row r="8" spans="1:8" x14ac:dyDescent="0.2">
      <c r="A8" s="2">
        <v>1965</v>
      </c>
      <c r="B8" s="2">
        <v>353838.5</v>
      </c>
      <c r="C8" s="3">
        <f t="shared" si="1"/>
        <v>-3.4604226707450093E-2</v>
      </c>
      <c r="E8" s="2">
        <v>1965</v>
      </c>
      <c r="F8" s="2">
        <v>6074.9059999999999</v>
      </c>
      <c r="G8" s="3">
        <f t="shared" si="0"/>
        <v>1.7168583972631581E-2</v>
      </c>
      <c r="H8" s="3">
        <f t="shared" si="2"/>
        <v>-3.5669050466164004E-2</v>
      </c>
    </row>
    <row r="9" spans="1:8" x14ac:dyDescent="0.2">
      <c r="A9" s="2">
        <v>1966</v>
      </c>
      <c r="B9" s="2">
        <v>376544.8</v>
      </c>
      <c r="C9" s="3">
        <f t="shared" si="1"/>
        <v>6.4171366315423528E-2</v>
      </c>
      <c r="E9" s="2">
        <v>1966</v>
      </c>
      <c r="F9" s="2">
        <v>6209.5119999999997</v>
      </c>
      <c r="G9" s="3">
        <f t="shared" si="0"/>
        <v>1.6490765507849264E-2</v>
      </c>
      <c r="H9" s="3">
        <f t="shared" si="2"/>
        <v>2.2157709106939229E-2</v>
      </c>
    </row>
    <row r="10" spans="1:8" x14ac:dyDescent="0.2">
      <c r="A10" s="2">
        <v>1967</v>
      </c>
      <c r="B10" s="2">
        <v>407789.8</v>
      </c>
      <c r="C10" s="3">
        <f t="shared" si="1"/>
        <v>8.2978174177415279E-2</v>
      </c>
      <c r="E10" s="2">
        <v>1967</v>
      </c>
      <c r="F10" s="2">
        <v>5678.4840000000004</v>
      </c>
      <c r="G10" s="3">
        <f t="shared" si="0"/>
        <v>1.3925027060510098E-2</v>
      </c>
      <c r="H10" s="3">
        <f t="shared" si="2"/>
        <v>-8.5518475525934945E-2</v>
      </c>
    </row>
    <row r="11" spans="1:8" x14ac:dyDescent="0.2">
      <c r="A11" s="2">
        <v>1968</v>
      </c>
      <c r="B11" s="2">
        <v>436374.3</v>
      </c>
      <c r="C11" s="3">
        <f t="shared" si="1"/>
        <v>7.0096162287531474E-2</v>
      </c>
      <c r="E11" s="2">
        <v>1968</v>
      </c>
      <c r="F11" s="2">
        <v>5705.5860000000002</v>
      </c>
      <c r="G11" s="3">
        <f t="shared" si="0"/>
        <v>1.307498173013397E-2</v>
      </c>
      <c r="H11" s="3">
        <f t="shared" si="2"/>
        <v>4.7727527276646125E-3</v>
      </c>
    </row>
    <row r="12" spans="1:8" x14ac:dyDescent="0.2">
      <c r="A12" s="2">
        <v>1969</v>
      </c>
      <c r="B12" s="2">
        <v>429216.4</v>
      </c>
      <c r="C12" s="3">
        <f t="shared" si="1"/>
        <v>-1.6403119982088692E-2</v>
      </c>
      <c r="E12" s="2">
        <v>1969</v>
      </c>
      <c r="F12" s="2">
        <v>5681.8149999999996</v>
      </c>
      <c r="G12" s="3">
        <f t="shared" si="0"/>
        <v>1.3237646557773652E-2</v>
      </c>
      <c r="H12" s="3">
        <f t="shared" si="2"/>
        <v>-4.1662679346171697E-3</v>
      </c>
    </row>
    <row r="13" spans="1:8" x14ac:dyDescent="0.2">
      <c r="A13" s="2">
        <v>1970</v>
      </c>
      <c r="B13" s="2">
        <v>458770.3</v>
      </c>
      <c r="C13" s="3">
        <f t="shared" si="1"/>
        <v>6.885547709733357E-2</v>
      </c>
      <c r="E13" s="2">
        <v>1970</v>
      </c>
      <c r="F13" s="2">
        <v>5547.6120000000001</v>
      </c>
      <c r="G13" s="3">
        <f t="shared" si="0"/>
        <v>1.2092352098642829E-2</v>
      </c>
      <c r="H13" s="3">
        <f t="shared" si="2"/>
        <v>-2.3619741227055003E-2</v>
      </c>
    </row>
    <row r="14" spans="1:8" x14ac:dyDescent="0.2">
      <c r="A14" s="2">
        <v>1971</v>
      </c>
      <c r="B14" s="2">
        <v>469593.5</v>
      </c>
      <c r="C14" s="3">
        <f t="shared" si="1"/>
        <v>2.3591762587944362E-2</v>
      </c>
      <c r="E14" s="2">
        <v>1971</v>
      </c>
      <c r="F14" s="2">
        <v>4964.6540000000005</v>
      </c>
      <c r="G14" s="3">
        <f t="shared" si="0"/>
        <v>1.0572237477733403E-2</v>
      </c>
      <c r="H14" s="3">
        <f t="shared" si="2"/>
        <v>-0.1050826914355221</v>
      </c>
    </row>
    <row r="15" spans="1:8" x14ac:dyDescent="0.2">
      <c r="A15" s="2">
        <v>1972</v>
      </c>
      <c r="B15" s="2">
        <v>501838.8</v>
      </c>
      <c r="C15" s="3">
        <f t="shared" si="1"/>
        <v>6.8666410416668863E-2</v>
      </c>
      <c r="E15" s="2">
        <v>1972</v>
      </c>
      <c r="F15" s="2">
        <v>4745.5079999999998</v>
      </c>
      <c r="G15" s="3">
        <f t="shared" si="0"/>
        <v>9.4562397327588067E-3</v>
      </c>
      <c r="H15" s="3">
        <f t="shared" si="2"/>
        <v>-4.4141243276973705E-2</v>
      </c>
    </row>
    <row r="16" spans="1:8" x14ac:dyDescent="0.2">
      <c r="A16" s="2">
        <v>1973</v>
      </c>
      <c r="B16" s="2">
        <v>477906.9</v>
      </c>
      <c r="C16" s="3">
        <f t="shared" si="1"/>
        <v>-4.768842106269975E-2</v>
      </c>
      <c r="E16" s="2">
        <v>1973</v>
      </c>
      <c r="F16" s="2">
        <v>4895.8680000000004</v>
      </c>
      <c r="G16" s="3">
        <f t="shared" si="0"/>
        <v>1.0244396973552799E-2</v>
      </c>
      <c r="H16" s="3">
        <f t="shared" si="2"/>
        <v>3.1684700563143209E-2</v>
      </c>
    </row>
    <row r="17" spans="1:8" x14ac:dyDescent="0.2">
      <c r="A17" s="2">
        <v>1974</v>
      </c>
      <c r="B17" s="2">
        <v>476618.7</v>
      </c>
      <c r="C17" s="3">
        <f t="shared" si="1"/>
        <v>-2.6955040824897308E-3</v>
      </c>
      <c r="E17" s="2">
        <v>1974</v>
      </c>
      <c r="F17" s="2">
        <v>4918.5950000000003</v>
      </c>
      <c r="G17" s="3">
        <f t="shared" si="0"/>
        <v>1.0319769241114543E-2</v>
      </c>
      <c r="H17" s="3">
        <f t="shared" si="2"/>
        <v>4.6420777684365389E-3</v>
      </c>
    </row>
    <row r="18" spans="1:8" x14ac:dyDescent="0.2">
      <c r="A18" s="2">
        <v>1975</v>
      </c>
      <c r="B18" s="2">
        <v>459572.8</v>
      </c>
      <c r="C18" s="3">
        <f t="shared" si="1"/>
        <v>-3.5764228302414533E-2</v>
      </c>
      <c r="E18" s="2">
        <v>1975</v>
      </c>
      <c r="F18" s="2">
        <v>6002.3450000000003</v>
      </c>
      <c r="G18" s="3">
        <f t="shared" si="0"/>
        <v>1.3060705507375547E-2</v>
      </c>
      <c r="H18" s="3">
        <f t="shared" si="2"/>
        <v>0.2203373117729758</v>
      </c>
    </row>
    <row r="19" spans="1:8" x14ac:dyDescent="0.2">
      <c r="A19" s="2">
        <v>1976</v>
      </c>
      <c r="B19" s="2">
        <v>509048.3</v>
      </c>
      <c r="C19" s="3">
        <f t="shared" si="1"/>
        <v>0.10765541389742822</v>
      </c>
      <c r="E19" s="2">
        <v>1976</v>
      </c>
      <c r="F19" s="2">
        <v>6781.0559999999996</v>
      </c>
      <c r="G19" s="3">
        <f t="shared" si="0"/>
        <v>1.3321046352575973E-2</v>
      </c>
      <c r="H19" s="3">
        <f t="shared" si="2"/>
        <v>0.12973446211439019</v>
      </c>
    </row>
    <row r="20" spans="1:8" x14ac:dyDescent="0.2">
      <c r="A20" s="2">
        <v>1977</v>
      </c>
      <c r="B20" s="2">
        <v>473456.8</v>
      </c>
      <c r="C20" s="3">
        <f t="shared" si="1"/>
        <v>-6.9917726864032359E-2</v>
      </c>
      <c r="E20" s="2">
        <v>1977</v>
      </c>
      <c r="F20" s="2">
        <v>7327.5209999999997</v>
      </c>
      <c r="G20" s="3">
        <f t="shared" si="0"/>
        <v>1.5476641163459898E-2</v>
      </c>
      <c r="H20" s="3">
        <f t="shared" si="2"/>
        <v>8.0587005917662408E-2</v>
      </c>
    </row>
    <row r="21" spans="1:8" x14ac:dyDescent="0.2">
      <c r="A21" s="2">
        <v>1978</v>
      </c>
      <c r="B21" s="2">
        <v>475365.7</v>
      </c>
      <c r="C21" s="3">
        <f t="shared" si="1"/>
        <v>4.0318356394923958E-3</v>
      </c>
      <c r="E21" s="2">
        <v>1978</v>
      </c>
      <c r="F21" s="2">
        <v>7989.0950000000003</v>
      </c>
      <c r="G21" s="3">
        <f t="shared" si="0"/>
        <v>1.6806208357060679E-2</v>
      </c>
      <c r="H21" s="3">
        <f t="shared" si="2"/>
        <v>9.0286196382105291E-2</v>
      </c>
    </row>
    <row r="22" spans="1:8" x14ac:dyDescent="0.2">
      <c r="A22" s="2">
        <v>1979</v>
      </c>
      <c r="B22" s="2">
        <v>480801.6</v>
      </c>
      <c r="C22" s="3">
        <f t="shared" si="1"/>
        <v>1.1435196102705696E-2</v>
      </c>
      <c r="E22" s="2">
        <v>1979</v>
      </c>
      <c r="F22" s="2">
        <v>9921.6859999999997</v>
      </c>
      <c r="G22" s="3">
        <f t="shared" si="0"/>
        <v>2.063571751841092E-2</v>
      </c>
      <c r="H22" s="3">
        <f t="shared" si="2"/>
        <v>0.24190361987183773</v>
      </c>
    </row>
    <row r="23" spans="1:8" x14ac:dyDescent="0.2">
      <c r="A23" s="2">
        <v>1980</v>
      </c>
      <c r="B23" s="2">
        <v>480855.9</v>
      </c>
      <c r="C23" s="3">
        <f t="shared" si="1"/>
        <v>1.1293639621841226E-4</v>
      </c>
      <c r="E23" s="2">
        <v>1980</v>
      </c>
      <c r="F23" s="2">
        <v>6222.6319999999996</v>
      </c>
      <c r="G23" s="3">
        <f t="shared" si="0"/>
        <v>1.2940741706611065E-2</v>
      </c>
      <c r="H23" s="3">
        <f t="shared" si="2"/>
        <v>-0.37282514282350804</v>
      </c>
    </row>
    <row r="24" spans="1:8" x14ac:dyDescent="0.2">
      <c r="A24" s="2">
        <v>1981</v>
      </c>
      <c r="B24" s="2">
        <v>472859.9</v>
      </c>
      <c r="C24" s="3">
        <f t="shared" si="1"/>
        <v>-1.6628682314181856E-2</v>
      </c>
      <c r="E24" s="2">
        <v>1981</v>
      </c>
      <c r="F24" s="2">
        <v>7731.2669999999998</v>
      </c>
      <c r="G24" s="3">
        <f t="shared" si="0"/>
        <v>1.6350016146431532E-2</v>
      </c>
      <c r="H24" s="3">
        <f t="shared" si="2"/>
        <v>0.24244322981015112</v>
      </c>
    </row>
    <row r="25" spans="1:8" x14ac:dyDescent="0.2">
      <c r="A25" s="2">
        <v>1982</v>
      </c>
      <c r="B25" s="2">
        <v>465156.9</v>
      </c>
      <c r="C25" s="3">
        <f t="shared" si="1"/>
        <v>-1.629023734091218E-2</v>
      </c>
      <c r="E25" s="2">
        <v>1982</v>
      </c>
      <c r="F25" s="2">
        <v>8034.9009999999998</v>
      </c>
      <c r="G25" s="3">
        <f t="shared" si="0"/>
        <v>1.7273528566382652E-2</v>
      </c>
      <c r="H25" s="3">
        <f t="shared" si="2"/>
        <v>3.9273511055820477E-2</v>
      </c>
    </row>
    <row r="26" spans="1:8" x14ac:dyDescent="0.2">
      <c r="A26" s="2">
        <v>1983</v>
      </c>
      <c r="B26" s="2">
        <v>472598.3</v>
      </c>
      <c r="C26" s="3">
        <f t="shared" si="1"/>
        <v>1.5997612848481804E-2</v>
      </c>
      <c r="E26" s="2">
        <v>1983</v>
      </c>
      <c r="F26" s="2">
        <v>9200.7099999999991</v>
      </c>
      <c r="G26" s="3">
        <f t="shared" si="0"/>
        <v>1.946835187515486E-2</v>
      </c>
      <c r="H26" s="3">
        <f t="shared" si="2"/>
        <v>0.14509313804862056</v>
      </c>
    </row>
    <row r="27" spans="1:8" x14ac:dyDescent="0.2">
      <c r="A27" s="2">
        <v>1984</v>
      </c>
      <c r="B27" s="2">
        <v>475367.9</v>
      </c>
      <c r="C27" s="3">
        <f t="shared" si="1"/>
        <v>5.8603680969652981E-3</v>
      </c>
      <c r="E27" s="2">
        <v>1984</v>
      </c>
      <c r="F27" s="2">
        <v>9926.4840000000004</v>
      </c>
      <c r="G27" s="3">
        <f t="shared" si="0"/>
        <v>2.088168763603937E-2</v>
      </c>
      <c r="H27" s="3">
        <f t="shared" si="2"/>
        <v>7.8882390598117025E-2</v>
      </c>
    </row>
    <row r="28" spans="1:8" x14ac:dyDescent="0.2">
      <c r="A28" s="2">
        <v>1985</v>
      </c>
      <c r="B28" s="2">
        <v>465917.1</v>
      </c>
      <c r="C28" s="3">
        <f t="shared" si="1"/>
        <v>-1.9881022677383235E-2</v>
      </c>
      <c r="E28" s="2">
        <v>1985</v>
      </c>
      <c r="F28" s="2">
        <v>10520.991</v>
      </c>
      <c r="G28" s="3">
        <f t="shared" si="0"/>
        <v>2.2581251042299157E-2</v>
      </c>
      <c r="H28" s="3">
        <f t="shared" si="2"/>
        <v>5.9890994636167205E-2</v>
      </c>
    </row>
    <row r="29" spans="1:8" x14ac:dyDescent="0.2">
      <c r="A29" s="2">
        <v>1986</v>
      </c>
      <c r="B29" s="2">
        <v>455233.9</v>
      </c>
      <c r="C29" s="3">
        <f t="shared" si="1"/>
        <v>-2.2929400959956082E-2</v>
      </c>
      <c r="E29" s="2">
        <v>1986</v>
      </c>
      <c r="F29" s="2">
        <v>11126.707</v>
      </c>
      <c r="G29" s="3">
        <f t="shared" si="0"/>
        <v>2.4441736434830535E-2</v>
      </c>
      <c r="H29" s="3">
        <f t="shared" si="2"/>
        <v>5.7572143156476456E-2</v>
      </c>
    </row>
    <row r="30" spans="1:8" x14ac:dyDescent="0.2">
      <c r="A30" s="2">
        <v>1987</v>
      </c>
      <c r="B30" s="2">
        <v>485837.5</v>
      </c>
      <c r="C30" s="3">
        <f t="shared" si="1"/>
        <v>6.7226100692413235E-2</v>
      </c>
      <c r="E30" s="2">
        <v>1987</v>
      </c>
      <c r="F30" s="2">
        <v>8592.9459999999999</v>
      </c>
      <c r="G30" s="3">
        <f t="shared" si="0"/>
        <v>1.768687266833046E-2</v>
      </c>
      <c r="H30" s="3">
        <f t="shared" si="2"/>
        <v>-0.2277188569807761</v>
      </c>
    </row>
    <row r="31" spans="1:8" x14ac:dyDescent="0.2">
      <c r="A31" s="2">
        <v>1988</v>
      </c>
      <c r="B31" s="2">
        <v>510733.9</v>
      </c>
      <c r="C31" s="3">
        <f t="shared" si="1"/>
        <v>5.1244294645843569E-2</v>
      </c>
      <c r="E31" s="2">
        <v>1988</v>
      </c>
      <c r="F31" s="2">
        <v>8594.1790000000001</v>
      </c>
      <c r="G31" s="3">
        <f t="shared" si="0"/>
        <v>1.6827116821499413E-2</v>
      </c>
      <c r="H31" s="3">
        <f t="shared" si="2"/>
        <v>1.4348978801916997E-4</v>
      </c>
    </row>
    <row r="32" spans="1:8" x14ac:dyDescent="0.2">
      <c r="A32" s="2">
        <v>1989</v>
      </c>
      <c r="B32" s="2">
        <v>535626.1</v>
      </c>
      <c r="C32" s="3">
        <f t="shared" si="1"/>
        <v>4.8738100212263082E-2</v>
      </c>
      <c r="E32" s="2">
        <v>1989</v>
      </c>
      <c r="F32" s="2">
        <v>9928.1530000000002</v>
      </c>
      <c r="G32" s="3">
        <f t="shared" si="0"/>
        <v>1.8535603474139892E-2</v>
      </c>
      <c r="H32" s="3">
        <f t="shared" si="2"/>
        <v>0.15521831695616303</v>
      </c>
    </row>
    <row r="33" spans="1:8" x14ac:dyDescent="0.2">
      <c r="A33" s="2">
        <v>1990</v>
      </c>
      <c r="B33" s="2">
        <v>599437.30000000005</v>
      </c>
      <c r="C33" s="3">
        <f t="shared" si="1"/>
        <v>0.11913385102032943</v>
      </c>
      <c r="E33" s="2">
        <v>1990</v>
      </c>
      <c r="F33" s="2">
        <v>8729.4840000000004</v>
      </c>
      <c r="G33" s="3">
        <f t="shared" si="0"/>
        <v>1.4562797476900419E-2</v>
      </c>
      <c r="H33" s="3">
        <f t="shared" si="2"/>
        <v>-0.12073434001268915</v>
      </c>
    </row>
    <row r="34" spans="1:8" x14ac:dyDescent="0.2">
      <c r="A34" s="2">
        <v>1991</v>
      </c>
      <c r="B34" s="2">
        <v>592995.6</v>
      </c>
      <c r="C34" s="3">
        <f t="shared" si="1"/>
        <v>-1.0746244853298368E-2</v>
      </c>
      <c r="E34" s="2">
        <v>1991</v>
      </c>
      <c r="F34" s="2">
        <v>9356.0910000000003</v>
      </c>
      <c r="G34" s="3">
        <f t="shared" si="0"/>
        <v>1.5777673561152901E-2</v>
      </c>
      <c r="H34" s="3">
        <f t="shared" si="2"/>
        <v>7.1780531357867189E-2</v>
      </c>
    </row>
    <row r="35" spans="1:8" x14ac:dyDescent="0.2">
      <c r="A35" s="2">
        <v>1992</v>
      </c>
      <c r="B35" s="2">
        <v>590248</v>
      </c>
      <c r="C35" s="3">
        <f t="shared" si="1"/>
        <v>-4.6334239242246935E-3</v>
      </c>
      <c r="E35" s="2">
        <v>1992</v>
      </c>
      <c r="F35" s="2">
        <v>9319.1509999999998</v>
      </c>
      <c r="G35" s="3">
        <f t="shared" si="0"/>
        <v>1.57885346498421E-2</v>
      </c>
      <c r="H35" s="3">
        <f t="shared" si="2"/>
        <v>-3.9482300888266809E-3</v>
      </c>
    </row>
    <row r="36" spans="1:8" x14ac:dyDescent="0.2">
      <c r="A36" s="2">
        <v>1993</v>
      </c>
      <c r="B36" s="2">
        <v>605604.69999999995</v>
      </c>
      <c r="C36" s="3">
        <f t="shared" si="1"/>
        <v>2.6017368970331037E-2</v>
      </c>
      <c r="E36" s="2">
        <v>1993</v>
      </c>
      <c r="F36" s="2">
        <v>8851.4249999999993</v>
      </c>
      <c r="G36" s="3">
        <f t="shared" si="0"/>
        <v>1.4615845947034427E-2</v>
      </c>
      <c r="H36" s="3">
        <f t="shared" si="2"/>
        <v>-5.0189765140622851E-2</v>
      </c>
    </row>
    <row r="37" spans="1:8" x14ac:dyDescent="0.2">
      <c r="A37" s="2">
        <v>1994</v>
      </c>
      <c r="B37" s="2">
        <v>595181.69999999995</v>
      </c>
      <c r="C37" s="3">
        <f t="shared" si="1"/>
        <v>-1.7210896811071647E-2</v>
      </c>
      <c r="E37" s="2">
        <v>1994</v>
      </c>
      <c r="F37" s="2">
        <v>8170.28</v>
      </c>
      <c r="G37" s="3">
        <f t="shared" si="0"/>
        <v>1.3727370986036701E-2</v>
      </c>
      <c r="H37" s="3">
        <f t="shared" si="2"/>
        <v>-7.6953145962373237E-2</v>
      </c>
    </row>
    <row r="38" spans="1:8" x14ac:dyDescent="0.2">
      <c r="A38" s="2">
        <v>1995</v>
      </c>
      <c r="B38" s="2">
        <v>585228.69999999995</v>
      </c>
      <c r="C38" s="3">
        <f t="shared" si="1"/>
        <v>-1.6722624368323155E-2</v>
      </c>
      <c r="E38" s="2">
        <v>1995</v>
      </c>
      <c r="F38" s="2">
        <v>9803.5049999999992</v>
      </c>
      <c r="G38" s="3">
        <f t="shared" si="0"/>
        <v>1.675157933983757E-2</v>
      </c>
      <c r="H38" s="3">
        <f t="shared" si="2"/>
        <v>0.1998982898994893</v>
      </c>
    </row>
    <row r="39" spans="1:8" x14ac:dyDescent="0.2">
      <c r="A39" s="2">
        <v>1996</v>
      </c>
      <c r="B39" s="2">
        <v>616466.30000000005</v>
      </c>
      <c r="C39" s="3">
        <f t="shared" si="1"/>
        <v>5.3376739725854348E-2</v>
      </c>
      <c r="E39" s="2">
        <v>1996</v>
      </c>
      <c r="F39" s="2">
        <v>8611.5450000000001</v>
      </c>
      <c r="G39" s="3">
        <f t="shared" si="0"/>
        <v>1.3969206427017988E-2</v>
      </c>
      <c r="H39" s="3">
        <f t="shared" si="2"/>
        <v>-0.12158508615031045</v>
      </c>
    </row>
    <row r="40" spans="1:8" x14ac:dyDescent="0.2">
      <c r="A40" s="2">
        <v>1997</v>
      </c>
      <c r="B40" s="2">
        <v>656304</v>
      </c>
      <c r="C40" s="3">
        <f t="shared" si="1"/>
        <v>6.4622672804660941E-2</v>
      </c>
      <c r="E40" s="2">
        <v>1997</v>
      </c>
      <c r="F40" s="2">
        <v>9781.8960000000006</v>
      </c>
      <c r="G40" s="3">
        <f t="shared" si="0"/>
        <v>1.4904519856651796E-2</v>
      </c>
      <c r="H40" s="3">
        <f t="shared" si="2"/>
        <v>0.13590488117985802</v>
      </c>
    </row>
    <row r="41" spans="1:8" x14ac:dyDescent="0.2">
      <c r="A41" s="2">
        <v>1998</v>
      </c>
      <c r="B41" s="2">
        <v>649553.19999999995</v>
      </c>
      <c r="C41" s="3">
        <f t="shared" si="1"/>
        <v>-1.0286086935322727E-2</v>
      </c>
      <c r="E41" s="2">
        <v>1998</v>
      </c>
      <c r="F41" s="2">
        <v>10065.195</v>
      </c>
      <c r="G41" s="3">
        <f t="shared" si="0"/>
        <v>1.5495566798839571E-2</v>
      </c>
      <c r="H41" s="3">
        <f t="shared" si="2"/>
        <v>2.896156327975671E-2</v>
      </c>
    </row>
    <row r="42" spans="1:8" x14ac:dyDescent="0.2">
      <c r="A42" s="2">
        <v>1999</v>
      </c>
      <c r="B42" s="2">
        <v>651747.1</v>
      </c>
      <c r="C42" s="3">
        <f t="shared" si="1"/>
        <v>3.3775524468204043E-3</v>
      </c>
      <c r="E42" s="2">
        <v>1999</v>
      </c>
      <c r="F42" s="2">
        <v>10334.527</v>
      </c>
      <c r="G42" s="3">
        <f t="shared" si="0"/>
        <v>1.5856652066422696E-2</v>
      </c>
      <c r="H42" s="3">
        <f t="shared" si="2"/>
        <v>2.6758746353150668E-2</v>
      </c>
    </row>
    <row r="43" spans="1:8" x14ac:dyDescent="0.2">
      <c r="A43" s="2">
        <v>2000</v>
      </c>
      <c r="B43" s="2">
        <v>676800.9</v>
      </c>
      <c r="C43" s="3">
        <f t="shared" si="1"/>
        <v>3.8440984240666429E-2</v>
      </c>
      <c r="E43" s="2">
        <v>2000</v>
      </c>
      <c r="F43" s="2">
        <v>10719.447</v>
      </c>
      <c r="G43" s="3">
        <f t="shared" si="0"/>
        <v>1.5838405356730464E-2</v>
      </c>
      <c r="H43" s="3">
        <f t="shared" si="2"/>
        <v>3.7246020064585453E-2</v>
      </c>
    </row>
    <row r="44" spans="1:8" x14ac:dyDescent="0.2">
      <c r="A44" s="2">
        <v>2001</v>
      </c>
      <c r="B44" s="2">
        <v>664219.4</v>
      </c>
      <c r="C44" s="3">
        <f t="shared" si="1"/>
        <v>-1.8589662040934048E-2</v>
      </c>
      <c r="E44" s="2">
        <v>2001</v>
      </c>
      <c r="F44" s="2">
        <v>7924.46</v>
      </c>
      <c r="G44" s="3">
        <f t="shared" si="0"/>
        <v>1.1930485619661214E-2</v>
      </c>
      <c r="H44" s="3">
        <f t="shared" si="2"/>
        <v>-0.26073984973291997</v>
      </c>
    </row>
    <row r="45" spans="1:8" x14ac:dyDescent="0.2">
      <c r="A45" s="2">
        <v>2002</v>
      </c>
      <c r="B45" s="2">
        <v>655477.4</v>
      </c>
      <c r="C45" s="3">
        <f t="shared" si="1"/>
        <v>-1.3161313867074644E-2</v>
      </c>
      <c r="E45" s="2">
        <v>2002</v>
      </c>
      <c r="F45" s="2">
        <v>8195.375</v>
      </c>
      <c r="G45" s="3">
        <f t="shared" si="0"/>
        <v>1.250291009270495E-2</v>
      </c>
      <c r="H45" s="3">
        <f t="shared" si="2"/>
        <v>3.4187187518140032E-2</v>
      </c>
    </row>
    <row r="46" spans="1:8" x14ac:dyDescent="0.2">
      <c r="A46" s="2">
        <v>2003</v>
      </c>
      <c r="B46" s="2">
        <v>653788.30000000005</v>
      </c>
      <c r="C46" s="3">
        <f t="shared" si="1"/>
        <v>-2.5769004392828445E-3</v>
      </c>
      <c r="E46" s="2">
        <v>2003</v>
      </c>
      <c r="F46" s="2">
        <v>8800.1350000000002</v>
      </c>
      <c r="G46" s="3">
        <f t="shared" si="0"/>
        <v>1.3460220992024482E-2</v>
      </c>
      <c r="H46" s="3">
        <f t="shared" si="2"/>
        <v>7.3792840474047883E-2</v>
      </c>
    </row>
    <row r="47" spans="1:8" x14ac:dyDescent="0.2">
      <c r="A47" s="2">
        <v>2004</v>
      </c>
      <c r="B47" s="2">
        <v>680525.3</v>
      </c>
      <c r="C47" s="3">
        <f t="shared" si="1"/>
        <v>4.0895500883084017E-2</v>
      </c>
      <c r="E47" s="2">
        <v>2004</v>
      </c>
      <c r="F47" s="2">
        <v>11721.096</v>
      </c>
      <c r="G47" s="3">
        <f t="shared" si="0"/>
        <v>1.7223600650850157E-2</v>
      </c>
      <c r="H47" s="3">
        <f t="shared" si="2"/>
        <v>0.33192229437389303</v>
      </c>
    </row>
    <row r="48" spans="1:8" x14ac:dyDescent="0.2">
      <c r="A48" s="2">
        <v>2005</v>
      </c>
      <c r="B48" s="2">
        <v>680850.9</v>
      </c>
      <c r="C48" s="3">
        <f t="shared" si="1"/>
        <v>4.7845392375562922E-4</v>
      </c>
      <c r="E48" s="2">
        <v>2005</v>
      </c>
      <c r="F48" s="2">
        <v>23514.371999999999</v>
      </c>
      <c r="G48" s="3">
        <f t="shared" si="0"/>
        <v>3.4536742185403584E-2</v>
      </c>
      <c r="H48" s="3">
        <f t="shared" si="2"/>
        <v>1.0061581271922011</v>
      </c>
    </row>
    <row r="49" spans="1:8" x14ac:dyDescent="0.2">
      <c r="A49" s="2">
        <v>2006</v>
      </c>
      <c r="B49" s="2">
        <v>686024.7</v>
      </c>
      <c r="C49" s="3">
        <f t="shared" si="1"/>
        <v>7.5990205785142241E-3</v>
      </c>
      <c r="E49" s="2">
        <v>2006</v>
      </c>
      <c r="F49" s="2">
        <v>28322.224999999999</v>
      </c>
      <c r="G49" s="3">
        <f t="shared" si="0"/>
        <v>4.1284555789317792E-2</v>
      </c>
      <c r="H49" s="3">
        <f t="shared" si="2"/>
        <v>0.20446444412804218</v>
      </c>
    </row>
    <row r="50" spans="1:8" x14ac:dyDescent="0.2">
      <c r="A50" s="2">
        <v>2007</v>
      </c>
      <c r="B50" s="2">
        <v>714279.9</v>
      </c>
      <c r="C50" s="3">
        <f t="shared" si="1"/>
        <v>4.1186855225475223E-2</v>
      </c>
      <c r="E50" s="2">
        <v>2007</v>
      </c>
      <c r="F50" s="2">
        <v>31839.101999999999</v>
      </c>
      <c r="G50" s="3">
        <f t="shared" si="0"/>
        <v>4.457510564135992E-2</v>
      </c>
      <c r="H50" s="3">
        <f t="shared" si="2"/>
        <v>0.12417375400414341</v>
      </c>
    </row>
    <row r="51" spans="1:8" x14ac:dyDescent="0.2">
      <c r="A51" s="2">
        <v>2008</v>
      </c>
      <c r="B51" s="2">
        <v>696094.2</v>
      </c>
      <c r="C51" s="3">
        <f t="shared" si="1"/>
        <v>-2.546018724592428E-2</v>
      </c>
      <c r="E51" s="2">
        <v>2008</v>
      </c>
      <c r="F51" s="2">
        <v>35996.442999999999</v>
      </c>
      <c r="G51" s="3">
        <f t="shared" si="0"/>
        <v>5.171202834329032E-2</v>
      </c>
      <c r="H51" s="3">
        <f t="shared" si="2"/>
        <v>0.13057343765537108</v>
      </c>
    </row>
    <row r="52" spans="1:8" x14ac:dyDescent="0.2">
      <c r="A52" s="2">
        <v>2009</v>
      </c>
      <c r="B52" s="2">
        <v>670094.5</v>
      </c>
      <c r="C52" s="3">
        <f t="shared" si="1"/>
        <v>-3.7350835562198273E-2</v>
      </c>
      <c r="E52" s="2">
        <v>2009</v>
      </c>
      <c r="F52" s="2">
        <v>35635.383999999998</v>
      </c>
      <c r="G52" s="3">
        <f t="shared" si="0"/>
        <v>5.3179639588147642E-2</v>
      </c>
      <c r="H52" s="3">
        <f t="shared" si="2"/>
        <v>-1.003040772667458E-2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4C1E-A8D1-DD40-9F0F-EF0B411655C0}">
  <dimension ref="A1:T52"/>
  <sheetViews>
    <sheetView tabSelected="1" topLeftCell="A8" workbookViewId="0">
      <selection activeCell="G73" sqref="G73"/>
    </sheetView>
  </sheetViews>
  <sheetFormatPr baseColWidth="10" defaultRowHeight="16" x14ac:dyDescent="0.2"/>
  <cols>
    <col min="2" max="2" width="22.1640625" bestFit="1" customWidth="1"/>
    <col min="3" max="3" width="13.6640625" style="3" bestFit="1" customWidth="1"/>
    <col min="6" max="6" width="20.5" bestFit="1" customWidth="1"/>
    <col min="7" max="7" width="13.6640625" style="3" bestFit="1" customWidth="1"/>
    <col min="10" max="10" width="35.1640625" bestFit="1" customWidth="1"/>
    <col min="11" max="11" width="13.6640625" style="3" bestFit="1" customWidth="1"/>
    <col min="14" max="14" width="15" bestFit="1" customWidth="1"/>
    <col min="15" max="16" width="13.6640625" style="3" bestFit="1" customWidth="1"/>
    <col min="19" max="19" width="22" bestFit="1" customWidth="1"/>
    <col min="20" max="20" width="13.6640625" style="3" bestFit="1" customWidth="1"/>
  </cols>
  <sheetData>
    <row r="1" spans="1:20" x14ac:dyDescent="0.2">
      <c r="A1" s="1" t="s">
        <v>0</v>
      </c>
      <c r="B1" s="1" t="s">
        <v>12</v>
      </c>
      <c r="E1" s="1" t="s">
        <v>0</v>
      </c>
      <c r="F1" s="1" t="s">
        <v>14</v>
      </c>
      <c r="I1" s="1" t="s">
        <v>0</v>
      </c>
      <c r="J1" s="1" t="s">
        <v>16</v>
      </c>
      <c r="M1" s="1" t="s">
        <v>0</v>
      </c>
      <c r="N1" s="1" t="s">
        <v>18</v>
      </c>
      <c r="R1" s="1" t="s">
        <v>0</v>
      </c>
      <c r="S1" s="1" t="s">
        <v>21</v>
      </c>
    </row>
    <row r="2" spans="1:20" x14ac:dyDescent="0.2">
      <c r="A2" s="1"/>
      <c r="B2" s="1" t="s">
        <v>13</v>
      </c>
      <c r="C2" s="3" t="s">
        <v>3</v>
      </c>
      <c r="E2" s="1"/>
      <c r="F2" s="1" t="s">
        <v>15</v>
      </c>
      <c r="G2" s="3" t="s">
        <v>3</v>
      </c>
      <c r="I2" s="1"/>
      <c r="J2" s="1" t="s">
        <v>17</v>
      </c>
      <c r="K2" s="3" t="s">
        <v>3</v>
      </c>
      <c r="M2" s="1"/>
      <c r="N2" s="1" t="s">
        <v>19</v>
      </c>
      <c r="O2" s="5" t="s">
        <v>20</v>
      </c>
      <c r="P2" s="3" t="s">
        <v>3</v>
      </c>
      <c r="R2" s="1"/>
      <c r="S2" s="1" t="s">
        <v>22</v>
      </c>
      <c r="T2" s="3" t="s">
        <v>3</v>
      </c>
    </row>
    <row r="3" spans="1:20" x14ac:dyDescent="0.2">
      <c r="A3" s="2">
        <v>1960</v>
      </c>
      <c r="B3" s="2">
        <v>344.88499999999999</v>
      </c>
      <c r="C3" s="3">
        <v>0</v>
      </c>
      <c r="E3" s="2">
        <v>1970</v>
      </c>
      <c r="F3" s="2">
        <v>451.80669999999998</v>
      </c>
      <c r="G3" s="6">
        <v>0</v>
      </c>
      <c r="I3" s="2">
        <v>1977</v>
      </c>
      <c r="J3" s="2">
        <v>19.343340000000001</v>
      </c>
      <c r="K3" s="6">
        <v>0</v>
      </c>
      <c r="M3" s="2">
        <v>1970</v>
      </c>
      <c r="N3" s="2">
        <v>10.431010000000001</v>
      </c>
      <c r="O3" s="3">
        <f>N3/100</f>
        <v>0.1043101</v>
      </c>
      <c r="P3" s="3">
        <v>0</v>
      </c>
      <c r="R3" s="2">
        <v>1970</v>
      </c>
      <c r="S3" s="2">
        <v>1.46261</v>
      </c>
      <c r="T3" s="3">
        <v>0</v>
      </c>
    </row>
    <row r="4" spans="1:20" x14ac:dyDescent="0.2">
      <c r="A4" s="2">
        <v>1961</v>
      </c>
      <c r="B4" s="2">
        <v>353.05849999999998</v>
      </c>
      <c r="C4" s="3">
        <f>(B4/B3)/B3</f>
        <v>2.9682334809647279E-3</v>
      </c>
      <c r="E4" s="2">
        <v>1971</v>
      </c>
      <c r="F4" s="2">
        <v>473.71100000000001</v>
      </c>
      <c r="G4" s="3">
        <f>(F4/F3)/F3</f>
        <v>2.3206419340153568E-3</v>
      </c>
      <c r="I4" s="2">
        <v>1978</v>
      </c>
      <c r="J4" s="2">
        <v>18.418900000000001</v>
      </c>
      <c r="K4" s="3">
        <f>(J4-J3)/J3</f>
        <v>-4.7791126041314504E-2</v>
      </c>
      <c r="M4" s="2">
        <v>1971</v>
      </c>
      <c r="N4" s="2">
        <v>10.35186</v>
      </c>
      <c r="O4" s="3">
        <f t="shared" ref="O4:O42" si="0">N4/100</f>
        <v>0.1035186</v>
      </c>
      <c r="P4" s="3">
        <f>(N4-N3)/N3</f>
        <v>-7.5879516940354072E-3</v>
      </c>
      <c r="R4" s="2">
        <v>1971</v>
      </c>
      <c r="S4" s="2">
        <v>1.52972</v>
      </c>
      <c r="T4" s="3">
        <f>(S4-S3)/S3</f>
        <v>4.5883728403333768E-2</v>
      </c>
    </row>
    <row r="5" spans="1:20" x14ac:dyDescent="0.2">
      <c r="A5" s="2">
        <v>1962</v>
      </c>
      <c r="B5" s="2">
        <v>384.75709999999998</v>
      </c>
      <c r="C5" s="3">
        <f t="shared" ref="C5:C52" si="1">(B5/B4)/B4</f>
        <v>3.0866920203952678E-3</v>
      </c>
      <c r="E5" s="2">
        <v>1972</v>
      </c>
      <c r="F5" s="2">
        <v>503.6354</v>
      </c>
      <c r="G5" s="3">
        <f t="shared" ref="G5:G42" si="2">(F5/F4)/F4</f>
        <v>2.24434340918788E-3</v>
      </c>
      <c r="I5" s="2">
        <v>1979</v>
      </c>
      <c r="J5" s="2">
        <v>18.44754</v>
      </c>
      <c r="K5" s="3">
        <f t="shared" ref="K5:K35" si="3">(J5-J4)/J4</f>
        <v>1.5549245611843994E-3</v>
      </c>
      <c r="M5" s="2">
        <v>1972</v>
      </c>
      <c r="N5" s="2">
        <v>10.049390000000001</v>
      </c>
      <c r="O5" s="3">
        <f t="shared" si="0"/>
        <v>0.10049390000000001</v>
      </c>
      <c r="P5" s="3">
        <f t="shared" ref="P5:P42" si="4">(N5-N4)/N4</f>
        <v>-2.9218903655961304E-2</v>
      </c>
      <c r="R5" s="2">
        <v>1972</v>
      </c>
      <c r="S5" s="2">
        <v>1.5862000000000001</v>
      </c>
      <c r="T5" s="3">
        <f t="shared" ref="T5:T42" si="5">(S5-S4)/S4</f>
        <v>3.6921789608555869E-2</v>
      </c>
    </row>
    <row r="6" spans="1:20" x14ac:dyDescent="0.2">
      <c r="A6" s="2">
        <v>1963</v>
      </c>
      <c r="B6" s="2">
        <v>375.18529999999998</v>
      </c>
      <c r="C6" s="3">
        <f t="shared" si="1"/>
        <v>2.5343846451921816E-3</v>
      </c>
      <c r="E6" s="2">
        <v>1973</v>
      </c>
      <c r="F6" s="2">
        <v>545.12869999999998</v>
      </c>
      <c r="G6" s="3">
        <f t="shared" si="2"/>
        <v>2.1491491194015398E-3</v>
      </c>
      <c r="I6" s="2">
        <v>1980</v>
      </c>
      <c r="J6" s="2">
        <v>17.867940000000001</v>
      </c>
      <c r="K6" s="3">
        <f t="shared" si="3"/>
        <v>-3.1418823322784457E-2</v>
      </c>
      <c r="M6" s="2">
        <v>1973</v>
      </c>
      <c r="N6" s="2">
        <v>9.7375299999999996</v>
      </c>
      <c r="O6" s="3">
        <f t="shared" si="0"/>
        <v>9.7375299999999998E-2</v>
      </c>
      <c r="P6" s="3">
        <f t="shared" si="4"/>
        <v>-3.1032729349741738E-2</v>
      </c>
      <c r="R6" s="2">
        <v>1973</v>
      </c>
      <c r="S6" s="2">
        <v>1.89019</v>
      </c>
      <c r="T6" s="3">
        <f t="shared" si="5"/>
        <v>0.19164670281175133</v>
      </c>
    </row>
    <row r="7" spans="1:20" x14ac:dyDescent="0.2">
      <c r="A7" s="2">
        <v>1964</v>
      </c>
      <c r="B7" s="2">
        <v>364.3356</v>
      </c>
      <c r="C7" s="3">
        <f t="shared" si="1"/>
        <v>2.5882723980254606E-3</v>
      </c>
      <c r="E7" s="2">
        <v>1974</v>
      </c>
      <c r="F7" s="2">
        <v>714.90419999999995</v>
      </c>
      <c r="G7" s="3">
        <f t="shared" si="2"/>
        <v>2.4057458964746254E-3</v>
      </c>
      <c r="I7" s="2">
        <v>1981</v>
      </c>
      <c r="J7" s="2">
        <v>17.323270000000001</v>
      </c>
      <c r="K7" s="3">
        <f t="shared" si="3"/>
        <v>-3.048308870524526E-2</v>
      </c>
      <c r="M7" s="2">
        <v>1974</v>
      </c>
      <c r="N7" s="2">
        <v>11.36562</v>
      </c>
      <c r="O7" s="3">
        <f t="shared" si="0"/>
        <v>0.1136562</v>
      </c>
      <c r="P7" s="3">
        <f t="shared" si="4"/>
        <v>0.16719743097068768</v>
      </c>
      <c r="R7" s="2">
        <v>1974</v>
      </c>
      <c r="S7" s="2">
        <v>2.52996</v>
      </c>
      <c r="T7" s="3">
        <f t="shared" si="5"/>
        <v>0.33846861955676411</v>
      </c>
    </row>
    <row r="8" spans="1:20" x14ac:dyDescent="0.2">
      <c r="A8" s="2">
        <v>1965</v>
      </c>
      <c r="B8" s="2">
        <v>349.64280000000002</v>
      </c>
      <c r="C8" s="3">
        <f t="shared" si="1"/>
        <v>2.6340339677094105E-3</v>
      </c>
      <c r="E8" s="2">
        <v>1975</v>
      </c>
      <c r="F8" s="2">
        <v>777.84010000000001</v>
      </c>
      <c r="G8" s="3">
        <f t="shared" si="2"/>
        <v>1.5219298377201127E-3</v>
      </c>
      <c r="I8" s="2">
        <v>1982</v>
      </c>
      <c r="J8" s="2">
        <v>17.325389999999999</v>
      </c>
      <c r="K8" s="3">
        <f t="shared" si="3"/>
        <v>1.2237874258138915E-4</v>
      </c>
      <c r="M8" s="2">
        <v>1975</v>
      </c>
      <c r="N8" s="2">
        <v>11.14165</v>
      </c>
      <c r="O8" s="3">
        <f t="shared" si="0"/>
        <v>0.1114165</v>
      </c>
      <c r="P8" s="3">
        <f t="shared" si="4"/>
        <v>-1.9705920134581268E-2</v>
      </c>
      <c r="R8" s="2">
        <v>1975</v>
      </c>
      <c r="S8" s="2">
        <v>2.87792</v>
      </c>
      <c r="T8" s="3">
        <f t="shared" si="5"/>
        <v>0.13753577131654257</v>
      </c>
    </row>
    <row r="9" spans="1:20" x14ac:dyDescent="0.2">
      <c r="A9" s="2">
        <v>1966</v>
      </c>
      <c r="B9" s="2">
        <v>373.9273</v>
      </c>
      <c r="C9" s="3">
        <f t="shared" si="1"/>
        <v>3.0587078288928683E-3</v>
      </c>
      <c r="E9" s="2">
        <v>1976</v>
      </c>
      <c r="F9" s="2">
        <v>860.38160000000005</v>
      </c>
      <c r="G9" s="3">
        <f t="shared" si="2"/>
        <v>1.4220355607381804E-3</v>
      </c>
      <c r="I9" s="2">
        <v>1983</v>
      </c>
      <c r="J9" s="2">
        <v>17.31268</v>
      </c>
      <c r="K9" s="3">
        <f t="shared" si="3"/>
        <v>-7.3360541956045118E-4</v>
      </c>
      <c r="M9" s="2">
        <v>1976</v>
      </c>
      <c r="N9" s="2">
        <v>11.05735</v>
      </c>
      <c r="O9" s="3">
        <f t="shared" si="0"/>
        <v>0.11057349999999999</v>
      </c>
      <c r="P9" s="3">
        <f t="shared" si="4"/>
        <v>-7.5662042875158262E-3</v>
      </c>
      <c r="R9" s="2">
        <v>1976</v>
      </c>
      <c r="S9" s="2">
        <v>2.9433400000000001</v>
      </c>
      <c r="T9" s="3">
        <f t="shared" si="5"/>
        <v>2.2731695113137277E-2</v>
      </c>
    </row>
    <row r="10" spans="1:20" x14ac:dyDescent="0.2">
      <c r="A10" s="2">
        <v>1967</v>
      </c>
      <c r="B10" s="2">
        <v>407.78980000000001</v>
      </c>
      <c r="C10" s="3">
        <f t="shared" si="1"/>
        <v>2.916500205181792E-3</v>
      </c>
      <c r="E10" s="2">
        <v>1977</v>
      </c>
      <c r="F10" s="2">
        <v>975.50210000000004</v>
      </c>
      <c r="G10" s="3">
        <f t="shared" si="2"/>
        <v>1.3177893110539875E-3</v>
      </c>
      <c r="I10" s="2">
        <v>1984</v>
      </c>
      <c r="J10" s="2">
        <v>16.610060000000001</v>
      </c>
      <c r="K10" s="3">
        <f t="shared" si="3"/>
        <v>-4.0584126778754046E-2</v>
      </c>
      <c r="M10" s="2">
        <v>1977</v>
      </c>
      <c r="N10" s="2">
        <v>11.73963</v>
      </c>
      <c r="O10" s="3">
        <f t="shared" si="0"/>
        <v>0.1173963</v>
      </c>
      <c r="P10" s="3">
        <f t="shared" si="4"/>
        <v>6.170375361185098E-2</v>
      </c>
      <c r="R10" s="2">
        <v>1977</v>
      </c>
      <c r="S10" s="2">
        <v>3.7452200000000002</v>
      </c>
      <c r="T10" s="3">
        <f t="shared" si="5"/>
        <v>0.27243879402311666</v>
      </c>
    </row>
    <row r="11" spans="1:20" x14ac:dyDescent="0.2">
      <c r="A11" s="2">
        <v>1968</v>
      </c>
      <c r="B11" s="2">
        <v>439.00830000000002</v>
      </c>
      <c r="C11" s="3">
        <f t="shared" si="1"/>
        <v>2.6399762142167173E-3</v>
      </c>
      <c r="E11" s="2">
        <v>1978</v>
      </c>
      <c r="F11" s="2">
        <v>1092.2054000000001</v>
      </c>
      <c r="G11" s="3">
        <f t="shared" si="2"/>
        <v>1.1477515874359107E-3</v>
      </c>
      <c r="I11" s="2">
        <v>1985</v>
      </c>
      <c r="J11" s="2">
        <v>15.69393</v>
      </c>
      <c r="K11" s="3">
        <f t="shared" si="3"/>
        <v>-5.515512887972715E-2</v>
      </c>
      <c r="M11" s="2">
        <v>1978</v>
      </c>
      <c r="N11" s="2">
        <v>11.72146</v>
      </c>
      <c r="O11" s="3">
        <f t="shared" si="0"/>
        <v>0.1172146</v>
      </c>
      <c r="P11" s="3">
        <f t="shared" si="4"/>
        <v>-1.5477489494983721E-3</v>
      </c>
      <c r="R11" s="2">
        <v>1978</v>
      </c>
      <c r="S11" s="2">
        <v>4.1718700000000002</v>
      </c>
      <c r="T11" s="3">
        <f t="shared" si="5"/>
        <v>0.11391854150089981</v>
      </c>
    </row>
    <row r="12" spans="1:20" x14ac:dyDescent="0.2">
      <c r="A12" s="2">
        <v>1969</v>
      </c>
      <c r="B12" s="2">
        <v>424.54640000000001</v>
      </c>
      <c r="C12" s="3">
        <f t="shared" si="1"/>
        <v>2.2028234961021472E-3</v>
      </c>
      <c r="E12" s="2">
        <v>1979</v>
      </c>
      <c r="F12" s="2">
        <v>1297.4896000000001</v>
      </c>
      <c r="G12" s="3">
        <f t="shared" si="2"/>
        <v>1.0876652330383423E-3</v>
      </c>
      <c r="I12" s="2">
        <v>1986</v>
      </c>
      <c r="J12" s="2">
        <v>15.479039999999999</v>
      </c>
      <c r="K12" s="3">
        <f t="shared" si="3"/>
        <v>-1.3692555019679612E-2</v>
      </c>
      <c r="M12" s="2">
        <v>1979</v>
      </c>
      <c r="N12" s="2">
        <v>12.68483</v>
      </c>
      <c r="O12" s="3">
        <f t="shared" si="0"/>
        <v>0.1268483</v>
      </c>
      <c r="P12" s="3">
        <f t="shared" si="4"/>
        <v>8.2188566953263445E-2</v>
      </c>
      <c r="R12" s="2">
        <v>1979</v>
      </c>
      <c r="S12" s="2">
        <v>5.5082199999999997</v>
      </c>
      <c r="T12" s="3">
        <f t="shared" si="5"/>
        <v>0.32032397941450702</v>
      </c>
    </row>
    <row r="13" spans="1:20" x14ac:dyDescent="0.2">
      <c r="A13" s="2">
        <v>1970</v>
      </c>
      <c r="B13" s="2">
        <v>448.45580000000001</v>
      </c>
      <c r="C13" s="3">
        <f t="shared" si="1"/>
        <v>2.4881085297663217E-3</v>
      </c>
      <c r="E13" s="2">
        <v>1980</v>
      </c>
      <c r="F13" s="2">
        <v>1684.8314</v>
      </c>
      <c r="G13" s="3">
        <f t="shared" si="2"/>
        <v>1.0008031806047592E-3</v>
      </c>
      <c r="I13" s="2">
        <v>1987</v>
      </c>
      <c r="J13" s="2">
        <v>16.48828</v>
      </c>
      <c r="K13" s="3">
        <f t="shared" si="3"/>
        <v>6.5200425866203601E-2</v>
      </c>
      <c r="M13" s="2">
        <v>1980</v>
      </c>
      <c r="N13" s="2">
        <v>14.02402</v>
      </c>
      <c r="O13" s="3">
        <f t="shared" si="0"/>
        <v>0.14024020000000001</v>
      </c>
      <c r="P13" s="3">
        <f t="shared" si="4"/>
        <v>0.10557413855763147</v>
      </c>
      <c r="R13" s="2">
        <v>1980</v>
      </c>
      <c r="S13" s="2">
        <v>7.0965199999999999</v>
      </c>
      <c r="T13" s="3">
        <f t="shared" si="5"/>
        <v>0.2883508647076552</v>
      </c>
    </row>
    <row r="14" spans="1:20" x14ac:dyDescent="0.2">
      <c r="A14" s="2">
        <v>1971</v>
      </c>
      <c r="B14" s="2">
        <v>445.64589999999998</v>
      </c>
      <c r="C14" s="3">
        <f t="shared" si="1"/>
        <v>2.2159023845824588E-3</v>
      </c>
      <c r="E14" s="2">
        <v>1981</v>
      </c>
      <c r="F14" s="2">
        <v>2010.4453000000001</v>
      </c>
      <c r="G14" s="3">
        <f t="shared" si="2"/>
        <v>7.0823822982734664E-4</v>
      </c>
      <c r="I14" s="2">
        <v>1988</v>
      </c>
      <c r="J14" s="2">
        <v>16.997689999999999</v>
      </c>
      <c r="K14" s="3">
        <f t="shared" si="3"/>
        <v>3.0895278343162479E-2</v>
      </c>
      <c r="M14" s="2">
        <v>1981</v>
      </c>
      <c r="N14" s="2">
        <v>14.474729999999999</v>
      </c>
      <c r="O14" s="3">
        <f t="shared" si="0"/>
        <v>0.1447473</v>
      </c>
      <c r="P14" s="3">
        <f t="shared" si="4"/>
        <v>3.2138431063275658E-2</v>
      </c>
      <c r="R14" s="2">
        <v>1981</v>
      </c>
      <c r="S14" s="2">
        <v>8.4687699999999992</v>
      </c>
      <c r="T14" s="3">
        <f t="shared" si="5"/>
        <v>0.19336942614126351</v>
      </c>
    </row>
    <row r="15" spans="1:20" x14ac:dyDescent="0.2">
      <c r="A15" s="2">
        <v>1972</v>
      </c>
      <c r="B15" s="2">
        <v>465.2269</v>
      </c>
      <c r="C15" s="3">
        <f t="shared" si="1"/>
        <v>2.342529062258829E-3</v>
      </c>
      <c r="E15" s="2">
        <v>1982</v>
      </c>
      <c r="F15" s="2">
        <v>1814.9891</v>
      </c>
      <c r="G15" s="3">
        <f t="shared" si="2"/>
        <v>4.4904462104591506E-4</v>
      </c>
      <c r="I15" s="2">
        <v>1989</v>
      </c>
      <c r="J15" s="2">
        <v>17.449380000000001</v>
      </c>
      <c r="K15" s="3">
        <f t="shared" si="3"/>
        <v>2.6573610884773335E-2</v>
      </c>
      <c r="M15" s="2">
        <v>1982</v>
      </c>
      <c r="N15" s="2">
        <v>12.86417</v>
      </c>
      <c r="O15" s="3">
        <f t="shared" si="0"/>
        <v>0.1286417</v>
      </c>
      <c r="P15" s="3">
        <f t="shared" si="4"/>
        <v>-0.11126701499786176</v>
      </c>
      <c r="R15" s="2">
        <v>1982</v>
      </c>
      <c r="S15" s="2">
        <v>9.0054999999999996</v>
      </c>
      <c r="T15" s="3">
        <f t="shared" si="5"/>
        <v>6.3377562503173474E-2</v>
      </c>
    </row>
    <row r="16" spans="1:20" x14ac:dyDescent="0.2">
      <c r="A16" s="2">
        <v>1973</v>
      </c>
      <c r="B16" s="2">
        <v>432.28800000000001</v>
      </c>
      <c r="C16" s="3">
        <f t="shared" si="1"/>
        <v>1.9973011108023143E-3</v>
      </c>
      <c r="E16" s="2">
        <v>1983</v>
      </c>
      <c r="F16" s="2">
        <v>1749.9855</v>
      </c>
      <c r="G16" s="3">
        <f t="shared" si="2"/>
        <v>5.312346665145623E-4</v>
      </c>
      <c r="I16" s="2">
        <v>1990</v>
      </c>
      <c r="J16" s="2">
        <v>19.080570000000002</v>
      </c>
      <c r="K16" s="3">
        <f t="shared" si="3"/>
        <v>9.3481258359895888E-2</v>
      </c>
      <c r="M16" s="2">
        <v>1983</v>
      </c>
      <c r="N16" s="2">
        <v>12.272970000000001</v>
      </c>
      <c r="O16" s="3">
        <f t="shared" si="0"/>
        <v>0.12272970000000001</v>
      </c>
      <c r="P16" s="3">
        <f t="shared" si="4"/>
        <v>-4.5957104111652665E-2</v>
      </c>
      <c r="R16" s="2">
        <v>1983</v>
      </c>
      <c r="S16" s="2">
        <v>8.2835099999999997</v>
      </c>
      <c r="T16" s="3">
        <f t="shared" si="5"/>
        <v>-8.0172117039586918E-2</v>
      </c>
    </row>
    <row r="17" spans="1:20" x14ac:dyDescent="0.2">
      <c r="A17" s="2">
        <v>1974</v>
      </c>
      <c r="B17" s="2">
        <v>421.29849999999999</v>
      </c>
      <c r="C17" s="3">
        <f t="shared" si="1"/>
        <v>2.2544652879538485E-3</v>
      </c>
      <c r="E17" s="2">
        <v>1984</v>
      </c>
      <c r="F17" s="2">
        <v>1831.9001000000001</v>
      </c>
      <c r="G17" s="3">
        <f t="shared" si="2"/>
        <v>5.9818137390333325E-4</v>
      </c>
      <c r="I17" s="2">
        <v>1991</v>
      </c>
      <c r="J17" s="2">
        <v>16.948319999999999</v>
      </c>
      <c r="K17" s="3">
        <f t="shared" si="3"/>
        <v>-0.11174980621648109</v>
      </c>
      <c r="M17" s="2">
        <v>1984</v>
      </c>
      <c r="N17" s="2">
        <v>12.129200000000001</v>
      </c>
      <c r="O17" s="3">
        <f t="shared" si="0"/>
        <v>0.12129200000000001</v>
      </c>
      <c r="P17" s="3">
        <f t="shared" si="4"/>
        <v>-1.171436090856573E-2</v>
      </c>
      <c r="R17" s="2">
        <v>1984</v>
      </c>
      <c r="S17" s="2">
        <v>8.5980799999999995</v>
      </c>
      <c r="T17" s="3">
        <f t="shared" si="5"/>
        <v>3.7975447606147614E-2</v>
      </c>
    </row>
    <row r="18" spans="1:20" x14ac:dyDescent="0.2">
      <c r="A18" s="2">
        <v>1975</v>
      </c>
      <c r="B18" s="2">
        <v>396.20260000000002</v>
      </c>
      <c r="C18" s="3">
        <f t="shared" si="1"/>
        <v>2.2322225725381387E-3</v>
      </c>
      <c r="E18" s="2">
        <v>1985</v>
      </c>
      <c r="F18" s="2">
        <v>1766.2321999999999</v>
      </c>
      <c r="G18" s="3">
        <f t="shared" si="2"/>
        <v>5.2631315521440756E-4</v>
      </c>
      <c r="I18" s="2">
        <v>1992</v>
      </c>
      <c r="J18" s="2">
        <v>15.935129999999999</v>
      </c>
      <c r="K18" s="3">
        <f t="shared" si="3"/>
        <v>-5.9781146449913614E-2</v>
      </c>
      <c r="M18" s="2">
        <v>1985</v>
      </c>
      <c r="N18" s="2">
        <v>11.27398</v>
      </c>
      <c r="O18" s="3">
        <f t="shared" si="0"/>
        <v>0.1127398</v>
      </c>
      <c r="P18" s="3">
        <f t="shared" si="4"/>
        <v>-7.0509184447449205E-2</v>
      </c>
      <c r="R18" s="2">
        <v>1985</v>
      </c>
      <c r="S18" s="2">
        <v>9.3177099999999999</v>
      </c>
      <c r="T18" s="3">
        <f t="shared" si="5"/>
        <v>8.3696592727678792E-2</v>
      </c>
    </row>
    <row r="19" spans="1:20" x14ac:dyDescent="0.2">
      <c r="A19" s="2">
        <v>1976</v>
      </c>
      <c r="B19" s="2">
        <v>428.02519999999998</v>
      </c>
      <c r="C19" s="3">
        <f t="shared" si="1"/>
        <v>2.7266832890729732E-3</v>
      </c>
      <c r="E19" s="2">
        <v>1986</v>
      </c>
      <c r="F19" s="2">
        <v>1539.5361</v>
      </c>
      <c r="G19" s="3">
        <f t="shared" si="2"/>
        <v>4.9350809502257599E-4</v>
      </c>
      <c r="I19" s="2">
        <v>1993</v>
      </c>
      <c r="J19" s="2">
        <v>14.775359999999999</v>
      </c>
      <c r="K19" s="3">
        <f t="shared" si="3"/>
        <v>-7.2780705271936905E-2</v>
      </c>
      <c r="M19" s="2">
        <v>1986</v>
      </c>
      <c r="N19" s="2">
        <v>10.326610000000001</v>
      </c>
      <c r="O19" s="3">
        <f t="shared" si="0"/>
        <v>0.1032661</v>
      </c>
      <c r="P19" s="3">
        <f t="shared" si="4"/>
        <v>-8.4031548752082172E-2</v>
      </c>
      <c r="R19" s="2">
        <v>1986</v>
      </c>
      <c r="S19" s="2">
        <v>8.1508800000000008</v>
      </c>
      <c r="T19" s="3">
        <f t="shared" si="5"/>
        <v>-0.1252271212561884</v>
      </c>
    </row>
    <row r="20" spans="1:20" x14ac:dyDescent="0.2">
      <c r="A20" s="2">
        <v>1977</v>
      </c>
      <c r="B20" s="2">
        <v>389.44560000000001</v>
      </c>
      <c r="C20" s="3">
        <f t="shared" si="1"/>
        <v>2.1257301079830719E-3</v>
      </c>
      <c r="E20" s="2">
        <v>1987</v>
      </c>
      <c r="F20" s="2">
        <v>1609.1043999999999</v>
      </c>
      <c r="G20" s="3">
        <f t="shared" si="2"/>
        <v>6.7889790494702089E-4</v>
      </c>
      <c r="I20" s="2">
        <v>1994</v>
      </c>
      <c r="J20" s="2">
        <v>12.943059999999999</v>
      </c>
      <c r="K20" s="3">
        <f t="shared" si="3"/>
        <v>-0.12401051480302343</v>
      </c>
      <c r="M20" s="2">
        <v>1987</v>
      </c>
      <c r="N20" s="2">
        <v>10.60722</v>
      </c>
      <c r="O20" s="3">
        <f t="shared" si="0"/>
        <v>0.10607220000000001</v>
      </c>
      <c r="P20" s="3">
        <f t="shared" si="4"/>
        <v>2.7173486749281647E-2</v>
      </c>
      <c r="R20" s="2">
        <v>1987</v>
      </c>
      <c r="S20" s="2">
        <v>8.1638099999999998</v>
      </c>
      <c r="T20" s="3">
        <f t="shared" si="5"/>
        <v>1.5863317825804081E-3</v>
      </c>
    </row>
    <row r="21" spans="1:20" x14ac:dyDescent="0.2">
      <c r="A21" s="2">
        <v>1978</v>
      </c>
      <c r="B21" s="2">
        <v>383.96820000000002</v>
      </c>
      <c r="C21" s="3">
        <f t="shared" si="1"/>
        <v>2.5316382858942966E-3</v>
      </c>
      <c r="E21" s="2">
        <v>1988</v>
      </c>
      <c r="F21" s="2">
        <v>1637.2030999999999</v>
      </c>
      <c r="G21" s="3">
        <f t="shared" si="2"/>
        <v>6.3231591593391004E-4</v>
      </c>
      <c r="I21" s="2">
        <v>1995</v>
      </c>
      <c r="J21" s="2">
        <v>12.51726</v>
      </c>
      <c r="K21" s="3">
        <f t="shared" si="3"/>
        <v>-3.2897939127223302E-2</v>
      </c>
      <c r="M21" s="2">
        <v>1988</v>
      </c>
      <c r="N21" s="2">
        <v>10.401949999999999</v>
      </c>
      <c r="O21" s="3">
        <f t="shared" si="0"/>
        <v>0.10401949999999999</v>
      </c>
      <c r="P21" s="3">
        <f t="shared" si="4"/>
        <v>-1.9351913130867513E-2</v>
      </c>
      <c r="R21" s="2">
        <v>1988</v>
      </c>
      <c r="S21" s="2">
        <v>7.9251399999999999</v>
      </c>
      <c r="T21" s="3">
        <f t="shared" si="5"/>
        <v>-2.9235124286331987E-2</v>
      </c>
    </row>
    <row r="22" spans="1:20" x14ac:dyDescent="0.2">
      <c r="A22" s="2">
        <v>1979</v>
      </c>
      <c r="B22" s="2">
        <v>374.24560000000002</v>
      </c>
      <c r="C22" s="3">
        <f t="shared" si="1"/>
        <v>2.5384358190102697E-3</v>
      </c>
      <c r="E22" s="2">
        <v>1989</v>
      </c>
      <c r="F22" s="2">
        <v>1750.7602999999999</v>
      </c>
      <c r="G22" s="3">
        <f t="shared" si="2"/>
        <v>6.5316299752477729E-4</v>
      </c>
      <c r="I22" s="2">
        <v>1996</v>
      </c>
      <c r="J22" s="2">
        <v>12.632210000000001</v>
      </c>
      <c r="K22" s="3">
        <f t="shared" si="3"/>
        <v>9.1833196721966565E-3</v>
      </c>
      <c r="M22" s="2">
        <v>1989</v>
      </c>
      <c r="N22" s="2">
        <v>10.562720000000001</v>
      </c>
      <c r="O22" s="3">
        <f t="shared" si="0"/>
        <v>0.1056272</v>
      </c>
      <c r="P22" s="3">
        <f t="shared" si="4"/>
        <v>1.5455755891924225E-2</v>
      </c>
      <c r="R22" s="2">
        <v>1989</v>
      </c>
      <c r="S22" s="2">
        <v>8.5318299999999994</v>
      </c>
      <c r="T22" s="3">
        <f t="shared" si="5"/>
        <v>7.6552590869057136E-2</v>
      </c>
    </row>
    <row r="23" spans="1:20" x14ac:dyDescent="0.2">
      <c r="A23" s="2">
        <v>1980</v>
      </c>
      <c r="B23" s="2">
        <v>367.2337</v>
      </c>
      <c r="C23" s="3">
        <f t="shared" si="1"/>
        <v>2.6219784761107282E-3</v>
      </c>
      <c r="E23" s="2">
        <v>1990</v>
      </c>
      <c r="F23" s="2">
        <v>1934.0427999999999</v>
      </c>
      <c r="G23" s="3">
        <f t="shared" si="2"/>
        <v>6.3097579660964249E-4</v>
      </c>
      <c r="I23" s="2">
        <v>1997</v>
      </c>
      <c r="J23" s="2">
        <v>12.321949999999999</v>
      </c>
      <c r="K23" s="3">
        <f t="shared" si="3"/>
        <v>-2.456102297222745E-2</v>
      </c>
      <c r="M23" s="2">
        <v>1990</v>
      </c>
      <c r="N23" s="2">
        <v>11.06312</v>
      </c>
      <c r="O23" s="3">
        <f t="shared" si="0"/>
        <v>0.1106312</v>
      </c>
      <c r="P23" s="3">
        <f t="shared" si="4"/>
        <v>4.7374161200902709E-2</v>
      </c>
      <c r="R23" s="2">
        <v>1990</v>
      </c>
      <c r="S23" s="2">
        <v>9.2919400000000003</v>
      </c>
      <c r="T23" s="3">
        <f t="shared" si="5"/>
        <v>8.9091085968660999E-2</v>
      </c>
    </row>
    <row r="24" spans="1:20" x14ac:dyDescent="0.2">
      <c r="A24" s="2">
        <v>1981</v>
      </c>
      <c r="B24" s="2">
        <v>354.80070000000001</v>
      </c>
      <c r="C24" s="3">
        <f t="shared" si="1"/>
        <v>2.6308701371273373E-3</v>
      </c>
      <c r="E24" s="2">
        <v>1991</v>
      </c>
      <c r="F24" s="2">
        <v>1918.8</v>
      </c>
      <c r="G24" s="3">
        <f t="shared" si="2"/>
        <v>5.1297659249018859E-4</v>
      </c>
      <c r="I24" s="2">
        <v>1998</v>
      </c>
      <c r="J24" s="2">
        <v>11.97465</v>
      </c>
      <c r="K24" s="3">
        <f t="shared" si="3"/>
        <v>-2.8185473890090355E-2</v>
      </c>
      <c r="M24" s="2">
        <v>1991</v>
      </c>
      <c r="N24" s="2">
        <v>9.8508600000000008</v>
      </c>
      <c r="O24" s="3">
        <f t="shared" si="0"/>
        <v>9.8508600000000002E-2</v>
      </c>
      <c r="P24" s="3">
        <f t="shared" si="4"/>
        <v>-0.10957668361185623</v>
      </c>
      <c r="R24" s="2">
        <v>1991</v>
      </c>
      <c r="S24" s="2">
        <v>8.8063500000000001</v>
      </c>
      <c r="T24" s="3">
        <f t="shared" si="5"/>
        <v>-5.2259269861837265E-2</v>
      </c>
    </row>
    <row r="25" spans="1:20" x14ac:dyDescent="0.2">
      <c r="A25" s="2">
        <v>1982</v>
      </c>
      <c r="B25" s="2">
        <v>341.0684</v>
      </c>
      <c r="C25" s="3">
        <f t="shared" si="1"/>
        <v>2.7093963903898201E-3</v>
      </c>
      <c r="E25" s="2">
        <v>1992</v>
      </c>
      <c r="F25" s="2">
        <v>1871.5179000000001</v>
      </c>
      <c r="G25" s="3">
        <f t="shared" si="2"/>
        <v>5.0831691959340346E-4</v>
      </c>
      <c r="I25" s="2">
        <v>1999</v>
      </c>
      <c r="J25" s="2">
        <v>11.273949999999999</v>
      </c>
      <c r="K25" s="3">
        <f t="shared" si="3"/>
        <v>-5.8515280196080988E-2</v>
      </c>
      <c r="M25" s="2">
        <v>1992</v>
      </c>
      <c r="N25" s="2">
        <v>9.1485299999999992</v>
      </c>
      <c r="O25" s="3">
        <f t="shared" si="0"/>
        <v>9.1485299999999992E-2</v>
      </c>
      <c r="P25" s="3">
        <f t="shared" si="4"/>
        <v>-7.1296313215293047E-2</v>
      </c>
      <c r="R25" s="2">
        <v>1992</v>
      </c>
      <c r="S25" s="2">
        <v>8.6718299999999999</v>
      </c>
      <c r="T25" s="3">
        <f t="shared" si="5"/>
        <v>-1.5275341089100501E-2</v>
      </c>
    </row>
    <row r="26" spans="1:20" x14ac:dyDescent="0.2">
      <c r="A26" s="2">
        <v>1983</v>
      </c>
      <c r="B26" s="2">
        <v>338.93540000000002</v>
      </c>
      <c r="C26" s="3">
        <f t="shared" si="1"/>
        <v>2.9136270685840679E-3</v>
      </c>
      <c r="E26" s="2">
        <v>1993</v>
      </c>
      <c r="F26" s="2">
        <v>1931.9517000000001</v>
      </c>
      <c r="G26" s="3">
        <f t="shared" si="2"/>
        <v>5.5157972513790866E-4</v>
      </c>
      <c r="I26" s="2">
        <v>2000</v>
      </c>
      <c r="J26" s="2">
        <v>11.56371</v>
      </c>
      <c r="K26" s="3">
        <f t="shared" si="3"/>
        <v>2.5701728320597587E-2</v>
      </c>
      <c r="M26" s="2">
        <v>1993</v>
      </c>
      <c r="N26" s="2">
        <v>8.5734600000000007</v>
      </c>
      <c r="O26" s="3">
        <f t="shared" si="0"/>
        <v>8.5734600000000008E-2</v>
      </c>
      <c r="P26" s="3">
        <f t="shared" si="4"/>
        <v>-6.2859279031713122E-2</v>
      </c>
      <c r="R26" s="2">
        <v>1993</v>
      </c>
      <c r="S26" s="2">
        <v>9.0767000000000007</v>
      </c>
      <c r="T26" s="3">
        <f t="shared" si="5"/>
        <v>4.6687953984337879E-2</v>
      </c>
    </row>
    <row r="27" spans="1:20" x14ac:dyDescent="0.2">
      <c r="A27" s="2">
        <v>1984</v>
      </c>
      <c r="B27" s="2">
        <v>335.5419</v>
      </c>
      <c r="C27" s="3">
        <f t="shared" si="1"/>
        <v>2.9208745016911443E-3</v>
      </c>
      <c r="E27" s="2">
        <v>1994</v>
      </c>
      <c r="F27" s="2">
        <v>1844.8018</v>
      </c>
      <c r="G27" s="3">
        <f t="shared" si="2"/>
        <v>4.9426195715108687E-4</v>
      </c>
      <c r="I27" s="2">
        <v>2001</v>
      </c>
      <c r="J27" s="2">
        <v>11.04143</v>
      </c>
      <c r="K27" s="3">
        <f t="shared" si="3"/>
        <v>-4.5165435660354705E-2</v>
      </c>
      <c r="M27" s="2">
        <v>1994</v>
      </c>
      <c r="N27" s="2">
        <v>7.4455799999999996</v>
      </c>
      <c r="O27" s="3">
        <f t="shared" si="0"/>
        <v>7.4455800000000003E-2</v>
      </c>
      <c r="P27" s="3">
        <f t="shared" si="4"/>
        <v>-0.13155482150730288</v>
      </c>
      <c r="R27" s="2">
        <v>1994</v>
      </c>
      <c r="S27" s="2">
        <v>9.2996700000000008</v>
      </c>
      <c r="T27" s="3">
        <f t="shared" si="5"/>
        <v>2.4565095243866172E-2</v>
      </c>
    </row>
    <row r="28" spans="1:20" x14ac:dyDescent="0.2">
      <c r="A28" s="2">
        <v>1985</v>
      </c>
      <c r="B28" s="2">
        <v>323.92219999999998</v>
      </c>
      <c r="C28" s="3">
        <f t="shared" si="1"/>
        <v>2.8770485763491599E-3</v>
      </c>
      <c r="E28" s="2">
        <v>1995</v>
      </c>
      <c r="F28" s="2">
        <v>1686.5425</v>
      </c>
      <c r="G28" s="3">
        <f t="shared" si="2"/>
        <v>4.9556184624186623E-4</v>
      </c>
      <c r="I28" s="2">
        <v>2002</v>
      </c>
      <c r="J28" s="2">
        <v>10.642250000000001</v>
      </c>
      <c r="K28" s="3">
        <f t="shared" si="3"/>
        <v>-3.6152925843844448E-2</v>
      </c>
      <c r="M28" s="2">
        <v>1995</v>
      </c>
      <c r="N28" s="2">
        <v>6.8844399999999997</v>
      </c>
      <c r="O28" s="3">
        <f t="shared" si="0"/>
        <v>6.88444E-2</v>
      </c>
      <c r="P28" s="3">
        <f t="shared" si="4"/>
        <v>-7.5365518871598994E-2</v>
      </c>
      <c r="R28" s="2">
        <v>1995</v>
      </c>
      <c r="S28" s="2">
        <v>9.03139</v>
      </c>
      <c r="T28" s="3">
        <f t="shared" si="5"/>
        <v>-2.8848335478570821E-2</v>
      </c>
    </row>
    <row r="29" spans="1:20" x14ac:dyDescent="0.2">
      <c r="A29" s="2">
        <v>1986</v>
      </c>
      <c r="B29" s="2">
        <v>311.22230000000002</v>
      </c>
      <c r="C29" s="3">
        <f t="shared" si="1"/>
        <v>2.9661238511736929E-3</v>
      </c>
      <c r="E29" s="2">
        <v>1996</v>
      </c>
      <c r="F29" s="2">
        <v>1844.5732</v>
      </c>
      <c r="G29" s="3">
        <f t="shared" si="2"/>
        <v>6.4848706087002321E-4</v>
      </c>
      <c r="I29" s="2">
        <v>2003</v>
      </c>
      <c r="J29" s="2">
        <v>10.33118</v>
      </c>
      <c r="K29" s="3">
        <f t="shared" si="3"/>
        <v>-2.9229721158589662E-2</v>
      </c>
      <c r="M29" s="2">
        <v>1996</v>
      </c>
      <c r="N29" s="2">
        <v>7.2583599999999997</v>
      </c>
      <c r="O29" s="3">
        <f t="shared" si="0"/>
        <v>7.2583599999999998E-2</v>
      </c>
      <c r="P29" s="3">
        <f t="shared" si="4"/>
        <v>5.4313785870746215E-2</v>
      </c>
      <c r="R29" s="2">
        <v>1996</v>
      </c>
      <c r="S29" s="2">
        <v>9.5465499999999999</v>
      </c>
      <c r="T29" s="3">
        <f t="shared" si="5"/>
        <v>5.7041053481247057E-2</v>
      </c>
    </row>
    <row r="30" spans="1:20" x14ac:dyDescent="0.2">
      <c r="A30" s="2">
        <v>1987</v>
      </c>
      <c r="B30" s="2">
        <v>328.59719999999999</v>
      </c>
      <c r="C30" s="3">
        <f t="shared" si="1"/>
        <v>3.3925202029225815E-3</v>
      </c>
      <c r="E30" s="2">
        <v>1997</v>
      </c>
      <c r="F30" s="2">
        <v>1959.1568</v>
      </c>
      <c r="G30" s="3">
        <f t="shared" si="2"/>
        <v>5.7580761889952084E-4</v>
      </c>
      <c r="I30" s="2">
        <v>2004</v>
      </c>
      <c r="J30" s="2">
        <v>10.052070000000001</v>
      </c>
      <c r="K30" s="3">
        <f t="shared" si="3"/>
        <v>-2.7016275004404077E-2</v>
      </c>
      <c r="M30" s="2">
        <v>1997</v>
      </c>
      <c r="N30" s="2">
        <v>7.3143900000000004</v>
      </c>
      <c r="O30" s="3">
        <f t="shared" si="0"/>
        <v>7.3143899999999998E-2</v>
      </c>
      <c r="P30" s="3">
        <f t="shared" si="4"/>
        <v>7.7193746245709351E-3</v>
      </c>
      <c r="R30" s="2">
        <v>1997</v>
      </c>
      <c r="S30" s="2">
        <v>9.6323799999999995</v>
      </c>
      <c r="T30" s="3">
        <f t="shared" si="5"/>
        <v>8.9906824978656825E-3</v>
      </c>
    </row>
    <row r="31" spans="1:20" x14ac:dyDescent="0.2">
      <c r="A31" s="2">
        <v>1988</v>
      </c>
      <c r="B31" s="2">
        <v>342.69690000000003</v>
      </c>
      <c r="C31" s="3">
        <f t="shared" si="1"/>
        <v>3.1738212160515558E-3</v>
      </c>
      <c r="E31" s="2">
        <v>1998</v>
      </c>
      <c r="F31" s="2">
        <v>1827.2254</v>
      </c>
      <c r="G31" s="3">
        <f t="shared" si="2"/>
        <v>4.7605127414535178E-4</v>
      </c>
      <c r="I31" s="2">
        <v>2005</v>
      </c>
      <c r="J31" s="2">
        <v>10.0456</v>
      </c>
      <c r="K31" s="3">
        <f t="shared" si="3"/>
        <v>-6.4364852214520969E-4</v>
      </c>
      <c r="M31" s="2">
        <v>1998</v>
      </c>
      <c r="N31" s="2">
        <v>7.0548099999999998</v>
      </c>
      <c r="O31" s="3">
        <f t="shared" si="0"/>
        <v>7.0548100000000002E-2</v>
      </c>
      <c r="P31" s="3">
        <f t="shared" si="4"/>
        <v>-3.5488947130246071E-2</v>
      </c>
      <c r="R31" s="2">
        <v>1998</v>
      </c>
      <c r="S31" s="2">
        <v>8.8569200000000006</v>
      </c>
      <c r="T31" s="3">
        <f t="shared" si="5"/>
        <v>-8.0505544839385379E-2</v>
      </c>
    </row>
    <row r="32" spans="1:20" x14ac:dyDescent="0.2">
      <c r="A32" s="2">
        <v>1989</v>
      </c>
      <c r="B32" s="2">
        <v>356.15780000000001</v>
      </c>
      <c r="C32" s="3">
        <f t="shared" si="1"/>
        <v>3.032648724000375E-3</v>
      </c>
      <c r="E32" s="2">
        <v>1999</v>
      </c>
      <c r="F32" s="2">
        <v>1893.6797999999999</v>
      </c>
      <c r="G32" s="3">
        <f t="shared" si="2"/>
        <v>5.6718181652780375E-4</v>
      </c>
      <c r="I32" s="2">
        <v>2006</v>
      </c>
      <c r="J32" s="2">
        <v>9.9053500000000003</v>
      </c>
      <c r="K32" s="3">
        <f t="shared" si="3"/>
        <v>-1.3961336306442619E-2</v>
      </c>
      <c r="M32" s="2">
        <v>1999</v>
      </c>
      <c r="N32" s="2">
        <v>7.0232999999999999</v>
      </c>
      <c r="O32" s="3">
        <f t="shared" si="0"/>
        <v>7.0233000000000004E-2</v>
      </c>
      <c r="P32" s="3">
        <f t="shared" si="4"/>
        <v>-4.4664562192319752E-3</v>
      </c>
      <c r="R32" s="2">
        <v>1999</v>
      </c>
      <c r="S32" s="2">
        <v>9.0071899999999996</v>
      </c>
      <c r="T32" s="3">
        <f t="shared" si="5"/>
        <v>1.6966394638316593E-2</v>
      </c>
    </row>
    <row r="33" spans="1:20" x14ac:dyDescent="0.2">
      <c r="A33" s="2">
        <v>1990</v>
      </c>
      <c r="B33" s="2">
        <v>393.95870000000002</v>
      </c>
      <c r="C33" s="3">
        <f t="shared" si="1"/>
        <v>3.1057448637184684E-3</v>
      </c>
      <c r="E33" s="2">
        <v>2000</v>
      </c>
      <c r="F33" s="2">
        <v>2248.7341999999999</v>
      </c>
      <c r="G33" s="3">
        <f t="shared" si="2"/>
        <v>6.2708300644886245E-4</v>
      </c>
      <c r="I33" s="2">
        <v>2007</v>
      </c>
      <c r="J33" s="2">
        <v>10.26117</v>
      </c>
      <c r="K33" s="3">
        <f t="shared" si="3"/>
        <v>3.5922001746530874E-2</v>
      </c>
      <c r="M33" s="2">
        <v>2000</v>
      </c>
      <c r="N33" s="2">
        <v>8.1463099999999997</v>
      </c>
      <c r="O33" s="3">
        <f t="shared" si="0"/>
        <v>8.1463099999999997E-2</v>
      </c>
      <c r="P33" s="3">
        <f t="shared" si="4"/>
        <v>0.1598977688550966</v>
      </c>
      <c r="R33" s="2">
        <v>2000</v>
      </c>
      <c r="S33" s="2">
        <v>10.8467</v>
      </c>
      <c r="T33" s="3">
        <f t="shared" si="5"/>
        <v>0.20422684544236336</v>
      </c>
    </row>
    <row r="34" spans="1:20" x14ac:dyDescent="0.2">
      <c r="A34" s="2">
        <v>1991</v>
      </c>
      <c r="B34" s="2">
        <v>381.27289999999999</v>
      </c>
      <c r="C34" s="3">
        <f t="shared" si="1"/>
        <v>2.4566005591553398E-3</v>
      </c>
      <c r="E34" s="2">
        <v>2001</v>
      </c>
      <c r="F34" s="2">
        <v>2314.8989999999999</v>
      </c>
      <c r="G34" s="3">
        <f t="shared" si="2"/>
        <v>4.5777892761945515E-4</v>
      </c>
      <c r="I34" s="2">
        <v>2008</v>
      </c>
      <c r="J34" s="2">
        <v>9.9551499999999997</v>
      </c>
      <c r="K34" s="3">
        <f t="shared" si="3"/>
        <v>-2.9823109840300881E-2</v>
      </c>
      <c r="M34" s="2">
        <v>2001</v>
      </c>
      <c r="N34" s="2">
        <v>8.1331399999999991</v>
      </c>
      <c r="O34" s="3">
        <f t="shared" si="0"/>
        <v>8.1331399999999998E-2</v>
      </c>
      <c r="P34" s="3">
        <f t="shared" si="4"/>
        <v>-1.616682890781295E-3</v>
      </c>
      <c r="R34" s="2">
        <v>2001</v>
      </c>
      <c r="S34" s="2">
        <v>11.34581</v>
      </c>
      <c r="T34" s="3">
        <f t="shared" si="5"/>
        <v>4.6014916979357771E-2</v>
      </c>
    </row>
    <row r="35" spans="1:20" x14ac:dyDescent="0.2">
      <c r="A35" s="2">
        <v>1992</v>
      </c>
      <c r="B35" s="2">
        <v>369.95890000000003</v>
      </c>
      <c r="C35" s="3">
        <f t="shared" si="1"/>
        <v>2.5449637695967235E-3</v>
      </c>
      <c r="E35" s="2">
        <v>2002</v>
      </c>
      <c r="F35" s="2">
        <v>2116.5835999999999</v>
      </c>
      <c r="G35" s="3">
        <f t="shared" si="2"/>
        <v>3.9497656822832497E-4</v>
      </c>
      <c r="I35" s="2">
        <v>2009</v>
      </c>
      <c r="J35" s="2">
        <v>9.7042000000000002</v>
      </c>
      <c r="K35" s="3">
        <f t="shared" si="3"/>
        <v>-2.5208058140761273E-2</v>
      </c>
      <c r="M35" s="2">
        <v>2002</v>
      </c>
      <c r="N35" s="2">
        <v>7.2995700000000001</v>
      </c>
      <c r="O35" s="3">
        <f t="shared" si="0"/>
        <v>7.2995699999999997E-2</v>
      </c>
      <c r="P35" s="3">
        <f t="shared" si="4"/>
        <v>-0.10249055100490083</v>
      </c>
      <c r="R35" s="2">
        <v>2002</v>
      </c>
      <c r="S35" s="2">
        <v>10.57206</v>
      </c>
      <c r="T35" s="3">
        <f t="shared" si="5"/>
        <v>-6.8196981969555259E-2</v>
      </c>
    </row>
    <row r="36" spans="1:20" x14ac:dyDescent="0.2">
      <c r="A36" s="2">
        <v>1993</v>
      </c>
      <c r="B36" s="2">
        <v>370.07159999999999</v>
      </c>
      <c r="C36" s="3">
        <f t="shared" si="1"/>
        <v>2.703826366747901E-3</v>
      </c>
      <c r="E36" s="2">
        <v>2003</v>
      </c>
      <c r="F36" s="2">
        <v>2381.02</v>
      </c>
      <c r="G36" s="3">
        <f t="shared" si="2"/>
        <v>5.3148644147916926E-4</v>
      </c>
      <c r="M36" s="2">
        <v>2003</v>
      </c>
      <c r="N36" s="2">
        <v>7.6867799999999997</v>
      </c>
      <c r="O36" s="3">
        <f t="shared" si="0"/>
        <v>7.68678E-2</v>
      </c>
      <c r="P36" s="3">
        <f t="shared" si="4"/>
        <v>5.3045590356692186E-2</v>
      </c>
      <c r="R36" s="2">
        <v>2003</v>
      </c>
      <c r="S36" s="2">
        <v>11.90132</v>
      </c>
      <c r="T36" s="3">
        <f t="shared" si="5"/>
        <v>0.12573330079473627</v>
      </c>
    </row>
    <row r="37" spans="1:20" x14ac:dyDescent="0.2">
      <c r="A37" s="2">
        <v>1994</v>
      </c>
      <c r="B37" s="2">
        <v>353.76979999999998</v>
      </c>
      <c r="C37" s="3">
        <f t="shared" si="1"/>
        <v>2.5831477082480969E-3</v>
      </c>
      <c r="E37" s="2">
        <v>2004</v>
      </c>
      <c r="F37" s="2">
        <v>2767.2894000000001</v>
      </c>
      <c r="G37" s="3">
        <f t="shared" si="2"/>
        <v>4.8812212442963263E-4</v>
      </c>
      <c r="M37" s="2">
        <v>2004</v>
      </c>
      <c r="N37" s="2">
        <v>8.1465999999999994</v>
      </c>
      <c r="O37" s="3">
        <f t="shared" si="0"/>
        <v>8.1465999999999997E-2</v>
      </c>
      <c r="P37" s="3">
        <f t="shared" si="4"/>
        <v>5.9819586354754484E-2</v>
      </c>
      <c r="R37" s="2">
        <v>2004</v>
      </c>
      <c r="S37" s="2">
        <v>13.51666</v>
      </c>
      <c r="T37" s="3">
        <f t="shared" si="5"/>
        <v>0.13572780162200493</v>
      </c>
    </row>
    <row r="38" spans="1:20" x14ac:dyDescent="0.2">
      <c r="A38" s="2">
        <v>1995</v>
      </c>
      <c r="B38" s="2">
        <v>340.17140000000001</v>
      </c>
      <c r="C38" s="3">
        <f t="shared" si="1"/>
        <v>2.7180427632847986E-3</v>
      </c>
      <c r="E38" s="2">
        <v>2005</v>
      </c>
      <c r="F38" s="2">
        <v>3365.8166999999999</v>
      </c>
      <c r="G38" s="3">
        <f t="shared" si="2"/>
        <v>4.3952269176267771E-4</v>
      </c>
      <c r="M38" s="2">
        <v>2005</v>
      </c>
      <c r="N38" s="2">
        <v>9.5085700000000006</v>
      </c>
      <c r="O38" s="3">
        <f t="shared" si="0"/>
        <v>9.5085700000000009E-2</v>
      </c>
      <c r="P38" s="3">
        <f t="shared" si="4"/>
        <v>0.1671826283357476</v>
      </c>
      <c r="R38" s="2">
        <v>2005</v>
      </c>
      <c r="S38" s="2">
        <v>16.521529999999998</v>
      </c>
      <c r="T38" s="3">
        <f t="shared" si="5"/>
        <v>0.22230861766146359</v>
      </c>
    </row>
    <row r="39" spans="1:20" x14ac:dyDescent="0.2">
      <c r="A39" s="2">
        <v>1996</v>
      </c>
      <c r="B39" s="2">
        <v>351.7989</v>
      </c>
      <c r="C39" s="3">
        <f t="shared" si="1"/>
        <v>3.0401770931249225E-3</v>
      </c>
      <c r="E39" s="2">
        <v>2006</v>
      </c>
      <c r="F39" s="2">
        <v>3702.9288999999999</v>
      </c>
      <c r="G39" s="3">
        <f t="shared" si="2"/>
        <v>3.2686201330056169E-4</v>
      </c>
      <c r="M39" s="2">
        <v>2006</v>
      </c>
      <c r="N39" s="2">
        <v>10.053470000000001</v>
      </c>
      <c r="O39" s="3">
        <f t="shared" si="0"/>
        <v>0.1005347</v>
      </c>
      <c r="P39" s="3">
        <f t="shared" si="4"/>
        <v>5.7306198513551475E-2</v>
      </c>
      <c r="R39" s="2">
        <v>2006</v>
      </c>
      <c r="S39" s="2">
        <v>18.335730000000002</v>
      </c>
      <c r="T39" s="3">
        <f t="shared" si="5"/>
        <v>0.10980823204630584</v>
      </c>
    </row>
    <row r="40" spans="1:20" x14ac:dyDescent="0.2">
      <c r="A40" s="2">
        <v>1997</v>
      </c>
      <c r="B40" s="2">
        <v>369.78230000000002</v>
      </c>
      <c r="C40" s="3">
        <f t="shared" si="1"/>
        <v>2.9878388159853826E-3</v>
      </c>
      <c r="E40" s="2">
        <v>2007</v>
      </c>
      <c r="F40" s="2">
        <v>3996.0875999999998</v>
      </c>
      <c r="G40" s="3">
        <f t="shared" si="2"/>
        <v>2.914367086560246E-4</v>
      </c>
      <c r="M40" s="2">
        <v>2007</v>
      </c>
      <c r="N40" s="2">
        <v>10.57882</v>
      </c>
      <c r="O40" s="3">
        <f t="shared" si="0"/>
        <v>0.1057882</v>
      </c>
      <c r="P40" s="3">
        <f t="shared" si="4"/>
        <v>5.2255589363672396E-2</v>
      </c>
      <c r="R40" s="2">
        <v>2007</v>
      </c>
      <c r="S40" s="2">
        <v>19.017700000000001</v>
      </c>
      <c r="T40" s="3">
        <f t="shared" si="5"/>
        <v>3.7193501431358321E-2</v>
      </c>
    </row>
    <row r="41" spans="1:20" x14ac:dyDescent="0.2">
      <c r="A41" s="2">
        <v>1998</v>
      </c>
      <c r="B41" s="2">
        <v>362.1739</v>
      </c>
      <c r="C41" s="3">
        <f t="shared" si="1"/>
        <v>2.6486520600528503E-3</v>
      </c>
      <c r="E41" s="2">
        <v>2008</v>
      </c>
      <c r="F41" s="2">
        <v>4466.7028</v>
      </c>
      <c r="G41" s="3">
        <f t="shared" si="2"/>
        <v>2.7971583752292399E-4</v>
      </c>
      <c r="M41" s="2">
        <v>2008</v>
      </c>
      <c r="N41" s="2">
        <v>11.368460000000001</v>
      </c>
      <c r="O41" s="3">
        <f t="shared" si="0"/>
        <v>0.11368460000000001</v>
      </c>
      <c r="P41" s="3">
        <f t="shared" si="4"/>
        <v>7.4643485757390743E-2</v>
      </c>
      <c r="R41" s="2">
        <v>2008</v>
      </c>
      <c r="S41" s="2">
        <v>22.428699999999999</v>
      </c>
      <c r="T41" s="3">
        <f t="shared" si="5"/>
        <v>0.17935922850817909</v>
      </c>
    </row>
    <row r="42" spans="1:20" x14ac:dyDescent="0.2">
      <c r="A42" s="2">
        <v>1999</v>
      </c>
      <c r="B42" s="2">
        <v>360.46319999999997</v>
      </c>
      <c r="C42" s="3">
        <f t="shared" si="1"/>
        <v>2.7480626805557809E-3</v>
      </c>
      <c r="E42" s="2">
        <v>2009</v>
      </c>
      <c r="F42" s="2">
        <v>3215.375</v>
      </c>
      <c r="G42" s="3">
        <f t="shared" si="2"/>
        <v>1.6116009583809677E-4</v>
      </c>
      <c r="M42" s="2">
        <v>2009</v>
      </c>
      <c r="N42" s="2">
        <v>8.6764899999999994</v>
      </c>
      <c r="O42" s="3">
        <f t="shared" si="0"/>
        <v>8.6764899999999992E-2</v>
      </c>
      <c r="P42" s="3">
        <f t="shared" si="4"/>
        <v>-0.23679284617265672</v>
      </c>
      <c r="R42" s="2">
        <v>2009</v>
      </c>
      <c r="S42" s="2">
        <v>17.17897</v>
      </c>
      <c r="T42" s="3">
        <f t="shared" si="5"/>
        <v>-0.23406305314173356</v>
      </c>
    </row>
    <row r="43" spans="1:20" x14ac:dyDescent="0.2">
      <c r="A43" s="2">
        <v>2000</v>
      </c>
      <c r="B43" s="2">
        <v>371.70490000000001</v>
      </c>
      <c r="C43" s="3">
        <f t="shared" si="1"/>
        <v>2.8607270240236697E-3</v>
      </c>
    </row>
    <row r="44" spans="1:20" x14ac:dyDescent="0.2">
      <c r="A44" s="2">
        <v>2001</v>
      </c>
      <c r="B44" s="2">
        <v>363.27170000000001</v>
      </c>
      <c r="C44" s="3">
        <f t="shared" si="1"/>
        <v>2.6292688358076862E-3</v>
      </c>
    </row>
    <row r="45" spans="1:20" x14ac:dyDescent="0.2">
      <c r="A45" s="2">
        <v>2002</v>
      </c>
      <c r="B45" s="2">
        <v>354.46789999999999</v>
      </c>
      <c r="C45" s="3">
        <f t="shared" si="1"/>
        <v>2.6860480648055042E-3</v>
      </c>
    </row>
    <row r="46" spans="1:20" x14ac:dyDescent="0.2">
      <c r="A46" s="2">
        <v>2003</v>
      </c>
      <c r="B46" s="2">
        <v>349.971</v>
      </c>
      <c r="C46" s="3">
        <f t="shared" si="1"/>
        <v>2.7853401135675979E-3</v>
      </c>
    </row>
    <row r="47" spans="1:20" x14ac:dyDescent="0.2">
      <c r="A47" s="2">
        <v>2004</v>
      </c>
      <c r="B47" s="2">
        <v>360.02530000000002</v>
      </c>
      <c r="C47" s="3">
        <f t="shared" si="1"/>
        <v>2.9394691326636697E-3</v>
      </c>
    </row>
    <row r="48" spans="1:20" x14ac:dyDescent="0.2">
      <c r="A48" s="2">
        <v>2005</v>
      </c>
      <c r="B48" s="2">
        <v>355.59160000000003</v>
      </c>
      <c r="C48" s="3">
        <f t="shared" si="1"/>
        <v>2.7433767352884409E-3</v>
      </c>
    </row>
    <row r="49" spans="1:3" x14ac:dyDescent="0.2">
      <c r="A49" s="2">
        <v>2006</v>
      </c>
      <c r="B49" s="2">
        <v>353.50599999999997</v>
      </c>
      <c r="C49" s="3">
        <f t="shared" si="1"/>
        <v>2.7957208341820518E-3</v>
      </c>
    </row>
    <row r="50" spans="1:3" x14ac:dyDescent="0.2">
      <c r="A50" s="2">
        <v>2007</v>
      </c>
      <c r="B50" s="2">
        <v>363.25029999999998</v>
      </c>
      <c r="C50" s="3">
        <f t="shared" si="1"/>
        <v>2.9067816026663845E-3</v>
      </c>
    </row>
    <row r="51" spans="1:3" x14ac:dyDescent="0.2">
      <c r="A51" s="2">
        <v>2008</v>
      </c>
      <c r="B51" s="2">
        <v>350.82229999999998</v>
      </c>
      <c r="C51" s="3">
        <f t="shared" si="1"/>
        <v>2.6587360741886445E-3</v>
      </c>
    </row>
    <row r="52" spans="1:3" x14ac:dyDescent="0.2">
      <c r="A52" s="2">
        <v>2009</v>
      </c>
      <c r="B52" s="2">
        <v>333.8263</v>
      </c>
      <c r="C52" s="3">
        <f t="shared" si="1"/>
        <v>2.7123527234086914E-3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Consumption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2020-03-21T01:26:43Z</dcterms:created>
  <dcterms:modified xsi:type="dcterms:W3CDTF">2020-03-21T02:59:30Z</dcterms:modified>
</cp:coreProperties>
</file>