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lujan/Documents/School/Spring 2020/MATH 435/MathModels/Energy_Production/data/"/>
    </mc:Choice>
  </mc:AlternateContent>
  <xr:revisionPtr revIDLastSave="0" documentId="13_ncr:1_{F08DF512-9D61-DA47-B1C3-0066AE201C19}" xr6:coauthVersionLast="45" xr6:coauthVersionMax="45" xr10:uidLastSave="{00000000-0000-0000-0000-000000000000}"/>
  <bookViews>
    <workbookView xWindow="380" yWindow="460" windowWidth="28040" windowHeight="16060" activeTab="2" xr2:uid="{33254773-53FE-E549-BBD7-B9857DA3E377}"/>
  </bookViews>
  <sheets>
    <sheet name="Production" sheetId="1" r:id="rId1"/>
    <sheet name="Consumption" sheetId="2" r:id="rId2"/>
    <sheet name="Economi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4" i="2"/>
  <c r="AH41" i="1"/>
  <c r="AH42" i="1"/>
  <c r="AH43" i="1"/>
  <c r="AH44" i="1"/>
  <c r="AH45" i="1"/>
  <c r="AH46" i="1"/>
  <c r="AH47" i="1"/>
  <c r="AH48" i="1"/>
  <c r="AH49" i="1"/>
  <c r="AH50" i="1"/>
  <c r="AH51" i="1"/>
  <c r="AH52" i="1"/>
  <c r="AH4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3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3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</calcChain>
</file>

<file path=xl/sharedStrings.xml><?xml version="1.0" encoding="utf-8"?>
<sst xmlns="http://schemas.openxmlformats.org/spreadsheetml/2006/main" count="65" uniqueCount="23">
  <si>
    <t>Year</t>
  </si>
  <si>
    <t>Total</t>
  </si>
  <si>
    <t>(Billion BTU)</t>
  </si>
  <si>
    <t>Growth Rate %</t>
  </si>
  <si>
    <t>% total</t>
  </si>
  <si>
    <t>Renewable</t>
  </si>
  <si>
    <t>Geothermal</t>
  </si>
  <si>
    <t>Hydroelectric</t>
  </si>
  <si>
    <t>% renewable</t>
  </si>
  <si>
    <t>Nuclear</t>
  </si>
  <si>
    <t>Solar</t>
  </si>
  <si>
    <t>Wind</t>
  </si>
  <si>
    <t>Consumption / Capita</t>
  </si>
  <si>
    <t>(Million BTU)</t>
  </si>
  <si>
    <t>Expenditure / Capita</t>
  </si>
  <si>
    <t>Dollars</t>
  </si>
  <si>
    <t>Consumption / GDP</t>
  </si>
  <si>
    <t>Thousand BTU/chained 2000 dollar</t>
  </si>
  <si>
    <t>Expense / GDP</t>
  </si>
  <si>
    <t>Percent</t>
  </si>
  <si>
    <t>%</t>
  </si>
  <si>
    <t>Average Price</t>
  </si>
  <si>
    <t>Dollars / million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</si>
</sst>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10" fontId="1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&amp; Renewable Energy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Production!$E$3:$E$52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Production!$B$3:$B$52</c:f>
              <c:numCache>
                <c:formatCode>General</c:formatCode>
                <c:ptCount val="50"/>
                <c:pt idx="0">
                  <c:v>12066646</c:v>
                </c:pt>
                <c:pt idx="1">
                  <c:v>12216110</c:v>
                </c:pt>
                <c:pt idx="2">
                  <c:v>12365936</c:v>
                </c:pt>
                <c:pt idx="3">
                  <c:v>12702692</c:v>
                </c:pt>
                <c:pt idx="4">
                  <c:v>13132738</c:v>
                </c:pt>
                <c:pt idx="5">
                  <c:v>13328850</c:v>
                </c:pt>
                <c:pt idx="6">
                  <c:v>14016114</c:v>
                </c:pt>
                <c:pt idx="7">
                  <c:v>14637661</c:v>
                </c:pt>
                <c:pt idx="8">
                  <c:v>15074078</c:v>
                </c:pt>
                <c:pt idx="9">
                  <c:v>15583033</c:v>
                </c:pt>
                <c:pt idx="10">
                  <c:v>16716144</c:v>
                </c:pt>
                <c:pt idx="11">
                  <c:v>16777662</c:v>
                </c:pt>
                <c:pt idx="12">
                  <c:v>17401567</c:v>
                </c:pt>
                <c:pt idx="13">
                  <c:v>17243944</c:v>
                </c:pt>
                <c:pt idx="14">
                  <c:v>16681223</c:v>
                </c:pt>
                <c:pt idx="15">
                  <c:v>15722961</c:v>
                </c:pt>
                <c:pt idx="16">
                  <c:v>15253464</c:v>
                </c:pt>
                <c:pt idx="17">
                  <c:v>14833749</c:v>
                </c:pt>
                <c:pt idx="18">
                  <c:v>13940472</c:v>
                </c:pt>
                <c:pt idx="19">
                  <c:v>14350811</c:v>
                </c:pt>
                <c:pt idx="20">
                  <c:v>14086283</c:v>
                </c:pt>
                <c:pt idx="21">
                  <c:v>13757599</c:v>
                </c:pt>
                <c:pt idx="22">
                  <c:v>13197971</c:v>
                </c:pt>
                <c:pt idx="23">
                  <c:v>12526779</c:v>
                </c:pt>
                <c:pt idx="24">
                  <c:v>12910758</c:v>
                </c:pt>
                <c:pt idx="25">
                  <c:v>12748142</c:v>
                </c:pt>
                <c:pt idx="26">
                  <c:v>12613915</c:v>
                </c:pt>
                <c:pt idx="27">
                  <c:v>12283715</c:v>
                </c:pt>
                <c:pt idx="28">
                  <c:v>12364907</c:v>
                </c:pt>
                <c:pt idx="29">
                  <c:v>12112169</c:v>
                </c:pt>
                <c:pt idx="30">
                  <c:v>12243167</c:v>
                </c:pt>
                <c:pt idx="31">
                  <c:v>12211600</c:v>
                </c:pt>
                <c:pt idx="32">
                  <c:v>12005085</c:v>
                </c:pt>
                <c:pt idx="33">
                  <c:v>11706240</c:v>
                </c:pt>
                <c:pt idx="34">
                  <c:v>11868211</c:v>
                </c:pt>
                <c:pt idx="35">
                  <c:v>11819046</c:v>
                </c:pt>
                <c:pt idx="36">
                  <c:v>11954765</c:v>
                </c:pt>
                <c:pt idx="37">
                  <c:v>11876710</c:v>
                </c:pt>
                <c:pt idx="38">
                  <c:v>11699623</c:v>
                </c:pt>
                <c:pt idx="39">
                  <c:v>11106715</c:v>
                </c:pt>
                <c:pt idx="40">
                  <c:v>11271704</c:v>
                </c:pt>
                <c:pt idx="41">
                  <c:v>11197685</c:v>
                </c:pt>
                <c:pt idx="42">
                  <c:v>10868506</c:v>
                </c:pt>
                <c:pt idx="43">
                  <c:v>10914015</c:v>
                </c:pt>
                <c:pt idx="44">
                  <c:v>10804244</c:v>
                </c:pt>
                <c:pt idx="45">
                  <c:v>10833006</c:v>
                </c:pt>
                <c:pt idx="46">
                  <c:v>11000887</c:v>
                </c:pt>
                <c:pt idx="47">
                  <c:v>11372515</c:v>
                </c:pt>
                <c:pt idx="48">
                  <c:v>12060447</c:v>
                </c:pt>
                <c:pt idx="49">
                  <c:v>11914997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0-AB44-861A-B957D87E3EB3}"/>
            </c:ext>
          </c:extLst>
        </c:ser>
        <c:ser>
          <c:idx val="1"/>
          <c:order val="1"/>
          <c:tx>
            <c:v>Renewable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Production!$E$3:$E$52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Production!$F$3:$F$52</c:f>
              <c:numCache>
                <c:formatCode>General</c:formatCode>
                <c:ptCount val="50"/>
                <c:pt idx="0">
                  <c:v>50154.98</c:v>
                </c:pt>
                <c:pt idx="1">
                  <c:v>52022.85</c:v>
                </c:pt>
                <c:pt idx="2">
                  <c:v>47721.25</c:v>
                </c:pt>
                <c:pt idx="3">
                  <c:v>42717.87</c:v>
                </c:pt>
                <c:pt idx="4">
                  <c:v>43884.26</c:v>
                </c:pt>
                <c:pt idx="5">
                  <c:v>48966.78</c:v>
                </c:pt>
                <c:pt idx="6">
                  <c:v>51980.12</c:v>
                </c:pt>
                <c:pt idx="7">
                  <c:v>49944.160000000003</c:v>
                </c:pt>
                <c:pt idx="8">
                  <c:v>62938.87</c:v>
                </c:pt>
                <c:pt idx="9">
                  <c:v>64351.46</c:v>
                </c:pt>
                <c:pt idx="10">
                  <c:v>62756.82</c:v>
                </c:pt>
                <c:pt idx="11">
                  <c:v>60470.71</c:v>
                </c:pt>
                <c:pt idx="12">
                  <c:v>67559.73</c:v>
                </c:pt>
                <c:pt idx="13">
                  <c:v>78101.600000000006</c:v>
                </c:pt>
                <c:pt idx="14">
                  <c:v>76691.320000000007</c:v>
                </c:pt>
                <c:pt idx="15">
                  <c:v>75871.69</c:v>
                </c:pt>
                <c:pt idx="16">
                  <c:v>75964.67</c:v>
                </c:pt>
                <c:pt idx="17">
                  <c:v>82565.81</c:v>
                </c:pt>
                <c:pt idx="18">
                  <c:v>84175.21</c:v>
                </c:pt>
                <c:pt idx="19">
                  <c:v>89720.8</c:v>
                </c:pt>
                <c:pt idx="20">
                  <c:v>65818.679999999993</c:v>
                </c:pt>
                <c:pt idx="21">
                  <c:v>70519.710000000006</c:v>
                </c:pt>
                <c:pt idx="22">
                  <c:v>80451.75</c:v>
                </c:pt>
                <c:pt idx="23">
                  <c:v>75816.820000000007</c:v>
                </c:pt>
                <c:pt idx="24">
                  <c:v>87063.96</c:v>
                </c:pt>
                <c:pt idx="25">
                  <c:v>93531.88</c:v>
                </c:pt>
                <c:pt idx="26">
                  <c:v>110360.06</c:v>
                </c:pt>
                <c:pt idx="27">
                  <c:v>116904.61</c:v>
                </c:pt>
                <c:pt idx="28">
                  <c:v>108935.51</c:v>
                </c:pt>
                <c:pt idx="29">
                  <c:v>125462.58</c:v>
                </c:pt>
                <c:pt idx="30">
                  <c:v>115298.02</c:v>
                </c:pt>
                <c:pt idx="31">
                  <c:v>120335.43</c:v>
                </c:pt>
                <c:pt idx="32">
                  <c:v>133856.09</c:v>
                </c:pt>
                <c:pt idx="33">
                  <c:v>117234.46</c:v>
                </c:pt>
                <c:pt idx="34">
                  <c:v>114104.02</c:v>
                </c:pt>
                <c:pt idx="35">
                  <c:v>117897.91</c:v>
                </c:pt>
                <c:pt idx="36">
                  <c:v>110543.92</c:v>
                </c:pt>
                <c:pt idx="37">
                  <c:v>122677.28</c:v>
                </c:pt>
                <c:pt idx="38">
                  <c:v>110086.53</c:v>
                </c:pt>
                <c:pt idx="39">
                  <c:v>94267.22</c:v>
                </c:pt>
                <c:pt idx="40">
                  <c:v>96346.14</c:v>
                </c:pt>
                <c:pt idx="41">
                  <c:v>96563.35</c:v>
                </c:pt>
                <c:pt idx="42">
                  <c:v>121061.94</c:v>
                </c:pt>
                <c:pt idx="43">
                  <c:v>115899.61</c:v>
                </c:pt>
                <c:pt idx="44">
                  <c:v>120886.67</c:v>
                </c:pt>
                <c:pt idx="45">
                  <c:v>137564.59</c:v>
                </c:pt>
                <c:pt idx="46">
                  <c:v>152714.63</c:v>
                </c:pt>
                <c:pt idx="47">
                  <c:v>192261.42</c:v>
                </c:pt>
                <c:pt idx="48">
                  <c:v>298182.59000000003</c:v>
                </c:pt>
                <c:pt idx="49">
                  <c:v>303697.06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0-AB44-861A-B957D87E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953008"/>
        <c:axId val="1543969664"/>
      </c:areaChart>
      <c:catAx>
        <c:axId val="154395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69664"/>
        <c:crosses val="autoZero"/>
        <c:auto val="1"/>
        <c:lblAlgn val="ctr"/>
        <c:lblOffset val="100"/>
        <c:noMultiLvlLbl val="0"/>
      </c:catAx>
      <c:valAx>
        <c:axId val="1543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5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Renewable Energy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Renewable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Production!$AD$3:$AD$52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Production!$F$3:$F$52</c:f>
              <c:numCache>
                <c:formatCode>General</c:formatCode>
                <c:ptCount val="50"/>
                <c:pt idx="0">
                  <c:v>50154.98</c:v>
                </c:pt>
                <c:pt idx="1">
                  <c:v>52022.85</c:v>
                </c:pt>
                <c:pt idx="2">
                  <c:v>47721.25</c:v>
                </c:pt>
                <c:pt idx="3">
                  <c:v>42717.87</c:v>
                </c:pt>
                <c:pt idx="4">
                  <c:v>43884.26</c:v>
                </c:pt>
                <c:pt idx="5">
                  <c:v>48966.78</c:v>
                </c:pt>
                <c:pt idx="6">
                  <c:v>51980.12</c:v>
                </c:pt>
                <c:pt idx="7">
                  <c:v>49944.160000000003</c:v>
                </c:pt>
                <c:pt idx="8">
                  <c:v>62938.87</c:v>
                </c:pt>
                <c:pt idx="9">
                  <c:v>64351.46</c:v>
                </c:pt>
                <c:pt idx="10">
                  <c:v>62756.82</c:v>
                </c:pt>
                <c:pt idx="11">
                  <c:v>60470.71</c:v>
                </c:pt>
                <c:pt idx="12">
                  <c:v>67559.73</c:v>
                </c:pt>
                <c:pt idx="13">
                  <c:v>78101.600000000006</c:v>
                </c:pt>
                <c:pt idx="14">
                  <c:v>76691.320000000007</c:v>
                </c:pt>
                <c:pt idx="15">
                  <c:v>75871.69</c:v>
                </c:pt>
                <c:pt idx="16">
                  <c:v>75964.67</c:v>
                </c:pt>
                <c:pt idx="17">
                  <c:v>82565.81</c:v>
                </c:pt>
                <c:pt idx="18">
                  <c:v>84175.21</c:v>
                </c:pt>
                <c:pt idx="19">
                  <c:v>89720.8</c:v>
                </c:pt>
                <c:pt idx="20">
                  <c:v>65818.679999999993</c:v>
                </c:pt>
                <c:pt idx="21">
                  <c:v>70519.710000000006</c:v>
                </c:pt>
                <c:pt idx="22">
                  <c:v>80451.75</c:v>
                </c:pt>
                <c:pt idx="23">
                  <c:v>75816.820000000007</c:v>
                </c:pt>
                <c:pt idx="24">
                  <c:v>87063.96</c:v>
                </c:pt>
                <c:pt idx="25">
                  <c:v>93531.88</c:v>
                </c:pt>
                <c:pt idx="26">
                  <c:v>110360.06</c:v>
                </c:pt>
                <c:pt idx="27">
                  <c:v>116904.61</c:v>
                </c:pt>
                <c:pt idx="28">
                  <c:v>108935.51</c:v>
                </c:pt>
                <c:pt idx="29">
                  <c:v>125462.58</c:v>
                </c:pt>
                <c:pt idx="30">
                  <c:v>115298.02</c:v>
                </c:pt>
                <c:pt idx="31">
                  <c:v>120335.43</c:v>
                </c:pt>
                <c:pt idx="32">
                  <c:v>133856.09</c:v>
                </c:pt>
                <c:pt idx="33">
                  <c:v>117234.46</c:v>
                </c:pt>
                <c:pt idx="34">
                  <c:v>114104.02</c:v>
                </c:pt>
                <c:pt idx="35">
                  <c:v>117897.91</c:v>
                </c:pt>
                <c:pt idx="36">
                  <c:v>110543.92</c:v>
                </c:pt>
                <c:pt idx="37">
                  <c:v>122677.28</c:v>
                </c:pt>
                <c:pt idx="38">
                  <c:v>110086.53</c:v>
                </c:pt>
                <c:pt idx="39">
                  <c:v>94267.22</c:v>
                </c:pt>
                <c:pt idx="40">
                  <c:v>96346.14</c:v>
                </c:pt>
                <c:pt idx="41">
                  <c:v>96563.35</c:v>
                </c:pt>
                <c:pt idx="42">
                  <c:v>121061.94</c:v>
                </c:pt>
                <c:pt idx="43">
                  <c:v>115899.61</c:v>
                </c:pt>
                <c:pt idx="44">
                  <c:v>120886.67</c:v>
                </c:pt>
                <c:pt idx="45">
                  <c:v>137564.59</c:v>
                </c:pt>
                <c:pt idx="46">
                  <c:v>152714.63</c:v>
                </c:pt>
                <c:pt idx="47">
                  <c:v>192261.42</c:v>
                </c:pt>
                <c:pt idx="48">
                  <c:v>298182.59000000003</c:v>
                </c:pt>
                <c:pt idx="49">
                  <c:v>303697.06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4-6A4E-B7E9-0E2191977CA7}"/>
            </c:ext>
          </c:extLst>
        </c:ser>
        <c:ser>
          <c:idx val="3"/>
          <c:order val="1"/>
          <c:tx>
            <c:v>Wind</c:v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cat>
            <c:numRef>
              <c:f>Production!$AD$3:$AD$52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Production!$AE$3:$AE$52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853.79449999999997</c:v>
                </c:pt>
                <c:pt idx="37">
                  <c:v>827.80449999999996</c:v>
                </c:pt>
                <c:pt idx="38">
                  <c:v>816.12710000000004</c:v>
                </c:pt>
                <c:pt idx="39">
                  <c:v>3271.9110000000001</c:v>
                </c:pt>
                <c:pt idx="40">
                  <c:v>5020.3813</c:v>
                </c:pt>
                <c:pt idx="41">
                  <c:v>12270.540800000001</c:v>
                </c:pt>
                <c:pt idx="42">
                  <c:v>27020.545999999998</c:v>
                </c:pt>
                <c:pt idx="43">
                  <c:v>26317.864600000001</c:v>
                </c:pt>
                <c:pt idx="44">
                  <c:v>31445.929199999999</c:v>
                </c:pt>
                <c:pt idx="45">
                  <c:v>42367.852800000001</c:v>
                </c:pt>
                <c:pt idx="46">
                  <c:v>66164.838300000003</c:v>
                </c:pt>
                <c:pt idx="47">
                  <c:v>89019.089600000007</c:v>
                </c:pt>
                <c:pt idx="48">
                  <c:v>159881.36379999999</c:v>
                </c:pt>
                <c:pt idx="49">
                  <c:v>195454.7653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4-6A4E-B7E9-0E2191977CA7}"/>
            </c:ext>
          </c:extLst>
        </c:ser>
        <c:ser>
          <c:idx val="1"/>
          <c:order val="2"/>
          <c:tx>
            <c:v>Hydroelectric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Production!$AD$3:$AD$52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Production!$N$3:$N$52</c:f>
              <c:numCache>
                <c:formatCode>General</c:formatCode>
                <c:ptCount val="50"/>
                <c:pt idx="0">
                  <c:v>11858.661</c:v>
                </c:pt>
                <c:pt idx="1">
                  <c:v>13142.739</c:v>
                </c:pt>
                <c:pt idx="2">
                  <c:v>8446.1360000000004</c:v>
                </c:pt>
                <c:pt idx="3">
                  <c:v>5008.9179999999997</c:v>
                </c:pt>
                <c:pt idx="4">
                  <c:v>4747.8329999999996</c:v>
                </c:pt>
                <c:pt idx="5">
                  <c:v>7770.9170000000004</c:v>
                </c:pt>
                <c:pt idx="6">
                  <c:v>8195.3549999999996</c:v>
                </c:pt>
                <c:pt idx="7">
                  <c:v>6043.4139999999998</c:v>
                </c:pt>
                <c:pt idx="8">
                  <c:v>13790.129000000001</c:v>
                </c:pt>
                <c:pt idx="9">
                  <c:v>13278.806</c:v>
                </c:pt>
                <c:pt idx="10">
                  <c:v>10549.86</c:v>
                </c:pt>
                <c:pt idx="11">
                  <c:v>9219.7070000000003</c:v>
                </c:pt>
                <c:pt idx="12">
                  <c:v>8614.7150000000001</c:v>
                </c:pt>
                <c:pt idx="13">
                  <c:v>17662.505000000001</c:v>
                </c:pt>
                <c:pt idx="14">
                  <c:v>17035.434000000001</c:v>
                </c:pt>
                <c:pt idx="15">
                  <c:v>20052.05</c:v>
                </c:pt>
                <c:pt idx="16">
                  <c:v>11080.387000000001</c:v>
                </c:pt>
                <c:pt idx="17">
                  <c:v>12199.317999999999</c:v>
                </c:pt>
                <c:pt idx="18">
                  <c:v>7923.4189999999999</c:v>
                </c:pt>
                <c:pt idx="19">
                  <c:v>12447.878000000001</c:v>
                </c:pt>
                <c:pt idx="20">
                  <c:v>10171.15</c:v>
                </c:pt>
                <c:pt idx="21">
                  <c:v>11972.114</c:v>
                </c:pt>
                <c:pt idx="22">
                  <c:v>10737.837</c:v>
                </c:pt>
                <c:pt idx="23">
                  <c:v>11648.207</c:v>
                </c:pt>
                <c:pt idx="24">
                  <c:v>10766.615</c:v>
                </c:pt>
                <c:pt idx="25">
                  <c:v>14635.599</c:v>
                </c:pt>
                <c:pt idx="26">
                  <c:v>20603.022000000001</c:v>
                </c:pt>
                <c:pt idx="27">
                  <c:v>22481.847000000002</c:v>
                </c:pt>
                <c:pt idx="28">
                  <c:v>12750.636</c:v>
                </c:pt>
                <c:pt idx="29">
                  <c:v>15033.983</c:v>
                </c:pt>
                <c:pt idx="30">
                  <c:v>18657.287</c:v>
                </c:pt>
                <c:pt idx="31">
                  <c:v>23215.726999999999</c:v>
                </c:pt>
                <c:pt idx="32">
                  <c:v>27283.892</c:v>
                </c:pt>
                <c:pt idx="33">
                  <c:v>18416.048999999999</c:v>
                </c:pt>
                <c:pt idx="34">
                  <c:v>15787.977999999999</c:v>
                </c:pt>
                <c:pt idx="35">
                  <c:v>17564.924999999999</c:v>
                </c:pt>
                <c:pt idx="36">
                  <c:v>9924.7659999999996</c:v>
                </c:pt>
                <c:pt idx="37">
                  <c:v>18288.93</c:v>
                </c:pt>
                <c:pt idx="38">
                  <c:v>14528.9</c:v>
                </c:pt>
                <c:pt idx="39">
                  <c:v>11455.227000000001</c:v>
                </c:pt>
                <c:pt idx="40">
                  <c:v>8456.2520000000004</c:v>
                </c:pt>
                <c:pt idx="41">
                  <c:v>12403.031000000001</c:v>
                </c:pt>
                <c:pt idx="42">
                  <c:v>11429.284</c:v>
                </c:pt>
                <c:pt idx="43">
                  <c:v>9181.4560000000001</c:v>
                </c:pt>
                <c:pt idx="44">
                  <c:v>13034.703</c:v>
                </c:pt>
                <c:pt idx="45">
                  <c:v>13324.268</c:v>
                </c:pt>
                <c:pt idx="46">
                  <c:v>6566.09</c:v>
                </c:pt>
                <c:pt idx="47">
                  <c:v>16253.611999999999</c:v>
                </c:pt>
                <c:pt idx="48">
                  <c:v>10242.911</c:v>
                </c:pt>
                <c:pt idx="49">
                  <c:v>10039.695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4-6A4E-B7E9-0E2191977CA7}"/>
            </c:ext>
          </c:extLst>
        </c:ser>
        <c:ser>
          <c:idx val="2"/>
          <c:order val="3"/>
          <c:tx>
            <c:v>Solar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numRef>
              <c:f>Production!$AD$3:$AD$52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Production!$Y$3:$Y$52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4.2875500000000004</c:v>
                </c:pt>
                <c:pt idx="30">
                  <c:v>4.0047699999999997</c:v>
                </c:pt>
                <c:pt idx="31">
                  <c:v>3.8717600000000001</c:v>
                </c:pt>
                <c:pt idx="32">
                  <c:v>3.8161999999999998</c:v>
                </c:pt>
                <c:pt idx="33">
                  <c:v>3.7730899999999998</c:v>
                </c:pt>
                <c:pt idx="34">
                  <c:v>3.0225900000000001</c:v>
                </c:pt>
                <c:pt idx="35">
                  <c:v>2.60894</c:v>
                </c:pt>
                <c:pt idx="36">
                  <c:v>2.6884000000000001</c:v>
                </c:pt>
                <c:pt idx="37">
                  <c:v>2.1651600000000002</c:v>
                </c:pt>
                <c:pt idx="38">
                  <c:v>1.3664000000000001</c:v>
                </c:pt>
                <c:pt idx="39">
                  <c:v>0.87944</c:v>
                </c:pt>
                <c:pt idx="40">
                  <c:v>0.41824</c:v>
                </c:pt>
                <c:pt idx="41">
                  <c:v>-5.1670000000000001E-2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4-6A4E-B7E9-0E219197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19600"/>
        <c:axId val="1543892528"/>
      </c:areaChart>
      <c:catAx>
        <c:axId val="153071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92528"/>
        <c:crosses val="autoZero"/>
        <c:auto val="1"/>
        <c:lblAlgn val="ctr"/>
        <c:lblOffset val="100"/>
        <c:noMultiLvlLbl val="0"/>
      </c:catAx>
      <c:valAx>
        <c:axId val="15438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&amp; Renewable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Consumption!$E$3:$E$52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Consumption!$B$3:$B$52</c:f>
              <c:numCache>
                <c:formatCode>General</c:formatCode>
                <c:ptCount val="50"/>
                <c:pt idx="0">
                  <c:v>4432113</c:v>
                </c:pt>
                <c:pt idx="1">
                  <c:v>4464361</c:v>
                </c:pt>
                <c:pt idx="2">
                  <c:v>4658506</c:v>
                </c:pt>
                <c:pt idx="3">
                  <c:v>4836948</c:v>
                </c:pt>
                <c:pt idx="4">
                  <c:v>4949455</c:v>
                </c:pt>
                <c:pt idx="5">
                  <c:v>5157924</c:v>
                </c:pt>
                <c:pt idx="6">
                  <c:v>5467801</c:v>
                </c:pt>
                <c:pt idx="7">
                  <c:v>5754379</c:v>
                </c:pt>
                <c:pt idx="8">
                  <c:v>6131529</c:v>
                </c:pt>
                <c:pt idx="9">
                  <c:v>6520280</c:v>
                </c:pt>
                <c:pt idx="10">
                  <c:v>6780547</c:v>
                </c:pt>
                <c:pt idx="11">
                  <c:v>7105345</c:v>
                </c:pt>
                <c:pt idx="12">
                  <c:v>7470968</c:v>
                </c:pt>
                <c:pt idx="13">
                  <c:v>8071725</c:v>
                </c:pt>
                <c:pt idx="14">
                  <c:v>7921552</c:v>
                </c:pt>
                <c:pt idx="15">
                  <c:v>7365142</c:v>
                </c:pt>
                <c:pt idx="16">
                  <c:v>7676637</c:v>
                </c:pt>
                <c:pt idx="17">
                  <c:v>8259470</c:v>
                </c:pt>
                <c:pt idx="18">
                  <c:v>8684865</c:v>
                </c:pt>
                <c:pt idx="19">
                  <c:v>8970133</c:v>
                </c:pt>
                <c:pt idx="20">
                  <c:v>9025782</c:v>
                </c:pt>
                <c:pt idx="21">
                  <c:v>8839052</c:v>
                </c:pt>
                <c:pt idx="22">
                  <c:v>8253856</c:v>
                </c:pt>
                <c:pt idx="23">
                  <c:v>8226487</c:v>
                </c:pt>
                <c:pt idx="24">
                  <c:v>8756179</c:v>
                </c:pt>
                <c:pt idx="25">
                  <c:v>8819179</c:v>
                </c:pt>
                <c:pt idx="26">
                  <c:v>8707922</c:v>
                </c:pt>
                <c:pt idx="27">
                  <c:v>8948632</c:v>
                </c:pt>
                <c:pt idx="28">
                  <c:v>9519200</c:v>
                </c:pt>
                <c:pt idx="29">
                  <c:v>9805583</c:v>
                </c:pt>
                <c:pt idx="30">
                  <c:v>9930570</c:v>
                </c:pt>
                <c:pt idx="31">
                  <c:v>9932496</c:v>
                </c:pt>
                <c:pt idx="32">
                  <c:v>10074192</c:v>
                </c:pt>
                <c:pt idx="33">
                  <c:v>10170250</c:v>
                </c:pt>
                <c:pt idx="34">
                  <c:v>10438441</c:v>
                </c:pt>
                <c:pt idx="35">
                  <c:v>10633549</c:v>
                </c:pt>
                <c:pt idx="36">
                  <c:v>11481176</c:v>
                </c:pt>
                <c:pt idx="37">
                  <c:v>11840670</c:v>
                </c:pt>
                <c:pt idx="38">
                  <c:v>12024685</c:v>
                </c:pt>
                <c:pt idx="39">
                  <c:v>11685943</c:v>
                </c:pt>
                <c:pt idx="40">
                  <c:v>12054512</c:v>
                </c:pt>
                <c:pt idx="41">
                  <c:v>11878785</c:v>
                </c:pt>
                <c:pt idx="42">
                  <c:v>12108418</c:v>
                </c:pt>
                <c:pt idx="43">
                  <c:v>11973320</c:v>
                </c:pt>
                <c:pt idx="44">
                  <c:v>12054553</c:v>
                </c:pt>
                <c:pt idx="45">
                  <c:v>11544260</c:v>
                </c:pt>
                <c:pt idx="46">
                  <c:v>11988111</c:v>
                </c:pt>
                <c:pt idx="47">
                  <c:v>12068166</c:v>
                </c:pt>
                <c:pt idx="48">
                  <c:v>11761527</c:v>
                </c:pt>
                <c:pt idx="49">
                  <c:v>11297411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C-5147-A64E-92234BAF4FA1}"/>
            </c:ext>
          </c:extLst>
        </c:ser>
        <c:ser>
          <c:idx val="1"/>
          <c:order val="1"/>
          <c:tx>
            <c:v>Renewable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Consumption!$E$3:$E$52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Consumption!$F$3:$F$52</c:f>
              <c:numCache>
                <c:formatCode>General</c:formatCode>
                <c:ptCount val="50"/>
                <c:pt idx="0">
                  <c:v>50154.98</c:v>
                </c:pt>
                <c:pt idx="1">
                  <c:v>52022.85</c:v>
                </c:pt>
                <c:pt idx="2">
                  <c:v>47721.25</c:v>
                </c:pt>
                <c:pt idx="3">
                  <c:v>42717.87</c:v>
                </c:pt>
                <c:pt idx="4">
                  <c:v>43884.26</c:v>
                </c:pt>
                <c:pt idx="5">
                  <c:v>48966.78</c:v>
                </c:pt>
                <c:pt idx="6">
                  <c:v>51980.12</c:v>
                </c:pt>
                <c:pt idx="7">
                  <c:v>49944.160000000003</c:v>
                </c:pt>
                <c:pt idx="8">
                  <c:v>62938.87</c:v>
                </c:pt>
                <c:pt idx="9">
                  <c:v>64351.46</c:v>
                </c:pt>
                <c:pt idx="10">
                  <c:v>62756.82</c:v>
                </c:pt>
                <c:pt idx="11">
                  <c:v>60470.71</c:v>
                </c:pt>
                <c:pt idx="12">
                  <c:v>67559.73</c:v>
                </c:pt>
                <c:pt idx="13">
                  <c:v>78101.600000000006</c:v>
                </c:pt>
                <c:pt idx="14">
                  <c:v>76691.320000000007</c:v>
                </c:pt>
                <c:pt idx="15">
                  <c:v>75871.69</c:v>
                </c:pt>
                <c:pt idx="16">
                  <c:v>75964.67</c:v>
                </c:pt>
                <c:pt idx="17">
                  <c:v>82565.81</c:v>
                </c:pt>
                <c:pt idx="18">
                  <c:v>84175.21</c:v>
                </c:pt>
                <c:pt idx="19">
                  <c:v>89720.8</c:v>
                </c:pt>
                <c:pt idx="20">
                  <c:v>65818.679999999993</c:v>
                </c:pt>
                <c:pt idx="21">
                  <c:v>70515.78</c:v>
                </c:pt>
                <c:pt idx="22">
                  <c:v>80753.14</c:v>
                </c:pt>
                <c:pt idx="23">
                  <c:v>78067.259999999995</c:v>
                </c:pt>
                <c:pt idx="24">
                  <c:v>88645.53</c:v>
                </c:pt>
                <c:pt idx="25">
                  <c:v>96301.18</c:v>
                </c:pt>
                <c:pt idx="26">
                  <c:v>113055.79</c:v>
                </c:pt>
                <c:pt idx="27">
                  <c:v>120708.99</c:v>
                </c:pt>
                <c:pt idx="28">
                  <c:v>111779.93</c:v>
                </c:pt>
                <c:pt idx="29">
                  <c:v>127599.79</c:v>
                </c:pt>
                <c:pt idx="30">
                  <c:v>117295.2</c:v>
                </c:pt>
                <c:pt idx="31">
                  <c:v>122321.66</c:v>
                </c:pt>
                <c:pt idx="32">
                  <c:v>136108.76</c:v>
                </c:pt>
                <c:pt idx="33">
                  <c:v>117754.15</c:v>
                </c:pt>
                <c:pt idx="34">
                  <c:v>115392.33</c:v>
                </c:pt>
                <c:pt idx="35">
                  <c:v>122114.83</c:v>
                </c:pt>
                <c:pt idx="36">
                  <c:v>112113.75</c:v>
                </c:pt>
                <c:pt idx="37">
                  <c:v>126386.41</c:v>
                </c:pt>
                <c:pt idx="38">
                  <c:v>115580.36</c:v>
                </c:pt>
                <c:pt idx="39">
                  <c:v>98999.84</c:v>
                </c:pt>
                <c:pt idx="40">
                  <c:v>101768.3</c:v>
                </c:pt>
                <c:pt idx="41">
                  <c:v>102051.73</c:v>
                </c:pt>
                <c:pt idx="42">
                  <c:v>123453.14</c:v>
                </c:pt>
                <c:pt idx="43">
                  <c:v>117846.73</c:v>
                </c:pt>
                <c:pt idx="44">
                  <c:v>123193.97</c:v>
                </c:pt>
                <c:pt idx="45">
                  <c:v>138956.34</c:v>
                </c:pt>
                <c:pt idx="46">
                  <c:v>190304.64000000001</c:v>
                </c:pt>
                <c:pt idx="47">
                  <c:v>245931.44</c:v>
                </c:pt>
                <c:pt idx="48">
                  <c:v>346412.84</c:v>
                </c:pt>
                <c:pt idx="49">
                  <c:v>356634.82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C-5147-A64E-92234BAF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34912"/>
        <c:axId val="1544231904"/>
      </c:areaChart>
      <c:catAx>
        <c:axId val="15055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31904"/>
        <c:crosses val="autoZero"/>
        <c:auto val="1"/>
        <c:lblAlgn val="ctr"/>
        <c:lblOffset val="100"/>
        <c:noMultiLvlLbl val="0"/>
      </c:catAx>
      <c:valAx>
        <c:axId val="15442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Conumption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Economic!$A$3:$A$52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cat>
          <c:val>
            <c:numRef>
              <c:f>Economic!$B$3:$B$52</c:f>
              <c:numCache>
                <c:formatCode>General</c:formatCode>
                <c:ptCount val="50"/>
                <c:pt idx="0">
                  <c:v>460.52719999999999</c:v>
                </c:pt>
                <c:pt idx="1">
                  <c:v>454.61919999999998</c:v>
                </c:pt>
                <c:pt idx="2">
                  <c:v>463.39460000000003</c:v>
                </c:pt>
                <c:pt idx="3">
                  <c:v>476.12439999999998</c:v>
                </c:pt>
                <c:pt idx="4">
                  <c:v>481.93340000000001</c:v>
                </c:pt>
                <c:pt idx="5">
                  <c:v>497.00560000000002</c:v>
                </c:pt>
                <c:pt idx="6">
                  <c:v>521.14</c:v>
                </c:pt>
                <c:pt idx="7">
                  <c:v>542.91719999999998</c:v>
                </c:pt>
                <c:pt idx="8">
                  <c:v>566.73710000000005</c:v>
                </c:pt>
                <c:pt idx="9">
                  <c:v>590.33770000000004</c:v>
                </c:pt>
                <c:pt idx="10">
                  <c:v>603.46630000000005</c:v>
                </c:pt>
                <c:pt idx="11">
                  <c:v>617.32749999999999</c:v>
                </c:pt>
                <c:pt idx="12">
                  <c:v>635.33240000000001</c:v>
                </c:pt>
                <c:pt idx="13">
                  <c:v>671.55010000000004</c:v>
                </c:pt>
                <c:pt idx="14">
                  <c:v>645.67539999999997</c:v>
                </c:pt>
                <c:pt idx="15">
                  <c:v>585.98410000000001</c:v>
                </c:pt>
                <c:pt idx="16">
                  <c:v>594.89959999999996</c:v>
                </c:pt>
                <c:pt idx="17">
                  <c:v>626.04700000000003</c:v>
                </c:pt>
                <c:pt idx="18">
                  <c:v>643.30290000000002</c:v>
                </c:pt>
                <c:pt idx="19">
                  <c:v>645.87360000000001</c:v>
                </c:pt>
                <c:pt idx="20">
                  <c:v>629.49159999999995</c:v>
                </c:pt>
                <c:pt idx="21">
                  <c:v>599.40740000000005</c:v>
                </c:pt>
                <c:pt idx="22">
                  <c:v>538.3623</c:v>
                </c:pt>
                <c:pt idx="23">
                  <c:v>522.26110000000006</c:v>
                </c:pt>
                <c:pt idx="24">
                  <c:v>547.01890000000003</c:v>
                </c:pt>
                <c:pt idx="25">
                  <c:v>541.96050000000002</c:v>
                </c:pt>
                <c:pt idx="26">
                  <c:v>525.80539999999996</c:v>
                </c:pt>
                <c:pt idx="27">
                  <c:v>538.36749999999995</c:v>
                </c:pt>
                <c:pt idx="28">
                  <c:v>571.13980000000004</c:v>
                </c:pt>
                <c:pt idx="29">
                  <c:v>583.43169999999998</c:v>
                </c:pt>
                <c:pt idx="30">
                  <c:v>582.20749999999998</c:v>
                </c:pt>
                <c:pt idx="31">
                  <c:v>570.89859999999999</c:v>
                </c:pt>
                <c:pt idx="32">
                  <c:v>567.24890000000005</c:v>
                </c:pt>
                <c:pt idx="33">
                  <c:v>559.98609999999996</c:v>
                </c:pt>
                <c:pt idx="34">
                  <c:v>562.29290000000003</c:v>
                </c:pt>
                <c:pt idx="35">
                  <c:v>560.87819999999999</c:v>
                </c:pt>
                <c:pt idx="36">
                  <c:v>593.63869999999997</c:v>
                </c:pt>
                <c:pt idx="37">
                  <c:v>599.82169999999996</c:v>
                </c:pt>
                <c:pt idx="38">
                  <c:v>596.53560000000004</c:v>
                </c:pt>
                <c:pt idx="39">
                  <c:v>568.4316</c:v>
                </c:pt>
                <c:pt idx="40">
                  <c:v>575.5335</c:v>
                </c:pt>
                <c:pt idx="41">
                  <c:v>556.90009999999995</c:v>
                </c:pt>
                <c:pt idx="42">
                  <c:v>557.84339999999997</c:v>
                </c:pt>
                <c:pt idx="43">
                  <c:v>543.04579999999999</c:v>
                </c:pt>
                <c:pt idx="44">
                  <c:v>537.9452</c:v>
                </c:pt>
                <c:pt idx="45">
                  <c:v>506.53390000000002</c:v>
                </c:pt>
                <c:pt idx="46">
                  <c:v>513.26459999999997</c:v>
                </c:pt>
                <c:pt idx="47">
                  <c:v>506.54399999999998</c:v>
                </c:pt>
                <c:pt idx="48">
                  <c:v>484.20049999999998</c:v>
                </c:pt>
                <c:pt idx="49">
                  <c:v>456.08049999999997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3-524F-AE36-893DCDC4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257168"/>
        <c:axId val="1505641872"/>
      </c:lineChart>
      <c:catAx>
        <c:axId val="15052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41872"/>
        <c:crosses val="autoZero"/>
        <c:auto val="1"/>
        <c:lblAlgn val="ctr"/>
        <c:lblOffset val="100"/>
        <c:noMultiLvlLbl val="0"/>
      </c:catAx>
      <c:valAx>
        <c:axId val="15056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Expenditure per Capita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Economic!$E$3:$E$42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Economic!$F$3:$F$42</c:f>
              <c:numCache>
                <c:formatCode>General</c:formatCode>
                <c:ptCount val="40"/>
                <c:pt idx="0">
                  <c:v>473.84010000000001</c:v>
                </c:pt>
                <c:pt idx="1">
                  <c:v>509.47550000000001</c:v>
                </c:pt>
                <c:pt idx="2">
                  <c:v>549.80790000000002</c:v>
                </c:pt>
                <c:pt idx="3">
                  <c:v>622.57439999999997</c:v>
                </c:pt>
                <c:pt idx="4">
                  <c:v>903.09220000000005</c:v>
                </c:pt>
                <c:pt idx="5">
                  <c:v>994.65880000000004</c:v>
                </c:pt>
                <c:pt idx="6">
                  <c:v>1157.6893</c:v>
                </c:pt>
                <c:pt idx="7">
                  <c:v>1368.0211999999999</c:v>
                </c:pt>
                <c:pt idx="8">
                  <c:v>1505.0916</c:v>
                </c:pt>
                <c:pt idx="9">
                  <c:v>1969.6181999999999</c:v>
                </c:pt>
                <c:pt idx="10">
                  <c:v>2469.3434999999999</c:v>
                </c:pt>
                <c:pt idx="11">
                  <c:v>2927.0866999999998</c:v>
                </c:pt>
                <c:pt idx="12">
                  <c:v>2793.1689000000001</c:v>
                </c:pt>
                <c:pt idx="13">
                  <c:v>2689.9234999999999</c:v>
                </c:pt>
                <c:pt idx="14">
                  <c:v>2790.2215999999999</c:v>
                </c:pt>
                <c:pt idx="15">
                  <c:v>2633.2175999999999</c:v>
                </c:pt>
                <c:pt idx="16">
                  <c:v>2073.9699999999998</c:v>
                </c:pt>
                <c:pt idx="17">
                  <c:v>2107.8833</c:v>
                </c:pt>
                <c:pt idx="18">
                  <c:v>2191.0929000000001</c:v>
                </c:pt>
                <c:pt idx="19">
                  <c:v>2267.1275000000001</c:v>
                </c:pt>
                <c:pt idx="20">
                  <c:v>2535.8440000000001</c:v>
                </c:pt>
                <c:pt idx="21">
                  <c:v>2486.4340000000002</c:v>
                </c:pt>
                <c:pt idx="22">
                  <c:v>2444.9562999999998</c:v>
                </c:pt>
                <c:pt idx="23">
                  <c:v>2476.6952999999999</c:v>
                </c:pt>
                <c:pt idx="24">
                  <c:v>2544.5364</c:v>
                </c:pt>
                <c:pt idx="25">
                  <c:v>2471.7584000000002</c:v>
                </c:pt>
                <c:pt idx="26">
                  <c:v>2880.2997</c:v>
                </c:pt>
                <c:pt idx="27">
                  <c:v>2880.4544000000001</c:v>
                </c:pt>
                <c:pt idx="28">
                  <c:v>2518.5070999999998</c:v>
                </c:pt>
                <c:pt idx="29">
                  <c:v>2614.4600999999998</c:v>
                </c:pt>
                <c:pt idx="30">
                  <c:v>3447.5607</c:v>
                </c:pt>
                <c:pt idx="31">
                  <c:v>3383.1147000000001</c:v>
                </c:pt>
                <c:pt idx="32">
                  <c:v>3072.5859999999998</c:v>
                </c:pt>
                <c:pt idx="33">
                  <c:v>3664.6442999999999</c:v>
                </c:pt>
                <c:pt idx="34">
                  <c:v>4252.7737999999999</c:v>
                </c:pt>
                <c:pt idx="35">
                  <c:v>5028.1354000000001</c:v>
                </c:pt>
                <c:pt idx="36">
                  <c:v>5821.0481</c:v>
                </c:pt>
                <c:pt idx="37">
                  <c:v>6072.5888999999997</c:v>
                </c:pt>
                <c:pt idx="38">
                  <c:v>7001.3696</c:v>
                </c:pt>
                <c:pt idx="39">
                  <c:v>4651.3531000000003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1-3D46-BAF2-936B5FDA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648272"/>
        <c:axId val="1468595376"/>
      </c:lineChart>
      <c:catAx>
        <c:axId val="15086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95376"/>
        <c:crosses val="autoZero"/>
        <c:auto val="1"/>
        <c:lblAlgn val="ctr"/>
        <c:lblOffset val="100"/>
        <c:noMultiLvlLbl val="0"/>
      </c:catAx>
      <c:valAx>
        <c:axId val="14685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 per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Economic!$I$3:$I$35</c:f>
              <c:numCache>
                <c:formatCode>General</c:formatCode>
                <c:ptCount val="33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</c:numCache>
            </c:numRef>
          </c:cat>
          <c:val>
            <c:numRef>
              <c:f>Economic!$J$3:$J$35</c:f>
              <c:numCache>
                <c:formatCode>General</c:formatCode>
                <c:ptCount val="33"/>
                <c:pt idx="0">
                  <c:v>22.07152</c:v>
                </c:pt>
                <c:pt idx="1">
                  <c:v>21.997599999999998</c:v>
                </c:pt>
                <c:pt idx="2">
                  <c:v>21.988230000000001</c:v>
                </c:pt>
                <c:pt idx="3">
                  <c:v>21.371359999999999</c:v>
                </c:pt>
                <c:pt idx="4">
                  <c:v>19.686109999999999</c:v>
                </c:pt>
                <c:pt idx="5">
                  <c:v>18.316610000000001</c:v>
                </c:pt>
                <c:pt idx="6">
                  <c:v>18.283729999999998</c:v>
                </c:pt>
                <c:pt idx="7">
                  <c:v>18.390090000000001</c:v>
                </c:pt>
                <c:pt idx="8">
                  <c:v>17.728840000000002</c:v>
                </c:pt>
                <c:pt idx="9">
                  <c:v>17.904340000000001</c:v>
                </c:pt>
                <c:pt idx="10">
                  <c:v>18.47175</c:v>
                </c:pt>
                <c:pt idx="11">
                  <c:v>18.539429999999999</c:v>
                </c:pt>
                <c:pt idx="12">
                  <c:v>18.621659999999999</c:v>
                </c:pt>
                <c:pt idx="13">
                  <c:v>18.271080000000001</c:v>
                </c:pt>
                <c:pt idx="14">
                  <c:v>17.984059999999999</c:v>
                </c:pt>
                <c:pt idx="15">
                  <c:v>17.551120000000001</c:v>
                </c:pt>
                <c:pt idx="16">
                  <c:v>17.103429999999999</c:v>
                </c:pt>
                <c:pt idx="17">
                  <c:v>16.625309999999999</c:v>
                </c:pt>
                <c:pt idx="18">
                  <c:v>16.122060000000001</c:v>
                </c:pt>
                <c:pt idx="19">
                  <c:v>16.433520000000001</c:v>
                </c:pt>
                <c:pt idx="20">
                  <c:v>15.69511</c:v>
                </c:pt>
                <c:pt idx="21">
                  <c:v>14.99014</c:v>
                </c:pt>
                <c:pt idx="22">
                  <c:v>13.95731</c:v>
                </c:pt>
                <c:pt idx="23">
                  <c:v>13.81451</c:v>
                </c:pt>
                <c:pt idx="24">
                  <c:v>13.26674</c:v>
                </c:pt>
                <c:pt idx="25">
                  <c:v>13.212479999999999</c:v>
                </c:pt>
                <c:pt idx="26">
                  <c:v>13.04228</c:v>
                </c:pt>
                <c:pt idx="27">
                  <c:v>12.44838</c:v>
                </c:pt>
                <c:pt idx="28">
                  <c:v>11.88908</c:v>
                </c:pt>
                <c:pt idx="29">
                  <c:v>11.78187</c:v>
                </c:pt>
                <c:pt idx="30">
                  <c:v>11.280099999999999</c:v>
                </c:pt>
                <c:pt idx="31">
                  <c:v>11.034319999999999</c:v>
                </c:pt>
                <c:pt idx="32">
                  <c:v>10.5936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F-3344-855D-A91AE644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664192"/>
        <c:axId val="1502582864"/>
      </c:lineChart>
      <c:catAx>
        <c:axId val="14686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82864"/>
        <c:crosses val="autoZero"/>
        <c:auto val="1"/>
        <c:lblAlgn val="ctr"/>
        <c:lblOffset val="100"/>
        <c:noMultiLvlLbl val="0"/>
      </c:catAx>
      <c:valAx>
        <c:axId val="15025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Expense per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Economic!$M$3:$M$42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Economic!$N$3:$N$42</c:f>
              <c:numCache>
                <c:formatCode>General</c:formatCode>
                <c:ptCount val="40"/>
                <c:pt idx="0">
                  <c:v>10.17714</c:v>
                </c:pt>
                <c:pt idx="1">
                  <c:v>10.22598</c:v>
                </c:pt>
                <c:pt idx="2">
                  <c:v>10.098990000000001</c:v>
                </c:pt>
                <c:pt idx="3">
                  <c:v>10.13415</c:v>
                </c:pt>
                <c:pt idx="4">
                  <c:v>12.97587</c:v>
                </c:pt>
                <c:pt idx="5">
                  <c:v>12.653040000000001</c:v>
                </c:pt>
                <c:pt idx="6">
                  <c:v>13.13231</c:v>
                </c:pt>
                <c:pt idx="7">
                  <c:v>13.840350000000001</c:v>
                </c:pt>
                <c:pt idx="8">
                  <c:v>13.62885</c:v>
                </c:pt>
                <c:pt idx="9">
                  <c:v>15.94028</c:v>
                </c:pt>
                <c:pt idx="10">
                  <c:v>17.435089999999999</c:v>
                </c:pt>
                <c:pt idx="11">
                  <c:v>17.60098</c:v>
                </c:pt>
                <c:pt idx="12">
                  <c:v>16.46509</c:v>
                </c:pt>
                <c:pt idx="13">
                  <c:v>15.99605</c:v>
                </c:pt>
                <c:pt idx="14">
                  <c:v>15.47387</c:v>
                </c:pt>
                <c:pt idx="15">
                  <c:v>13.94736</c:v>
                </c:pt>
                <c:pt idx="16">
                  <c:v>11.614750000000001</c:v>
                </c:pt>
                <c:pt idx="17">
                  <c:v>11.65302</c:v>
                </c:pt>
                <c:pt idx="18">
                  <c:v>11.155810000000001</c:v>
                </c:pt>
                <c:pt idx="19">
                  <c:v>10.888070000000001</c:v>
                </c:pt>
                <c:pt idx="20">
                  <c:v>11.41419</c:v>
                </c:pt>
                <c:pt idx="21">
                  <c:v>10.99132</c:v>
                </c:pt>
                <c:pt idx="22">
                  <c:v>10.42788</c:v>
                </c:pt>
                <c:pt idx="23">
                  <c:v>10.13594</c:v>
                </c:pt>
                <c:pt idx="24">
                  <c:v>9.9239300000000004</c:v>
                </c:pt>
                <c:pt idx="25">
                  <c:v>9.2296899999999997</c:v>
                </c:pt>
                <c:pt idx="26">
                  <c:v>10.100569999999999</c:v>
                </c:pt>
                <c:pt idx="27">
                  <c:v>9.4378799999999998</c:v>
                </c:pt>
                <c:pt idx="28">
                  <c:v>7.9971500000000004</c:v>
                </c:pt>
                <c:pt idx="29">
                  <c:v>8.0026899999999994</c:v>
                </c:pt>
                <c:pt idx="30">
                  <c:v>9.8513300000000008</c:v>
                </c:pt>
                <c:pt idx="31">
                  <c:v>9.4238900000000001</c:v>
                </c:pt>
                <c:pt idx="32">
                  <c:v>8.4912100000000006</c:v>
                </c:pt>
                <c:pt idx="33">
                  <c:v>9.76858</c:v>
                </c:pt>
                <c:pt idx="34">
                  <c:v>10.50822</c:v>
                </c:pt>
                <c:pt idx="35">
                  <c:v>11.80176</c:v>
                </c:pt>
                <c:pt idx="36">
                  <c:v>12.87548</c:v>
                </c:pt>
                <c:pt idx="37">
                  <c:v>12.63627</c:v>
                </c:pt>
                <c:pt idx="38">
                  <c:v>14.21053</c:v>
                </c:pt>
                <c:pt idx="39">
                  <c:v>10.095359999999999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4-6E44-9BEE-C5C718C6E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67072"/>
        <c:axId val="1469645424"/>
      </c:lineChart>
      <c:catAx>
        <c:axId val="15045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424"/>
        <c:crosses val="autoZero"/>
        <c:auto val="1"/>
        <c:lblAlgn val="ctr"/>
        <c:lblOffset val="100"/>
        <c:noMultiLvlLbl val="0"/>
      </c:catAx>
      <c:valAx>
        <c:axId val="14696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6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Economic!$R$3:$R$42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Economic!$S$3:$S$42</c:f>
              <c:numCache>
                <c:formatCode>General</c:formatCode>
                <c:ptCount val="40"/>
                <c:pt idx="0">
                  <c:v>1.29253</c:v>
                </c:pt>
                <c:pt idx="1">
                  <c:v>1.33893</c:v>
                </c:pt>
                <c:pt idx="2">
                  <c:v>1.41656</c:v>
                </c:pt>
                <c:pt idx="3">
                  <c:v>1.4874799999999999</c:v>
                </c:pt>
                <c:pt idx="4">
                  <c:v>2.27678</c:v>
                </c:pt>
                <c:pt idx="5">
                  <c:v>2.8194699999999999</c:v>
                </c:pt>
                <c:pt idx="6">
                  <c:v>3.1652999999999998</c:v>
                </c:pt>
                <c:pt idx="7">
                  <c:v>3.5062000000000002</c:v>
                </c:pt>
                <c:pt idx="8">
                  <c:v>3.7071000000000001</c:v>
                </c:pt>
                <c:pt idx="9">
                  <c:v>4.7559899999999997</c:v>
                </c:pt>
                <c:pt idx="10">
                  <c:v>6.0518999999999998</c:v>
                </c:pt>
                <c:pt idx="11">
                  <c:v>7.1225399999999999</c:v>
                </c:pt>
                <c:pt idx="12">
                  <c:v>7.59077</c:v>
                </c:pt>
                <c:pt idx="13">
                  <c:v>7.5356100000000001</c:v>
                </c:pt>
                <c:pt idx="14">
                  <c:v>7.4798</c:v>
                </c:pt>
                <c:pt idx="15">
                  <c:v>7.0693000000000001</c:v>
                </c:pt>
                <c:pt idx="16">
                  <c:v>5.7785500000000001</c:v>
                </c:pt>
                <c:pt idx="17">
                  <c:v>5.7649400000000002</c:v>
                </c:pt>
                <c:pt idx="18">
                  <c:v>5.5981800000000002</c:v>
                </c:pt>
                <c:pt idx="19">
                  <c:v>5.6369600000000002</c:v>
                </c:pt>
                <c:pt idx="20">
                  <c:v>6.4634799999999997</c:v>
                </c:pt>
                <c:pt idx="21">
                  <c:v>6.3297400000000001</c:v>
                </c:pt>
                <c:pt idx="22">
                  <c:v>6.27189</c:v>
                </c:pt>
                <c:pt idx="23">
                  <c:v>6.4733599999999996</c:v>
                </c:pt>
                <c:pt idx="24">
                  <c:v>6.6307299999999998</c:v>
                </c:pt>
                <c:pt idx="25">
                  <c:v>6.4475199999999999</c:v>
                </c:pt>
                <c:pt idx="26">
                  <c:v>7.0498799999999999</c:v>
                </c:pt>
                <c:pt idx="27">
                  <c:v>6.8974599999999997</c:v>
                </c:pt>
                <c:pt idx="28">
                  <c:v>6.1323800000000004</c:v>
                </c:pt>
                <c:pt idx="29">
                  <c:v>6.7000099999999998</c:v>
                </c:pt>
                <c:pt idx="30">
                  <c:v>8.6966199999999994</c:v>
                </c:pt>
                <c:pt idx="31">
                  <c:v>8.8757099999999998</c:v>
                </c:pt>
                <c:pt idx="32">
                  <c:v>7.9469799999999999</c:v>
                </c:pt>
                <c:pt idx="33">
                  <c:v>9.7640499999999992</c:v>
                </c:pt>
                <c:pt idx="34">
                  <c:v>11.393980000000001</c:v>
                </c:pt>
                <c:pt idx="35">
                  <c:v>14.688610000000001</c:v>
                </c:pt>
                <c:pt idx="36">
                  <c:v>16.6676</c:v>
                </c:pt>
                <c:pt idx="37">
                  <c:v>17.61111</c:v>
                </c:pt>
                <c:pt idx="38">
                  <c:v>21.549499999999998</c:v>
                </c:pt>
                <c:pt idx="39">
                  <c:v>15.379250000000001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8-3E49-B6DB-65769967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821200"/>
        <c:axId val="1468300496"/>
      </c:lineChart>
      <c:catAx>
        <c:axId val="15088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00496"/>
        <c:crosses val="autoZero"/>
        <c:auto val="1"/>
        <c:lblAlgn val="ctr"/>
        <c:lblOffset val="100"/>
        <c:noMultiLvlLbl val="0"/>
      </c:catAx>
      <c:valAx>
        <c:axId val="1468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52</xdr:row>
      <xdr:rowOff>177800</xdr:rowOff>
    </xdr:from>
    <xdr:to>
      <xdr:col>11</xdr:col>
      <xdr:colOff>12700</xdr:colOff>
      <xdr:row>74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E8993-D6D7-4C4B-BE11-D6272195A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781050</xdr:colOff>
      <xdr:row>52</xdr:row>
      <xdr:rowOff>152400</xdr:rowOff>
    </xdr:from>
    <xdr:to>
      <xdr:col>23</xdr:col>
      <xdr:colOff>12700</xdr:colOff>
      <xdr:row>74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A6D9C-B425-BD46-8795-C163E2D7C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54</xdr:row>
      <xdr:rowOff>0</xdr:rowOff>
    </xdr:from>
    <xdr:to>
      <xdr:col>8</xdr:col>
      <xdr:colOff>50800</xdr:colOff>
      <xdr:row>71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EBD34-5D07-9545-AFEF-59435D1A5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25400</xdr:rowOff>
    </xdr:from>
    <xdr:to>
      <xdr:col>4</xdr:col>
      <xdr:colOff>247650</xdr:colOff>
      <xdr:row>67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53EB6-7D9F-BC44-B64A-856F82468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53</xdr:row>
      <xdr:rowOff>12700</xdr:rowOff>
    </xdr:from>
    <xdr:to>
      <xdr:col>9</xdr:col>
      <xdr:colOff>133350</xdr:colOff>
      <xdr:row>66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29EB9-443F-5748-AE24-FAB818171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539750</xdr:colOff>
      <xdr:row>53</xdr:row>
      <xdr:rowOff>12700</xdr:rowOff>
    </xdr:from>
    <xdr:to>
      <xdr:col>12</xdr:col>
      <xdr:colOff>565150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E2362-07E4-664E-913A-18D2D3B7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107950</xdr:colOff>
      <xdr:row>52</xdr:row>
      <xdr:rowOff>165100</xdr:rowOff>
    </xdr:from>
    <xdr:to>
      <xdr:col>18</xdr:col>
      <xdr:colOff>19050</xdr:colOff>
      <xdr:row>66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2CD123-516D-1D43-88AF-A99A94317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311150</xdr:colOff>
      <xdr:row>52</xdr:row>
      <xdr:rowOff>38100</xdr:rowOff>
    </xdr:from>
    <xdr:to>
      <xdr:col>22</xdr:col>
      <xdr:colOff>514350</xdr:colOff>
      <xdr:row>65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5E55B-16E3-7240-8A88-B3538C43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8565-B84C-DB4F-BB4E-93238FA5883E}">
  <dimension ref="A1:AH52"/>
  <sheetViews>
    <sheetView workbookViewId="0">
      <selection activeCell="C2" sqref="C2"/>
    </sheetView>
  </sheetViews>
  <sheetFormatPr baseColWidth="10" defaultRowHeight="16" x14ac:dyDescent="0.2"/>
  <cols>
    <col min="2" max="2" width="13.1640625" bestFit="1" customWidth="1"/>
    <col min="3" max="3" width="13.6640625" style="3" bestFit="1" customWidth="1"/>
    <col min="6" max="6" width="13.1640625" bestFit="1" customWidth="1"/>
    <col min="7" max="7" width="10.83203125" style="3"/>
    <col min="8" max="8" width="13.6640625" style="3" bestFit="1" customWidth="1"/>
    <col min="11" max="11" width="13.1640625" bestFit="1" customWidth="1"/>
    <col min="14" max="14" width="13.6640625" bestFit="1" customWidth="1"/>
    <col min="15" max="15" width="10.83203125" style="3"/>
    <col min="16" max="16" width="11.83203125" style="3" bestFit="1" customWidth="1"/>
    <col min="17" max="17" width="13.6640625" style="3" bestFit="1" customWidth="1"/>
    <col min="20" max="20" width="13.1640625" bestFit="1" customWidth="1"/>
    <col min="21" max="21" width="10.83203125" style="3"/>
    <col min="22" max="22" width="13.6640625" style="3" bestFit="1" customWidth="1"/>
    <col min="25" max="25" width="13.1640625" bestFit="1" customWidth="1"/>
    <col min="26" max="26" width="10.83203125" style="3"/>
    <col min="27" max="27" width="11.83203125" style="3" bestFit="1" customWidth="1"/>
    <col min="28" max="28" width="13.6640625" style="3" bestFit="1" customWidth="1"/>
    <col min="32" max="32" width="10.83203125" style="3"/>
    <col min="33" max="33" width="12.1640625" style="3" bestFit="1" customWidth="1"/>
    <col min="34" max="34" width="13.6640625" style="3" bestFit="1" customWidth="1"/>
  </cols>
  <sheetData>
    <row r="1" spans="1:34" x14ac:dyDescent="0.2">
      <c r="A1" s="1" t="s">
        <v>0</v>
      </c>
      <c r="B1" s="1" t="s">
        <v>1</v>
      </c>
      <c r="E1" s="1" t="s">
        <v>0</v>
      </c>
      <c r="F1" s="1" t="s">
        <v>5</v>
      </c>
      <c r="J1" s="1" t="s">
        <v>0</v>
      </c>
      <c r="K1" s="1" t="s">
        <v>6</v>
      </c>
      <c r="M1" s="1" t="s">
        <v>0</v>
      </c>
      <c r="N1" s="1" t="s">
        <v>7</v>
      </c>
      <c r="S1" s="1" t="s">
        <v>0</v>
      </c>
      <c r="T1" s="1" t="s">
        <v>9</v>
      </c>
      <c r="X1" s="1" t="s">
        <v>0</v>
      </c>
      <c r="Y1" s="1" t="s">
        <v>10</v>
      </c>
      <c r="AD1" s="1" t="s">
        <v>0</v>
      </c>
      <c r="AE1" s="1" t="s">
        <v>11</v>
      </c>
    </row>
    <row r="2" spans="1:34" x14ac:dyDescent="0.2">
      <c r="A2" s="1"/>
      <c r="B2" s="1" t="s">
        <v>2</v>
      </c>
      <c r="C2" s="3" t="s">
        <v>3</v>
      </c>
      <c r="E2" s="1"/>
      <c r="F2" s="1" t="s">
        <v>2</v>
      </c>
      <c r="G2" s="3" t="s">
        <v>4</v>
      </c>
      <c r="H2" s="3" t="s">
        <v>3</v>
      </c>
      <c r="J2" s="1"/>
      <c r="K2" s="1" t="s">
        <v>2</v>
      </c>
      <c r="M2" s="1"/>
      <c r="N2" s="1" t="s">
        <v>2</v>
      </c>
      <c r="O2" s="3" t="s">
        <v>4</v>
      </c>
      <c r="P2" s="3" t="s">
        <v>8</v>
      </c>
      <c r="Q2" s="3" t="s">
        <v>3</v>
      </c>
      <c r="S2" s="1"/>
      <c r="T2" s="1" t="s">
        <v>2</v>
      </c>
      <c r="U2" s="3" t="s">
        <v>4</v>
      </c>
      <c r="V2" s="3" t="s">
        <v>3</v>
      </c>
      <c r="X2" s="1"/>
      <c r="Y2" s="1" t="s">
        <v>2</v>
      </c>
      <c r="Z2" s="3" t="s">
        <v>4</v>
      </c>
      <c r="AA2" s="3" t="s">
        <v>8</v>
      </c>
      <c r="AB2" s="3" t="s">
        <v>3</v>
      </c>
      <c r="AD2" s="1"/>
      <c r="AE2" s="1" t="s">
        <v>2</v>
      </c>
      <c r="AF2" s="3" t="s">
        <v>4</v>
      </c>
      <c r="AG2" s="3" t="s">
        <v>8</v>
      </c>
      <c r="AH2" s="3" t="s">
        <v>3</v>
      </c>
    </row>
    <row r="3" spans="1:34" x14ac:dyDescent="0.2">
      <c r="A3" s="2">
        <v>1960</v>
      </c>
      <c r="B3" s="2">
        <v>12066646</v>
      </c>
      <c r="C3" s="3">
        <v>0</v>
      </c>
      <c r="E3" s="2">
        <v>1960</v>
      </c>
      <c r="F3" s="2">
        <v>50154.98</v>
      </c>
      <c r="G3" s="3">
        <f>F3/B3</f>
        <v>4.1564971741111824E-3</v>
      </c>
      <c r="H3" s="3">
        <v>0</v>
      </c>
      <c r="J3" s="2">
        <v>1960</v>
      </c>
      <c r="K3" s="2">
        <v>0</v>
      </c>
      <c r="M3" s="2">
        <v>1960</v>
      </c>
      <c r="N3" s="2">
        <v>11858.661</v>
      </c>
      <c r="O3" s="3">
        <f>N3/B3</f>
        <v>9.8276364451231938E-4</v>
      </c>
      <c r="P3" s="3">
        <f>N3/F3</f>
        <v>0.23644034949271237</v>
      </c>
      <c r="Q3" s="3">
        <v>0</v>
      </c>
      <c r="S3" s="2">
        <v>1960</v>
      </c>
      <c r="T3" s="2">
        <v>0</v>
      </c>
      <c r="U3" s="3">
        <f>T3/B3</f>
        <v>0</v>
      </c>
      <c r="V3" s="3">
        <v>0</v>
      </c>
      <c r="X3" s="2">
        <v>1960</v>
      </c>
      <c r="Y3" s="2">
        <v>0</v>
      </c>
      <c r="Z3" s="3">
        <f>Y3/B3</f>
        <v>0</v>
      </c>
      <c r="AA3" s="3">
        <f>Y3/F3</f>
        <v>0</v>
      </c>
      <c r="AB3" s="3">
        <v>0</v>
      </c>
      <c r="AD3" s="2">
        <v>1960</v>
      </c>
      <c r="AE3" s="2">
        <v>0</v>
      </c>
      <c r="AF3" s="3">
        <f>AE3/B3</f>
        <v>0</v>
      </c>
      <c r="AG3" s="3">
        <f>AE3/F3</f>
        <v>0</v>
      </c>
    </row>
    <row r="4" spans="1:34" x14ac:dyDescent="0.2">
      <c r="A4" s="2">
        <v>1961</v>
      </c>
      <c r="B4" s="2">
        <v>12216110</v>
      </c>
      <c r="C4" s="3">
        <f>(B4-B3)/B3</f>
        <v>1.2386540551533541E-2</v>
      </c>
      <c r="E4" s="2">
        <v>1961</v>
      </c>
      <c r="F4" s="2">
        <v>52022.85</v>
      </c>
      <c r="G4" s="3">
        <f t="shared" ref="G4:G52" si="0">F4/B4</f>
        <v>4.2585446594701586E-3</v>
      </c>
      <c r="H4" s="3">
        <f>(F4-F3)/F3</f>
        <v>3.7241964805887574E-2</v>
      </c>
      <c r="J4" s="2">
        <v>1961</v>
      </c>
      <c r="K4" s="2">
        <v>0</v>
      </c>
      <c r="M4" s="2">
        <v>1961</v>
      </c>
      <c r="N4" s="2">
        <v>13142.739</v>
      </c>
      <c r="O4" s="3">
        <f t="shared" ref="O4:O52" si="1">N4/B4</f>
        <v>1.0758530334124365E-3</v>
      </c>
      <c r="P4" s="3">
        <f t="shared" ref="P4:P52" si="2">N4/F4</f>
        <v>0.25263396757386419</v>
      </c>
      <c r="Q4" s="3">
        <f>(N4-N3)/N3</f>
        <v>0.10828187094647528</v>
      </c>
      <c r="S4" s="2">
        <v>1961</v>
      </c>
      <c r="T4" s="2">
        <v>0</v>
      </c>
      <c r="U4" s="3">
        <f t="shared" ref="U4:U52" si="3">T4/B4</f>
        <v>0</v>
      </c>
      <c r="V4" s="3">
        <v>0</v>
      </c>
      <c r="X4" s="2">
        <v>1961</v>
      </c>
      <c r="Y4" s="2">
        <v>0</v>
      </c>
      <c r="Z4" s="3">
        <f t="shared" ref="Z4:Z52" si="4">Y4/B4</f>
        <v>0</v>
      </c>
      <c r="AA4" s="3">
        <f t="shared" ref="AA4:AA52" si="5">Y4/F4</f>
        <v>0</v>
      </c>
      <c r="AB4" s="3">
        <v>0</v>
      </c>
      <c r="AD4" s="2">
        <v>1961</v>
      </c>
      <c r="AE4" s="2">
        <v>0</v>
      </c>
      <c r="AF4" s="3">
        <f t="shared" ref="AF4:AF52" si="6">AE4/B4</f>
        <v>0</v>
      </c>
      <c r="AG4" s="3">
        <f t="shared" ref="AG4:AG52" si="7">AE4/F4</f>
        <v>0</v>
      </c>
      <c r="AH4" s="3">
        <v>0</v>
      </c>
    </row>
    <row r="5" spans="1:34" x14ac:dyDescent="0.2">
      <c r="A5" s="2">
        <v>1962</v>
      </c>
      <c r="B5" s="2">
        <v>12365936</v>
      </c>
      <c r="C5" s="3">
        <f t="shared" ref="C5:C52" si="8">(B5-B4)/B4</f>
        <v>1.2264624336224871E-2</v>
      </c>
      <c r="E5" s="2">
        <v>1962</v>
      </c>
      <c r="F5" s="2">
        <v>47721.25</v>
      </c>
      <c r="G5" s="3">
        <f t="shared" si="0"/>
        <v>3.8590891947039027E-3</v>
      </c>
      <c r="H5" s="3">
        <f t="shared" ref="H5:H52" si="9">(F5-F4)/F4</f>
        <v>-8.2686742460284249E-2</v>
      </c>
      <c r="J5" s="2">
        <v>1962</v>
      </c>
      <c r="K5" s="2">
        <v>0</v>
      </c>
      <c r="M5" s="2">
        <v>1962</v>
      </c>
      <c r="N5" s="2">
        <v>8446.1360000000004</v>
      </c>
      <c r="O5" s="3">
        <f t="shared" si="1"/>
        <v>6.8301631190716182E-4</v>
      </c>
      <c r="P5" s="3">
        <f t="shared" si="2"/>
        <v>0.17698899337297327</v>
      </c>
      <c r="Q5" s="3">
        <f t="shared" ref="Q5:Q52" si="10">(N5-N4)/N4</f>
        <v>-0.35735344055755802</v>
      </c>
      <c r="S5" s="2">
        <v>1962</v>
      </c>
      <c r="T5" s="2">
        <v>0</v>
      </c>
      <c r="U5" s="3">
        <f t="shared" si="3"/>
        <v>0</v>
      </c>
      <c r="V5" s="3">
        <v>0</v>
      </c>
      <c r="X5" s="2">
        <v>1962</v>
      </c>
      <c r="Y5" s="2">
        <v>0</v>
      </c>
      <c r="Z5" s="3">
        <f t="shared" si="4"/>
        <v>0</v>
      </c>
      <c r="AA5" s="3">
        <f t="shared" si="5"/>
        <v>0</v>
      </c>
      <c r="AB5" s="3">
        <v>0</v>
      </c>
      <c r="AD5" s="2">
        <v>1962</v>
      </c>
      <c r="AE5" s="2">
        <v>0</v>
      </c>
      <c r="AF5" s="3">
        <f t="shared" si="6"/>
        <v>0</v>
      </c>
      <c r="AG5" s="3">
        <f t="shared" si="7"/>
        <v>0</v>
      </c>
      <c r="AH5" s="3">
        <v>0</v>
      </c>
    </row>
    <row r="6" spans="1:34" x14ac:dyDescent="0.2">
      <c r="A6" s="2">
        <v>1963</v>
      </c>
      <c r="B6" s="2">
        <v>12702692</v>
      </c>
      <c r="C6" s="3">
        <f t="shared" si="8"/>
        <v>2.7232552392313852E-2</v>
      </c>
      <c r="E6" s="2">
        <v>1963</v>
      </c>
      <c r="F6" s="2">
        <v>42717.87</v>
      </c>
      <c r="G6" s="3">
        <f t="shared" si="0"/>
        <v>3.3628989823574406E-3</v>
      </c>
      <c r="H6" s="3">
        <f t="shared" si="9"/>
        <v>-0.1048459543704324</v>
      </c>
      <c r="J6" s="2">
        <v>1963</v>
      </c>
      <c r="K6" s="2">
        <v>0</v>
      </c>
      <c r="M6" s="2">
        <v>1963</v>
      </c>
      <c r="N6" s="2">
        <v>5008.9179999999997</v>
      </c>
      <c r="O6" s="3">
        <f t="shared" si="1"/>
        <v>3.9431940883082105E-4</v>
      </c>
      <c r="P6" s="3">
        <f t="shared" si="2"/>
        <v>0.11725579950498467</v>
      </c>
      <c r="Q6" s="3">
        <f t="shared" si="10"/>
        <v>-0.40695745368059438</v>
      </c>
      <c r="S6" s="2">
        <v>1963</v>
      </c>
      <c r="T6" s="2">
        <v>0</v>
      </c>
      <c r="U6" s="3">
        <f t="shared" si="3"/>
        <v>0</v>
      </c>
      <c r="V6" s="3">
        <v>0</v>
      </c>
      <c r="X6" s="2">
        <v>1963</v>
      </c>
      <c r="Y6" s="2">
        <v>0</v>
      </c>
      <c r="Z6" s="3">
        <f t="shared" si="4"/>
        <v>0</v>
      </c>
      <c r="AA6" s="3">
        <f t="shared" si="5"/>
        <v>0</v>
      </c>
      <c r="AB6" s="3">
        <v>0</v>
      </c>
      <c r="AD6" s="2">
        <v>1963</v>
      </c>
      <c r="AE6" s="2">
        <v>0</v>
      </c>
      <c r="AF6" s="3">
        <f t="shared" si="6"/>
        <v>0</v>
      </c>
      <c r="AG6" s="3">
        <f t="shared" si="7"/>
        <v>0</v>
      </c>
      <c r="AH6" s="3">
        <v>0</v>
      </c>
    </row>
    <row r="7" spans="1:34" x14ac:dyDescent="0.2">
      <c r="A7" s="2">
        <v>1964</v>
      </c>
      <c r="B7" s="2">
        <v>13132738</v>
      </c>
      <c r="C7" s="3">
        <f t="shared" si="8"/>
        <v>3.3854713630779992E-2</v>
      </c>
      <c r="E7" s="2">
        <v>1964</v>
      </c>
      <c r="F7" s="2">
        <v>43884.26</v>
      </c>
      <c r="G7" s="3">
        <f t="shared" si="0"/>
        <v>3.3415925909737942E-3</v>
      </c>
      <c r="H7" s="3">
        <f t="shared" si="9"/>
        <v>2.7304498094123122E-2</v>
      </c>
      <c r="J7" s="2">
        <v>1964</v>
      </c>
      <c r="K7" s="2">
        <v>0</v>
      </c>
      <c r="M7" s="2">
        <v>1964</v>
      </c>
      <c r="N7" s="2">
        <v>4747.8329999999996</v>
      </c>
      <c r="O7" s="3">
        <f t="shared" si="1"/>
        <v>3.6152651488212129E-4</v>
      </c>
      <c r="P7" s="3">
        <f t="shared" si="2"/>
        <v>0.10818988402675582</v>
      </c>
      <c r="Q7" s="3">
        <f t="shared" si="10"/>
        <v>-5.2124031577278775E-2</v>
      </c>
      <c r="S7" s="2">
        <v>1964</v>
      </c>
      <c r="T7" s="2">
        <v>0</v>
      </c>
      <c r="U7" s="3">
        <f t="shared" si="3"/>
        <v>0</v>
      </c>
      <c r="V7" s="3">
        <v>0</v>
      </c>
      <c r="X7" s="2">
        <v>1964</v>
      </c>
      <c r="Y7" s="2">
        <v>0</v>
      </c>
      <c r="Z7" s="3">
        <f t="shared" si="4"/>
        <v>0</v>
      </c>
      <c r="AA7" s="3">
        <f t="shared" si="5"/>
        <v>0</v>
      </c>
      <c r="AB7" s="3">
        <v>0</v>
      </c>
      <c r="AD7" s="2">
        <v>1964</v>
      </c>
      <c r="AE7" s="2">
        <v>0</v>
      </c>
      <c r="AF7" s="3">
        <f t="shared" si="6"/>
        <v>0</v>
      </c>
      <c r="AG7" s="3">
        <f t="shared" si="7"/>
        <v>0</v>
      </c>
      <c r="AH7" s="3">
        <v>0</v>
      </c>
    </row>
    <row r="8" spans="1:34" x14ac:dyDescent="0.2">
      <c r="A8" s="2">
        <v>1965</v>
      </c>
      <c r="B8" s="2">
        <v>13328850</v>
      </c>
      <c r="C8" s="3">
        <f t="shared" si="8"/>
        <v>1.4933062701776278E-2</v>
      </c>
      <c r="E8" s="2">
        <v>1965</v>
      </c>
      <c r="F8" s="2">
        <v>48966.78</v>
      </c>
      <c r="G8" s="3">
        <f t="shared" si="0"/>
        <v>3.6737437963515231E-3</v>
      </c>
      <c r="H8" s="3">
        <f t="shared" si="9"/>
        <v>0.11581646813686722</v>
      </c>
      <c r="J8" s="2">
        <v>1965</v>
      </c>
      <c r="K8" s="2">
        <v>0</v>
      </c>
      <c r="M8" s="2">
        <v>1965</v>
      </c>
      <c r="N8" s="2">
        <v>7770.9170000000004</v>
      </c>
      <c r="O8" s="3">
        <f t="shared" si="1"/>
        <v>5.8301481373111707E-4</v>
      </c>
      <c r="P8" s="3">
        <f t="shared" si="2"/>
        <v>0.15869773344295868</v>
      </c>
      <c r="Q8" s="3">
        <f t="shared" si="10"/>
        <v>0.63672921941441518</v>
      </c>
      <c r="S8" s="2">
        <v>1965</v>
      </c>
      <c r="T8" s="2">
        <v>0</v>
      </c>
      <c r="U8" s="3">
        <f t="shared" si="3"/>
        <v>0</v>
      </c>
      <c r="V8" s="3">
        <v>0</v>
      </c>
      <c r="X8" s="2">
        <v>1965</v>
      </c>
      <c r="Y8" s="2">
        <v>0</v>
      </c>
      <c r="Z8" s="3">
        <f t="shared" si="4"/>
        <v>0</v>
      </c>
      <c r="AA8" s="3">
        <f t="shared" si="5"/>
        <v>0</v>
      </c>
      <c r="AB8" s="3">
        <v>0</v>
      </c>
      <c r="AD8" s="2">
        <v>1965</v>
      </c>
      <c r="AE8" s="2">
        <v>0</v>
      </c>
      <c r="AF8" s="3">
        <f t="shared" si="6"/>
        <v>0</v>
      </c>
      <c r="AG8" s="3">
        <f t="shared" si="7"/>
        <v>0</v>
      </c>
      <c r="AH8" s="3">
        <v>0</v>
      </c>
    </row>
    <row r="9" spans="1:34" x14ac:dyDescent="0.2">
      <c r="A9" s="2">
        <v>1966</v>
      </c>
      <c r="B9" s="2">
        <v>14016114</v>
      </c>
      <c r="C9" s="3">
        <f t="shared" si="8"/>
        <v>5.1562137768824769E-2</v>
      </c>
      <c r="E9" s="2">
        <v>1966</v>
      </c>
      <c r="F9" s="2">
        <v>51980.12</v>
      </c>
      <c r="G9" s="3">
        <f t="shared" si="0"/>
        <v>3.7085971190017435E-3</v>
      </c>
      <c r="H9" s="3">
        <f t="shared" si="9"/>
        <v>6.1538455254766679E-2</v>
      </c>
      <c r="J9" s="2">
        <v>1966</v>
      </c>
      <c r="K9" s="2">
        <v>0</v>
      </c>
      <c r="M9" s="2">
        <v>1966</v>
      </c>
      <c r="N9" s="2">
        <v>8195.3549999999996</v>
      </c>
      <c r="O9" s="3">
        <f t="shared" si="1"/>
        <v>5.8470949936622945E-4</v>
      </c>
      <c r="P9" s="3">
        <f t="shared" si="2"/>
        <v>0.15766325664504044</v>
      </c>
      <c r="Q9" s="3">
        <f t="shared" si="10"/>
        <v>5.4618779225154401E-2</v>
      </c>
      <c r="S9" s="2">
        <v>1966</v>
      </c>
      <c r="T9" s="2">
        <v>0</v>
      </c>
      <c r="U9" s="3">
        <f t="shared" si="3"/>
        <v>0</v>
      </c>
      <c r="V9" s="3">
        <v>0</v>
      </c>
      <c r="X9" s="2">
        <v>1966</v>
      </c>
      <c r="Y9" s="2">
        <v>0</v>
      </c>
      <c r="Z9" s="3">
        <f t="shared" si="4"/>
        <v>0</v>
      </c>
      <c r="AA9" s="3">
        <f t="shared" si="5"/>
        <v>0</v>
      </c>
      <c r="AB9" s="3">
        <v>0</v>
      </c>
      <c r="AD9" s="2">
        <v>1966</v>
      </c>
      <c r="AE9" s="2">
        <v>0</v>
      </c>
      <c r="AF9" s="3">
        <f t="shared" si="6"/>
        <v>0</v>
      </c>
      <c r="AG9" s="3">
        <f t="shared" si="7"/>
        <v>0</v>
      </c>
      <c r="AH9" s="3">
        <v>0</v>
      </c>
    </row>
    <row r="10" spans="1:34" x14ac:dyDescent="0.2">
      <c r="A10" s="2">
        <v>1967</v>
      </c>
      <c r="B10" s="2">
        <v>14637661</v>
      </c>
      <c r="C10" s="3">
        <f t="shared" si="8"/>
        <v>4.4345172991600956E-2</v>
      </c>
      <c r="E10" s="2">
        <v>1967</v>
      </c>
      <c r="F10" s="2">
        <v>49944.160000000003</v>
      </c>
      <c r="G10" s="3">
        <f t="shared" si="0"/>
        <v>3.4120314714215613E-3</v>
      </c>
      <c r="H10" s="3">
        <f t="shared" si="9"/>
        <v>-3.9168051170332022E-2</v>
      </c>
      <c r="J10" s="2">
        <v>1967</v>
      </c>
      <c r="K10" s="2">
        <v>0</v>
      </c>
      <c r="M10" s="2">
        <v>1967</v>
      </c>
      <c r="N10" s="2">
        <v>6043.4139999999998</v>
      </c>
      <c r="O10" s="3">
        <f t="shared" si="1"/>
        <v>4.1286746564222246E-4</v>
      </c>
      <c r="P10" s="3">
        <f t="shared" si="2"/>
        <v>0.12100341661567637</v>
      </c>
      <c r="Q10" s="3">
        <f t="shared" si="10"/>
        <v>-0.2625805715554726</v>
      </c>
      <c r="S10" s="2">
        <v>1967</v>
      </c>
      <c r="T10" s="2">
        <v>0</v>
      </c>
      <c r="U10" s="3">
        <f t="shared" si="3"/>
        <v>0</v>
      </c>
      <c r="V10" s="3">
        <v>0</v>
      </c>
      <c r="X10" s="2">
        <v>1967</v>
      </c>
      <c r="Y10" s="2">
        <v>0</v>
      </c>
      <c r="Z10" s="3">
        <f t="shared" si="4"/>
        <v>0</v>
      </c>
      <c r="AA10" s="3">
        <f t="shared" si="5"/>
        <v>0</v>
      </c>
      <c r="AB10" s="3">
        <v>0</v>
      </c>
      <c r="AD10" s="2">
        <v>1967</v>
      </c>
      <c r="AE10" s="2">
        <v>0</v>
      </c>
      <c r="AF10" s="3">
        <f t="shared" si="6"/>
        <v>0</v>
      </c>
      <c r="AG10" s="3">
        <f t="shared" si="7"/>
        <v>0</v>
      </c>
      <c r="AH10" s="3">
        <v>0</v>
      </c>
    </row>
    <row r="11" spans="1:34" x14ac:dyDescent="0.2">
      <c r="A11" s="2">
        <v>1968</v>
      </c>
      <c r="B11" s="2">
        <v>15074078</v>
      </c>
      <c r="C11" s="3">
        <f t="shared" si="8"/>
        <v>2.9814667794260299E-2</v>
      </c>
      <c r="E11" s="2">
        <v>1968</v>
      </c>
      <c r="F11" s="2">
        <v>62938.87</v>
      </c>
      <c r="G11" s="3">
        <f t="shared" si="0"/>
        <v>4.1753047848100558E-3</v>
      </c>
      <c r="H11" s="3">
        <f t="shared" si="9"/>
        <v>0.26018477435600074</v>
      </c>
      <c r="J11" s="2">
        <v>1968</v>
      </c>
      <c r="K11" s="2">
        <v>0</v>
      </c>
      <c r="M11" s="2">
        <v>1968</v>
      </c>
      <c r="N11" s="2">
        <v>13790.129000000001</v>
      </c>
      <c r="O11" s="3">
        <f t="shared" si="1"/>
        <v>9.148240442964406E-4</v>
      </c>
      <c r="P11" s="3">
        <f t="shared" si="2"/>
        <v>0.21910353649501493</v>
      </c>
      <c r="Q11" s="3">
        <f t="shared" si="10"/>
        <v>1.2818441695372849</v>
      </c>
      <c r="S11" s="2">
        <v>1968</v>
      </c>
      <c r="T11" s="2">
        <v>0</v>
      </c>
      <c r="U11" s="3">
        <f t="shared" si="3"/>
        <v>0</v>
      </c>
      <c r="V11" s="3">
        <v>0</v>
      </c>
      <c r="X11" s="2">
        <v>1968</v>
      </c>
      <c r="Y11" s="2">
        <v>0</v>
      </c>
      <c r="Z11" s="3">
        <f t="shared" si="4"/>
        <v>0</v>
      </c>
      <c r="AA11" s="3">
        <f t="shared" si="5"/>
        <v>0</v>
      </c>
      <c r="AB11" s="3">
        <v>0</v>
      </c>
      <c r="AD11" s="2">
        <v>1968</v>
      </c>
      <c r="AE11" s="2">
        <v>0</v>
      </c>
      <c r="AF11" s="3">
        <f t="shared" si="6"/>
        <v>0</v>
      </c>
      <c r="AG11" s="3">
        <f t="shared" si="7"/>
        <v>0</v>
      </c>
      <c r="AH11" s="3">
        <v>0</v>
      </c>
    </row>
    <row r="12" spans="1:34" x14ac:dyDescent="0.2">
      <c r="A12" s="2">
        <v>1969</v>
      </c>
      <c r="B12" s="2">
        <v>15583033</v>
      </c>
      <c r="C12" s="3">
        <f t="shared" si="8"/>
        <v>3.3763590715133622E-2</v>
      </c>
      <c r="E12" s="2">
        <v>1969</v>
      </c>
      <c r="F12" s="2">
        <v>64351.46</v>
      </c>
      <c r="G12" s="3">
        <f t="shared" si="0"/>
        <v>4.1295850429117356E-3</v>
      </c>
      <c r="H12" s="3">
        <f t="shared" si="9"/>
        <v>2.2443841143001082E-2</v>
      </c>
      <c r="J12" s="2">
        <v>1969</v>
      </c>
      <c r="K12" s="2">
        <v>0</v>
      </c>
      <c r="M12" s="2">
        <v>1969</v>
      </c>
      <c r="N12" s="2">
        <v>13278.806</v>
      </c>
      <c r="O12" s="3">
        <f t="shared" si="1"/>
        <v>8.5213231596185414E-4</v>
      </c>
      <c r="P12" s="3">
        <f t="shared" si="2"/>
        <v>0.20634816987835242</v>
      </c>
      <c r="Q12" s="3">
        <f t="shared" si="10"/>
        <v>-3.7078913474993619E-2</v>
      </c>
      <c r="S12" s="2">
        <v>1969</v>
      </c>
      <c r="T12" s="2">
        <v>0</v>
      </c>
      <c r="U12" s="3">
        <f t="shared" si="3"/>
        <v>0</v>
      </c>
      <c r="V12" s="3">
        <v>0</v>
      </c>
      <c r="X12" s="2">
        <v>1969</v>
      </c>
      <c r="Y12" s="2">
        <v>0</v>
      </c>
      <c r="Z12" s="3">
        <f t="shared" si="4"/>
        <v>0</v>
      </c>
      <c r="AA12" s="3">
        <f t="shared" si="5"/>
        <v>0</v>
      </c>
      <c r="AB12" s="3">
        <v>0</v>
      </c>
      <c r="AD12" s="2">
        <v>1969</v>
      </c>
      <c r="AE12" s="2">
        <v>0</v>
      </c>
      <c r="AF12" s="3">
        <f t="shared" si="6"/>
        <v>0</v>
      </c>
      <c r="AG12" s="3">
        <f t="shared" si="7"/>
        <v>0</v>
      </c>
      <c r="AH12" s="3">
        <v>0</v>
      </c>
    </row>
    <row r="13" spans="1:34" x14ac:dyDescent="0.2">
      <c r="A13" s="2">
        <v>1970</v>
      </c>
      <c r="B13" s="2">
        <v>16716144</v>
      </c>
      <c r="C13" s="3">
        <f t="shared" si="8"/>
        <v>7.2714406752523719E-2</v>
      </c>
      <c r="E13" s="2">
        <v>1970</v>
      </c>
      <c r="F13" s="2">
        <v>62756.82</v>
      </c>
      <c r="G13" s="3">
        <f t="shared" si="0"/>
        <v>3.7542641412995725E-3</v>
      </c>
      <c r="H13" s="3">
        <f t="shared" si="9"/>
        <v>-2.4780168157800916E-2</v>
      </c>
      <c r="J13" s="2">
        <v>1970</v>
      </c>
      <c r="K13" s="2">
        <v>0</v>
      </c>
      <c r="M13" s="2">
        <v>1970</v>
      </c>
      <c r="N13" s="2">
        <v>10549.86</v>
      </c>
      <c r="O13" s="3">
        <f t="shared" si="1"/>
        <v>6.3111803774841861E-4</v>
      </c>
      <c r="P13" s="3">
        <f t="shared" si="2"/>
        <v>0.16810698821259587</v>
      </c>
      <c r="Q13" s="3">
        <f t="shared" si="10"/>
        <v>-0.20551139914236263</v>
      </c>
      <c r="S13" s="2">
        <v>1970</v>
      </c>
      <c r="T13" s="2">
        <v>0</v>
      </c>
      <c r="U13" s="3">
        <f t="shared" si="3"/>
        <v>0</v>
      </c>
      <c r="V13" s="3">
        <v>0</v>
      </c>
      <c r="X13" s="2">
        <v>1970</v>
      </c>
      <c r="Y13" s="2">
        <v>0</v>
      </c>
      <c r="Z13" s="3">
        <f t="shared" si="4"/>
        <v>0</v>
      </c>
      <c r="AA13" s="3">
        <f t="shared" si="5"/>
        <v>0</v>
      </c>
      <c r="AB13" s="3">
        <v>0</v>
      </c>
      <c r="AD13" s="2">
        <v>1970</v>
      </c>
      <c r="AE13" s="2">
        <v>0</v>
      </c>
      <c r="AF13" s="3">
        <f t="shared" si="6"/>
        <v>0</v>
      </c>
      <c r="AG13" s="3">
        <f t="shared" si="7"/>
        <v>0</v>
      </c>
      <c r="AH13" s="3">
        <v>0</v>
      </c>
    </row>
    <row r="14" spans="1:34" x14ac:dyDescent="0.2">
      <c r="A14" s="2">
        <v>1971</v>
      </c>
      <c r="B14" s="2">
        <v>16777662</v>
      </c>
      <c r="C14" s="3">
        <f t="shared" si="8"/>
        <v>3.6801549448245959E-3</v>
      </c>
      <c r="E14" s="2">
        <v>1971</v>
      </c>
      <c r="F14" s="2">
        <v>60470.71</v>
      </c>
      <c r="G14" s="3">
        <f t="shared" si="0"/>
        <v>3.6042393749498589E-3</v>
      </c>
      <c r="H14" s="3">
        <f t="shared" si="9"/>
        <v>-3.64280726779974E-2</v>
      </c>
      <c r="J14" s="2">
        <v>1971</v>
      </c>
      <c r="K14" s="2">
        <v>0</v>
      </c>
      <c r="M14" s="2">
        <v>1971</v>
      </c>
      <c r="N14" s="2">
        <v>9219.7070000000003</v>
      </c>
      <c r="O14" s="3">
        <f t="shared" si="1"/>
        <v>5.4952275233581419E-4</v>
      </c>
      <c r="P14" s="3">
        <f t="shared" si="2"/>
        <v>0.15246566478217305</v>
      </c>
      <c r="Q14" s="3">
        <f t="shared" si="10"/>
        <v>-0.12608252621361801</v>
      </c>
      <c r="S14" s="2">
        <v>1971</v>
      </c>
      <c r="T14" s="2">
        <v>0</v>
      </c>
      <c r="U14" s="3">
        <f t="shared" si="3"/>
        <v>0</v>
      </c>
      <c r="V14" s="3">
        <v>0</v>
      </c>
      <c r="X14" s="2">
        <v>1971</v>
      </c>
      <c r="Y14" s="2">
        <v>0</v>
      </c>
      <c r="Z14" s="3">
        <f t="shared" si="4"/>
        <v>0</v>
      </c>
      <c r="AA14" s="3">
        <f t="shared" si="5"/>
        <v>0</v>
      </c>
      <c r="AB14" s="3">
        <v>0</v>
      </c>
      <c r="AD14" s="2">
        <v>1971</v>
      </c>
      <c r="AE14" s="2">
        <v>0</v>
      </c>
      <c r="AF14" s="3">
        <f t="shared" si="6"/>
        <v>0</v>
      </c>
      <c r="AG14" s="3">
        <f t="shared" si="7"/>
        <v>0</v>
      </c>
      <c r="AH14" s="3">
        <v>0</v>
      </c>
    </row>
    <row r="15" spans="1:34" x14ac:dyDescent="0.2">
      <c r="A15" s="2">
        <v>1972</v>
      </c>
      <c r="B15" s="2">
        <v>17401567</v>
      </c>
      <c r="C15" s="3">
        <f t="shared" si="8"/>
        <v>3.7186647340970394E-2</v>
      </c>
      <c r="E15" s="2">
        <v>1972</v>
      </c>
      <c r="F15" s="2">
        <v>67559.73</v>
      </c>
      <c r="G15" s="3">
        <f t="shared" si="0"/>
        <v>3.8823934649103724E-3</v>
      </c>
      <c r="H15" s="3">
        <f t="shared" si="9"/>
        <v>0.1172306394285762</v>
      </c>
      <c r="J15" s="2">
        <v>1972</v>
      </c>
      <c r="K15" s="2">
        <v>0</v>
      </c>
      <c r="M15" s="2">
        <v>1972</v>
      </c>
      <c r="N15" s="2">
        <v>8614.7150000000001</v>
      </c>
      <c r="O15" s="3">
        <f t="shared" si="1"/>
        <v>4.9505397990882083E-4</v>
      </c>
      <c r="P15" s="3">
        <f t="shared" si="2"/>
        <v>0.12751257294841173</v>
      </c>
      <c r="Q15" s="3">
        <f t="shared" si="10"/>
        <v>-6.561943888238532E-2</v>
      </c>
      <c r="S15" s="2">
        <v>1972</v>
      </c>
      <c r="T15" s="2">
        <v>0</v>
      </c>
      <c r="U15" s="3">
        <f t="shared" si="3"/>
        <v>0</v>
      </c>
      <c r="V15" s="3">
        <v>0</v>
      </c>
      <c r="X15" s="2">
        <v>1972</v>
      </c>
      <c r="Y15" s="2">
        <v>0</v>
      </c>
      <c r="Z15" s="3">
        <f t="shared" si="4"/>
        <v>0</v>
      </c>
      <c r="AA15" s="3">
        <f t="shared" si="5"/>
        <v>0</v>
      </c>
      <c r="AB15" s="3">
        <v>0</v>
      </c>
      <c r="AD15" s="2">
        <v>1972</v>
      </c>
      <c r="AE15" s="2">
        <v>0</v>
      </c>
      <c r="AF15" s="3">
        <f t="shared" si="6"/>
        <v>0</v>
      </c>
      <c r="AG15" s="3">
        <f t="shared" si="7"/>
        <v>0</v>
      </c>
      <c r="AH15" s="3">
        <v>0</v>
      </c>
    </row>
    <row r="16" spans="1:34" x14ac:dyDescent="0.2">
      <c r="A16" s="2">
        <v>1973</v>
      </c>
      <c r="B16" s="2">
        <v>17243944</v>
      </c>
      <c r="C16" s="3">
        <f t="shared" si="8"/>
        <v>-9.0579773649120225E-3</v>
      </c>
      <c r="E16" s="2">
        <v>1973</v>
      </c>
      <c r="F16" s="2">
        <v>78101.600000000006</v>
      </c>
      <c r="G16" s="3">
        <f t="shared" si="0"/>
        <v>4.5292190696049582E-3</v>
      </c>
      <c r="H16" s="3">
        <f t="shared" si="9"/>
        <v>0.15603777575783695</v>
      </c>
      <c r="J16" s="2">
        <v>1973</v>
      </c>
      <c r="K16" s="2">
        <v>0</v>
      </c>
      <c r="M16" s="2">
        <v>1973</v>
      </c>
      <c r="N16" s="2">
        <v>17662.505000000001</v>
      </c>
      <c r="O16" s="3">
        <f t="shared" si="1"/>
        <v>1.0242729273535103E-3</v>
      </c>
      <c r="P16" s="3">
        <f t="shared" si="2"/>
        <v>0.2261477997889928</v>
      </c>
      <c r="Q16" s="3">
        <f t="shared" si="10"/>
        <v>1.0502715411943402</v>
      </c>
      <c r="S16" s="2">
        <v>1973</v>
      </c>
      <c r="T16" s="2">
        <v>0</v>
      </c>
      <c r="U16" s="3">
        <f t="shared" si="3"/>
        <v>0</v>
      </c>
      <c r="V16" s="3">
        <v>0</v>
      </c>
      <c r="X16" s="2">
        <v>1973</v>
      </c>
      <c r="Y16" s="2">
        <v>0</v>
      </c>
      <c r="Z16" s="3">
        <f t="shared" si="4"/>
        <v>0</v>
      </c>
      <c r="AA16" s="3">
        <f t="shared" si="5"/>
        <v>0</v>
      </c>
      <c r="AB16" s="3">
        <v>0</v>
      </c>
      <c r="AD16" s="2">
        <v>1973</v>
      </c>
      <c r="AE16" s="2">
        <v>0</v>
      </c>
      <c r="AF16" s="3">
        <f t="shared" si="6"/>
        <v>0</v>
      </c>
      <c r="AG16" s="3">
        <f t="shared" si="7"/>
        <v>0</v>
      </c>
      <c r="AH16" s="3">
        <v>0</v>
      </c>
    </row>
    <row r="17" spans="1:34" x14ac:dyDescent="0.2">
      <c r="A17" s="2">
        <v>1974</v>
      </c>
      <c r="B17" s="2">
        <v>16681223</v>
      </c>
      <c r="C17" s="3">
        <f t="shared" si="8"/>
        <v>-3.2632963781371593E-2</v>
      </c>
      <c r="E17" s="2">
        <v>1974</v>
      </c>
      <c r="F17" s="2">
        <v>76691.320000000007</v>
      </c>
      <c r="G17" s="3">
        <f t="shared" si="0"/>
        <v>4.5974638670078331E-3</v>
      </c>
      <c r="H17" s="3">
        <f t="shared" si="9"/>
        <v>-1.8056992430372728E-2</v>
      </c>
      <c r="J17" s="2">
        <v>1974</v>
      </c>
      <c r="K17" s="2">
        <v>0</v>
      </c>
      <c r="M17" s="2">
        <v>1974</v>
      </c>
      <c r="N17" s="2">
        <v>17035.434000000001</v>
      </c>
      <c r="O17" s="3">
        <f t="shared" si="1"/>
        <v>1.0212341145490352E-3</v>
      </c>
      <c r="P17" s="3">
        <f t="shared" si="2"/>
        <v>0.22212988379910528</v>
      </c>
      <c r="Q17" s="3">
        <f t="shared" si="10"/>
        <v>-3.5502948194494489E-2</v>
      </c>
      <c r="S17" s="2">
        <v>1974</v>
      </c>
      <c r="T17" s="2">
        <v>0</v>
      </c>
      <c r="U17" s="3">
        <f t="shared" si="3"/>
        <v>0</v>
      </c>
      <c r="V17" s="3">
        <v>0</v>
      </c>
      <c r="X17" s="2">
        <v>1974</v>
      </c>
      <c r="Y17" s="2">
        <v>0</v>
      </c>
      <c r="Z17" s="3">
        <f t="shared" si="4"/>
        <v>0</v>
      </c>
      <c r="AA17" s="3">
        <f t="shared" si="5"/>
        <v>0</v>
      </c>
      <c r="AB17" s="3">
        <v>0</v>
      </c>
      <c r="AD17" s="2">
        <v>1974</v>
      </c>
      <c r="AE17" s="2">
        <v>0</v>
      </c>
      <c r="AF17" s="3">
        <f t="shared" si="6"/>
        <v>0</v>
      </c>
      <c r="AG17" s="3">
        <f t="shared" si="7"/>
        <v>0</v>
      </c>
      <c r="AH17" s="3">
        <v>0</v>
      </c>
    </row>
    <row r="18" spans="1:34" x14ac:dyDescent="0.2">
      <c r="A18" s="2">
        <v>1975</v>
      </c>
      <c r="B18" s="2">
        <v>15722961</v>
      </c>
      <c r="C18" s="3">
        <f t="shared" si="8"/>
        <v>-5.7445548207106879E-2</v>
      </c>
      <c r="E18" s="2">
        <v>1975</v>
      </c>
      <c r="F18" s="2">
        <v>75871.69</v>
      </c>
      <c r="G18" s="3">
        <f t="shared" si="0"/>
        <v>4.825534452448238E-3</v>
      </c>
      <c r="H18" s="3">
        <f t="shared" si="9"/>
        <v>-1.068738939426267E-2</v>
      </c>
      <c r="J18" s="2">
        <v>1975</v>
      </c>
      <c r="K18" s="2">
        <v>0</v>
      </c>
      <c r="M18" s="2">
        <v>1975</v>
      </c>
      <c r="N18" s="2">
        <v>20052.05</v>
      </c>
      <c r="O18" s="3">
        <f t="shared" si="1"/>
        <v>1.2753354791123631E-3</v>
      </c>
      <c r="P18" s="3">
        <f t="shared" si="2"/>
        <v>0.26428895942610475</v>
      </c>
      <c r="Q18" s="3">
        <f t="shared" si="10"/>
        <v>0.17707890506341065</v>
      </c>
      <c r="S18" s="2">
        <v>1975</v>
      </c>
      <c r="T18" s="2">
        <v>0</v>
      </c>
      <c r="U18" s="3">
        <f t="shared" si="3"/>
        <v>0</v>
      </c>
      <c r="V18" s="3">
        <v>0</v>
      </c>
      <c r="X18" s="2">
        <v>1975</v>
      </c>
      <c r="Y18" s="2">
        <v>0</v>
      </c>
      <c r="Z18" s="3">
        <f t="shared" si="4"/>
        <v>0</v>
      </c>
      <c r="AA18" s="3">
        <f t="shared" si="5"/>
        <v>0</v>
      </c>
      <c r="AB18" s="3">
        <v>0</v>
      </c>
      <c r="AD18" s="2">
        <v>1975</v>
      </c>
      <c r="AE18" s="2">
        <v>0</v>
      </c>
      <c r="AF18" s="3">
        <f t="shared" si="6"/>
        <v>0</v>
      </c>
      <c r="AG18" s="3">
        <f t="shared" si="7"/>
        <v>0</v>
      </c>
      <c r="AH18" s="3">
        <v>0</v>
      </c>
    </row>
    <row r="19" spans="1:34" x14ac:dyDescent="0.2">
      <c r="A19" s="2">
        <v>1976</v>
      </c>
      <c r="B19" s="2">
        <v>15253464</v>
      </c>
      <c r="C19" s="3">
        <f t="shared" si="8"/>
        <v>-2.9860596868490609E-2</v>
      </c>
      <c r="E19" s="2">
        <v>1976</v>
      </c>
      <c r="F19" s="2">
        <v>75964.67</v>
      </c>
      <c r="G19" s="3">
        <f t="shared" si="0"/>
        <v>4.980158605284675E-3</v>
      </c>
      <c r="H19" s="3">
        <f t="shared" si="9"/>
        <v>1.2254900345569728E-3</v>
      </c>
      <c r="J19" s="2">
        <v>1976</v>
      </c>
      <c r="K19" s="2">
        <v>0</v>
      </c>
      <c r="M19" s="2">
        <v>1976</v>
      </c>
      <c r="N19" s="2">
        <v>11080.387000000001</v>
      </c>
      <c r="O19" s="3">
        <f t="shared" si="1"/>
        <v>7.2641775009270034E-4</v>
      </c>
      <c r="P19" s="3">
        <f t="shared" si="2"/>
        <v>0.1458623726003154</v>
      </c>
      <c r="Q19" s="3">
        <f t="shared" si="10"/>
        <v>-0.44741874272206578</v>
      </c>
      <c r="S19" s="2">
        <v>1976</v>
      </c>
      <c r="T19" s="2">
        <v>0</v>
      </c>
      <c r="U19" s="3">
        <f t="shared" si="3"/>
        <v>0</v>
      </c>
      <c r="V19" s="3">
        <v>0</v>
      </c>
      <c r="X19" s="2">
        <v>1976</v>
      </c>
      <c r="Y19" s="2">
        <v>0</v>
      </c>
      <c r="Z19" s="3">
        <f t="shared" si="4"/>
        <v>0</v>
      </c>
      <c r="AA19" s="3">
        <f t="shared" si="5"/>
        <v>0</v>
      </c>
      <c r="AB19" s="3">
        <v>0</v>
      </c>
      <c r="AD19" s="2">
        <v>1976</v>
      </c>
      <c r="AE19" s="2">
        <v>0</v>
      </c>
      <c r="AF19" s="3">
        <f t="shared" si="6"/>
        <v>0</v>
      </c>
      <c r="AG19" s="3">
        <f t="shared" si="7"/>
        <v>0</v>
      </c>
      <c r="AH19" s="3">
        <v>0</v>
      </c>
    </row>
    <row r="20" spans="1:34" x14ac:dyDescent="0.2">
      <c r="A20" s="2">
        <v>1977</v>
      </c>
      <c r="B20" s="2">
        <v>14833749</v>
      </c>
      <c r="C20" s="3">
        <f t="shared" si="8"/>
        <v>-2.7516044880035118E-2</v>
      </c>
      <c r="E20" s="2">
        <v>1977</v>
      </c>
      <c r="F20" s="2">
        <v>82565.81</v>
      </c>
      <c r="G20" s="3">
        <f t="shared" si="0"/>
        <v>5.5660784067466688E-3</v>
      </c>
      <c r="H20" s="3">
        <f t="shared" si="9"/>
        <v>8.6897501167318966E-2</v>
      </c>
      <c r="J20" s="2">
        <v>1977</v>
      </c>
      <c r="K20" s="2">
        <v>0</v>
      </c>
      <c r="M20" s="2">
        <v>1977</v>
      </c>
      <c r="N20" s="2">
        <v>12199.317999999999</v>
      </c>
      <c r="O20" s="3">
        <f t="shared" si="1"/>
        <v>8.2240288682247479E-4</v>
      </c>
      <c r="P20" s="3">
        <f t="shared" si="2"/>
        <v>0.14775265936348228</v>
      </c>
      <c r="Q20" s="3">
        <f t="shared" si="10"/>
        <v>0.10098302523188031</v>
      </c>
      <c r="S20" s="2">
        <v>1977</v>
      </c>
      <c r="T20" s="2">
        <v>0</v>
      </c>
      <c r="U20" s="3">
        <f t="shared" si="3"/>
        <v>0</v>
      </c>
      <c r="V20" s="3">
        <v>0</v>
      </c>
      <c r="X20" s="2">
        <v>1977</v>
      </c>
      <c r="Y20" s="2">
        <v>0</v>
      </c>
      <c r="Z20" s="3">
        <f t="shared" si="4"/>
        <v>0</v>
      </c>
      <c r="AA20" s="3">
        <f t="shared" si="5"/>
        <v>0</v>
      </c>
      <c r="AB20" s="3">
        <v>0</v>
      </c>
      <c r="AD20" s="2">
        <v>1977</v>
      </c>
      <c r="AE20" s="2">
        <v>0</v>
      </c>
      <c r="AF20" s="3">
        <f t="shared" si="6"/>
        <v>0</v>
      </c>
      <c r="AG20" s="3">
        <f t="shared" si="7"/>
        <v>0</v>
      </c>
      <c r="AH20" s="3">
        <v>0</v>
      </c>
    </row>
    <row r="21" spans="1:34" x14ac:dyDescent="0.2">
      <c r="A21" s="2">
        <v>1978</v>
      </c>
      <c r="B21" s="2">
        <v>13940472</v>
      </c>
      <c r="C21" s="3">
        <f t="shared" si="8"/>
        <v>-6.0219233856525417E-2</v>
      </c>
      <c r="E21" s="2">
        <v>1978</v>
      </c>
      <c r="F21" s="2">
        <v>84175.21</v>
      </c>
      <c r="G21" s="3">
        <f t="shared" si="0"/>
        <v>6.0381893812490716E-3</v>
      </c>
      <c r="H21" s="3">
        <f t="shared" si="9"/>
        <v>1.9492329815452774E-2</v>
      </c>
      <c r="J21" s="2">
        <v>1978</v>
      </c>
      <c r="K21" s="2">
        <v>0</v>
      </c>
      <c r="M21" s="2">
        <v>1978</v>
      </c>
      <c r="N21" s="2">
        <v>7923.4189999999999</v>
      </c>
      <c r="O21" s="3">
        <f t="shared" si="1"/>
        <v>5.6837523148427107E-4</v>
      </c>
      <c r="P21" s="3">
        <f t="shared" si="2"/>
        <v>9.4130077014360866E-2</v>
      </c>
      <c r="Q21" s="3">
        <f t="shared" si="10"/>
        <v>-0.35050311828907155</v>
      </c>
      <c r="S21" s="2">
        <v>1978</v>
      </c>
      <c r="T21" s="2">
        <v>0</v>
      </c>
      <c r="U21" s="3">
        <f t="shared" si="3"/>
        <v>0</v>
      </c>
      <c r="V21" s="3">
        <v>0</v>
      </c>
      <c r="X21" s="2">
        <v>1978</v>
      </c>
      <c r="Y21" s="2">
        <v>0</v>
      </c>
      <c r="Z21" s="3">
        <f t="shared" si="4"/>
        <v>0</v>
      </c>
      <c r="AA21" s="3">
        <f t="shared" si="5"/>
        <v>0</v>
      </c>
      <c r="AB21" s="3">
        <v>0</v>
      </c>
      <c r="AD21" s="2">
        <v>1978</v>
      </c>
      <c r="AE21" s="2">
        <v>0</v>
      </c>
      <c r="AF21" s="3">
        <f t="shared" si="6"/>
        <v>0</v>
      </c>
      <c r="AG21" s="3">
        <f t="shared" si="7"/>
        <v>0</v>
      </c>
      <c r="AH21" s="3">
        <v>0</v>
      </c>
    </row>
    <row r="22" spans="1:34" x14ac:dyDescent="0.2">
      <c r="A22" s="2">
        <v>1979</v>
      </c>
      <c r="B22" s="2">
        <v>14350811</v>
      </c>
      <c r="C22" s="3">
        <f t="shared" si="8"/>
        <v>2.9435086559479479E-2</v>
      </c>
      <c r="E22" s="2">
        <v>1979</v>
      </c>
      <c r="F22" s="2">
        <v>89720.8</v>
      </c>
      <c r="G22" s="3">
        <f t="shared" si="0"/>
        <v>6.2519672233158118E-3</v>
      </c>
      <c r="H22" s="3">
        <f t="shared" si="9"/>
        <v>6.5881510720317726E-2</v>
      </c>
      <c r="J22" s="2">
        <v>1979</v>
      </c>
      <c r="K22" s="2">
        <v>0</v>
      </c>
      <c r="M22" s="2">
        <v>1979</v>
      </c>
      <c r="N22" s="2">
        <v>12447.878000000001</v>
      </c>
      <c r="O22" s="3">
        <f t="shared" si="1"/>
        <v>8.6739892261141209E-4</v>
      </c>
      <c r="P22" s="3">
        <f t="shared" si="2"/>
        <v>0.13874015835792816</v>
      </c>
      <c r="Q22" s="3">
        <f t="shared" si="10"/>
        <v>0.57102356949695587</v>
      </c>
      <c r="S22" s="2">
        <v>1979</v>
      </c>
      <c r="T22" s="2">
        <v>0</v>
      </c>
      <c r="U22" s="3">
        <f t="shared" si="3"/>
        <v>0</v>
      </c>
      <c r="V22" s="3">
        <v>0</v>
      </c>
      <c r="X22" s="2">
        <v>1979</v>
      </c>
      <c r="Y22" s="2">
        <v>0</v>
      </c>
      <c r="Z22" s="3">
        <f t="shared" si="4"/>
        <v>0</v>
      </c>
      <c r="AA22" s="3">
        <f t="shared" si="5"/>
        <v>0</v>
      </c>
      <c r="AB22" s="3">
        <v>0</v>
      </c>
      <c r="AD22" s="2">
        <v>1979</v>
      </c>
      <c r="AE22" s="2">
        <v>0</v>
      </c>
      <c r="AF22" s="3">
        <f t="shared" si="6"/>
        <v>0</v>
      </c>
      <c r="AG22" s="3">
        <f t="shared" si="7"/>
        <v>0</v>
      </c>
      <c r="AH22" s="3">
        <v>0</v>
      </c>
    </row>
    <row r="23" spans="1:34" x14ac:dyDescent="0.2">
      <c r="A23" s="2">
        <v>1980</v>
      </c>
      <c r="B23" s="2">
        <v>14086283</v>
      </c>
      <c r="C23" s="3">
        <f t="shared" si="8"/>
        <v>-1.8432965217087732E-2</v>
      </c>
      <c r="E23" s="2">
        <v>1980</v>
      </c>
      <c r="F23" s="2">
        <v>65818.679999999993</v>
      </c>
      <c r="G23" s="3">
        <f t="shared" si="0"/>
        <v>4.6725371057787209E-3</v>
      </c>
      <c r="H23" s="3">
        <f t="shared" si="9"/>
        <v>-0.26640556036058538</v>
      </c>
      <c r="J23" s="2">
        <v>1980</v>
      </c>
      <c r="K23" s="2">
        <v>0</v>
      </c>
      <c r="M23" s="2">
        <v>1980</v>
      </c>
      <c r="N23" s="2">
        <v>10171.15</v>
      </c>
      <c r="O23" s="3">
        <f t="shared" si="1"/>
        <v>7.2206060321235914E-4</v>
      </c>
      <c r="P23" s="3">
        <f t="shared" si="2"/>
        <v>0.15453287729258625</v>
      </c>
      <c r="Q23" s="3">
        <f t="shared" si="10"/>
        <v>-0.18290089282687386</v>
      </c>
      <c r="S23" s="2">
        <v>1980</v>
      </c>
      <c r="T23" s="2">
        <v>0</v>
      </c>
      <c r="U23" s="3">
        <f t="shared" si="3"/>
        <v>0</v>
      </c>
      <c r="V23" s="3">
        <v>0</v>
      </c>
      <c r="X23" s="2">
        <v>1980</v>
      </c>
      <c r="Y23" s="2">
        <v>0</v>
      </c>
      <c r="Z23" s="3">
        <f t="shared" si="4"/>
        <v>0</v>
      </c>
      <c r="AA23" s="3">
        <f t="shared" si="5"/>
        <v>0</v>
      </c>
      <c r="AB23" s="3">
        <v>0</v>
      </c>
      <c r="AD23" s="2">
        <v>1980</v>
      </c>
      <c r="AE23" s="2">
        <v>0</v>
      </c>
      <c r="AF23" s="3">
        <f t="shared" si="6"/>
        <v>0</v>
      </c>
      <c r="AG23" s="3">
        <f t="shared" si="7"/>
        <v>0</v>
      </c>
      <c r="AH23" s="3">
        <v>0</v>
      </c>
    </row>
    <row r="24" spans="1:34" x14ac:dyDescent="0.2">
      <c r="A24" s="2">
        <v>1981</v>
      </c>
      <c r="B24" s="2">
        <v>13757599</v>
      </c>
      <c r="C24" s="3">
        <f t="shared" si="8"/>
        <v>-2.3333621793627177E-2</v>
      </c>
      <c r="E24" s="2">
        <v>1981</v>
      </c>
      <c r="F24" s="2">
        <v>70519.710000000006</v>
      </c>
      <c r="G24" s="3">
        <f t="shared" si="0"/>
        <v>5.1258733446148562E-3</v>
      </c>
      <c r="H24" s="3">
        <f t="shared" si="9"/>
        <v>7.1423948338070795E-2</v>
      </c>
      <c r="J24" s="2">
        <v>1981</v>
      </c>
      <c r="K24" s="2">
        <v>0</v>
      </c>
      <c r="M24" s="2">
        <v>1981</v>
      </c>
      <c r="N24" s="2">
        <v>11972.114</v>
      </c>
      <c r="O24" s="3">
        <f t="shared" si="1"/>
        <v>8.7021826991759237E-4</v>
      </c>
      <c r="P24" s="3">
        <f t="shared" si="2"/>
        <v>0.16976975656876636</v>
      </c>
      <c r="Q24" s="3">
        <f t="shared" si="10"/>
        <v>0.17706591683339643</v>
      </c>
      <c r="S24" s="2">
        <v>1981</v>
      </c>
      <c r="T24" s="2">
        <v>0</v>
      </c>
      <c r="U24" s="3">
        <f t="shared" si="3"/>
        <v>0</v>
      </c>
      <c r="V24" s="3">
        <v>0</v>
      </c>
      <c r="X24" s="2">
        <v>1981</v>
      </c>
      <c r="Y24" s="2">
        <v>0</v>
      </c>
      <c r="Z24" s="3">
        <f t="shared" si="4"/>
        <v>0</v>
      </c>
      <c r="AA24" s="3">
        <f t="shared" si="5"/>
        <v>0</v>
      </c>
      <c r="AB24" s="3">
        <v>0</v>
      </c>
      <c r="AD24" s="2">
        <v>1981</v>
      </c>
      <c r="AE24" s="2">
        <v>0</v>
      </c>
      <c r="AF24" s="3">
        <f t="shared" si="6"/>
        <v>0</v>
      </c>
      <c r="AG24" s="3">
        <f t="shared" si="7"/>
        <v>0</v>
      </c>
      <c r="AH24" s="3">
        <v>0</v>
      </c>
    </row>
    <row r="25" spans="1:34" x14ac:dyDescent="0.2">
      <c r="A25" s="2">
        <v>1982</v>
      </c>
      <c r="B25" s="2">
        <v>13197971</v>
      </c>
      <c r="C25" s="3">
        <f t="shared" si="8"/>
        <v>-4.0677737445320217E-2</v>
      </c>
      <c r="E25" s="2">
        <v>1982</v>
      </c>
      <c r="F25" s="2">
        <v>80451.75</v>
      </c>
      <c r="G25" s="3">
        <f t="shared" si="0"/>
        <v>6.0957665386596168E-3</v>
      </c>
      <c r="H25" s="3">
        <f t="shared" si="9"/>
        <v>0.14084062455730451</v>
      </c>
      <c r="J25" s="2">
        <v>1982</v>
      </c>
      <c r="K25" s="2">
        <v>0</v>
      </c>
      <c r="M25" s="2">
        <v>1982</v>
      </c>
      <c r="N25" s="2">
        <v>10737.837</v>
      </c>
      <c r="O25" s="3">
        <f t="shared" si="1"/>
        <v>8.1359755980673092E-4</v>
      </c>
      <c r="P25" s="3">
        <f t="shared" si="2"/>
        <v>0.1334692781698347</v>
      </c>
      <c r="Q25" s="3">
        <f t="shared" si="10"/>
        <v>-0.10309599457539413</v>
      </c>
      <c r="S25" s="2">
        <v>1982</v>
      </c>
      <c r="T25" s="2">
        <v>0</v>
      </c>
      <c r="U25" s="3">
        <f t="shared" si="3"/>
        <v>0</v>
      </c>
      <c r="V25" s="3">
        <v>0</v>
      </c>
      <c r="X25" s="2">
        <v>1982</v>
      </c>
      <c r="Y25" s="2">
        <v>0</v>
      </c>
      <c r="Z25" s="3">
        <f t="shared" si="4"/>
        <v>0</v>
      </c>
      <c r="AA25" s="3">
        <f t="shared" si="5"/>
        <v>0</v>
      </c>
      <c r="AB25" s="3">
        <v>0</v>
      </c>
      <c r="AD25" s="2">
        <v>1982</v>
      </c>
      <c r="AE25" s="2">
        <v>0</v>
      </c>
      <c r="AF25" s="3">
        <f t="shared" si="6"/>
        <v>0</v>
      </c>
      <c r="AG25" s="3">
        <f t="shared" si="7"/>
        <v>0</v>
      </c>
      <c r="AH25" s="3">
        <v>0</v>
      </c>
    </row>
    <row r="26" spans="1:34" x14ac:dyDescent="0.2">
      <c r="A26" s="2">
        <v>1983</v>
      </c>
      <c r="B26" s="2">
        <v>12526779</v>
      </c>
      <c r="C26" s="3">
        <f t="shared" si="8"/>
        <v>-5.0855695924775103E-2</v>
      </c>
      <c r="E26" s="2">
        <v>1983</v>
      </c>
      <c r="F26" s="2">
        <v>75816.820000000007</v>
      </c>
      <c r="G26" s="3">
        <f t="shared" si="0"/>
        <v>6.0523794664214961E-3</v>
      </c>
      <c r="H26" s="3">
        <f t="shared" si="9"/>
        <v>-5.7611301183628609E-2</v>
      </c>
      <c r="J26" s="2">
        <v>1983</v>
      </c>
      <c r="K26" s="2">
        <v>0</v>
      </c>
      <c r="M26" s="2">
        <v>1983</v>
      </c>
      <c r="N26" s="2">
        <v>11648.207</v>
      </c>
      <c r="O26" s="3">
        <f t="shared" si="1"/>
        <v>9.2986449269999894E-4</v>
      </c>
      <c r="P26" s="3">
        <f t="shared" si="2"/>
        <v>0.15363618521589273</v>
      </c>
      <c r="Q26" s="3">
        <f t="shared" si="10"/>
        <v>8.478150674106906E-2</v>
      </c>
      <c r="S26" s="2">
        <v>1983</v>
      </c>
      <c r="T26" s="2">
        <v>0</v>
      </c>
      <c r="U26" s="3">
        <f t="shared" si="3"/>
        <v>0</v>
      </c>
      <c r="V26" s="3">
        <v>0</v>
      </c>
      <c r="X26" s="2">
        <v>1983</v>
      </c>
      <c r="Y26" s="2">
        <v>0</v>
      </c>
      <c r="Z26" s="3">
        <f t="shared" si="4"/>
        <v>0</v>
      </c>
      <c r="AA26" s="3">
        <f t="shared" si="5"/>
        <v>0</v>
      </c>
      <c r="AB26" s="3">
        <v>0</v>
      </c>
      <c r="AD26" s="2">
        <v>1983</v>
      </c>
      <c r="AE26" s="2">
        <v>0</v>
      </c>
      <c r="AF26" s="3">
        <f t="shared" si="6"/>
        <v>0</v>
      </c>
      <c r="AG26" s="3">
        <f t="shared" si="7"/>
        <v>0</v>
      </c>
      <c r="AH26" s="3">
        <v>0</v>
      </c>
    </row>
    <row r="27" spans="1:34" x14ac:dyDescent="0.2">
      <c r="A27" s="2">
        <v>1984</v>
      </c>
      <c r="B27" s="2">
        <v>12910758</v>
      </c>
      <c r="C27" s="3">
        <f t="shared" si="8"/>
        <v>3.0652652210117221E-2</v>
      </c>
      <c r="E27" s="2">
        <v>1984</v>
      </c>
      <c r="F27" s="2">
        <v>87063.96</v>
      </c>
      <c r="G27" s="3">
        <f t="shared" si="0"/>
        <v>6.7435204036819536E-3</v>
      </c>
      <c r="H27" s="3">
        <f t="shared" si="9"/>
        <v>0.14834623768182309</v>
      </c>
      <c r="J27" s="2">
        <v>1984</v>
      </c>
      <c r="K27" s="2">
        <v>0</v>
      </c>
      <c r="M27" s="2">
        <v>1984</v>
      </c>
      <c r="N27" s="2">
        <v>10766.615</v>
      </c>
      <c r="O27" s="3">
        <f t="shared" si="1"/>
        <v>8.3392586244742566E-4</v>
      </c>
      <c r="P27" s="3">
        <f t="shared" si="2"/>
        <v>0.12366328156909011</v>
      </c>
      <c r="Q27" s="3">
        <f t="shared" si="10"/>
        <v>-7.5684781357336847E-2</v>
      </c>
      <c r="S27" s="2">
        <v>1984</v>
      </c>
      <c r="T27" s="2">
        <v>0</v>
      </c>
      <c r="U27" s="3">
        <f t="shared" si="3"/>
        <v>0</v>
      </c>
      <c r="V27" s="3">
        <v>0</v>
      </c>
      <c r="X27" s="2">
        <v>1984</v>
      </c>
      <c r="Y27" s="2">
        <v>0</v>
      </c>
      <c r="Z27" s="3">
        <f t="shared" si="4"/>
        <v>0</v>
      </c>
      <c r="AA27" s="3">
        <f t="shared" si="5"/>
        <v>0</v>
      </c>
      <c r="AB27" s="3">
        <v>0</v>
      </c>
      <c r="AD27" s="2">
        <v>1984</v>
      </c>
      <c r="AE27" s="2">
        <v>0</v>
      </c>
      <c r="AF27" s="3">
        <f t="shared" si="6"/>
        <v>0</v>
      </c>
      <c r="AG27" s="3">
        <f t="shared" si="7"/>
        <v>0</v>
      </c>
      <c r="AH27" s="3">
        <v>0</v>
      </c>
    </row>
    <row r="28" spans="1:34" x14ac:dyDescent="0.2">
      <c r="A28" s="2">
        <v>1985</v>
      </c>
      <c r="B28" s="2">
        <v>12748142</v>
      </c>
      <c r="C28" s="3">
        <f t="shared" si="8"/>
        <v>-1.259538750552059E-2</v>
      </c>
      <c r="E28" s="2">
        <v>1985</v>
      </c>
      <c r="F28" s="2">
        <v>93531.88</v>
      </c>
      <c r="G28" s="3">
        <f t="shared" si="0"/>
        <v>7.3369028992617122E-3</v>
      </c>
      <c r="H28" s="3">
        <f t="shared" si="9"/>
        <v>7.4289292607411808E-2</v>
      </c>
      <c r="J28" s="2">
        <v>1985</v>
      </c>
      <c r="K28" s="2">
        <v>0</v>
      </c>
      <c r="M28" s="2">
        <v>1985</v>
      </c>
      <c r="N28" s="2">
        <v>14635.599</v>
      </c>
      <c r="O28" s="3">
        <f t="shared" si="1"/>
        <v>1.148057418877198E-3</v>
      </c>
      <c r="P28" s="3">
        <f t="shared" si="2"/>
        <v>0.15647711774851525</v>
      </c>
      <c r="Q28" s="3">
        <f t="shared" si="10"/>
        <v>0.3593500835685125</v>
      </c>
      <c r="S28" s="2">
        <v>1985</v>
      </c>
      <c r="T28" s="2">
        <v>0</v>
      </c>
      <c r="U28" s="3">
        <f t="shared" si="3"/>
        <v>0</v>
      </c>
      <c r="V28" s="3">
        <v>0</v>
      </c>
      <c r="X28" s="2">
        <v>1985</v>
      </c>
      <c r="Y28" s="2">
        <v>0</v>
      </c>
      <c r="Z28" s="3">
        <f t="shared" si="4"/>
        <v>0</v>
      </c>
      <c r="AA28" s="3">
        <f t="shared" si="5"/>
        <v>0</v>
      </c>
      <c r="AB28" s="3">
        <v>0</v>
      </c>
      <c r="AD28" s="2">
        <v>1985</v>
      </c>
      <c r="AE28" s="2">
        <v>0</v>
      </c>
      <c r="AF28" s="3">
        <f t="shared" si="6"/>
        <v>0</v>
      </c>
      <c r="AG28" s="3">
        <f t="shared" si="7"/>
        <v>0</v>
      </c>
      <c r="AH28" s="3">
        <v>0</v>
      </c>
    </row>
    <row r="29" spans="1:34" x14ac:dyDescent="0.2">
      <c r="A29" s="2">
        <v>1986</v>
      </c>
      <c r="B29" s="2">
        <v>12613915</v>
      </c>
      <c r="C29" s="3">
        <f t="shared" si="8"/>
        <v>-1.0529142207546794E-2</v>
      </c>
      <c r="E29" s="2">
        <v>1986</v>
      </c>
      <c r="F29" s="2">
        <v>110360.06</v>
      </c>
      <c r="G29" s="3">
        <f t="shared" si="0"/>
        <v>8.7490727502127601E-3</v>
      </c>
      <c r="H29" s="3">
        <f t="shared" si="9"/>
        <v>0.17991918905083479</v>
      </c>
      <c r="J29" s="2">
        <v>1986</v>
      </c>
      <c r="K29" s="2">
        <v>0</v>
      </c>
      <c r="M29" s="2">
        <v>1986</v>
      </c>
      <c r="N29" s="2">
        <v>20603.022000000001</v>
      </c>
      <c r="O29" s="3">
        <f t="shared" si="1"/>
        <v>1.6333566541394959E-3</v>
      </c>
      <c r="P29" s="3">
        <f t="shared" si="2"/>
        <v>0.1866891156093971</v>
      </c>
      <c r="Q29" s="3">
        <f t="shared" si="10"/>
        <v>0.40773343134093798</v>
      </c>
      <c r="S29" s="2">
        <v>1986</v>
      </c>
      <c r="T29" s="2">
        <v>0</v>
      </c>
      <c r="U29" s="3">
        <f t="shared" si="3"/>
        <v>0</v>
      </c>
      <c r="V29" s="3">
        <v>0</v>
      </c>
      <c r="X29" s="2">
        <v>1986</v>
      </c>
      <c r="Y29" s="2">
        <v>0</v>
      </c>
      <c r="Z29" s="3">
        <f t="shared" si="4"/>
        <v>0</v>
      </c>
      <c r="AA29" s="3">
        <f t="shared" si="5"/>
        <v>0</v>
      </c>
      <c r="AB29" s="3">
        <v>0</v>
      </c>
      <c r="AD29" s="2">
        <v>1986</v>
      </c>
      <c r="AE29" s="2">
        <v>0</v>
      </c>
      <c r="AF29" s="3">
        <f t="shared" si="6"/>
        <v>0</v>
      </c>
      <c r="AG29" s="3">
        <f t="shared" si="7"/>
        <v>0</v>
      </c>
      <c r="AH29" s="3">
        <v>0</v>
      </c>
    </row>
    <row r="30" spans="1:34" x14ac:dyDescent="0.2">
      <c r="A30" s="2">
        <v>1987</v>
      </c>
      <c r="B30" s="2">
        <v>12283715</v>
      </c>
      <c r="C30" s="3">
        <f t="shared" si="8"/>
        <v>-2.617743975601548E-2</v>
      </c>
      <c r="E30" s="2">
        <v>1987</v>
      </c>
      <c r="F30" s="2">
        <v>116904.61</v>
      </c>
      <c r="G30" s="3">
        <f t="shared" si="0"/>
        <v>9.5170402439327187E-3</v>
      </c>
      <c r="H30" s="3">
        <f t="shared" si="9"/>
        <v>5.930179813240409E-2</v>
      </c>
      <c r="J30" s="2">
        <v>1987</v>
      </c>
      <c r="K30" s="2">
        <v>0</v>
      </c>
      <c r="M30" s="2">
        <v>1987</v>
      </c>
      <c r="N30" s="2">
        <v>22481.847000000002</v>
      </c>
      <c r="O30" s="3">
        <f t="shared" si="1"/>
        <v>1.830215614738701E-3</v>
      </c>
      <c r="P30" s="3">
        <f t="shared" si="2"/>
        <v>0.19230932809236523</v>
      </c>
      <c r="Q30" s="3">
        <f t="shared" si="10"/>
        <v>9.1191719350685582E-2</v>
      </c>
      <c r="S30" s="2">
        <v>1987</v>
      </c>
      <c r="T30" s="2">
        <v>0</v>
      </c>
      <c r="U30" s="3">
        <f t="shared" si="3"/>
        <v>0</v>
      </c>
      <c r="V30" s="3">
        <v>0</v>
      </c>
      <c r="X30" s="2">
        <v>1987</v>
      </c>
      <c r="Y30" s="2">
        <v>0</v>
      </c>
      <c r="Z30" s="3">
        <f t="shared" si="4"/>
        <v>0</v>
      </c>
      <c r="AA30" s="3">
        <f t="shared" si="5"/>
        <v>0</v>
      </c>
      <c r="AB30" s="3">
        <v>0</v>
      </c>
      <c r="AD30" s="2">
        <v>1987</v>
      </c>
      <c r="AE30" s="2">
        <v>0</v>
      </c>
      <c r="AF30" s="3">
        <f t="shared" si="6"/>
        <v>0</v>
      </c>
      <c r="AG30" s="3">
        <f t="shared" si="7"/>
        <v>0</v>
      </c>
      <c r="AH30" s="3">
        <v>0</v>
      </c>
    </row>
    <row r="31" spans="1:34" x14ac:dyDescent="0.2">
      <c r="A31" s="2">
        <v>1988</v>
      </c>
      <c r="B31" s="2">
        <v>12364907</v>
      </c>
      <c r="C31" s="3">
        <f t="shared" si="8"/>
        <v>6.6097267805382979E-3</v>
      </c>
      <c r="E31" s="2">
        <v>1988</v>
      </c>
      <c r="F31" s="2">
        <v>108935.51</v>
      </c>
      <c r="G31" s="3">
        <f t="shared" si="0"/>
        <v>8.8100549401625098E-3</v>
      </c>
      <c r="H31" s="3">
        <f t="shared" si="9"/>
        <v>-6.8167542751308152E-2</v>
      </c>
      <c r="J31" s="2">
        <v>1988</v>
      </c>
      <c r="K31" s="2">
        <v>0</v>
      </c>
      <c r="M31" s="2">
        <v>1988</v>
      </c>
      <c r="N31" s="2">
        <v>12750.636</v>
      </c>
      <c r="O31" s="3">
        <f t="shared" si="1"/>
        <v>1.0311954630956787E-3</v>
      </c>
      <c r="P31" s="3">
        <f t="shared" si="2"/>
        <v>0.11704756327849386</v>
      </c>
      <c r="Q31" s="3">
        <f t="shared" si="10"/>
        <v>-0.43284748802000123</v>
      </c>
      <c r="S31" s="2">
        <v>1988</v>
      </c>
      <c r="T31" s="2">
        <v>40200.589999999997</v>
      </c>
      <c r="U31" s="3">
        <f t="shared" si="3"/>
        <v>3.2511841779319485E-3</v>
      </c>
      <c r="V31" s="3">
        <v>0</v>
      </c>
      <c r="X31" s="2">
        <v>1988</v>
      </c>
      <c r="Y31" s="2">
        <v>0</v>
      </c>
      <c r="Z31" s="3">
        <f t="shared" si="4"/>
        <v>0</v>
      </c>
      <c r="AA31" s="3">
        <f t="shared" si="5"/>
        <v>0</v>
      </c>
      <c r="AB31" s="3">
        <v>0</v>
      </c>
      <c r="AD31" s="2">
        <v>1988</v>
      </c>
      <c r="AE31" s="2">
        <v>0</v>
      </c>
      <c r="AF31" s="3">
        <f t="shared" si="6"/>
        <v>0</v>
      </c>
      <c r="AG31" s="3">
        <f t="shared" si="7"/>
        <v>0</v>
      </c>
      <c r="AH31" s="3">
        <v>0</v>
      </c>
    </row>
    <row r="32" spans="1:34" x14ac:dyDescent="0.2">
      <c r="A32" s="2">
        <v>1989</v>
      </c>
      <c r="B32" s="2">
        <v>12112169</v>
      </c>
      <c r="C32" s="3">
        <f t="shared" si="8"/>
        <v>-2.0439943462575175E-2</v>
      </c>
      <c r="E32" s="2">
        <v>1989</v>
      </c>
      <c r="F32" s="2">
        <v>125462.58</v>
      </c>
      <c r="G32" s="3">
        <f t="shared" si="0"/>
        <v>1.0358390805148112E-2</v>
      </c>
      <c r="H32" s="3">
        <f t="shared" si="9"/>
        <v>0.15171425736199343</v>
      </c>
      <c r="J32" s="2">
        <v>1989</v>
      </c>
      <c r="K32" s="2">
        <v>0</v>
      </c>
      <c r="M32" s="2">
        <v>1989</v>
      </c>
      <c r="N32" s="2">
        <v>15033.983</v>
      </c>
      <c r="O32" s="3">
        <f t="shared" si="1"/>
        <v>1.2412296261718277E-3</v>
      </c>
      <c r="P32" s="3">
        <f t="shared" si="2"/>
        <v>0.11982842214786274</v>
      </c>
      <c r="Q32" s="3">
        <f t="shared" si="10"/>
        <v>0.17907710642825972</v>
      </c>
      <c r="S32" s="2">
        <v>1989</v>
      </c>
      <c r="T32" s="2">
        <v>105721.79</v>
      </c>
      <c r="U32" s="3">
        <f t="shared" si="3"/>
        <v>8.7285596824152635E-3</v>
      </c>
      <c r="V32" s="3">
        <f>(T32-T31)/T31</f>
        <v>1.6298566762328612</v>
      </c>
      <c r="X32" s="2">
        <v>1989</v>
      </c>
      <c r="Y32" s="2">
        <v>4.2875500000000004</v>
      </c>
      <c r="Z32" s="3">
        <f t="shared" si="4"/>
        <v>3.5398696963359745E-7</v>
      </c>
      <c r="AA32" s="3">
        <f t="shared" si="5"/>
        <v>3.4173934570770029E-5</v>
      </c>
      <c r="AB32" s="3">
        <v>0</v>
      </c>
      <c r="AD32" s="2">
        <v>1989</v>
      </c>
      <c r="AE32" s="2">
        <v>0</v>
      </c>
      <c r="AF32" s="3">
        <f t="shared" si="6"/>
        <v>0</v>
      </c>
      <c r="AG32" s="3">
        <f t="shared" si="7"/>
        <v>0</v>
      </c>
      <c r="AH32" s="3">
        <v>0</v>
      </c>
    </row>
    <row r="33" spans="1:34" x14ac:dyDescent="0.2">
      <c r="A33" s="2">
        <v>1990</v>
      </c>
      <c r="B33" s="2">
        <v>12243167</v>
      </c>
      <c r="C33" s="3">
        <f t="shared" si="8"/>
        <v>1.0815403913204976E-2</v>
      </c>
      <c r="E33" s="2">
        <v>1990</v>
      </c>
      <c r="F33" s="2">
        <v>115298.02</v>
      </c>
      <c r="G33" s="3">
        <f t="shared" si="0"/>
        <v>9.4173362170098633E-3</v>
      </c>
      <c r="H33" s="3">
        <f t="shared" si="9"/>
        <v>-8.1016666483345059E-2</v>
      </c>
      <c r="J33" s="2">
        <v>1990</v>
      </c>
      <c r="K33" s="2">
        <v>0</v>
      </c>
      <c r="M33" s="2">
        <v>1990</v>
      </c>
      <c r="N33" s="2">
        <v>18657.287</v>
      </c>
      <c r="O33" s="3">
        <f t="shared" si="1"/>
        <v>1.5238938585089954E-3</v>
      </c>
      <c r="P33" s="3">
        <f t="shared" si="2"/>
        <v>0.16181793061147104</v>
      </c>
      <c r="Q33" s="3">
        <f t="shared" si="10"/>
        <v>0.24100758927291591</v>
      </c>
      <c r="S33" s="2">
        <v>1990</v>
      </c>
      <c r="T33" s="2">
        <v>167822.67</v>
      </c>
      <c r="U33" s="3">
        <f t="shared" si="3"/>
        <v>1.3707455758791823E-2</v>
      </c>
      <c r="V33" s="3">
        <f t="shared" ref="V33:V52" si="11">(T33-T32)/T32</f>
        <v>0.58739905936136749</v>
      </c>
      <c r="X33" s="2">
        <v>1990</v>
      </c>
      <c r="Y33" s="2">
        <v>4.0047699999999997</v>
      </c>
      <c r="Z33" s="3">
        <f t="shared" si="4"/>
        <v>3.2710245641507624E-7</v>
      </c>
      <c r="AA33" s="3">
        <f t="shared" si="5"/>
        <v>3.4734074357911779E-5</v>
      </c>
      <c r="AB33" s="3">
        <f>(Y33-Y32)/Y32</f>
        <v>-6.5953749810497994E-2</v>
      </c>
      <c r="AD33" s="2">
        <v>1990</v>
      </c>
      <c r="AE33" s="2">
        <v>0</v>
      </c>
      <c r="AF33" s="3">
        <f t="shared" si="6"/>
        <v>0</v>
      </c>
      <c r="AG33" s="3">
        <f t="shared" si="7"/>
        <v>0</v>
      </c>
      <c r="AH33" s="3">
        <v>0</v>
      </c>
    </row>
    <row r="34" spans="1:34" x14ac:dyDescent="0.2">
      <c r="A34" s="2">
        <v>1991</v>
      </c>
      <c r="B34" s="2">
        <v>12211600</v>
      </c>
      <c r="C34" s="3">
        <f t="shared" si="8"/>
        <v>-2.5783361445612888E-3</v>
      </c>
      <c r="E34" s="2">
        <v>1991</v>
      </c>
      <c r="F34" s="2">
        <v>120335.43</v>
      </c>
      <c r="G34" s="3">
        <f t="shared" si="0"/>
        <v>9.8541902780962358E-3</v>
      </c>
      <c r="H34" s="3">
        <f t="shared" si="9"/>
        <v>4.3690342644218769E-2</v>
      </c>
      <c r="J34" s="2">
        <v>1991</v>
      </c>
      <c r="K34" s="2">
        <v>0</v>
      </c>
      <c r="M34" s="2">
        <v>1991</v>
      </c>
      <c r="N34" s="2">
        <v>23215.726999999999</v>
      </c>
      <c r="O34" s="3">
        <f t="shared" si="1"/>
        <v>1.9011208195486259E-3</v>
      </c>
      <c r="P34" s="3">
        <f t="shared" si="2"/>
        <v>0.19292511773132817</v>
      </c>
      <c r="Q34" s="3">
        <f t="shared" si="10"/>
        <v>0.24432491176235852</v>
      </c>
      <c r="S34" s="2">
        <v>1991</v>
      </c>
      <c r="T34" s="2">
        <v>207581.81</v>
      </c>
      <c r="U34" s="3">
        <f t="shared" si="3"/>
        <v>1.6998739722886437E-2</v>
      </c>
      <c r="V34" s="3">
        <f t="shared" si="11"/>
        <v>0.23691161629117199</v>
      </c>
      <c r="X34" s="2">
        <v>1991</v>
      </c>
      <c r="Y34" s="2">
        <v>3.8717600000000001</v>
      </c>
      <c r="Z34" s="3">
        <f t="shared" si="4"/>
        <v>3.1705591404893707E-7</v>
      </c>
      <c r="AA34" s="3">
        <f t="shared" si="5"/>
        <v>3.2174730251929964E-5</v>
      </c>
      <c r="AB34" s="3">
        <f t="shared" ref="AB34:AB45" si="12">(Y34-Y33)/Y33</f>
        <v>-3.3212893624352868E-2</v>
      </c>
      <c r="AD34" s="2">
        <v>1991</v>
      </c>
      <c r="AE34" s="2">
        <v>0</v>
      </c>
      <c r="AF34" s="3">
        <f t="shared" si="6"/>
        <v>0</v>
      </c>
      <c r="AG34" s="3">
        <f t="shared" si="7"/>
        <v>0</v>
      </c>
      <c r="AH34" s="3">
        <v>0</v>
      </c>
    </row>
    <row r="35" spans="1:34" x14ac:dyDescent="0.2">
      <c r="A35" s="2">
        <v>1992</v>
      </c>
      <c r="B35" s="2">
        <v>12005085</v>
      </c>
      <c r="C35" s="3">
        <f t="shared" si="8"/>
        <v>-1.6911379344230076E-2</v>
      </c>
      <c r="E35" s="2">
        <v>1992</v>
      </c>
      <c r="F35" s="2">
        <v>133856.09</v>
      </c>
      <c r="G35" s="3">
        <f t="shared" si="0"/>
        <v>1.1149949375618747E-2</v>
      </c>
      <c r="H35" s="3">
        <f t="shared" si="9"/>
        <v>0.11235809769408731</v>
      </c>
      <c r="J35" s="2">
        <v>1992</v>
      </c>
      <c r="K35" s="2">
        <v>0</v>
      </c>
      <c r="M35" s="2">
        <v>1992</v>
      </c>
      <c r="N35" s="2">
        <v>27283.892</v>
      </c>
      <c r="O35" s="3">
        <f t="shared" si="1"/>
        <v>2.272694612324694E-3</v>
      </c>
      <c r="P35" s="3">
        <f t="shared" si="2"/>
        <v>0.20383003866316429</v>
      </c>
      <c r="Q35" s="3">
        <f t="shared" si="10"/>
        <v>0.17523315121684541</v>
      </c>
      <c r="S35" s="2">
        <v>1992</v>
      </c>
      <c r="T35" s="2">
        <v>256501.72</v>
      </c>
      <c r="U35" s="3">
        <f t="shared" si="3"/>
        <v>2.1366089452927655E-2</v>
      </c>
      <c r="V35" s="3">
        <f t="shared" si="11"/>
        <v>0.23566568766309537</v>
      </c>
      <c r="X35" s="2">
        <v>1992</v>
      </c>
      <c r="Y35" s="2">
        <v>3.8161999999999998</v>
      </c>
      <c r="Z35" s="3">
        <f t="shared" si="4"/>
        <v>3.1788196418434355E-7</v>
      </c>
      <c r="AA35" s="3">
        <f t="shared" si="5"/>
        <v>2.8509722643175965E-5</v>
      </c>
      <c r="AB35" s="3">
        <f t="shared" si="12"/>
        <v>-1.4350063020435223E-2</v>
      </c>
      <c r="AD35" s="2">
        <v>1992</v>
      </c>
      <c r="AE35" s="2">
        <v>0</v>
      </c>
      <c r="AF35" s="3">
        <f t="shared" si="6"/>
        <v>0</v>
      </c>
      <c r="AG35" s="3">
        <f t="shared" si="7"/>
        <v>0</v>
      </c>
      <c r="AH35" s="3">
        <v>0</v>
      </c>
    </row>
    <row r="36" spans="1:34" x14ac:dyDescent="0.2">
      <c r="A36" s="2">
        <v>1993</v>
      </c>
      <c r="B36" s="2">
        <v>11706240</v>
      </c>
      <c r="C36" s="3">
        <f t="shared" si="8"/>
        <v>-2.4893201505861891E-2</v>
      </c>
      <c r="E36" s="2">
        <v>1993</v>
      </c>
      <c r="F36" s="2">
        <v>117234.46</v>
      </c>
      <c r="G36" s="3">
        <f t="shared" si="0"/>
        <v>1.0014698143895906E-2</v>
      </c>
      <c r="H36" s="3">
        <f t="shared" si="9"/>
        <v>-0.12417537371665339</v>
      </c>
      <c r="J36" s="2">
        <v>1993</v>
      </c>
      <c r="K36" s="2">
        <v>0</v>
      </c>
      <c r="M36" s="2">
        <v>1993</v>
      </c>
      <c r="N36" s="2">
        <v>18416.048999999999</v>
      </c>
      <c r="O36" s="3">
        <f t="shared" si="1"/>
        <v>1.5731822515171396E-3</v>
      </c>
      <c r="P36" s="3">
        <f t="shared" si="2"/>
        <v>0.157087335924949</v>
      </c>
      <c r="Q36" s="3">
        <f t="shared" si="10"/>
        <v>-0.32502118832606436</v>
      </c>
      <c r="S36" s="2">
        <v>1993</v>
      </c>
      <c r="T36" s="2">
        <v>130320.75</v>
      </c>
      <c r="U36" s="3">
        <f t="shared" si="3"/>
        <v>1.1132588260619978E-2</v>
      </c>
      <c r="V36" s="3">
        <f t="shared" si="11"/>
        <v>-0.4919303075238638</v>
      </c>
      <c r="X36" s="2">
        <v>1993</v>
      </c>
      <c r="Y36" s="2">
        <v>3.7730899999999998</v>
      </c>
      <c r="Z36" s="3">
        <f t="shared" si="4"/>
        <v>3.2231442376031926E-7</v>
      </c>
      <c r="AA36" s="3">
        <f t="shared" si="5"/>
        <v>3.2184137667371862E-5</v>
      </c>
      <c r="AB36" s="3">
        <f t="shared" si="12"/>
        <v>-1.1296577747497507E-2</v>
      </c>
      <c r="AD36" s="2">
        <v>1993</v>
      </c>
      <c r="AE36" s="2">
        <v>0</v>
      </c>
      <c r="AF36" s="3">
        <f t="shared" si="6"/>
        <v>0</v>
      </c>
      <c r="AG36" s="3">
        <f t="shared" si="7"/>
        <v>0</v>
      </c>
      <c r="AH36" s="3">
        <v>0</v>
      </c>
    </row>
    <row r="37" spans="1:34" x14ac:dyDescent="0.2">
      <c r="A37" s="2">
        <v>1994</v>
      </c>
      <c r="B37" s="2">
        <v>11868211</v>
      </c>
      <c r="C37" s="3">
        <f t="shared" si="8"/>
        <v>1.3836295855885408E-2</v>
      </c>
      <c r="E37" s="2">
        <v>1994</v>
      </c>
      <c r="F37" s="2">
        <v>114104.02</v>
      </c>
      <c r="G37" s="3">
        <f t="shared" si="0"/>
        <v>9.6142560997609493E-3</v>
      </c>
      <c r="H37" s="3">
        <f t="shared" si="9"/>
        <v>-2.6702387676797439E-2</v>
      </c>
      <c r="J37" s="2">
        <v>1994</v>
      </c>
      <c r="K37" s="2">
        <v>0</v>
      </c>
      <c r="M37" s="2">
        <v>1994</v>
      </c>
      <c r="N37" s="2">
        <v>15787.977999999999</v>
      </c>
      <c r="O37" s="3">
        <f t="shared" si="1"/>
        <v>1.3302744617533341E-3</v>
      </c>
      <c r="P37" s="3">
        <f t="shared" si="2"/>
        <v>0.13836478329159654</v>
      </c>
      <c r="Q37" s="3">
        <f t="shared" si="10"/>
        <v>-0.14270547390485333</v>
      </c>
      <c r="S37" s="2">
        <v>1994</v>
      </c>
      <c r="T37" s="2">
        <v>300447.69</v>
      </c>
      <c r="U37" s="3">
        <f t="shared" si="3"/>
        <v>2.5315331013242012E-2</v>
      </c>
      <c r="V37" s="3">
        <f t="shared" si="11"/>
        <v>1.3054478277634223</v>
      </c>
      <c r="X37" s="2">
        <v>1994</v>
      </c>
      <c r="Y37" s="2">
        <v>3.0225900000000001</v>
      </c>
      <c r="Z37" s="3">
        <f t="shared" si="4"/>
        <v>2.5467949634532112E-7</v>
      </c>
      <c r="AA37" s="3">
        <f t="shared" si="5"/>
        <v>2.648977660909756E-5</v>
      </c>
      <c r="AB37" s="3">
        <f t="shared" si="12"/>
        <v>-0.19890858686116678</v>
      </c>
      <c r="AD37" s="2">
        <v>1994</v>
      </c>
      <c r="AE37" s="2">
        <v>0</v>
      </c>
      <c r="AF37" s="3">
        <f t="shared" si="6"/>
        <v>0</v>
      </c>
      <c r="AG37" s="3">
        <f t="shared" si="7"/>
        <v>0</v>
      </c>
      <c r="AH37" s="3">
        <v>0</v>
      </c>
    </row>
    <row r="38" spans="1:34" x14ac:dyDescent="0.2">
      <c r="A38" s="2">
        <v>1995</v>
      </c>
      <c r="B38" s="2">
        <v>11819046</v>
      </c>
      <c r="C38" s="3">
        <f t="shared" si="8"/>
        <v>-4.1425788604533571E-3</v>
      </c>
      <c r="E38" s="2">
        <v>1995</v>
      </c>
      <c r="F38" s="2">
        <v>117897.91</v>
      </c>
      <c r="G38" s="3">
        <f t="shared" si="0"/>
        <v>9.9752475792039396E-3</v>
      </c>
      <c r="H38" s="3">
        <f t="shared" si="9"/>
        <v>3.3249398224532309E-2</v>
      </c>
      <c r="J38" s="2">
        <v>1995</v>
      </c>
      <c r="K38" s="2">
        <v>0</v>
      </c>
      <c r="M38" s="2">
        <v>1995</v>
      </c>
      <c r="N38" s="2">
        <v>17564.924999999999</v>
      </c>
      <c r="O38" s="3">
        <f t="shared" si="1"/>
        <v>1.4861542124465883E-3</v>
      </c>
      <c r="P38" s="3">
        <f t="shared" si="2"/>
        <v>0.14898419318883599</v>
      </c>
      <c r="Q38" s="3">
        <f t="shared" si="10"/>
        <v>0.11255063821345584</v>
      </c>
      <c r="S38" s="2">
        <v>1995</v>
      </c>
      <c r="T38" s="2">
        <v>379841.97</v>
      </c>
      <c r="U38" s="3">
        <f t="shared" si="3"/>
        <v>3.2138124346076657E-2</v>
      </c>
      <c r="V38" s="3">
        <f t="shared" si="11"/>
        <v>0.26425325486776075</v>
      </c>
      <c r="X38" s="2">
        <v>1995</v>
      </c>
      <c r="Y38" s="2">
        <v>2.60894</v>
      </c>
      <c r="Z38" s="3">
        <f t="shared" si="4"/>
        <v>2.2074032032703826E-7</v>
      </c>
      <c r="AA38" s="3">
        <f t="shared" si="5"/>
        <v>2.2128806184944244E-5</v>
      </c>
      <c r="AB38" s="3">
        <f t="shared" si="12"/>
        <v>-0.13685283151204763</v>
      </c>
      <c r="AD38" s="2">
        <v>1995</v>
      </c>
      <c r="AE38" s="2">
        <v>0</v>
      </c>
      <c r="AF38" s="3">
        <f t="shared" si="6"/>
        <v>0</v>
      </c>
      <c r="AG38" s="3">
        <f t="shared" si="7"/>
        <v>0</v>
      </c>
      <c r="AH38" s="3">
        <v>0</v>
      </c>
    </row>
    <row r="39" spans="1:34" x14ac:dyDescent="0.2">
      <c r="A39" s="2">
        <v>1996</v>
      </c>
      <c r="B39" s="2">
        <v>11954765</v>
      </c>
      <c r="C39" s="3">
        <f t="shared" si="8"/>
        <v>1.1483075706787164E-2</v>
      </c>
      <c r="E39" s="2">
        <v>1996</v>
      </c>
      <c r="F39" s="2">
        <v>110543.92</v>
      </c>
      <c r="G39" s="3">
        <f t="shared" si="0"/>
        <v>9.2468501053763908E-3</v>
      </c>
      <c r="H39" s="3">
        <f t="shared" si="9"/>
        <v>-6.2375914891112196E-2</v>
      </c>
      <c r="J39" s="2">
        <v>1996</v>
      </c>
      <c r="K39" s="2">
        <v>0</v>
      </c>
      <c r="M39" s="2">
        <v>1996</v>
      </c>
      <c r="N39" s="2">
        <v>9924.7659999999996</v>
      </c>
      <c r="O39" s="3">
        <f t="shared" si="1"/>
        <v>8.3019331622160696E-4</v>
      </c>
      <c r="P39" s="3">
        <f t="shared" si="2"/>
        <v>8.9781201896947382E-2</v>
      </c>
      <c r="Q39" s="3">
        <f t="shared" si="10"/>
        <v>-0.43496678750407419</v>
      </c>
      <c r="S39" s="2">
        <v>1996</v>
      </c>
      <c r="T39" s="2">
        <v>375656.07</v>
      </c>
      <c r="U39" s="3">
        <f t="shared" si="3"/>
        <v>3.1423124586723368E-2</v>
      </c>
      <c r="V39" s="3">
        <f t="shared" si="11"/>
        <v>-1.1020109231215195E-2</v>
      </c>
      <c r="X39" s="2">
        <v>1996</v>
      </c>
      <c r="Y39" s="2">
        <v>2.6884000000000001</v>
      </c>
      <c r="Z39" s="3">
        <f t="shared" si="4"/>
        <v>2.2488104115806543E-7</v>
      </c>
      <c r="AA39" s="3">
        <f t="shared" si="5"/>
        <v>2.4319745491203859E-5</v>
      </c>
      <c r="AB39" s="3">
        <f t="shared" si="12"/>
        <v>3.0456813878433419E-2</v>
      </c>
      <c r="AD39" s="2">
        <v>1996</v>
      </c>
      <c r="AE39" s="2">
        <v>853.79449999999997</v>
      </c>
      <c r="AF39" s="3">
        <f t="shared" si="6"/>
        <v>7.1418760636449144E-5</v>
      </c>
      <c r="AG39" s="3">
        <f t="shared" si="7"/>
        <v>7.7235771989992751E-3</v>
      </c>
      <c r="AH39" s="3">
        <v>0</v>
      </c>
    </row>
    <row r="40" spans="1:34" x14ac:dyDescent="0.2">
      <c r="A40" s="2">
        <v>1997</v>
      </c>
      <c r="B40" s="2">
        <v>11876710</v>
      </c>
      <c r="C40" s="3">
        <f t="shared" si="8"/>
        <v>-6.5291956805508099E-3</v>
      </c>
      <c r="E40" s="2">
        <v>1997</v>
      </c>
      <c r="F40" s="2">
        <v>122677.28</v>
      </c>
      <c r="G40" s="3">
        <f t="shared" si="0"/>
        <v>1.0329230906538932E-2</v>
      </c>
      <c r="H40" s="3">
        <f t="shared" si="9"/>
        <v>0.10976053680745174</v>
      </c>
      <c r="J40" s="2">
        <v>1997</v>
      </c>
      <c r="K40" s="2">
        <v>0</v>
      </c>
      <c r="M40" s="2">
        <v>1997</v>
      </c>
      <c r="N40" s="2">
        <v>18288.93</v>
      </c>
      <c r="O40" s="3">
        <f t="shared" si="1"/>
        <v>1.5398986756433391E-3</v>
      </c>
      <c r="P40" s="3">
        <f t="shared" si="2"/>
        <v>0.14908163924077875</v>
      </c>
      <c r="Q40" s="3">
        <f t="shared" si="10"/>
        <v>0.84275679648265778</v>
      </c>
      <c r="S40" s="2">
        <v>1997</v>
      </c>
      <c r="T40" s="2">
        <v>392031.15</v>
      </c>
      <c r="U40" s="3">
        <f t="shared" si="3"/>
        <v>3.3008396264622104E-2</v>
      </c>
      <c r="V40" s="3">
        <f t="shared" si="11"/>
        <v>4.3590617343145864E-2</v>
      </c>
      <c r="X40" s="2">
        <v>1997</v>
      </c>
      <c r="Y40" s="2">
        <v>2.1651600000000002</v>
      </c>
      <c r="Z40" s="3">
        <f t="shared" si="4"/>
        <v>1.8230301152423526E-7</v>
      </c>
      <c r="AA40" s="3">
        <f t="shared" si="5"/>
        <v>1.7649233827160173E-5</v>
      </c>
      <c r="AB40" s="3">
        <f t="shared" si="12"/>
        <v>-0.19462877547983928</v>
      </c>
      <c r="AD40" s="2">
        <v>1997</v>
      </c>
      <c r="AE40" s="2">
        <v>827.80449999999996</v>
      </c>
      <c r="AF40" s="3">
        <f t="shared" si="6"/>
        <v>6.9699815858095381E-5</v>
      </c>
      <c r="AG40" s="3">
        <f t="shared" si="7"/>
        <v>6.7478224166691659E-3</v>
      </c>
      <c r="AH40" s="3">
        <f>(AE40-AE39)/AE39</f>
        <v>-3.044058025672455E-2</v>
      </c>
    </row>
    <row r="41" spans="1:34" x14ac:dyDescent="0.2">
      <c r="A41" s="2">
        <v>1998</v>
      </c>
      <c r="B41" s="2">
        <v>11699623</v>
      </c>
      <c r="C41" s="3">
        <f t="shared" si="8"/>
        <v>-1.4910442369982933E-2</v>
      </c>
      <c r="E41" s="2">
        <v>1998</v>
      </c>
      <c r="F41" s="2">
        <v>110086.53</v>
      </c>
      <c r="G41" s="3">
        <f t="shared" si="0"/>
        <v>9.4094083202510021E-3</v>
      </c>
      <c r="H41" s="3">
        <f t="shared" si="9"/>
        <v>-0.10263310370102761</v>
      </c>
      <c r="J41" s="2">
        <v>1998</v>
      </c>
      <c r="K41" s="2">
        <v>0</v>
      </c>
      <c r="M41" s="2">
        <v>1998</v>
      </c>
      <c r="N41" s="2">
        <v>14528.9</v>
      </c>
      <c r="O41" s="3">
        <f t="shared" si="1"/>
        <v>1.2418263391905876E-3</v>
      </c>
      <c r="P41" s="3">
        <f t="shared" si="2"/>
        <v>0.13197709111187353</v>
      </c>
      <c r="Q41" s="3">
        <f t="shared" si="10"/>
        <v>-0.2055904856106946</v>
      </c>
      <c r="S41" s="2">
        <v>1998</v>
      </c>
      <c r="T41" s="2">
        <v>405845.69</v>
      </c>
      <c r="U41" s="3">
        <f t="shared" si="3"/>
        <v>3.4688783561658353E-2</v>
      </c>
      <c r="V41" s="3">
        <f t="shared" si="11"/>
        <v>3.5238373277225489E-2</v>
      </c>
      <c r="X41" s="2">
        <v>1998</v>
      </c>
      <c r="Y41" s="2">
        <v>1.3664000000000001</v>
      </c>
      <c r="Z41" s="3">
        <f t="shared" si="4"/>
        <v>1.1679008802249441E-7</v>
      </c>
      <c r="AA41" s="3">
        <f t="shared" si="5"/>
        <v>1.2412054408473045E-5</v>
      </c>
      <c r="AB41" s="3">
        <f t="shared" si="12"/>
        <v>-0.36891499935339656</v>
      </c>
      <c r="AD41" s="2">
        <v>1998</v>
      </c>
      <c r="AE41" s="2">
        <v>816.12710000000004</v>
      </c>
      <c r="AF41" s="3">
        <f t="shared" si="6"/>
        <v>6.9756700707364677E-5</v>
      </c>
      <c r="AG41" s="3">
        <f t="shared" si="7"/>
        <v>7.4135055396877354E-3</v>
      </c>
      <c r="AH41" s="3">
        <f t="shared" ref="AH41:AH52" si="13">(AE41-AE40)/AE40</f>
        <v>-1.4106470791110607E-2</v>
      </c>
    </row>
    <row r="42" spans="1:34" x14ac:dyDescent="0.2">
      <c r="A42" s="2">
        <v>1999</v>
      </c>
      <c r="B42" s="2">
        <v>11106715</v>
      </c>
      <c r="C42" s="3">
        <f t="shared" si="8"/>
        <v>-5.0677530378542966E-2</v>
      </c>
      <c r="E42" s="2">
        <v>1999</v>
      </c>
      <c r="F42" s="2">
        <v>94267.22</v>
      </c>
      <c r="G42" s="3">
        <f t="shared" si="0"/>
        <v>8.487407842913049E-3</v>
      </c>
      <c r="H42" s="3">
        <f t="shared" si="9"/>
        <v>-0.14369887033409082</v>
      </c>
      <c r="J42" s="2">
        <v>1999</v>
      </c>
      <c r="K42" s="2">
        <v>0</v>
      </c>
      <c r="M42" s="2">
        <v>1999</v>
      </c>
      <c r="N42" s="2">
        <v>11455.227000000001</v>
      </c>
      <c r="O42" s="3">
        <f t="shared" si="1"/>
        <v>1.0313784949015079E-3</v>
      </c>
      <c r="P42" s="3">
        <f t="shared" si="2"/>
        <v>0.12151866788900745</v>
      </c>
      <c r="Q42" s="3">
        <f t="shared" si="10"/>
        <v>-0.21155579568996957</v>
      </c>
      <c r="S42" s="2">
        <v>1999</v>
      </c>
      <c r="T42" s="2">
        <v>384140.94</v>
      </c>
      <c r="U42" s="3">
        <f t="shared" si="3"/>
        <v>3.458636869677488E-2</v>
      </c>
      <c r="V42" s="3">
        <f t="shared" si="11"/>
        <v>-5.3480301835902209E-2</v>
      </c>
      <c r="X42" s="2">
        <v>1999</v>
      </c>
      <c r="Y42" s="2">
        <v>0.87944</v>
      </c>
      <c r="Z42" s="3">
        <f t="shared" si="4"/>
        <v>7.9180927934137143E-8</v>
      </c>
      <c r="AA42" s="3">
        <f t="shared" si="5"/>
        <v>9.3292238807933444E-6</v>
      </c>
      <c r="AB42" s="3">
        <f t="shared" si="12"/>
        <v>-0.35638173302107728</v>
      </c>
      <c r="AD42" s="2">
        <v>1999</v>
      </c>
      <c r="AE42" s="2">
        <v>3271.9110000000001</v>
      </c>
      <c r="AF42" s="3">
        <f t="shared" si="6"/>
        <v>2.9458854395741674E-4</v>
      </c>
      <c r="AG42" s="3">
        <f t="shared" si="7"/>
        <v>3.4708894565894696E-2</v>
      </c>
      <c r="AH42" s="3">
        <f t="shared" si="13"/>
        <v>3.0090704009216207</v>
      </c>
    </row>
    <row r="43" spans="1:34" x14ac:dyDescent="0.2">
      <c r="A43" s="2">
        <v>2000</v>
      </c>
      <c r="B43" s="2">
        <v>11271704</v>
      </c>
      <c r="C43" s="3">
        <f t="shared" si="8"/>
        <v>1.4854887336174558E-2</v>
      </c>
      <c r="E43" s="2">
        <v>2000</v>
      </c>
      <c r="F43" s="2">
        <v>96346.14</v>
      </c>
      <c r="G43" s="3">
        <f t="shared" si="0"/>
        <v>8.5476109024864386E-3</v>
      </c>
      <c r="H43" s="3">
        <f t="shared" si="9"/>
        <v>2.2053477338145732E-2</v>
      </c>
      <c r="J43" s="2">
        <v>2000</v>
      </c>
      <c r="K43" s="2">
        <v>0</v>
      </c>
      <c r="M43" s="2">
        <v>2000</v>
      </c>
      <c r="N43" s="2">
        <v>8456.2520000000004</v>
      </c>
      <c r="O43" s="3">
        <f t="shared" si="1"/>
        <v>7.5021948766575142E-4</v>
      </c>
      <c r="P43" s="3">
        <f t="shared" si="2"/>
        <v>8.7769494449907393E-2</v>
      </c>
      <c r="Q43" s="3">
        <f t="shared" si="10"/>
        <v>-0.26179970069558639</v>
      </c>
      <c r="S43" s="2">
        <v>2000</v>
      </c>
      <c r="T43" s="2">
        <v>391669.51</v>
      </c>
      <c r="U43" s="3">
        <f t="shared" si="3"/>
        <v>3.4748030111507545E-2</v>
      </c>
      <c r="V43" s="3">
        <f t="shared" si="11"/>
        <v>1.9598457795204038E-2</v>
      </c>
      <c r="X43" s="2">
        <v>2000</v>
      </c>
      <c r="Y43" s="2">
        <v>0.41824</v>
      </c>
      <c r="Z43" s="3">
        <f t="shared" si="4"/>
        <v>3.7105303687889606E-8</v>
      </c>
      <c r="AA43" s="3">
        <f t="shared" si="5"/>
        <v>4.3410145959142731E-6</v>
      </c>
      <c r="AB43" s="3">
        <f t="shared" si="12"/>
        <v>-0.52442463385790961</v>
      </c>
      <c r="AD43" s="2">
        <v>2000</v>
      </c>
      <c r="AE43" s="2">
        <v>5020.3813</v>
      </c>
      <c r="AF43" s="3">
        <f t="shared" si="6"/>
        <v>4.4539683618377487E-4</v>
      </c>
      <c r="AG43" s="3">
        <f t="shared" si="7"/>
        <v>5.210775750850008E-2</v>
      </c>
      <c r="AH43" s="3">
        <f t="shared" si="13"/>
        <v>0.53438809918729446</v>
      </c>
    </row>
    <row r="44" spans="1:34" x14ac:dyDescent="0.2">
      <c r="A44" s="2">
        <v>2001</v>
      </c>
      <c r="B44" s="2">
        <v>11197685</v>
      </c>
      <c r="C44" s="3">
        <f t="shared" si="8"/>
        <v>-6.5667977086694253E-3</v>
      </c>
      <c r="E44" s="2">
        <v>2001</v>
      </c>
      <c r="F44" s="2">
        <v>96563.35</v>
      </c>
      <c r="G44" s="3">
        <f t="shared" si="0"/>
        <v>8.623510127316495E-3</v>
      </c>
      <c r="H44" s="3">
        <f t="shared" si="9"/>
        <v>2.2544753738967271E-3</v>
      </c>
      <c r="J44" s="2">
        <v>2001</v>
      </c>
      <c r="K44" s="2">
        <v>0</v>
      </c>
      <c r="M44" s="2">
        <v>2001</v>
      </c>
      <c r="N44" s="2">
        <v>12403.031000000001</v>
      </c>
      <c r="O44" s="3">
        <f t="shared" si="1"/>
        <v>1.1076424278768336E-3</v>
      </c>
      <c r="P44" s="3">
        <f t="shared" si="2"/>
        <v>0.12844449783484108</v>
      </c>
      <c r="Q44" s="3">
        <f t="shared" si="10"/>
        <v>0.46672911356000274</v>
      </c>
      <c r="S44" s="2">
        <v>2001</v>
      </c>
      <c r="T44" s="2">
        <v>398534.78</v>
      </c>
      <c r="U44" s="3">
        <f t="shared" si="3"/>
        <v>3.5590818995176236E-2</v>
      </c>
      <c r="V44" s="3">
        <f t="shared" si="11"/>
        <v>1.7528221688739618E-2</v>
      </c>
      <c r="X44" s="2">
        <v>2001</v>
      </c>
      <c r="Y44" s="2">
        <v>-5.1670000000000001E-2</v>
      </c>
      <c r="Z44" s="3">
        <f t="shared" si="4"/>
        <v>-4.6143466261106646E-9</v>
      </c>
      <c r="AA44" s="3">
        <f t="shared" si="5"/>
        <v>-5.3508914096290151E-7</v>
      </c>
      <c r="AB44" s="3">
        <f t="shared" si="12"/>
        <v>-1.123541507268554</v>
      </c>
      <c r="AD44" s="2">
        <v>2001</v>
      </c>
      <c r="AE44" s="2">
        <v>12270.540800000001</v>
      </c>
      <c r="AF44" s="3">
        <f t="shared" si="6"/>
        <v>1.0958105001167653E-3</v>
      </c>
      <c r="AG44" s="3">
        <f t="shared" si="7"/>
        <v>0.12707244311635832</v>
      </c>
      <c r="AH44" s="3">
        <f t="shared" si="13"/>
        <v>1.4441451887329755</v>
      </c>
    </row>
    <row r="45" spans="1:34" x14ac:dyDescent="0.2">
      <c r="A45" s="2">
        <v>2002</v>
      </c>
      <c r="B45" s="2">
        <v>10868506</v>
      </c>
      <c r="C45" s="3">
        <f t="shared" si="8"/>
        <v>-2.9397058409840963E-2</v>
      </c>
      <c r="E45" s="2">
        <v>2002</v>
      </c>
      <c r="F45" s="2">
        <v>121061.94</v>
      </c>
      <c r="G45" s="3">
        <f t="shared" si="0"/>
        <v>1.1138783932216626E-2</v>
      </c>
      <c r="H45" s="3">
        <f t="shared" si="9"/>
        <v>0.25370484764664847</v>
      </c>
      <c r="J45" s="2">
        <v>2002</v>
      </c>
      <c r="K45" s="2">
        <v>0</v>
      </c>
      <c r="M45" s="2">
        <v>2002</v>
      </c>
      <c r="N45" s="2">
        <v>11429.284</v>
      </c>
      <c r="O45" s="3">
        <f t="shared" si="1"/>
        <v>1.0515966039858651E-3</v>
      </c>
      <c r="P45" s="3">
        <f t="shared" si="2"/>
        <v>9.4408564739669618E-2</v>
      </c>
      <c r="Q45" s="3">
        <f t="shared" si="10"/>
        <v>-7.8508793536031726E-2</v>
      </c>
      <c r="S45" s="2">
        <v>2002</v>
      </c>
      <c r="T45" s="2">
        <v>371923.20000000001</v>
      </c>
      <c r="U45" s="3">
        <f t="shared" si="3"/>
        <v>3.4220269096782947E-2</v>
      </c>
      <c r="V45" s="3">
        <f t="shared" si="11"/>
        <v>-6.6773544833402032E-2</v>
      </c>
      <c r="X45" s="2">
        <v>2002</v>
      </c>
      <c r="Y45" s="2">
        <v>0</v>
      </c>
      <c r="Z45" s="3">
        <f t="shared" si="4"/>
        <v>0</v>
      </c>
      <c r="AA45" s="3">
        <f t="shared" si="5"/>
        <v>0</v>
      </c>
      <c r="AB45" s="3">
        <f t="shared" si="12"/>
        <v>-1</v>
      </c>
      <c r="AD45" s="2">
        <v>2002</v>
      </c>
      <c r="AE45" s="2">
        <v>27020.545999999998</v>
      </c>
      <c r="AF45" s="3">
        <f t="shared" si="6"/>
        <v>2.4861325006399222E-3</v>
      </c>
      <c r="AG45" s="3">
        <f t="shared" si="7"/>
        <v>0.22319604328164572</v>
      </c>
      <c r="AH45" s="3">
        <f t="shared" si="13"/>
        <v>1.2020664321494288</v>
      </c>
    </row>
    <row r="46" spans="1:34" x14ac:dyDescent="0.2">
      <c r="A46" s="2">
        <v>2003</v>
      </c>
      <c r="B46" s="2">
        <v>10914015</v>
      </c>
      <c r="C46" s="3">
        <f t="shared" si="8"/>
        <v>4.1872360377774092E-3</v>
      </c>
      <c r="E46" s="2">
        <v>2003</v>
      </c>
      <c r="F46" s="2">
        <v>115899.61</v>
      </c>
      <c r="G46" s="3">
        <f t="shared" si="0"/>
        <v>1.0619337613151531E-2</v>
      </c>
      <c r="H46" s="3">
        <f t="shared" si="9"/>
        <v>-4.2642055793918401E-2</v>
      </c>
      <c r="J46" s="2">
        <v>2003</v>
      </c>
      <c r="K46" s="2">
        <v>0</v>
      </c>
      <c r="M46" s="2">
        <v>2003</v>
      </c>
      <c r="N46" s="2">
        <v>9181.4560000000001</v>
      </c>
      <c r="O46" s="3">
        <f t="shared" si="1"/>
        <v>8.4125374575717555E-4</v>
      </c>
      <c r="P46" s="3">
        <f t="shared" si="2"/>
        <v>7.9219041375549068E-2</v>
      </c>
      <c r="Q46" s="3">
        <f t="shared" si="10"/>
        <v>-0.19667268745793695</v>
      </c>
      <c r="S46" s="2">
        <v>2003</v>
      </c>
      <c r="T46" s="2">
        <v>348452.02</v>
      </c>
      <c r="U46" s="3">
        <f t="shared" si="3"/>
        <v>3.1927024106160752E-2</v>
      </c>
      <c r="V46" s="3">
        <f t="shared" si="11"/>
        <v>-6.3107598557981842E-2</v>
      </c>
      <c r="X46" s="2">
        <v>2003</v>
      </c>
      <c r="Y46" s="2">
        <v>0</v>
      </c>
      <c r="Z46" s="3">
        <f t="shared" si="4"/>
        <v>0</v>
      </c>
      <c r="AA46" s="3">
        <f t="shared" si="5"/>
        <v>0</v>
      </c>
      <c r="AB46" s="3">
        <v>0</v>
      </c>
      <c r="AD46" s="2">
        <v>2003</v>
      </c>
      <c r="AE46" s="2">
        <v>26317.864600000001</v>
      </c>
      <c r="AF46" s="3">
        <f t="shared" si="6"/>
        <v>2.4113824838979973E-3</v>
      </c>
      <c r="AG46" s="3">
        <f t="shared" si="7"/>
        <v>0.22707466056184314</v>
      </c>
      <c r="AH46" s="3">
        <f t="shared" si="13"/>
        <v>-2.6005447854384502E-2</v>
      </c>
    </row>
    <row r="47" spans="1:34" x14ac:dyDescent="0.2">
      <c r="A47" s="2">
        <v>2004</v>
      </c>
      <c r="B47" s="2">
        <v>10804244</v>
      </c>
      <c r="C47" s="3">
        <f t="shared" si="8"/>
        <v>-1.005780182636729E-2</v>
      </c>
      <c r="E47" s="2">
        <v>2004</v>
      </c>
      <c r="F47" s="2">
        <v>120886.67</v>
      </c>
      <c r="G47" s="3">
        <f t="shared" si="0"/>
        <v>1.1188813395921085E-2</v>
      </c>
      <c r="H47" s="3">
        <f t="shared" si="9"/>
        <v>4.3029135300800388E-2</v>
      </c>
      <c r="J47" s="2">
        <v>2004</v>
      </c>
      <c r="K47" s="2">
        <v>0</v>
      </c>
      <c r="M47" s="2">
        <v>2004</v>
      </c>
      <c r="N47" s="2">
        <v>13034.703</v>
      </c>
      <c r="O47" s="3">
        <f t="shared" si="1"/>
        <v>1.2064428570846789E-3</v>
      </c>
      <c r="P47" s="3">
        <f t="shared" si="2"/>
        <v>0.10782580908217589</v>
      </c>
      <c r="Q47" s="3">
        <f t="shared" si="10"/>
        <v>0.41967711874892166</v>
      </c>
      <c r="S47" s="2">
        <v>2004</v>
      </c>
      <c r="T47" s="2">
        <v>421619.62</v>
      </c>
      <c r="U47" s="3">
        <f t="shared" si="3"/>
        <v>3.9023518906089127E-2</v>
      </c>
      <c r="V47" s="3">
        <f t="shared" si="11"/>
        <v>0.20997898075034827</v>
      </c>
      <c r="X47" s="2">
        <v>2004</v>
      </c>
      <c r="Y47" s="2">
        <v>0</v>
      </c>
      <c r="Z47" s="3">
        <f t="shared" si="4"/>
        <v>0</v>
      </c>
      <c r="AA47" s="3">
        <f t="shared" si="5"/>
        <v>0</v>
      </c>
      <c r="AB47" s="3">
        <v>0</v>
      </c>
      <c r="AD47" s="2">
        <v>2004</v>
      </c>
      <c r="AE47" s="2">
        <v>31445.929199999999</v>
      </c>
      <c r="AF47" s="3">
        <f t="shared" si="6"/>
        <v>2.9105163859683286E-3</v>
      </c>
      <c r="AG47" s="3">
        <f t="shared" si="7"/>
        <v>0.2601273506830819</v>
      </c>
      <c r="AH47" s="3">
        <f t="shared" si="13"/>
        <v>0.19485108985627952</v>
      </c>
    </row>
    <row r="48" spans="1:34" x14ac:dyDescent="0.2">
      <c r="A48" s="2">
        <v>2005</v>
      </c>
      <c r="B48" s="2">
        <v>10833006</v>
      </c>
      <c r="C48" s="3">
        <f t="shared" si="8"/>
        <v>2.6621020406425474E-3</v>
      </c>
      <c r="E48" s="2">
        <v>2005</v>
      </c>
      <c r="F48" s="2">
        <v>137564.59</v>
      </c>
      <c r="G48" s="3">
        <f t="shared" si="0"/>
        <v>1.2698653540854679E-2</v>
      </c>
      <c r="H48" s="3">
        <f t="shared" si="9"/>
        <v>0.13796326757946098</v>
      </c>
      <c r="J48" s="2">
        <v>2005</v>
      </c>
      <c r="K48" s="2">
        <v>0</v>
      </c>
      <c r="M48" s="2">
        <v>2005</v>
      </c>
      <c r="N48" s="2">
        <v>13324.268</v>
      </c>
      <c r="O48" s="3">
        <f t="shared" si="1"/>
        <v>1.2299695947736021E-3</v>
      </c>
      <c r="P48" s="3">
        <f t="shared" si="2"/>
        <v>9.6858268541344841E-2</v>
      </c>
      <c r="Q48" s="3">
        <f t="shared" si="10"/>
        <v>2.2214928871029938E-2</v>
      </c>
      <c r="S48" s="2">
        <v>2005</v>
      </c>
      <c r="T48" s="2">
        <v>398994.3</v>
      </c>
      <c r="U48" s="3">
        <f t="shared" si="3"/>
        <v>3.6831355950509029E-2</v>
      </c>
      <c r="V48" s="3">
        <f t="shared" si="11"/>
        <v>-5.3662872709766225E-2</v>
      </c>
      <c r="X48" s="2">
        <v>2005</v>
      </c>
      <c r="Y48" s="2">
        <v>0</v>
      </c>
      <c r="Z48" s="3">
        <f t="shared" si="4"/>
        <v>0</v>
      </c>
      <c r="AA48" s="3">
        <f t="shared" si="5"/>
        <v>0</v>
      </c>
      <c r="AB48" s="3">
        <v>0</v>
      </c>
      <c r="AD48" s="2">
        <v>2005</v>
      </c>
      <c r="AE48" s="2">
        <v>42367.852800000001</v>
      </c>
      <c r="AF48" s="3">
        <f t="shared" si="6"/>
        <v>3.9109968922753299E-3</v>
      </c>
      <c r="AG48" s="3">
        <f t="shared" si="7"/>
        <v>0.3079851639146382</v>
      </c>
      <c r="AH48" s="3">
        <f t="shared" si="13"/>
        <v>0.34732392643051563</v>
      </c>
    </row>
    <row r="49" spans="1:34" x14ac:dyDescent="0.2">
      <c r="A49" s="2">
        <v>2006</v>
      </c>
      <c r="B49" s="2">
        <v>11000887</v>
      </c>
      <c r="C49" s="3">
        <f t="shared" si="8"/>
        <v>1.5497175945439336E-2</v>
      </c>
      <c r="E49" s="2">
        <v>2006</v>
      </c>
      <c r="F49" s="2">
        <v>152714.63</v>
      </c>
      <c r="G49" s="3">
        <f t="shared" si="0"/>
        <v>1.3882028785497024E-2</v>
      </c>
      <c r="H49" s="3">
        <f t="shared" si="9"/>
        <v>0.11013037584744743</v>
      </c>
      <c r="J49" s="2">
        <v>2006</v>
      </c>
      <c r="K49" s="2">
        <v>0</v>
      </c>
      <c r="M49" s="2">
        <v>2006</v>
      </c>
      <c r="N49" s="2">
        <v>6566.09</v>
      </c>
      <c r="O49" s="3">
        <f t="shared" si="1"/>
        <v>5.9686914336998459E-4</v>
      </c>
      <c r="P49" s="3">
        <f t="shared" si="2"/>
        <v>4.2995815135720789E-2</v>
      </c>
      <c r="Q49" s="3">
        <f t="shared" si="10"/>
        <v>-0.50720820085576179</v>
      </c>
      <c r="S49" s="2">
        <v>2006</v>
      </c>
      <c r="T49" s="2">
        <v>430634.01</v>
      </c>
      <c r="U49" s="3">
        <f t="shared" si="3"/>
        <v>3.9145389821748013E-2</v>
      </c>
      <c r="V49" s="3">
        <f t="shared" si="11"/>
        <v>7.9298651634873041E-2</v>
      </c>
      <c r="X49" s="2">
        <v>2006</v>
      </c>
      <c r="Y49" s="2">
        <v>0</v>
      </c>
      <c r="Z49" s="3">
        <f t="shared" si="4"/>
        <v>0</v>
      </c>
      <c r="AA49" s="3">
        <f t="shared" si="5"/>
        <v>0</v>
      </c>
      <c r="AB49" s="3">
        <v>0</v>
      </c>
      <c r="AD49" s="2">
        <v>2006</v>
      </c>
      <c r="AE49" s="2">
        <v>66164.838300000003</v>
      </c>
      <c r="AF49" s="3">
        <f t="shared" si="6"/>
        <v>6.014500312565705E-3</v>
      </c>
      <c r="AG49" s="3">
        <f t="shared" si="7"/>
        <v>0.4332580205314972</v>
      </c>
      <c r="AH49" s="3">
        <f t="shared" si="13"/>
        <v>0.56167551403501859</v>
      </c>
    </row>
    <row r="50" spans="1:34" x14ac:dyDescent="0.2">
      <c r="A50" s="2">
        <v>2007</v>
      </c>
      <c r="B50" s="2">
        <v>11372515</v>
      </c>
      <c r="C50" s="3">
        <f t="shared" si="8"/>
        <v>3.3781639607787989E-2</v>
      </c>
      <c r="E50" s="2">
        <v>2007</v>
      </c>
      <c r="F50" s="2">
        <v>192261.42</v>
      </c>
      <c r="G50" s="3">
        <f t="shared" si="0"/>
        <v>1.6905796123372889E-2</v>
      </c>
      <c r="H50" s="3">
        <f t="shared" si="9"/>
        <v>0.25895875202002588</v>
      </c>
      <c r="J50" s="2">
        <v>2007</v>
      </c>
      <c r="K50" s="2">
        <v>0</v>
      </c>
      <c r="M50" s="2">
        <v>2007</v>
      </c>
      <c r="N50" s="2">
        <v>16253.611999999999</v>
      </c>
      <c r="O50" s="3">
        <f t="shared" si="1"/>
        <v>1.4292011925242569E-3</v>
      </c>
      <c r="P50" s="3">
        <f t="shared" si="2"/>
        <v>8.4539123865828084E-2</v>
      </c>
      <c r="Q50" s="3">
        <f t="shared" si="10"/>
        <v>1.4753867217781051</v>
      </c>
      <c r="S50" s="2">
        <v>2007</v>
      </c>
      <c r="T50" s="2">
        <v>429413.49</v>
      </c>
      <c r="U50" s="3">
        <f t="shared" si="3"/>
        <v>3.7758885347700132E-2</v>
      </c>
      <c r="V50" s="3">
        <f t="shared" si="11"/>
        <v>-2.8342396830199701E-3</v>
      </c>
      <c r="X50" s="2">
        <v>2007</v>
      </c>
      <c r="Y50" s="2">
        <v>0</v>
      </c>
      <c r="Z50" s="3">
        <f t="shared" si="4"/>
        <v>0</v>
      </c>
      <c r="AA50" s="3">
        <f t="shared" si="5"/>
        <v>0</v>
      </c>
      <c r="AB50" s="3">
        <v>0</v>
      </c>
      <c r="AD50" s="2">
        <v>2007</v>
      </c>
      <c r="AE50" s="2">
        <v>89019.089600000007</v>
      </c>
      <c r="AF50" s="3">
        <f t="shared" si="6"/>
        <v>7.8275640524545376E-3</v>
      </c>
      <c r="AG50" s="3">
        <f t="shared" si="7"/>
        <v>0.46301067369626209</v>
      </c>
      <c r="AH50" s="3">
        <f t="shared" si="13"/>
        <v>0.34541384649616835</v>
      </c>
    </row>
    <row r="51" spans="1:34" x14ac:dyDescent="0.2">
      <c r="A51" s="2">
        <v>2008</v>
      </c>
      <c r="B51" s="2">
        <v>12060447</v>
      </c>
      <c r="C51" s="3">
        <f t="shared" si="8"/>
        <v>6.0490753364581186E-2</v>
      </c>
      <c r="E51" s="2">
        <v>2008</v>
      </c>
      <c r="F51" s="2">
        <v>298182.59000000003</v>
      </c>
      <c r="G51" s="3">
        <f t="shared" si="0"/>
        <v>2.4724008156579935E-2</v>
      </c>
      <c r="H51" s="3">
        <f t="shared" si="9"/>
        <v>0.55092264480310194</v>
      </c>
      <c r="J51" s="2">
        <v>2008</v>
      </c>
      <c r="K51" s="2">
        <v>0</v>
      </c>
      <c r="M51" s="2">
        <v>2008</v>
      </c>
      <c r="N51" s="2">
        <v>10242.911</v>
      </c>
      <c r="O51" s="3">
        <f t="shared" si="1"/>
        <v>8.4929779136710276E-4</v>
      </c>
      <c r="P51" s="3">
        <f t="shared" si="2"/>
        <v>3.4351136999648431E-2</v>
      </c>
      <c r="Q51" s="3">
        <f t="shared" si="10"/>
        <v>-0.36980709272498935</v>
      </c>
      <c r="S51" s="2">
        <v>2008</v>
      </c>
      <c r="T51" s="2">
        <v>425723.2</v>
      </c>
      <c r="U51" s="3">
        <f t="shared" si="3"/>
        <v>3.5299122826873662E-2</v>
      </c>
      <c r="V51" s="3">
        <f t="shared" si="11"/>
        <v>-8.5937914991910929E-3</v>
      </c>
      <c r="X51" s="2">
        <v>2008</v>
      </c>
      <c r="Y51" s="2">
        <v>0</v>
      </c>
      <c r="Z51" s="3">
        <f t="shared" si="4"/>
        <v>0</v>
      </c>
      <c r="AA51" s="3">
        <f t="shared" si="5"/>
        <v>0</v>
      </c>
      <c r="AB51" s="3">
        <v>0</v>
      </c>
      <c r="AD51" s="2">
        <v>2008</v>
      </c>
      <c r="AE51" s="2">
        <v>159881.36379999999</v>
      </c>
      <c r="AF51" s="3">
        <f t="shared" si="6"/>
        <v>1.3256669823266086E-2</v>
      </c>
      <c r="AG51" s="3">
        <f t="shared" si="7"/>
        <v>0.53618611267679972</v>
      </c>
      <c r="AH51" s="3">
        <f t="shared" si="13"/>
        <v>0.79603458672082372</v>
      </c>
    </row>
    <row r="52" spans="1:34" x14ac:dyDescent="0.2">
      <c r="A52" s="2">
        <v>2009</v>
      </c>
      <c r="B52" s="2">
        <v>11914997</v>
      </c>
      <c r="C52" s="3">
        <f t="shared" si="8"/>
        <v>-1.2060083676832211E-2</v>
      </c>
      <c r="E52" s="2">
        <v>2009</v>
      </c>
      <c r="F52" s="2">
        <v>303697.06</v>
      </c>
      <c r="G52" s="3">
        <f t="shared" si="0"/>
        <v>2.5488639233396365E-2</v>
      </c>
      <c r="H52" s="3">
        <f t="shared" si="9"/>
        <v>1.8493601521134991E-2</v>
      </c>
      <c r="J52" s="2">
        <v>2009</v>
      </c>
      <c r="K52" s="2">
        <v>0</v>
      </c>
      <c r="M52" s="2">
        <v>2009</v>
      </c>
      <c r="N52" s="2">
        <v>10039.695</v>
      </c>
      <c r="O52" s="3">
        <f t="shared" si="1"/>
        <v>8.4260994778261381E-4</v>
      </c>
      <c r="P52" s="3">
        <f t="shared" si="2"/>
        <v>3.3058255486569411E-2</v>
      </c>
      <c r="Q52" s="3">
        <f t="shared" si="10"/>
        <v>-1.9839672530592167E-2</v>
      </c>
      <c r="S52" s="2">
        <v>2009</v>
      </c>
      <c r="T52" s="2">
        <v>434065.07</v>
      </c>
      <c r="U52" s="3">
        <f t="shared" si="3"/>
        <v>3.6430145135579975E-2</v>
      </c>
      <c r="V52" s="3">
        <f t="shared" si="11"/>
        <v>1.9594586341547735E-2</v>
      </c>
      <c r="X52" s="2">
        <v>2009</v>
      </c>
      <c r="Y52" s="2">
        <v>0</v>
      </c>
      <c r="Z52" s="3">
        <f t="shared" si="4"/>
        <v>0</v>
      </c>
      <c r="AA52" s="3">
        <f t="shared" si="5"/>
        <v>0</v>
      </c>
      <c r="AB52" s="3">
        <v>0</v>
      </c>
      <c r="AD52" s="2">
        <v>2009</v>
      </c>
      <c r="AE52" s="2">
        <v>195454.7653</v>
      </c>
      <c r="AF52" s="3">
        <f t="shared" si="6"/>
        <v>1.6404096895702113E-2</v>
      </c>
      <c r="AG52" s="3">
        <f t="shared" si="7"/>
        <v>0.64358464747732491</v>
      </c>
      <c r="AH52" s="3">
        <f t="shared" si="13"/>
        <v>0.22249873690406943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80D7-82E1-534B-91B3-B1991433FFB1}">
  <dimension ref="A1:H52"/>
  <sheetViews>
    <sheetView workbookViewId="0">
      <selection activeCell="C2" sqref="C2"/>
    </sheetView>
  </sheetViews>
  <sheetFormatPr baseColWidth="10" defaultRowHeight="16" x14ac:dyDescent="0.2"/>
  <cols>
    <col min="2" max="2" width="13.1640625" bestFit="1" customWidth="1"/>
    <col min="3" max="3" width="13.6640625" style="3" bestFit="1" customWidth="1"/>
    <col min="6" max="6" width="13.1640625" bestFit="1" customWidth="1"/>
    <col min="7" max="7" width="10.83203125" style="3"/>
    <col min="8" max="8" width="13.6640625" style="3" bestFit="1" customWidth="1"/>
  </cols>
  <sheetData>
    <row r="1" spans="1:8" x14ac:dyDescent="0.2">
      <c r="A1" s="1" t="s">
        <v>0</v>
      </c>
      <c r="B1" s="1" t="s">
        <v>1</v>
      </c>
      <c r="E1" s="1" t="s">
        <v>0</v>
      </c>
      <c r="F1" s="1" t="s">
        <v>5</v>
      </c>
    </row>
    <row r="2" spans="1:8" x14ac:dyDescent="0.2">
      <c r="A2" s="1"/>
      <c r="B2" s="1" t="s">
        <v>2</v>
      </c>
      <c r="C2" s="3" t="s">
        <v>3</v>
      </c>
      <c r="E2" s="1"/>
      <c r="F2" s="1" t="s">
        <v>2</v>
      </c>
      <c r="G2" s="3" t="s">
        <v>4</v>
      </c>
      <c r="H2" s="3" t="s">
        <v>3</v>
      </c>
    </row>
    <row r="3" spans="1:8" x14ac:dyDescent="0.2">
      <c r="A3" s="2">
        <v>1960</v>
      </c>
      <c r="B3" s="2">
        <v>4432113</v>
      </c>
      <c r="C3" s="3">
        <v>0</v>
      </c>
      <c r="E3" s="2">
        <v>1960</v>
      </c>
      <c r="F3" s="2">
        <v>50154.98</v>
      </c>
      <c r="G3" s="3">
        <f>F3/B3</f>
        <v>1.1316268335216184E-2</v>
      </c>
      <c r="H3" s="3">
        <v>0</v>
      </c>
    </row>
    <row r="4" spans="1:8" x14ac:dyDescent="0.2">
      <c r="A4" s="2">
        <v>1961</v>
      </c>
      <c r="B4" s="2">
        <v>4464361</v>
      </c>
      <c r="C4" s="3">
        <f>(B4-B3)/B3</f>
        <v>7.2759877737774287E-3</v>
      </c>
      <c r="E4" s="2">
        <v>1961</v>
      </c>
      <c r="F4" s="2">
        <v>52022.85</v>
      </c>
      <c r="G4" s="3">
        <f t="shared" ref="G4:G52" si="0">F4/B4</f>
        <v>1.1652921885125329E-2</v>
      </c>
      <c r="H4" s="3">
        <f>(F4-F3)/F3</f>
        <v>3.7241964805887574E-2</v>
      </c>
    </row>
    <row r="5" spans="1:8" x14ac:dyDescent="0.2">
      <c r="A5" s="2">
        <v>1962</v>
      </c>
      <c r="B5" s="2">
        <v>4658506</v>
      </c>
      <c r="C5" s="3">
        <f t="shared" ref="C5:C52" si="1">(B5-B4)/B4</f>
        <v>4.3487746622640953E-2</v>
      </c>
      <c r="E5" s="2">
        <v>1962</v>
      </c>
      <c r="F5" s="2">
        <v>47721.25</v>
      </c>
      <c r="G5" s="3">
        <f t="shared" si="0"/>
        <v>1.0243895789766075E-2</v>
      </c>
      <c r="H5" s="3">
        <f t="shared" ref="H5:H52" si="2">(F5-F4)/F4</f>
        <v>-8.2686742460284249E-2</v>
      </c>
    </row>
    <row r="6" spans="1:8" x14ac:dyDescent="0.2">
      <c r="A6" s="2">
        <v>1963</v>
      </c>
      <c r="B6" s="2">
        <v>4836948</v>
      </c>
      <c r="C6" s="3">
        <f t="shared" si="1"/>
        <v>3.8304555151372564E-2</v>
      </c>
      <c r="E6" s="2">
        <v>1963</v>
      </c>
      <c r="F6" s="2">
        <v>42717.87</v>
      </c>
      <c r="G6" s="3">
        <f t="shared" si="0"/>
        <v>8.8315751998987793E-3</v>
      </c>
      <c r="H6" s="3">
        <f t="shared" si="2"/>
        <v>-0.1048459543704324</v>
      </c>
    </row>
    <row r="7" spans="1:8" x14ac:dyDescent="0.2">
      <c r="A7" s="2">
        <v>1964</v>
      </c>
      <c r="B7" s="2">
        <v>4949455</v>
      </c>
      <c r="C7" s="3">
        <f t="shared" si="1"/>
        <v>2.3259915136569588E-2</v>
      </c>
      <c r="E7" s="2">
        <v>1964</v>
      </c>
      <c r="F7" s="2">
        <v>43884.26</v>
      </c>
      <c r="G7" s="3">
        <f t="shared" si="0"/>
        <v>8.8664832794721846E-3</v>
      </c>
      <c r="H7" s="3">
        <f t="shared" si="2"/>
        <v>2.7304498094123122E-2</v>
      </c>
    </row>
    <row r="8" spans="1:8" x14ac:dyDescent="0.2">
      <c r="A8" s="2">
        <v>1965</v>
      </c>
      <c r="B8" s="2">
        <v>5157924</v>
      </c>
      <c r="C8" s="3">
        <f t="shared" si="1"/>
        <v>4.2119586904012664E-2</v>
      </c>
      <c r="E8" s="2">
        <v>1965</v>
      </c>
      <c r="F8" s="2">
        <v>48966.78</v>
      </c>
      <c r="G8" s="3">
        <f t="shared" si="0"/>
        <v>9.4935055266421146E-3</v>
      </c>
      <c r="H8" s="3">
        <f t="shared" si="2"/>
        <v>0.11581646813686722</v>
      </c>
    </row>
    <row r="9" spans="1:8" x14ac:dyDescent="0.2">
      <c r="A9" s="2">
        <v>1966</v>
      </c>
      <c r="B9" s="2">
        <v>5467801</v>
      </c>
      <c r="C9" s="3">
        <f t="shared" si="1"/>
        <v>6.0077853027690989E-2</v>
      </c>
      <c r="E9" s="2">
        <v>1966</v>
      </c>
      <c r="F9" s="2">
        <v>51980.12</v>
      </c>
      <c r="G9" s="3">
        <f t="shared" si="0"/>
        <v>9.5065859200069644E-3</v>
      </c>
      <c r="H9" s="3">
        <f t="shared" si="2"/>
        <v>6.1538455254766679E-2</v>
      </c>
    </row>
    <row r="10" spans="1:8" x14ac:dyDescent="0.2">
      <c r="A10" s="2">
        <v>1967</v>
      </c>
      <c r="B10" s="2">
        <v>5754379</v>
      </c>
      <c r="C10" s="3">
        <f t="shared" si="1"/>
        <v>5.2411929402697718E-2</v>
      </c>
      <c r="E10" s="2">
        <v>1967</v>
      </c>
      <c r="F10" s="2">
        <v>49944.160000000003</v>
      </c>
      <c r="G10" s="3">
        <f t="shared" si="0"/>
        <v>8.6793309929707445E-3</v>
      </c>
      <c r="H10" s="3">
        <f t="shared" si="2"/>
        <v>-3.9168051170332022E-2</v>
      </c>
    </row>
    <row r="11" spans="1:8" x14ac:dyDescent="0.2">
      <c r="A11" s="2">
        <v>1968</v>
      </c>
      <c r="B11" s="2">
        <v>6131529</v>
      </c>
      <c r="C11" s="3">
        <f t="shared" si="1"/>
        <v>6.5541390304670585E-2</v>
      </c>
      <c r="E11" s="2">
        <v>1968</v>
      </c>
      <c r="F11" s="2">
        <v>62938.87</v>
      </c>
      <c r="G11" s="3">
        <f t="shared" si="0"/>
        <v>1.0264792028220041E-2</v>
      </c>
      <c r="H11" s="3">
        <f t="shared" si="2"/>
        <v>0.26018477435600074</v>
      </c>
    </row>
    <row r="12" spans="1:8" x14ac:dyDescent="0.2">
      <c r="A12" s="2">
        <v>1969</v>
      </c>
      <c r="B12" s="2">
        <v>6520280</v>
      </c>
      <c r="C12" s="3">
        <f t="shared" si="1"/>
        <v>6.3401967111302901E-2</v>
      </c>
      <c r="E12" s="2">
        <v>1969</v>
      </c>
      <c r="F12" s="2">
        <v>64351.46</v>
      </c>
      <c r="G12" s="3">
        <f t="shared" si="0"/>
        <v>9.8694319875833551E-3</v>
      </c>
      <c r="H12" s="3">
        <f t="shared" si="2"/>
        <v>2.2443841143001082E-2</v>
      </c>
    </row>
    <row r="13" spans="1:8" x14ac:dyDescent="0.2">
      <c r="A13" s="2">
        <v>1970</v>
      </c>
      <c r="B13" s="2">
        <v>6780547</v>
      </c>
      <c r="C13" s="3">
        <f t="shared" si="1"/>
        <v>3.9916537326617874E-2</v>
      </c>
      <c r="E13" s="2">
        <v>1970</v>
      </c>
      <c r="F13" s="2">
        <v>62756.82</v>
      </c>
      <c r="G13" s="3">
        <f t="shared" si="0"/>
        <v>9.255421428389185E-3</v>
      </c>
      <c r="H13" s="3">
        <f t="shared" si="2"/>
        <v>-2.4780168157800916E-2</v>
      </c>
    </row>
    <row r="14" spans="1:8" x14ac:dyDescent="0.2">
      <c r="A14" s="2">
        <v>1971</v>
      </c>
      <c r="B14" s="2">
        <v>7105345</v>
      </c>
      <c r="C14" s="3">
        <f t="shared" si="1"/>
        <v>4.7901445119398187E-2</v>
      </c>
      <c r="E14" s="2">
        <v>1971</v>
      </c>
      <c r="F14" s="2">
        <v>60470.71</v>
      </c>
      <c r="G14" s="3">
        <f t="shared" si="0"/>
        <v>8.5105944890782916E-3</v>
      </c>
      <c r="H14" s="3">
        <f t="shared" si="2"/>
        <v>-3.64280726779974E-2</v>
      </c>
    </row>
    <row r="15" spans="1:8" x14ac:dyDescent="0.2">
      <c r="A15" s="2">
        <v>1972</v>
      </c>
      <c r="B15" s="2">
        <v>7470968</v>
      </c>
      <c r="C15" s="3">
        <f t="shared" si="1"/>
        <v>5.1457459138155852E-2</v>
      </c>
      <c r="E15" s="2">
        <v>1972</v>
      </c>
      <c r="F15" s="2">
        <v>67559.73</v>
      </c>
      <c r="G15" s="3">
        <f t="shared" si="0"/>
        <v>9.0429687290857087E-3</v>
      </c>
      <c r="H15" s="3">
        <f t="shared" si="2"/>
        <v>0.1172306394285762</v>
      </c>
    </row>
    <row r="16" spans="1:8" x14ac:dyDescent="0.2">
      <c r="A16" s="2">
        <v>1973</v>
      </c>
      <c r="B16" s="2">
        <v>8071725</v>
      </c>
      <c r="C16" s="3">
        <f t="shared" si="1"/>
        <v>8.0412203612704541E-2</v>
      </c>
      <c r="E16" s="2">
        <v>1973</v>
      </c>
      <c r="F16" s="2">
        <v>78101.600000000006</v>
      </c>
      <c r="G16" s="3">
        <f t="shared" si="0"/>
        <v>9.6759490691271082E-3</v>
      </c>
      <c r="H16" s="3">
        <f t="shared" si="2"/>
        <v>0.15603777575783695</v>
      </c>
    </row>
    <row r="17" spans="1:8" x14ac:dyDescent="0.2">
      <c r="A17" s="2">
        <v>1974</v>
      </c>
      <c r="B17" s="2">
        <v>7921552</v>
      </c>
      <c r="C17" s="3">
        <f t="shared" si="1"/>
        <v>-1.8604821150373679E-2</v>
      </c>
      <c r="E17" s="2">
        <v>1974</v>
      </c>
      <c r="F17" s="2">
        <v>76691.320000000007</v>
      </c>
      <c r="G17" s="3">
        <f t="shared" si="0"/>
        <v>9.681350321250181E-3</v>
      </c>
      <c r="H17" s="3">
        <f t="shared" si="2"/>
        <v>-1.8056992430372728E-2</v>
      </c>
    </row>
    <row r="18" spans="1:8" x14ac:dyDescent="0.2">
      <c r="A18" s="2">
        <v>1975</v>
      </c>
      <c r="B18" s="2">
        <v>7365142</v>
      </c>
      <c r="C18" s="3">
        <f t="shared" si="1"/>
        <v>-7.0240023672128893E-2</v>
      </c>
      <c r="E18" s="2">
        <v>1975</v>
      </c>
      <c r="F18" s="2">
        <v>75871.69</v>
      </c>
      <c r="G18" s="3">
        <f t="shared" si="0"/>
        <v>1.0301456509596149E-2</v>
      </c>
      <c r="H18" s="3">
        <f t="shared" si="2"/>
        <v>-1.068738939426267E-2</v>
      </c>
    </row>
    <row r="19" spans="1:8" x14ac:dyDescent="0.2">
      <c r="A19" s="2">
        <v>1976</v>
      </c>
      <c r="B19" s="2">
        <v>7676637</v>
      </c>
      <c r="C19" s="3">
        <f t="shared" si="1"/>
        <v>4.2293142481163296E-2</v>
      </c>
      <c r="E19" s="2">
        <v>1976</v>
      </c>
      <c r="F19" s="2">
        <v>75964.67</v>
      </c>
      <c r="G19" s="3">
        <f t="shared" si="0"/>
        <v>9.8955662486059966E-3</v>
      </c>
      <c r="H19" s="3">
        <f t="shared" si="2"/>
        <v>1.2254900345569728E-3</v>
      </c>
    </row>
    <row r="20" spans="1:8" x14ac:dyDescent="0.2">
      <c r="A20" s="2">
        <v>1977</v>
      </c>
      <c r="B20" s="2">
        <v>8259470</v>
      </c>
      <c r="C20" s="3">
        <f t="shared" si="1"/>
        <v>7.5922959493851278E-2</v>
      </c>
      <c r="E20" s="2">
        <v>1977</v>
      </c>
      <c r="F20" s="2">
        <v>82565.81</v>
      </c>
      <c r="G20" s="3">
        <f t="shared" si="0"/>
        <v>9.9965021968721965E-3</v>
      </c>
      <c r="H20" s="3">
        <f t="shared" si="2"/>
        <v>8.6897501167318966E-2</v>
      </c>
    </row>
    <row r="21" spans="1:8" x14ac:dyDescent="0.2">
      <c r="A21" s="2">
        <v>1978</v>
      </c>
      <c r="B21" s="2">
        <v>8684865</v>
      </c>
      <c r="C21" s="3">
        <f t="shared" si="1"/>
        <v>5.1503910057182849E-2</v>
      </c>
      <c r="E21" s="2">
        <v>1978</v>
      </c>
      <c r="F21" s="2">
        <v>84175.21</v>
      </c>
      <c r="G21" s="3">
        <f t="shared" si="0"/>
        <v>9.6921725323306698E-3</v>
      </c>
      <c r="H21" s="3">
        <f t="shared" si="2"/>
        <v>1.9492329815452774E-2</v>
      </c>
    </row>
    <row r="22" spans="1:8" x14ac:dyDescent="0.2">
      <c r="A22" s="2">
        <v>1979</v>
      </c>
      <c r="B22" s="2">
        <v>8970133</v>
      </c>
      <c r="C22" s="3">
        <f t="shared" si="1"/>
        <v>3.2846566987512184E-2</v>
      </c>
      <c r="E22" s="2">
        <v>1979</v>
      </c>
      <c r="F22" s="2">
        <v>89720.8</v>
      </c>
      <c r="G22" s="3">
        <f t="shared" si="0"/>
        <v>1.0002170536378892E-2</v>
      </c>
      <c r="H22" s="3">
        <f t="shared" si="2"/>
        <v>6.5881510720317726E-2</v>
      </c>
    </row>
    <row r="23" spans="1:8" x14ac:dyDescent="0.2">
      <c r="A23" s="2">
        <v>1980</v>
      </c>
      <c r="B23" s="2">
        <v>9025782</v>
      </c>
      <c r="C23" s="3">
        <f t="shared" si="1"/>
        <v>6.2038099100648787E-3</v>
      </c>
      <c r="E23" s="2">
        <v>1980</v>
      </c>
      <c r="F23" s="2">
        <v>65818.679999999993</v>
      </c>
      <c r="G23" s="3">
        <f t="shared" si="0"/>
        <v>7.2922966674798919E-3</v>
      </c>
      <c r="H23" s="3">
        <f t="shared" si="2"/>
        <v>-0.26640556036058538</v>
      </c>
    </row>
    <row r="24" spans="1:8" x14ac:dyDescent="0.2">
      <c r="A24" s="2">
        <v>1981</v>
      </c>
      <c r="B24" s="2">
        <v>8839052</v>
      </c>
      <c r="C24" s="3">
        <f t="shared" si="1"/>
        <v>-2.0688512086819735E-2</v>
      </c>
      <c r="E24" s="2">
        <v>1981</v>
      </c>
      <c r="F24" s="2">
        <v>70515.78</v>
      </c>
      <c r="G24" s="3">
        <f t="shared" si="0"/>
        <v>7.9777537229105567E-3</v>
      </c>
      <c r="H24" s="3">
        <f t="shared" si="2"/>
        <v>7.1364238845264091E-2</v>
      </c>
    </row>
    <row r="25" spans="1:8" x14ac:dyDescent="0.2">
      <c r="A25" s="2">
        <v>1982</v>
      </c>
      <c r="B25" s="2">
        <v>8253856</v>
      </c>
      <c r="C25" s="3">
        <f t="shared" si="1"/>
        <v>-6.6205742425771458E-2</v>
      </c>
      <c r="E25" s="2">
        <v>1982</v>
      </c>
      <c r="F25" s="2">
        <v>80753.14</v>
      </c>
      <c r="G25" s="3">
        <f t="shared" si="0"/>
        <v>9.7836865581371908E-3</v>
      </c>
      <c r="H25" s="3">
        <f t="shared" si="2"/>
        <v>0.14517828491721996</v>
      </c>
    </row>
    <row r="26" spans="1:8" x14ac:dyDescent="0.2">
      <c r="A26" s="2">
        <v>1983</v>
      </c>
      <c r="B26" s="2">
        <v>8226487</v>
      </c>
      <c r="C26" s="3">
        <f t="shared" si="1"/>
        <v>-3.3159047116886942E-3</v>
      </c>
      <c r="E26" s="2">
        <v>1983</v>
      </c>
      <c r="F26" s="2">
        <v>78067.259999999995</v>
      </c>
      <c r="G26" s="3">
        <f t="shared" si="0"/>
        <v>9.4897445288614681E-3</v>
      </c>
      <c r="H26" s="3">
        <f t="shared" si="2"/>
        <v>-3.3260378481877045E-2</v>
      </c>
    </row>
    <row r="27" spans="1:8" x14ac:dyDescent="0.2">
      <c r="A27" s="2">
        <v>1984</v>
      </c>
      <c r="B27" s="2">
        <v>8756179</v>
      </c>
      <c r="C27" s="3">
        <f t="shared" si="1"/>
        <v>6.4388602328065425E-2</v>
      </c>
      <c r="E27" s="2">
        <v>1984</v>
      </c>
      <c r="F27" s="2">
        <v>88645.53</v>
      </c>
      <c r="G27" s="3">
        <f t="shared" si="0"/>
        <v>1.0123768598152231E-2</v>
      </c>
      <c r="H27" s="3">
        <f t="shared" si="2"/>
        <v>0.13550200173542667</v>
      </c>
    </row>
    <row r="28" spans="1:8" x14ac:dyDescent="0.2">
      <c r="A28" s="2">
        <v>1985</v>
      </c>
      <c r="B28" s="2">
        <v>8819179</v>
      </c>
      <c r="C28" s="3">
        <f t="shared" si="1"/>
        <v>7.1949191536628022E-3</v>
      </c>
      <c r="E28" s="2">
        <v>1985</v>
      </c>
      <c r="F28" s="2">
        <v>96301.18</v>
      </c>
      <c r="G28" s="3">
        <f t="shared" si="0"/>
        <v>1.0919517565070399E-2</v>
      </c>
      <c r="H28" s="3">
        <f t="shared" si="2"/>
        <v>8.6362504685797398E-2</v>
      </c>
    </row>
    <row r="29" spans="1:8" x14ac:dyDescent="0.2">
      <c r="A29" s="2">
        <v>1986</v>
      </c>
      <c r="B29" s="2">
        <v>8707922</v>
      </c>
      <c r="C29" s="3">
        <f t="shared" si="1"/>
        <v>-1.2615346621267128E-2</v>
      </c>
      <c r="E29" s="2">
        <v>1986</v>
      </c>
      <c r="F29" s="2">
        <v>113055.79</v>
      </c>
      <c r="G29" s="3">
        <f t="shared" si="0"/>
        <v>1.2983096311611425E-2</v>
      </c>
      <c r="H29" s="3">
        <f t="shared" si="2"/>
        <v>0.17398135723778257</v>
      </c>
    </row>
    <row r="30" spans="1:8" x14ac:dyDescent="0.2">
      <c r="A30" s="2">
        <v>1987</v>
      </c>
      <c r="B30" s="2">
        <v>8948632</v>
      </c>
      <c r="C30" s="3">
        <f t="shared" si="1"/>
        <v>2.7642645398063971E-2</v>
      </c>
      <c r="E30" s="2">
        <v>1987</v>
      </c>
      <c r="F30" s="2">
        <v>120708.99</v>
      </c>
      <c r="G30" s="3">
        <f t="shared" si="0"/>
        <v>1.3489099786425457E-2</v>
      </c>
      <c r="H30" s="3">
        <f t="shared" si="2"/>
        <v>6.7694011956397918E-2</v>
      </c>
    </row>
    <row r="31" spans="1:8" x14ac:dyDescent="0.2">
      <c r="A31" s="2">
        <v>1988</v>
      </c>
      <c r="B31" s="2">
        <v>9519200</v>
      </c>
      <c r="C31" s="3">
        <f t="shared" si="1"/>
        <v>6.3760360242772304E-2</v>
      </c>
      <c r="E31" s="2">
        <v>1988</v>
      </c>
      <c r="F31" s="2">
        <v>111779.93</v>
      </c>
      <c r="G31" s="3">
        <f t="shared" si="0"/>
        <v>1.1742576056811496E-2</v>
      </c>
      <c r="H31" s="3">
        <f t="shared" si="2"/>
        <v>-7.3971789507972951E-2</v>
      </c>
    </row>
    <row r="32" spans="1:8" x14ac:dyDescent="0.2">
      <c r="A32" s="2">
        <v>1989</v>
      </c>
      <c r="B32" s="2">
        <v>9805583</v>
      </c>
      <c r="C32" s="3">
        <f t="shared" si="1"/>
        <v>3.0084776031599293E-2</v>
      </c>
      <c r="E32" s="2">
        <v>1989</v>
      </c>
      <c r="F32" s="2">
        <v>127599.79</v>
      </c>
      <c r="G32" s="3">
        <f t="shared" si="0"/>
        <v>1.3012973323462766E-2</v>
      </c>
      <c r="H32" s="3">
        <f t="shared" si="2"/>
        <v>0.14152683759955836</v>
      </c>
    </row>
    <row r="33" spans="1:8" x14ac:dyDescent="0.2">
      <c r="A33" s="2">
        <v>1990</v>
      </c>
      <c r="B33" s="2">
        <v>9930570</v>
      </c>
      <c r="C33" s="3">
        <f t="shared" si="1"/>
        <v>1.2746513899275546E-2</v>
      </c>
      <c r="E33" s="2">
        <v>1990</v>
      </c>
      <c r="F33" s="2">
        <v>117295.2</v>
      </c>
      <c r="G33" s="3">
        <f t="shared" si="0"/>
        <v>1.1811527434981072E-2</v>
      </c>
      <c r="H33" s="3">
        <f t="shared" si="2"/>
        <v>-8.0757107829095939E-2</v>
      </c>
    </row>
    <row r="34" spans="1:8" x14ac:dyDescent="0.2">
      <c r="A34" s="2">
        <v>1991</v>
      </c>
      <c r="B34" s="2">
        <v>9932496</v>
      </c>
      <c r="C34" s="3">
        <f t="shared" si="1"/>
        <v>1.9394657104274981E-4</v>
      </c>
      <c r="E34" s="2">
        <v>1991</v>
      </c>
      <c r="F34" s="2">
        <v>122321.66</v>
      </c>
      <c r="G34" s="3">
        <f t="shared" si="0"/>
        <v>1.2315299195690591E-2</v>
      </c>
      <c r="H34" s="3">
        <f t="shared" si="2"/>
        <v>4.285307497664019E-2</v>
      </c>
    </row>
    <row r="35" spans="1:8" x14ac:dyDescent="0.2">
      <c r="A35" s="2">
        <v>1992</v>
      </c>
      <c r="B35" s="2">
        <v>10074192</v>
      </c>
      <c r="C35" s="3">
        <f t="shared" si="1"/>
        <v>1.426590053497127E-2</v>
      </c>
      <c r="E35" s="2">
        <v>1992</v>
      </c>
      <c r="F35" s="2">
        <v>136108.76</v>
      </c>
      <c r="G35" s="3">
        <f t="shared" si="0"/>
        <v>1.3510637875474282E-2</v>
      </c>
      <c r="H35" s="3">
        <f t="shared" si="2"/>
        <v>0.11271184514664047</v>
      </c>
    </row>
    <row r="36" spans="1:8" x14ac:dyDescent="0.2">
      <c r="A36" s="2">
        <v>1993</v>
      </c>
      <c r="B36" s="2">
        <v>10170250</v>
      </c>
      <c r="C36" s="3">
        <f t="shared" si="1"/>
        <v>9.535057501385719E-3</v>
      </c>
      <c r="E36" s="2">
        <v>1993</v>
      </c>
      <c r="F36" s="2">
        <v>117754.15</v>
      </c>
      <c r="G36" s="3">
        <f t="shared" si="0"/>
        <v>1.1578294535532557E-2</v>
      </c>
      <c r="H36" s="3">
        <f t="shared" si="2"/>
        <v>-0.13485252528933489</v>
      </c>
    </row>
    <row r="37" spans="1:8" x14ac:dyDescent="0.2">
      <c r="A37" s="2">
        <v>1994</v>
      </c>
      <c r="B37" s="2">
        <v>10438441</v>
      </c>
      <c r="C37" s="3">
        <f t="shared" si="1"/>
        <v>2.6370148226444779E-2</v>
      </c>
      <c r="E37" s="2">
        <v>1994</v>
      </c>
      <c r="F37" s="2">
        <v>115392.33</v>
      </c>
      <c r="G37" s="3">
        <f t="shared" si="0"/>
        <v>1.1054555943746772E-2</v>
      </c>
      <c r="H37" s="3">
        <f t="shared" si="2"/>
        <v>-2.0057212420963443E-2</v>
      </c>
    </row>
    <row r="38" spans="1:8" x14ac:dyDescent="0.2">
      <c r="A38" s="2">
        <v>1995</v>
      </c>
      <c r="B38" s="2">
        <v>10633549</v>
      </c>
      <c r="C38" s="3">
        <f t="shared" si="1"/>
        <v>1.8691296909184044E-2</v>
      </c>
      <c r="E38" s="2">
        <v>1995</v>
      </c>
      <c r="F38" s="2">
        <v>122114.83</v>
      </c>
      <c r="G38" s="3">
        <f t="shared" si="0"/>
        <v>1.1483920373151053E-2</v>
      </c>
      <c r="H38" s="3">
        <f t="shared" si="2"/>
        <v>5.8257771552060696E-2</v>
      </c>
    </row>
    <row r="39" spans="1:8" x14ac:dyDescent="0.2">
      <c r="A39" s="2">
        <v>1996</v>
      </c>
      <c r="B39" s="2">
        <v>11481176</v>
      </c>
      <c r="C39" s="3">
        <f t="shared" si="1"/>
        <v>7.9712521191184618E-2</v>
      </c>
      <c r="E39" s="2">
        <v>1996</v>
      </c>
      <c r="F39" s="2">
        <v>112113.75</v>
      </c>
      <c r="G39" s="3">
        <f t="shared" si="0"/>
        <v>9.7650057798957177E-3</v>
      </c>
      <c r="H39" s="3">
        <f t="shared" si="2"/>
        <v>-8.1898979837256469E-2</v>
      </c>
    </row>
    <row r="40" spans="1:8" x14ac:dyDescent="0.2">
      <c r="A40" s="2">
        <v>1997</v>
      </c>
      <c r="B40" s="2">
        <v>11840670</v>
      </c>
      <c r="C40" s="3">
        <f t="shared" si="1"/>
        <v>3.1311600832527958E-2</v>
      </c>
      <c r="E40" s="2">
        <v>1997</v>
      </c>
      <c r="F40" s="2">
        <v>126386.41</v>
      </c>
      <c r="G40" s="3">
        <f t="shared" si="0"/>
        <v>1.0673923857349289E-2</v>
      </c>
      <c r="H40" s="3">
        <f t="shared" si="2"/>
        <v>0.12730516997246102</v>
      </c>
    </row>
    <row r="41" spans="1:8" x14ac:dyDescent="0.2">
      <c r="A41" s="2">
        <v>1998</v>
      </c>
      <c r="B41" s="2">
        <v>12024685</v>
      </c>
      <c r="C41" s="3">
        <f t="shared" si="1"/>
        <v>1.5540928004918641E-2</v>
      </c>
      <c r="E41" s="2">
        <v>1998</v>
      </c>
      <c r="F41" s="2">
        <v>115580.36</v>
      </c>
      <c r="G41" s="3">
        <f t="shared" si="0"/>
        <v>9.6119241377216943E-3</v>
      </c>
      <c r="H41" s="3">
        <f t="shared" si="2"/>
        <v>-8.5500094511743813E-2</v>
      </c>
    </row>
    <row r="42" spans="1:8" x14ac:dyDescent="0.2">
      <c r="A42" s="2">
        <v>1999</v>
      </c>
      <c r="B42" s="2">
        <v>11685943</v>
      </c>
      <c r="C42" s="3">
        <f t="shared" si="1"/>
        <v>-2.8170550829398025E-2</v>
      </c>
      <c r="E42" s="2">
        <v>1999</v>
      </c>
      <c r="F42" s="2">
        <v>98999.84</v>
      </c>
      <c r="G42" s="3">
        <f t="shared" si="0"/>
        <v>8.4717031394043255E-3</v>
      </c>
      <c r="H42" s="3">
        <f t="shared" si="2"/>
        <v>-0.14345447617571017</v>
      </c>
    </row>
    <row r="43" spans="1:8" x14ac:dyDescent="0.2">
      <c r="A43" s="2">
        <v>2000</v>
      </c>
      <c r="B43" s="2">
        <v>12054512</v>
      </c>
      <c r="C43" s="3">
        <f t="shared" si="1"/>
        <v>3.1539517178887491E-2</v>
      </c>
      <c r="E43" s="2">
        <v>2000</v>
      </c>
      <c r="F43" s="2">
        <v>101768.3</v>
      </c>
      <c r="G43" s="3">
        <f t="shared" si="0"/>
        <v>8.4423409259537004E-3</v>
      </c>
      <c r="H43" s="3">
        <f t="shared" si="2"/>
        <v>2.7964287619050763E-2</v>
      </c>
    </row>
    <row r="44" spans="1:8" x14ac:dyDescent="0.2">
      <c r="A44" s="2">
        <v>2001</v>
      </c>
      <c r="B44" s="2">
        <v>11878785</v>
      </c>
      <c r="C44" s="3">
        <f t="shared" si="1"/>
        <v>-1.4577695057253251E-2</v>
      </c>
      <c r="E44" s="2">
        <v>2001</v>
      </c>
      <c r="F44" s="2">
        <v>102051.73</v>
      </c>
      <c r="G44" s="3">
        <f t="shared" si="0"/>
        <v>8.5910915973308709E-3</v>
      </c>
      <c r="H44" s="3">
        <f t="shared" si="2"/>
        <v>2.7850519267787022E-3</v>
      </c>
    </row>
    <row r="45" spans="1:8" x14ac:dyDescent="0.2">
      <c r="A45" s="2">
        <v>2002</v>
      </c>
      <c r="B45" s="2">
        <v>12108418</v>
      </c>
      <c r="C45" s="3">
        <f t="shared" si="1"/>
        <v>1.9331354174690424E-2</v>
      </c>
      <c r="E45" s="2">
        <v>2002</v>
      </c>
      <c r="F45" s="2">
        <v>123453.14</v>
      </c>
      <c r="G45" s="3">
        <f t="shared" si="0"/>
        <v>1.0195645706978401E-2</v>
      </c>
      <c r="H45" s="3">
        <f t="shared" si="2"/>
        <v>0.20971138852815141</v>
      </c>
    </row>
    <row r="46" spans="1:8" x14ac:dyDescent="0.2">
      <c r="A46" s="2">
        <v>2003</v>
      </c>
      <c r="B46" s="2">
        <v>11973320</v>
      </c>
      <c r="C46" s="3">
        <f t="shared" si="1"/>
        <v>-1.1157361762700957E-2</v>
      </c>
      <c r="E46" s="2">
        <v>2003</v>
      </c>
      <c r="F46" s="2">
        <v>117846.73</v>
      </c>
      <c r="G46" s="3">
        <f t="shared" si="0"/>
        <v>9.8424438668639931E-3</v>
      </c>
      <c r="H46" s="3">
        <f t="shared" si="2"/>
        <v>-4.5413263688554244E-2</v>
      </c>
    </row>
    <row r="47" spans="1:8" x14ac:dyDescent="0.2">
      <c r="A47" s="2">
        <v>2004</v>
      </c>
      <c r="B47" s="2">
        <v>12054553</v>
      </c>
      <c r="C47" s="3">
        <f t="shared" si="1"/>
        <v>6.7845008736089904E-3</v>
      </c>
      <c r="E47" s="2">
        <v>2004</v>
      </c>
      <c r="F47" s="2">
        <v>123193.97</v>
      </c>
      <c r="G47" s="3">
        <f t="shared" si="0"/>
        <v>1.0219704538193992E-2</v>
      </c>
      <c r="H47" s="3">
        <f t="shared" si="2"/>
        <v>4.5374530120606701E-2</v>
      </c>
    </row>
    <row r="48" spans="1:8" x14ac:dyDescent="0.2">
      <c r="A48" s="2">
        <v>2005</v>
      </c>
      <c r="B48" s="2">
        <v>11544260</v>
      </c>
      <c r="C48" s="3">
        <f t="shared" si="1"/>
        <v>-4.2331971994316174E-2</v>
      </c>
      <c r="E48" s="2">
        <v>2005</v>
      </c>
      <c r="F48" s="2">
        <v>138956.34</v>
      </c>
      <c r="G48" s="3">
        <f t="shared" si="0"/>
        <v>1.2036833889742608E-2</v>
      </c>
      <c r="H48" s="3">
        <f t="shared" si="2"/>
        <v>0.12794757730431119</v>
      </c>
    </row>
    <row r="49" spans="1:8" x14ac:dyDescent="0.2">
      <c r="A49" s="2">
        <v>2006</v>
      </c>
      <c r="B49" s="2">
        <v>11988111</v>
      </c>
      <c r="C49" s="3">
        <f t="shared" si="1"/>
        <v>3.8447765382969547E-2</v>
      </c>
      <c r="E49" s="2">
        <v>2006</v>
      </c>
      <c r="F49" s="2">
        <v>190304.64000000001</v>
      </c>
      <c r="G49" s="3">
        <f t="shared" si="0"/>
        <v>1.5874447608968587E-2</v>
      </c>
      <c r="H49" s="3">
        <f t="shared" si="2"/>
        <v>0.36952829932049175</v>
      </c>
    </row>
    <row r="50" spans="1:8" x14ac:dyDescent="0.2">
      <c r="A50" s="2">
        <v>2007</v>
      </c>
      <c r="B50" s="2">
        <v>12068166</v>
      </c>
      <c r="C50" s="3">
        <f t="shared" si="1"/>
        <v>6.6778660958344482E-3</v>
      </c>
      <c r="E50" s="2">
        <v>2007</v>
      </c>
      <c r="F50" s="2">
        <v>245931.44</v>
      </c>
      <c r="G50" s="3">
        <f t="shared" si="0"/>
        <v>2.0378526447183441E-2</v>
      </c>
      <c r="H50" s="3">
        <f t="shared" si="2"/>
        <v>0.29230396063910991</v>
      </c>
    </row>
    <row r="51" spans="1:8" x14ac:dyDescent="0.2">
      <c r="A51" s="2">
        <v>2008</v>
      </c>
      <c r="B51" s="2">
        <v>11761527</v>
      </c>
      <c r="C51" s="3">
        <f t="shared" si="1"/>
        <v>-2.5408914660272324E-2</v>
      </c>
      <c r="E51" s="2">
        <v>2008</v>
      </c>
      <c r="F51" s="2">
        <v>346412.84</v>
      </c>
      <c r="G51" s="3">
        <f t="shared" si="0"/>
        <v>2.9453049761310756E-2</v>
      </c>
      <c r="H51" s="3">
        <f t="shared" si="2"/>
        <v>0.40857484508690722</v>
      </c>
    </row>
    <row r="52" spans="1:8" x14ac:dyDescent="0.2">
      <c r="A52" s="2">
        <v>2009</v>
      </c>
      <c r="B52" s="2">
        <v>11297411</v>
      </c>
      <c r="C52" s="3">
        <f t="shared" si="1"/>
        <v>-3.9460522430463323E-2</v>
      </c>
      <c r="E52" s="2">
        <v>2009</v>
      </c>
      <c r="F52" s="2">
        <v>356634.82</v>
      </c>
      <c r="G52" s="3">
        <f t="shared" si="0"/>
        <v>3.1567836206012154E-2</v>
      </c>
      <c r="H52" s="3">
        <f t="shared" si="2"/>
        <v>2.9508086363080482E-2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6C89-25E7-164A-B7EB-B9E0269ABD37}">
  <dimension ref="A1:T52"/>
  <sheetViews>
    <sheetView tabSelected="1" topLeftCell="I46" workbookViewId="0">
      <selection activeCell="Q69" sqref="Q69"/>
    </sheetView>
  </sheetViews>
  <sheetFormatPr baseColWidth="10" defaultRowHeight="16" x14ac:dyDescent="0.2"/>
  <cols>
    <col min="2" max="2" width="22.1640625" bestFit="1" customWidth="1"/>
    <col min="3" max="3" width="13.6640625" style="3" bestFit="1" customWidth="1"/>
    <col min="6" max="6" width="20.5" bestFit="1" customWidth="1"/>
    <col min="7" max="7" width="13.6640625" style="3" bestFit="1" customWidth="1"/>
    <col min="10" max="10" width="35.1640625" bestFit="1" customWidth="1"/>
    <col min="11" max="11" width="13.6640625" style="3" bestFit="1" customWidth="1"/>
    <col min="14" max="14" width="15" bestFit="1" customWidth="1"/>
    <col min="15" max="15" width="10.83203125" style="3"/>
    <col min="16" max="16" width="13.6640625" style="3" bestFit="1" customWidth="1"/>
    <col min="19" max="19" width="22" bestFit="1" customWidth="1"/>
    <col min="20" max="20" width="13.6640625" style="3" bestFit="1" customWidth="1"/>
  </cols>
  <sheetData>
    <row r="1" spans="1:20" x14ac:dyDescent="0.2">
      <c r="A1" s="1" t="s">
        <v>0</v>
      </c>
      <c r="B1" s="1" t="s">
        <v>12</v>
      </c>
      <c r="E1" s="1" t="s">
        <v>0</v>
      </c>
      <c r="F1" s="1" t="s">
        <v>14</v>
      </c>
      <c r="I1" s="1" t="s">
        <v>0</v>
      </c>
      <c r="J1" s="1" t="s">
        <v>16</v>
      </c>
      <c r="M1" s="1" t="s">
        <v>0</v>
      </c>
      <c r="N1" s="1" t="s">
        <v>18</v>
      </c>
      <c r="R1" s="1" t="s">
        <v>0</v>
      </c>
      <c r="S1" s="1" t="s">
        <v>21</v>
      </c>
    </row>
    <row r="2" spans="1:20" x14ac:dyDescent="0.2">
      <c r="A2" s="1"/>
      <c r="B2" s="1" t="s">
        <v>13</v>
      </c>
      <c r="C2" s="3" t="s">
        <v>3</v>
      </c>
      <c r="E2" s="1"/>
      <c r="F2" s="1" t="s">
        <v>15</v>
      </c>
      <c r="G2" s="3" t="s">
        <v>3</v>
      </c>
      <c r="I2" s="1"/>
      <c r="J2" s="1" t="s">
        <v>17</v>
      </c>
      <c r="K2" s="3" t="s">
        <v>3</v>
      </c>
      <c r="M2" s="1"/>
      <c r="N2" s="1" t="s">
        <v>19</v>
      </c>
      <c r="O2" s="4" t="s">
        <v>20</v>
      </c>
      <c r="P2" s="3" t="s">
        <v>3</v>
      </c>
      <c r="R2" s="1"/>
      <c r="S2" s="1" t="s">
        <v>22</v>
      </c>
      <c r="T2" s="3" t="s">
        <v>3</v>
      </c>
    </row>
    <row r="3" spans="1:20" x14ac:dyDescent="0.2">
      <c r="A3" s="2">
        <v>1960</v>
      </c>
      <c r="B3" s="2">
        <v>460.52719999999999</v>
      </c>
      <c r="C3" s="3">
        <v>0</v>
      </c>
      <c r="E3" s="2">
        <v>1970</v>
      </c>
      <c r="F3" s="2">
        <v>473.84010000000001</v>
      </c>
      <c r="G3" s="5">
        <v>0</v>
      </c>
      <c r="I3" s="2">
        <v>1977</v>
      </c>
      <c r="J3" s="2">
        <v>22.07152</v>
      </c>
      <c r="K3" s="5">
        <v>0</v>
      </c>
      <c r="M3" s="2">
        <v>1970</v>
      </c>
      <c r="N3" s="2">
        <v>10.17714</v>
      </c>
      <c r="O3" s="3">
        <f>N3/100</f>
        <v>0.1017714</v>
      </c>
      <c r="P3" s="3">
        <f>0</f>
        <v>0</v>
      </c>
      <c r="R3" s="2">
        <v>1970</v>
      </c>
      <c r="S3" s="2">
        <v>1.29253</v>
      </c>
      <c r="T3" s="3">
        <v>0</v>
      </c>
    </row>
    <row r="4" spans="1:20" x14ac:dyDescent="0.2">
      <c r="A4" s="2">
        <v>1961</v>
      </c>
      <c r="B4" s="2">
        <v>454.61919999999998</v>
      </c>
      <c r="C4" s="3">
        <f>(B4-B3)/B3</f>
        <v>-1.2828775368751325E-2</v>
      </c>
      <c r="E4" s="2">
        <v>1971</v>
      </c>
      <c r="F4" s="2">
        <v>509.47550000000001</v>
      </c>
      <c r="G4" s="3">
        <f>(F4-F3)/F3</f>
        <v>7.5205538746087555E-2</v>
      </c>
      <c r="I4" s="2">
        <v>1978</v>
      </c>
      <c r="J4" s="2">
        <v>21.997599999999998</v>
      </c>
      <c r="K4" s="3">
        <f>(J4-J3)/J3</f>
        <v>-3.3491123402466664E-3</v>
      </c>
      <c r="M4" s="2">
        <v>1971</v>
      </c>
      <c r="N4" s="2">
        <v>10.22598</v>
      </c>
      <c r="O4" s="3">
        <f t="shared" ref="O4:O42" si="0">N4/100</f>
        <v>0.1022598</v>
      </c>
      <c r="P4" s="3">
        <f>(N4-N3)/N3</f>
        <v>4.7989906791102623E-3</v>
      </c>
      <c r="R4" s="2">
        <v>1971</v>
      </c>
      <c r="S4" s="2">
        <v>1.33893</v>
      </c>
      <c r="T4" s="3">
        <f>(S4-S3)/S3</f>
        <v>3.5898586493156831E-2</v>
      </c>
    </row>
    <row r="5" spans="1:20" x14ac:dyDescent="0.2">
      <c r="A5" s="2">
        <v>1962</v>
      </c>
      <c r="B5" s="2">
        <v>463.39460000000003</v>
      </c>
      <c r="C5" s="3">
        <f t="shared" ref="C5:C52" si="1">(B5-B4)/B4</f>
        <v>1.9302748322112324E-2</v>
      </c>
      <c r="E5" s="2">
        <v>1972</v>
      </c>
      <c r="F5" s="2">
        <v>549.80790000000002</v>
      </c>
      <c r="G5" s="3">
        <f t="shared" ref="G5:G42" si="2">(F5-F4)/F4</f>
        <v>7.9164552564352952E-2</v>
      </c>
      <c r="I5" s="2">
        <v>1979</v>
      </c>
      <c r="J5" s="2">
        <v>21.988230000000001</v>
      </c>
      <c r="K5" s="3">
        <f t="shared" ref="K5:K35" si="3">(J5-J4)/J4</f>
        <v>-4.2595555878809473E-4</v>
      </c>
      <c r="M5" s="2">
        <v>1972</v>
      </c>
      <c r="N5" s="2">
        <v>10.098990000000001</v>
      </c>
      <c r="O5" s="3">
        <f t="shared" si="0"/>
        <v>0.10098990000000001</v>
      </c>
      <c r="P5" s="3">
        <f t="shared" ref="P5:P42" si="4">(N5-N4)/N4</f>
        <v>-1.2418369681927725E-2</v>
      </c>
      <c r="R5" s="2">
        <v>1972</v>
      </c>
      <c r="S5" s="2">
        <v>1.41656</v>
      </c>
      <c r="T5" s="3">
        <f t="shared" ref="T5:T42" si="5">(S5-S4)/S4</f>
        <v>5.7979132590949556E-2</v>
      </c>
    </row>
    <row r="6" spans="1:20" x14ac:dyDescent="0.2">
      <c r="A6" s="2">
        <v>1963</v>
      </c>
      <c r="B6" s="2">
        <v>476.12439999999998</v>
      </c>
      <c r="C6" s="3">
        <f t="shared" si="1"/>
        <v>2.7470756025210381E-2</v>
      </c>
      <c r="E6" s="2">
        <v>1973</v>
      </c>
      <c r="F6" s="2">
        <v>622.57439999999997</v>
      </c>
      <c r="G6" s="3">
        <f t="shared" si="2"/>
        <v>0.13234895315254647</v>
      </c>
      <c r="I6" s="2">
        <v>1980</v>
      </c>
      <c r="J6" s="2">
        <v>21.371359999999999</v>
      </c>
      <c r="K6" s="3">
        <f t="shared" si="3"/>
        <v>-2.805455464127864E-2</v>
      </c>
      <c r="M6" s="2">
        <v>1973</v>
      </c>
      <c r="N6" s="2">
        <v>10.13415</v>
      </c>
      <c r="O6" s="3">
        <f t="shared" si="0"/>
        <v>0.1013415</v>
      </c>
      <c r="P6" s="3">
        <f t="shared" si="4"/>
        <v>3.4815362724390669E-3</v>
      </c>
      <c r="R6" s="2">
        <v>1973</v>
      </c>
      <c r="S6" s="2">
        <v>1.4874799999999999</v>
      </c>
      <c r="T6" s="3">
        <f t="shared" si="5"/>
        <v>5.0064946066527269E-2</v>
      </c>
    </row>
    <row r="7" spans="1:20" x14ac:dyDescent="0.2">
      <c r="A7" s="2">
        <v>1964</v>
      </c>
      <c r="B7" s="2">
        <v>481.93340000000001</v>
      </c>
      <c r="C7" s="3">
        <f t="shared" si="1"/>
        <v>1.220059295427839E-2</v>
      </c>
      <c r="E7" s="2">
        <v>1974</v>
      </c>
      <c r="F7" s="2">
        <v>903.09220000000005</v>
      </c>
      <c r="G7" s="3">
        <f t="shared" si="2"/>
        <v>0.45057715190345138</v>
      </c>
      <c r="I7" s="2">
        <v>1981</v>
      </c>
      <c r="J7" s="2">
        <v>19.686109999999999</v>
      </c>
      <c r="K7" s="3">
        <f t="shared" si="3"/>
        <v>-7.8855533761070892E-2</v>
      </c>
      <c r="M7" s="2">
        <v>1974</v>
      </c>
      <c r="N7" s="2">
        <v>12.97587</v>
      </c>
      <c r="O7" s="3">
        <f t="shared" si="0"/>
        <v>0.1297587</v>
      </c>
      <c r="P7" s="3">
        <f t="shared" si="4"/>
        <v>0.28041029588075966</v>
      </c>
      <c r="R7" s="2">
        <v>1974</v>
      </c>
      <c r="S7" s="2">
        <v>2.27678</v>
      </c>
      <c r="T7" s="3">
        <f t="shared" si="5"/>
        <v>0.53062898324683372</v>
      </c>
    </row>
    <row r="8" spans="1:20" x14ac:dyDescent="0.2">
      <c r="A8" s="2">
        <v>1965</v>
      </c>
      <c r="B8" s="2">
        <v>497.00560000000002</v>
      </c>
      <c r="C8" s="3">
        <f t="shared" si="1"/>
        <v>3.1274445805167292E-2</v>
      </c>
      <c r="E8" s="2">
        <v>1975</v>
      </c>
      <c r="F8" s="2">
        <v>994.65880000000004</v>
      </c>
      <c r="G8" s="3">
        <f t="shared" si="2"/>
        <v>0.10139230523749401</v>
      </c>
      <c r="I8" s="2">
        <v>1982</v>
      </c>
      <c r="J8" s="2">
        <v>18.316610000000001</v>
      </c>
      <c r="K8" s="3">
        <f t="shared" si="3"/>
        <v>-6.9566816399989573E-2</v>
      </c>
      <c r="M8" s="2">
        <v>1975</v>
      </c>
      <c r="N8" s="2">
        <v>12.653040000000001</v>
      </c>
      <c r="O8" s="3">
        <f t="shared" si="0"/>
        <v>0.12653040000000002</v>
      </c>
      <c r="P8" s="3">
        <f t="shared" si="4"/>
        <v>-2.4879256650999101E-2</v>
      </c>
      <c r="R8" s="2">
        <v>1975</v>
      </c>
      <c r="S8" s="2">
        <v>2.8194699999999999</v>
      </c>
      <c r="T8" s="3">
        <f t="shared" si="5"/>
        <v>0.23835855901755984</v>
      </c>
    </row>
    <row r="9" spans="1:20" x14ac:dyDescent="0.2">
      <c r="A9" s="2">
        <v>1966</v>
      </c>
      <c r="B9" s="2">
        <v>521.14</v>
      </c>
      <c r="C9" s="3">
        <f t="shared" si="1"/>
        <v>4.8559613815216507E-2</v>
      </c>
      <c r="E9" s="2">
        <v>1976</v>
      </c>
      <c r="F9" s="2">
        <v>1157.6893</v>
      </c>
      <c r="G9" s="3">
        <f t="shared" si="2"/>
        <v>0.16390595448409037</v>
      </c>
      <c r="I9" s="2">
        <v>1983</v>
      </c>
      <c r="J9" s="2">
        <v>18.283729999999998</v>
      </c>
      <c r="K9" s="3">
        <f t="shared" si="3"/>
        <v>-1.795091995735141E-3</v>
      </c>
      <c r="M9" s="2">
        <v>1976</v>
      </c>
      <c r="N9" s="2">
        <v>13.13231</v>
      </c>
      <c r="O9" s="3">
        <f t="shared" si="0"/>
        <v>0.1313231</v>
      </c>
      <c r="P9" s="3">
        <f t="shared" si="4"/>
        <v>3.7877853859625797E-2</v>
      </c>
      <c r="R9" s="2">
        <v>1976</v>
      </c>
      <c r="S9" s="2">
        <v>3.1652999999999998</v>
      </c>
      <c r="T9" s="3">
        <f t="shared" si="5"/>
        <v>0.12265780448098397</v>
      </c>
    </row>
    <row r="10" spans="1:20" x14ac:dyDescent="0.2">
      <c r="A10" s="2">
        <v>1967</v>
      </c>
      <c r="B10" s="2">
        <v>542.91719999999998</v>
      </c>
      <c r="C10" s="3">
        <f t="shared" si="1"/>
        <v>4.1787619449668023E-2</v>
      </c>
      <c r="E10" s="2">
        <v>1977</v>
      </c>
      <c r="F10" s="2">
        <v>1368.0211999999999</v>
      </c>
      <c r="G10" s="3">
        <f t="shared" si="2"/>
        <v>0.18168251187948262</v>
      </c>
      <c r="I10" s="2">
        <v>1984</v>
      </c>
      <c r="J10" s="2">
        <v>18.390090000000001</v>
      </c>
      <c r="K10" s="3">
        <f t="shared" si="3"/>
        <v>5.8171937564163462E-3</v>
      </c>
      <c r="M10" s="2">
        <v>1977</v>
      </c>
      <c r="N10" s="2">
        <v>13.840350000000001</v>
      </c>
      <c r="O10" s="3">
        <f t="shared" si="0"/>
        <v>0.13840350000000001</v>
      </c>
      <c r="P10" s="3">
        <f t="shared" si="4"/>
        <v>5.3915876186291706E-2</v>
      </c>
      <c r="R10" s="2">
        <v>1977</v>
      </c>
      <c r="S10" s="2">
        <v>3.5062000000000002</v>
      </c>
      <c r="T10" s="3">
        <f t="shared" si="5"/>
        <v>0.10769911224844421</v>
      </c>
    </row>
    <row r="11" spans="1:20" x14ac:dyDescent="0.2">
      <c r="A11" s="2">
        <v>1968</v>
      </c>
      <c r="B11" s="2">
        <v>566.73710000000005</v>
      </c>
      <c r="C11" s="3">
        <f t="shared" si="1"/>
        <v>4.3873909318032429E-2</v>
      </c>
      <c r="E11" s="2">
        <v>1978</v>
      </c>
      <c r="F11" s="2">
        <v>1505.0916</v>
      </c>
      <c r="G11" s="3">
        <f t="shared" si="2"/>
        <v>0.10019610807200946</v>
      </c>
      <c r="I11" s="2">
        <v>1985</v>
      </c>
      <c r="J11" s="2">
        <v>17.728840000000002</v>
      </c>
      <c r="K11" s="3">
        <f t="shared" si="3"/>
        <v>-3.5956865898970534E-2</v>
      </c>
      <c r="M11" s="2">
        <v>1978</v>
      </c>
      <c r="N11" s="2">
        <v>13.62885</v>
      </c>
      <c r="O11" s="3">
        <f t="shared" si="0"/>
        <v>0.13628850000000001</v>
      </c>
      <c r="P11" s="3">
        <f t="shared" si="4"/>
        <v>-1.5281405455786949E-2</v>
      </c>
      <c r="R11" s="2">
        <v>1978</v>
      </c>
      <c r="S11" s="2">
        <v>3.7071000000000001</v>
      </c>
      <c r="T11" s="3">
        <f t="shared" si="5"/>
        <v>5.7298499800353613E-2</v>
      </c>
    </row>
    <row r="12" spans="1:20" x14ac:dyDescent="0.2">
      <c r="A12" s="2">
        <v>1969</v>
      </c>
      <c r="B12" s="2">
        <v>590.33770000000004</v>
      </c>
      <c r="C12" s="3">
        <f t="shared" si="1"/>
        <v>4.1642941674367148E-2</v>
      </c>
      <c r="E12" s="2">
        <v>1979</v>
      </c>
      <c r="F12" s="2">
        <v>1969.6181999999999</v>
      </c>
      <c r="G12" s="3">
        <f t="shared" si="2"/>
        <v>0.3086367633704154</v>
      </c>
      <c r="I12" s="2">
        <v>1986</v>
      </c>
      <c r="J12" s="2">
        <v>17.904340000000001</v>
      </c>
      <c r="K12" s="3">
        <f t="shared" si="3"/>
        <v>9.8991248158367684E-3</v>
      </c>
      <c r="M12" s="2">
        <v>1979</v>
      </c>
      <c r="N12" s="2">
        <v>15.94028</v>
      </c>
      <c r="O12" s="3">
        <f t="shared" si="0"/>
        <v>0.15940279999999998</v>
      </c>
      <c r="P12" s="3">
        <f t="shared" si="4"/>
        <v>0.1695983153384181</v>
      </c>
      <c r="R12" s="2">
        <v>1979</v>
      </c>
      <c r="S12" s="2">
        <v>4.7559899999999997</v>
      </c>
      <c r="T12" s="3">
        <f t="shared" si="5"/>
        <v>0.28294084324674262</v>
      </c>
    </row>
    <row r="13" spans="1:20" x14ac:dyDescent="0.2">
      <c r="A13" s="2">
        <v>1970</v>
      </c>
      <c r="B13" s="2">
        <v>603.46630000000005</v>
      </c>
      <c r="C13" s="3">
        <f t="shared" si="1"/>
        <v>2.2239135328812651E-2</v>
      </c>
      <c r="E13" s="2">
        <v>1980</v>
      </c>
      <c r="F13" s="2">
        <v>2469.3434999999999</v>
      </c>
      <c r="G13" s="3">
        <f t="shared" si="2"/>
        <v>0.25371683710071324</v>
      </c>
      <c r="I13" s="2">
        <v>1987</v>
      </c>
      <c r="J13" s="2">
        <v>18.47175</v>
      </c>
      <c r="K13" s="3">
        <f t="shared" si="3"/>
        <v>3.1691198893675991E-2</v>
      </c>
      <c r="M13" s="2">
        <v>1980</v>
      </c>
      <c r="N13" s="2">
        <v>17.435089999999999</v>
      </c>
      <c r="O13" s="3">
        <f t="shared" si="0"/>
        <v>0.17435089999999998</v>
      </c>
      <c r="P13" s="3">
        <f t="shared" si="4"/>
        <v>9.3775642585952029E-2</v>
      </c>
      <c r="R13" s="2">
        <v>1980</v>
      </c>
      <c r="S13" s="2">
        <v>6.0518999999999998</v>
      </c>
      <c r="T13" s="3">
        <f t="shared" si="5"/>
        <v>0.27247954684513637</v>
      </c>
    </row>
    <row r="14" spans="1:20" x14ac:dyDescent="0.2">
      <c r="A14" s="2">
        <v>1971</v>
      </c>
      <c r="B14" s="2">
        <v>617.32749999999999</v>
      </c>
      <c r="C14" s="3">
        <f t="shared" si="1"/>
        <v>2.2969302511175752E-2</v>
      </c>
      <c r="E14" s="2">
        <v>1981</v>
      </c>
      <c r="F14" s="2">
        <v>2927.0866999999998</v>
      </c>
      <c r="G14" s="3">
        <f t="shared" si="2"/>
        <v>0.18537040310511677</v>
      </c>
      <c r="I14" s="2">
        <v>1988</v>
      </c>
      <c r="J14" s="2">
        <v>18.539429999999999</v>
      </c>
      <c r="K14" s="3">
        <f t="shared" si="3"/>
        <v>3.663973364732594E-3</v>
      </c>
      <c r="M14" s="2">
        <v>1981</v>
      </c>
      <c r="N14" s="2">
        <v>17.60098</v>
      </c>
      <c r="O14" s="3">
        <f t="shared" si="0"/>
        <v>0.17600979999999999</v>
      </c>
      <c r="P14" s="3">
        <f t="shared" si="4"/>
        <v>9.5147200272554366E-3</v>
      </c>
      <c r="R14" s="2">
        <v>1981</v>
      </c>
      <c r="S14" s="2">
        <v>7.1225399999999999</v>
      </c>
      <c r="T14" s="3">
        <f t="shared" si="5"/>
        <v>0.17690973082833492</v>
      </c>
    </row>
    <row r="15" spans="1:20" x14ac:dyDescent="0.2">
      <c r="A15" s="2">
        <v>1972</v>
      </c>
      <c r="B15" s="2">
        <v>635.33240000000001</v>
      </c>
      <c r="C15" s="3">
        <f t="shared" si="1"/>
        <v>2.9165880347141543E-2</v>
      </c>
      <c r="E15" s="2">
        <v>1982</v>
      </c>
      <c r="F15" s="2">
        <v>2793.1689000000001</v>
      </c>
      <c r="G15" s="3">
        <f t="shared" si="2"/>
        <v>-4.5751224246278636E-2</v>
      </c>
      <c r="I15" s="2">
        <v>1989</v>
      </c>
      <c r="J15" s="2">
        <v>18.621659999999999</v>
      </c>
      <c r="K15" s="3">
        <f t="shared" si="3"/>
        <v>4.4354114446883827E-3</v>
      </c>
      <c r="M15" s="2">
        <v>1982</v>
      </c>
      <c r="N15" s="2">
        <v>16.46509</v>
      </c>
      <c r="O15" s="3">
        <f t="shared" si="0"/>
        <v>0.16465089999999999</v>
      </c>
      <c r="P15" s="3">
        <f t="shared" si="4"/>
        <v>-6.4535611085291836E-2</v>
      </c>
      <c r="R15" s="2">
        <v>1982</v>
      </c>
      <c r="S15" s="2">
        <v>7.59077</v>
      </c>
      <c r="T15" s="3">
        <f t="shared" si="5"/>
        <v>6.5739188547905683E-2</v>
      </c>
    </row>
    <row r="16" spans="1:20" x14ac:dyDescent="0.2">
      <c r="A16" s="2">
        <v>1973</v>
      </c>
      <c r="B16" s="2">
        <v>671.55010000000004</v>
      </c>
      <c r="C16" s="3">
        <f t="shared" si="1"/>
        <v>5.7005907458835776E-2</v>
      </c>
      <c r="E16" s="2">
        <v>1983</v>
      </c>
      <c r="F16" s="2">
        <v>2689.9234999999999</v>
      </c>
      <c r="G16" s="3">
        <f t="shared" si="2"/>
        <v>-3.6963536290268821E-2</v>
      </c>
      <c r="I16" s="2">
        <v>1990</v>
      </c>
      <c r="J16" s="2">
        <v>18.271080000000001</v>
      </c>
      <c r="K16" s="3">
        <f t="shared" si="3"/>
        <v>-1.8826463376519453E-2</v>
      </c>
      <c r="M16" s="2">
        <v>1983</v>
      </c>
      <c r="N16" s="2">
        <v>15.99605</v>
      </c>
      <c r="O16" s="3">
        <f t="shared" si="0"/>
        <v>0.15996050000000001</v>
      </c>
      <c r="P16" s="3">
        <f t="shared" si="4"/>
        <v>-2.8486938121808001E-2</v>
      </c>
      <c r="R16" s="2">
        <v>1983</v>
      </c>
      <c r="S16" s="2">
        <v>7.5356100000000001</v>
      </c>
      <c r="T16" s="3">
        <f t="shared" si="5"/>
        <v>-7.2667199770247125E-3</v>
      </c>
    </row>
    <row r="17" spans="1:20" x14ac:dyDescent="0.2">
      <c r="A17" s="2">
        <v>1974</v>
      </c>
      <c r="B17" s="2">
        <v>645.67539999999997</v>
      </c>
      <c r="C17" s="3">
        <f t="shared" si="1"/>
        <v>-3.8529813337828518E-2</v>
      </c>
      <c r="E17" s="2">
        <v>1984</v>
      </c>
      <c r="F17" s="2">
        <v>2790.2215999999999</v>
      </c>
      <c r="G17" s="3">
        <f t="shared" si="2"/>
        <v>3.7286599414444309E-2</v>
      </c>
      <c r="I17" s="2">
        <v>1991</v>
      </c>
      <c r="J17" s="2">
        <v>17.984059999999999</v>
      </c>
      <c r="K17" s="3">
        <f t="shared" si="3"/>
        <v>-1.5708978341729213E-2</v>
      </c>
      <c r="M17" s="2">
        <v>1984</v>
      </c>
      <c r="N17" s="2">
        <v>15.47387</v>
      </c>
      <c r="O17" s="3">
        <f t="shared" si="0"/>
        <v>0.15473870000000001</v>
      </c>
      <c r="P17" s="3">
        <f t="shared" si="4"/>
        <v>-3.2644309063800156E-2</v>
      </c>
      <c r="R17" s="2">
        <v>1984</v>
      </c>
      <c r="S17" s="2">
        <v>7.4798</v>
      </c>
      <c r="T17" s="3">
        <f t="shared" si="5"/>
        <v>-7.4061688436636366E-3</v>
      </c>
    </row>
    <row r="18" spans="1:20" x14ac:dyDescent="0.2">
      <c r="A18" s="2">
        <v>1975</v>
      </c>
      <c r="B18" s="2">
        <v>585.98410000000001</v>
      </c>
      <c r="C18" s="3">
        <f t="shared" si="1"/>
        <v>-9.2447846084890276E-2</v>
      </c>
      <c r="E18" s="2">
        <v>1985</v>
      </c>
      <c r="F18" s="2">
        <v>2633.2175999999999</v>
      </c>
      <c r="G18" s="3">
        <f t="shared" si="2"/>
        <v>-5.6269365845350749E-2</v>
      </c>
      <c r="I18" s="2">
        <v>1992</v>
      </c>
      <c r="J18" s="2">
        <v>17.551120000000001</v>
      </c>
      <c r="K18" s="3">
        <f t="shared" si="3"/>
        <v>-2.4073540679913134E-2</v>
      </c>
      <c r="M18" s="2">
        <v>1985</v>
      </c>
      <c r="N18" s="2">
        <v>13.94736</v>
      </c>
      <c r="O18" s="3">
        <f t="shared" si="0"/>
        <v>0.1394736</v>
      </c>
      <c r="P18" s="3">
        <f t="shared" si="4"/>
        <v>-9.8650822321759202E-2</v>
      </c>
      <c r="R18" s="2">
        <v>1985</v>
      </c>
      <c r="S18" s="2">
        <v>7.0693000000000001</v>
      </c>
      <c r="T18" s="3">
        <f t="shared" si="5"/>
        <v>-5.4881146554720699E-2</v>
      </c>
    </row>
    <row r="19" spans="1:20" x14ac:dyDescent="0.2">
      <c r="A19" s="2">
        <v>1976</v>
      </c>
      <c r="B19" s="2">
        <v>594.89959999999996</v>
      </c>
      <c r="C19" s="3">
        <f t="shared" si="1"/>
        <v>1.5214576641243255E-2</v>
      </c>
      <c r="E19" s="2">
        <v>1986</v>
      </c>
      <c r="F19" s="2">
        <v>2073.9699999999998</v>
      </c>
      <c r="G19" s="3">
        <f t="shared" si="2"/>
        <v>-0.21238184037657964</v>
      </c>
      <c r="I19" s="2">
        <v>1993</v>
      </c>
      <c r="J19" s="2">
        <v>17.103429999999999</v>
      </c>
      <c r="K19" s="3">
        <f t="shared" si="3"/>
        <v>-2.5507773862864676E-2</v>
      </c>
      <c r="M19" s="2">
        <v>1986</v>
      </c>
      <c r="N19" s="2">
        <v>11.614750000000001</v>
      </c>
      <c r="O19" s="3">
        <f t="shared" si="0"/>
        <v>0.11614750000000001</v>
      </c>
      <c r="P19" s="3">
        <f t="shared" si="4"/>
        <v>-0.16724383682646746</v>
      </c>
      <c r="R19" s="2">
        <v>1986</v>
      </c>
      <c r="S19" s="2">
        <v>5.7785500000000001</v>
      </c>
      <c r="T19" s="3">
        <f t="shared" si="5"/>
        <v>-0.18258526303877329</v>
      </c>
    </row>
    <row r="20" spans="1:20" x14ac:dyDescent="0.2">
      <c r="A20" s="2">
        <v>1977</v>
      </c>
      <c r="B20" s="2">
        <v>626.04700000000003</v>
      </c>
      <c r="C20" s="3">
        <f t="shared" si="1"/>
        <v>5.2357406190893498E-2</v>
      </c>
      <c r="E20" s="2">
        <v>1987</v>
      </c>
      <c r="F20" s="2">
        <v>2107.8833</v>
      </c>
      <c r="G20" s="3">
        <f t="shared" si="2"/>
        <v>1.6351875870914318E-2</v>
      </c>
      <c r="I20" s="2">
        <v>1994</v>
      </c>
      <c r="J20" s="2">
        <v>16.625309999999999</v>
      </c>
      <c r="K20" s="3">
        <f t="shared" si="3"/>
        <v>-2.7954626645064793E-2</v>
      </c>
      <c r="M20" s="2">
        <v>1987</v>
      </c>
      <c r="N20" s="2">
        <v>11.65302</v>
      </c>
      <c r="O20" s="3">
        <f t="shared" si="0"/>
        <v>0.1165302</v>
      </c>
      <c r="P20" s="3">
        <f t="shared" si="4"/>
        <v>3.2949482339265945E-3</v>
      </c>
      <c r="R20" s="2">
        <v>1987</v>
      </c>
      <c r="S20" s="2">
        <v>5.7649400000000002</v>
      </c>
      <c r="T20" s="3">
        <f t="shared" si="5"/>
        <v>-2.3552621332340986E-3</v>
      </c>
    </row>
    <row r="21" spans="1:20" x14ac:dyDescent="0.2">
      <c r="A21" s="2">
        <v>1978</v>
      </c>
      <c r="B21" s="2">
        <v>643.30290000000002</v>
      </c>
      <c r="C21" s="3">
        <f t="shared" si="1"/>
        <v>2.7563266016768704E-2</v>
      </c>
      <c r="E21" s="2">
        <v>1988</v>
      </c>
      <c r="F21" s="2">
        <v>2191.0929000000001</v>
      </c>
      <c r="G21" s="3">
        <f t="shared" si="2"/>
        <v>3.9475430162571212E-2</v>
      </c>
      <c r="I21" s="2">
        <v>1995</v>
      </c>
      <c r="J21" s="2">
        <v>16.122060000000001</v>
      </c>
      <c r="K21" s="3">
        <f t="shared" si="3"/>
        <v>-3.0270112256553277E-2</v>
      </c>
      <c r="M21" s="2">
        <v>1988</v>
      </c>
      <c r="N21" s="2">
        <v>11.155810000000001</v>
      </c>
      <c r="O21" s="3">
        <f t="shared" si="0"/>
        <v>0.11155810000000001</v>
      </c>
      <c r="P21" s="3">
        <f t="shared" si="4"/>
        <v>-4.2667909263006419E-2</v>
      </c>
      <c r="R21" s="2">
        <v>1988</v>
      </c>
      <c r="S21" s="2">
        <v>5.5981800000000002</v>
      </c>
      <c r="T21" s="3">
        <f t="shared" si="5"/>
        <v>-2.8926580328676451E-2</v>
      </c>
    </row>
    <row r="22" spans="1:20" x14ac:dyDescent="0.2">
      <c r="A22" s="2">
        <v>1979</v>
      </c>
      <c r="B22" s="2">
        <v>645.87360000000001</v>
      </c>
      <c r="C22" s="3">
        <f t="shared" si="1"/>
        <v>3.9960957738570555E-3</v>
      </c>
      <c r="E22" s="2">
        <v>1989</v>
      </c>
      <c r="F22" s="2">
        <v>2267.1275000000001</v>
      </c>
      <c r="G22" s="3">
        <f t="shared" si="2"/>
        <v>3.470167787043623E-2</v>
      </c>
      <c r="I22" s="2">
        <v>1996</v>
      </c>
      <c r="J22" s="2">
        <v>16.433520000000001</v>
      </c>
      <c r="K22" s="3">
        <f t="shared" si="3"/>
        <v>1.9318871161625763E-2</v>
      </c>
      <c r="M22" s="2">
        <v>1989</v>
      </c>
      <c r="N22" s="2">
        <v>10.888070000000001</v>
      </c>
      <c r="O22" s="3">
        <f t="shared" si="0"/>
        <v>0.10888070000000001</v>
      </c>
      <c r="P22" s="3">
        <f t="shared" si="4"/>
        <v>-2.4000050198058218E-2</v>
      </c>
      <c r="R22" s="2">
        <v>1989</v>
      </c>
      <c r="S22" s="2">
        <v>5.6369600000000002</v>
      </c>
      <c r="T22" s="3">
        <f t="shared" si="5"/>
        <v>6.9272513566909309E-3</v>
      </c>
    </row>
    <row r="23" spans="1:20" x14ac:dyDescent="0.2">
      <c r="A23" s="2">
        <v>1980</v>
      </c>
      <c r="B23" s="2">
        <v>629.49159999999995</v>
      </c>
      <c r="C23" s="3">
        <f t="shared" si="1"/>
        <v>-2.5364096008878612E-2</v>
      </c>
      <c r="E23" s="2">
        <v>1990</v>
      </c>
      <c r="F23" s="2">
        <v>2535.8440000000001</v>
      </c>
      <c r="G23" s="3">
        <f t="shared" si="2"/>
        <v>0.11852729941302374</v>
      </c>
      <c r="I23" s="2">
        <v>1997</v>
      </c>
      <c r="J23" s="2">
        <v>15.69511</v>
      </c>
      <c r="K23" s="3">
        <f t="shared" si="3"/>
        <v>-4.4933161002633747E-2</v>
      </c>
      <c r="M23" s="2">
        <v>1990</v>
      </c>
      <c r="N23" s="2">
        <v>11.41419</v>
      </c>
      <c r="O23" s="3">
        <f t="shared" si="0"/>
        <v>0.11414189999999999</v>
      </c>
      <c r="P23" s="3">
        <f t="shared" si="4"/>
        <v>4.8320776776784022E-2</v>
      </c>
      <c r="R23" s="2">
        <v>1990</v>
      </c>
      <c r="S23" s="2">
        <v>6.4634799999999997</v>
      </c>
      <c r="T23" s="3">
        <f t="shared" si="5"/>
        <v>0.14662513127643259</v>
      </c>
    </row>
    <row r="24" spans="1:20" x14ac:dyDescent="0.2">
      <c r="A24" s="2">
        <v>1981</v>
      </c>
      <c r="B24" s="2">
        <v>599.40740000000005</v>
      </c>
      <c r="C24" s="3">
        <f t="shared" si="1"/>
        <v>-4.7791265205127276E-2</v>
      </c>
      <c r="E24" s="2">
        <v>1991</v>
      </c>
      <c r="F24" s="2">
        <v>2486.4340000000002</v>
      </c>
      <c r="G24" s="3">
        <f t="shared" si="2"/>
        <v>-1.9484637067579809E-2</v>
      </c>
      <c r="I24" s="2">
        <v>1998</v>
      </c>
      <c r="J24" s="2">
        <v>14.99014</v>
      </c>
      <c r="K24" s="3">
        <f t="shared" si="3"/>
        <v>-4.4916537698684457E-2</v>
      </c>
      <c r="M24" s="2">
        <v>1991</v>
      </c>
      <c r="N24" s="2">
        <v>10.99132</v>
      </c>
      <c r="O24" s="3">
        <f t="shared" si="0"/>
        <v>0.1099132</v>
      </c>
      <c r="P24" s="3">
        <f t="shared" si="4"/>
        <v>-3.7047744956059052E-2</v>
      </c>
      <c r="R24" s="2">
        <v>1991</v>
      </c>
      <c r="S24" s="2">
        <v>6.3297400000000001</v>
      </c>
      <c r="T24" s="3">
        <f t="shared" si="5"/>
        <v>-2.0691639797755935E-2</v>
      </c>
    </row>
    <row r="25" spans="1:20" x14ac:dyDescent="0.2">
      <c r="A25" s="2">
        <v>1982</v>
      </c>
      <c r="B25" s="2">
        <v>538.3623</v>
      </c>
      <c r="C25" s="3">
        <f t="shared" si="1"/>
        <v>-0.10184241969652033</v>
      </c>
      <c r="E25" s="2">
        <v>1992</v>
      </c>
      <c r="F25" s="2">
        <v>2444.9562999999998</v>
      </c>
      <c r="G25" s="3">
        <f t="shared" si="2"/>
        <v>-1.6681601039882966E-2</v>
      </c>
      <c r="I25" s="2">
        <v>1999</v>
      </c>
      <c r="J25" s="2">
        <v>13.95731</v>
      </c>
      <c r="K25" s="3">
        <f t="shared" si="3"/>
        <v>-6.8900624010182737E-2</v>
      </c>
      <c r="M25" s="2">
        <v>1992</v>
      </c>
      <c r="N25" s="2">
        <v>10.42788</v>
      </c>
      <c r="O25" s="3">
        <f t="shared" si="0"/>
        <v>0.1042788</v>
      </c>
      <c r="P25" s="3">
        <f t="shared" si="4"/>
        <v>-5.1262268772085604E-2</v>
      </c>
      <c r="R25" s="2">
        <v>1992</v>
      </c>
      <c r="S25" s="2">
        <v>6.27189</v>
      </c>
      <c r="T25" s="3">
        <f t="shared" si="5"/>
        <v>-9.1393959309545372E-3</v>
      </c>
    </row>
    <row r="26" spans="1:20" x14ac:dyDescent="0.2">
      <c r="A26" s="2">
        <v>1983</v>
      </c>
      <c r="B26" s="2">
        <v>522.26110000000006</v>
      </c>
      <c r="C26" s="3">
        <f t="shared" si="1"/>
        <v>-2.9907740568015161E-2</v>
      </c>
      <c r="E26" s="2">
        <v>1993</v>
      </c>
      <c r="F26" s="2">
        <v>2476.6952999999999</v>
      </c>
      <c r="G26" s="3">
        <f t="shared" si="2"/>
        <v>1.2981418113689818E-2</v>
      </c>
      <c r="I26" s="2">
        <v>2000</v>
      </c>
      <c r="J26" s="2">
        <v>13.81451</v>
      </c>
      <c r="K26" s="3">
        <f t="shared" si="3"/>
        <v>-1.0231197845430057E-2</v>
      </c>
      <c r="M26" s="2">
        <v>1993</v>
      </c>
      <c r="N26" s="2">
        <v>10.13594</v>
      </c>
      <c r="O26" s="3">
        <f t="shared" si="0"/>
        <v>0.1013594</v>
      </c>
      <c r="P26" s="3">
        <f t="shared" si="4"/>
        <v>-2.7996102755305997E-2</v>
      </c>
      <c r="R26" s="2">
        <v>1993</v>
      </c>
      <c r="S26" s="2">
        <v>6.4733599999999996</v>
      </c>
      <c r="T26" s="3">
        <f t="shared" si="5"/>
        <v>3.2122693478361324E-2</v>
      </c>
    </row>
    <row r="27" spans="1:20" x14ac:dyDescent="0.2">
      <c r="A27" s="2">
        <v>1984</v>
      </c>
      <c r="B27" s="2">
        <v>547.01890000000003</v>
      </c>
      <c r="C27" s="3">
        <f t="shared" si="1"/>
        <v>4.7405024038742256E-2</v>
      </c>
      <c r="E27" s="2">
        <v>1994</v>
      </c>
      <c r="F27" s="2">
        <v>2544.5364</v>
      </c>
      <c r="G27" s="3">
        <f t="shared" si="2"/>
        <v>2.7391782913303908E-2</v>
      </c>
      <c r="I27" s="2">
        <v>2001</v>
      </c>
      <c r="J27" s="2">
        <v>13.26674</v>
      </c>
      <c r="K27" s="3">
        <f t="shared" si="3"/>
        <v>-3.9651786418772712E-2</v>
      </c>
      <c r="M27" s="2">
        <v>1994</v>
      </c>
      <c r="N27" s="2">
        <v>9.9239300000000004</v>
      </c>
      <c r="O27" s="3">
        <f t="shared" si="0"/>
        <v>9.9239300000000003E-2</v>
      </c>
      <c r="P27" s="3">
        <f t="shared" si="4"/>
        <v>-2.0916658938391446E-2</v>
      </c>
      <c r="R27" s="2">
        <v>1994</v>
      </c>
      <c r="S27" s="2">
        <v>6.6307299999999998</v>
      </c>
      <c r="T27" s="3">
        <f t="shared" si="5"/>
        <v>2.4310404488550034E-2</v>
      </c>
    </row>
    <row r="28" spans="1:20" x14ac:dyDescent="0.2">
      <c r="A28" s="2">
        <v>1985</v>
      </c>
      <c r="B28" s="2">
        <v>541.96050000000002</v>
      </c>
      <c r="C28" s="3">
        <f t="shared" si="1"/>
        <v>-9.2472124820550186E-3</v>
      </c>
      <c r="E28" s="2">
        <v>1995</v>
      </c>
      <c r="F28" s="2">
        <v>2471.7584000000002</v>
      </c>
      <c r="G28" s="3">
        <f t="shared" si="2"/>
        <v>-2.8601673766584668E-2</v>
      </c>
      <c r="I28" s="2">
        <v>2002</v>
      </c>
      <c r="J28" s="2">
        <v>13.212479999999999</v>
      </c>
      <c r="K28" s="3">
        <f t="shared" si="3"/>
        <v>-4.0899271411063368E-3</v>
      </c>
      <c r="M28" s="2">
        <v>1995</v>
      </c>
      <c r="N28" s="2">
        <v>9.2296899999999997</v>
      </c>
      <c r="O28" s="3">
        <f t="shared" si="0"/>
        <v>9.2296900000000001E-2</v>
      </c>
      <c r="P28" s="3">
        <f t="shared" si="4"/>
        <v>-6.9956156482361379E-2</v>
      </c>
      <c r="R28" s="2">
        <v>1995</v>
      </c>
      <c r="S28" s="2">
        <v>6.4475199999999999</v>
      </c>
      <c r="T28" s="3">
        <f t="shared" si="5"/>
        <v>-2.7630441897046009E-2</v>
      </c>
    </row>
    <row r="29" spans="1:20" x14ac:dyDescent="0.2">
      <c r="A29" s="2">
        <v>1986</v>
      </c>
      <c r="B29" s="2">
        <v>525.80539999999996</v>
      </c>
      <c r="C29" s="3">
        <f t="shared" si="1"/>
        <v>-2.9808629964730014E-2</v>
      </c>
      <c r="E29" s="2">
        <v>1996</v>
      </c>
      <c r="F29" s="2">
        <v>2880.2997</v>
      </c>
      <c r="G29" s="3">
        <f t="shared" si="2"/>
        <v>0.16528367011921546</v>
      </c>
      <c r="I29" s="2">
        <v>2003</v>
      </c>
      <c r="J29" s="2">
        <v>13.04228</v>
      </c>
      <c r="K29" s="3">
        <f t="shared" si="3"/>
        <v>-1.2881760275133772E-2</v>
      </c>
      <c r="M29" s="2">
        <v>1996</v>
      </c>
      <c r="N29" s="2">
        <v>10.100569999999999</v>
      </c>
      <c r="O29" s="3">
        <f t="shared" si="0"/>
        <v>0.10100569999999999</v>
      </c>
      <c r="P29" s="3">
        <f t="shared" si="4"/>
        <v>9.435636516502717E-2</v>
      </c>
      <c r="R29" s="2">
        <v>1996</v>
      </c>
      <c r="S29" s="2">
        <v>7.0498799999999999</v>
      </c>
      <c r="T29" s="3">
        <f t="shared" si="5"/>
        <v>9.3425068863687122E-2</v>
      </c>
    </row>
    <row r="30" spans="1:20" x14ac:dyDescent="0.2">
      <c r="A30" s="2">
        <v>1987</v>
      </c>
      <c r="B30" s="2">
        <v>538.36749999999995</v>
      </c>
      <c r="C30" s="3">
        <f t="shared" si="1"/>
        <v>2.3891158211764251E-2</v>
      </c>
      <c r="E30" s="2">
        <v>1997</v>
      </c>
      <c r="F30" s="2">
        <v>2880.4544000000001</v>
      </c>
      <c r="G30" s="3">
        <f t="shared" si="2"/>
        <v>5.3709688613323125E-5</v>
      </c>
      <c r="I30" s="2">
        <v>2004</v>
      </c>
      <c r="J30" s="2">
        <v>12.44838</v>
      </c>
      <c r="K30" s="3">
        <f t="shared" si="3"/>
        <v>-4.553651662132692E-2</v>
      </c>
      <c r="M30" s="2">
        <v>1997</v>
      </c>
      <c r="N30" s="2">
        <v>9.4378799999999998</v>
      </c>
      <c r="O30" s="3">
        <f t="shared" si="0"/>
        <v>9.4378799999999999E-2</v>
      </c>
      <c r="P30" s="3">
        <f t="shared" si="4"/>
        <v>-6.5609168591475489E-2</v>
      </c>
      <c r="R30" s="2">
        <v>1997</v>
      </c>
      <c r="S30" s="2">
        <v>6.8974599999999997</v>
      </c>
      <c r="T30" s="3">
        <f t="shared" si="5"/>
        <v>-2.162022615987793E-2</v>
      </c>
    </row>
    <row r="31" spans="1:20" x14ac:dyDescent="0.2">
      <c r="A31" s="2">
        <v>1988</v>
      </c>
      <c r="B31" s="2">
        <v>571.13980000000004</v>
      </c>
      <c r="C31" s="3">
        <f t="shared" si="1"/>
        <v>6.0873473974562151E-2</v>
      </c>
      <c r="E31" s="2">
        <v>1998</v>
      </c>
      <c r="F31" s="2">
        <v>2518.5070999999998</v>
      </c>
      <c r="G31" s="3">
        <f t="shared" si="2"/>
        <v>-0.12565632005839086</v>
      </c>
      <c r="I31" s="2">
        <v>2005</v>
      </c>
      <c r="J31" s="2">
        <v>11.88908</v>
      </c>
      <c r="K31" s="3">
        <f t="shared" si="3"/>
        <v>-4.492954103264845E-2</v>
      </c>
      <c r="M31" s="2">
        <v>1998</v>
      </c>
      <c r="N31" s="2">
        <v>7.9971500000000004</v>
      </c>
      <c r="O31" s="3">
        <f t="shared" si="0"/>
        <v>7.9971500000000001E-2</v>
      </c>
      <c r="P31" s="3">
        <f t="shared" si="4"/>
        <v>-0.152653985852755</v>
      </c>
      <c r="R31" s="2">
        <v>1998</v>
      </c>
      <c r="S31" s="2">
        <v>6.1323800000000004</v>
      </c>
      <c r="T31" s="3">
        <f t="shared" si="5"/>
        <v>-0.11092199157370965</v>
      </c>
    </row>
    <row r="32" spans="1:20" x14ac:dyDescent="0.2">
      <c r="A32" s="2">
        <v>1989</v>
      </c>
      <c r="B32" s="2">
        <v>583.43169999999998</v>
      </c>
      <c r="C32" s="3">
        <f t="shared" si="1"/>
        <v>2.1521700991595998E-2</v>
      </c>
      <c r="E32" s="2">
        <v>1999</v>
      </c>
      <c r="F32" s="2">
        <v>2614.4600999999998</v>
      </c>
      <c r="G32" s="3">
        <f t="shared" si="2"/>
        <v>3.809915802897676E-2</v>
      </c>
      <c r="I32" s="2">
        <v>2006</v>
      </c>
      <c r="J32" s="2">
        <v>11.78187</v>
      </c>
      <c r="K32" s="3">
        <f t="shared" si="3"/>
        <v>-9.0175185968973427E-3</v>
      </c>
      <c r="M32" s="2">
        <v>1999</v>
      </c>
      <c r="N32" s="2">
        <v>8.0026899999999994</v>
      </c>
      <c r="O32" s="3">
        <f t="shared" si="0"/>
        <v>8.0026899999999998E-2</v>
      </c>
      <c r="P32" s="3">
        <f t="shared" si="4"/>
        <v>6.9274679104418323E-4</v>
      </c>
      <c r="R32" s="2">
        <v>1999</v>
      </c>
      <c r="S32" s="2">
        <v>6.7000099999999998</v>
      </c>
      <c r="T32" s="3">
        <f t="shared" si="5"/>
        <v>9.256275703723503E-2</v>
      </c>
    </row>
    <row r="33" spans="1:20" x14ac:dyDescent="0.2">
      <c r="A33" s="2">
        <v>1990</v>
      </c>
      <c r="B33" s="2">
        <v>582.20749999999998</v>
      </c>
      <c r="C33" s="3">
        <f t="shared" si="1"/>
        <v>-2.0982747423562969E-3</v>
      </c>
      <c r="E33" s="2">
        <v>2000</v>
      </c>
      <c r="F33" s="2">
        <v>3447.5607</v>
      </c>
      <c r="G33" s="3">
        <f t="shared" si="2"/>
        <v>0.31865110505989375</v>
      </c>
      <c r="I33" s="2">
        <v>2007</v>
      </c>
      <c r="J33" s="2">
        <v>11.280099999999999</v>
      </c>
      <c r="K33" s="3">
        <f t="shared" si="3"/>
        <v>-4.2588315776697631E-2</v>
      </c>
      <c r="M33" s="2">
        <v>2000</v>
      </c>
      <c r="N33" s="2">
        <v>9.8513300000000008</v>
      </c>
      <c r="O33" s="3">
        <f t="shared" si="0"/>
        <v>9.8513300000000012E-2</v>
      </c>
      <c r="P33" s="3">
        <f t="shared" si="4"/>
        <v>0.23100232546806154</v>
      </c>
      <c r="R33" s="2">
        <v>2000</v>
      </c>
      <c r="S33" s="2">
        <v>8.6966199999999994</v>
      </c>
      <c r="T33" s="3">
        <f t="shared" si="5"/>
        <v>0.29800104775963016</v>
      </c>
    </row>
    <row r="34" spans="1:20" x14ac:dyDescent="0.2">
      <c r="A34" s="2">
        <v>1991</v>
      </c>
      <c r="B34" s="2">
        <v>570.89859999999999</v>
      </c>
      <c r="C34" s="3">
        <f t="shared" si="1"/>
        <v>-1.942417437082139E-2</v>
      </c>
      <c r="E34" s="2">
        <v>2001</v>
      </c>
      <c r="F34" s="2">
        <v>3383.1147000000001</v>
      </c>
      <c r="G34" s="3">
        <f t="shared" si="2"/>
        <v>-1.8693216917108933E-2</v>
      </c>
      <c r="I34" s="2">
        <v>2008</v>
      </c>
      <c r="J34" s="2">
        <v>11.034319999999999</v>
      </c>
      <c r="K34" s="3">
        <f t="shared" si="3"/>
        <v>-2.1788813928954522E-2</v>
      </c>
      <c r="M34" s="2">
        <v>2001</v>
      </c>
      <c r="N34" s="2">
        <v>9.4238900000000001</v>
      </c>
      <c r="O34" s="3">
        <f t="shared" si="0"/>
        <v>9.42389E-2</v>
      </c>
      <c r="P34" s="3">
        <f t="shared" si="4"/>
        <v>-4.3389065232816347E-2</v>
      </c>
      <c r="R34" s="2">
        <v>2001</v>
      </c>
      <c r="S34" s="2">
        <v>8.8757099999999998</v>
      </c>
      <c r="T34" s="3">
        <f t="shared" si="5"/>
        <v>2.0593057992645467E-2</v>
      </c>
    </row>
    <row r="35" spans="1:20" x14ac:dyDescent="0.2">
      <c r="A35" s="2">
        <v>1992</v>
      </c>
      <c r="B35" s="2">
        <v>567.24890000000005</v>
      </c>
      <c r="C35" s="3">
        <f t="shared" si="1"/>
        <v>-6.3929040989064243E-3</v>
      </c>
      <c r="E35" s="2">
        <v>2002</v>
      </c>
      <c r="F35" s="2">
        <v>3072.5859999999998</v>
      </c>
      <c r="G35" s="3">
        <f t="shared" si="2"/>
        <v>-9.1787813165187776E-2</v>
      </c>
      <c r="I35" s="2">
        <v>2009</v>
      </c>
      <c r="J35" s="2">
        <v>10.5936</v>
      </c>
      <c r="K35" s="3">
        <f t="shared" si="3"/>
        <v>-3.9940839127377031E-2</v>
      </c>
      <c r="M35" s="2">
        <v>2002</v>
      </c>
      <c r="N35" s="2">
        <v>8.4912100000000006</v>
      </c>
      <c r="O35" s="3">
        <f t="shared" si="0"/>
        <v>8.4912100000000004E-2</v>
      </c>
      <c r="P35" s="3">
        <f t="shared" si="4"/>
        <v>-9.8969746039056006E-2</v>
      </c>
      <c r="R35" s="2">
        <v>2002</v>
      </c>
      <c r="S35" s="2">
        <v>7.9469799999999999</v>
      </c>
      <c r="T35" s="3">
        <f t="shared" si="5"/>
        <v>-0.10463726282179114</v>
      </c>
    </row>
    <row r="36" spans="1:20" x14ac:dyDescent="0.2">
      <c r="A36" s="2">
        <v>1993</v>
      </c>
      <c r="B36" s="2">
        <v>559.98609999999996</v>
      </c>
      <c r="C36" s="3">
        <f t="shared" si="1"/>
        <v>-1.2803550610675637E-2</v>
      </c>
      <c r="E36" s="2">
        <v>2003</v>
      </c>
      <c r="F36" s="2">
        <v>3664.6442999999999</v>
      </c>
      <c r="G36" s="3">
        <f t="shared" si="2"/>
        <v>0.19269055447105474</v>
      </c>
      <c r="M36" s="2">
        <v>2003</v>
      </c>
      <c r="N36" s="2">
        <v>9.76858</v>
      </c>
      <c r="O36" s="3">
        <f t="shared" si="0"/>
        <v>9.7685800000000003E-2</v>
      </c>
      <c r="P36" s="3">
        <f t="shared" si="4"/>
        <v>0.15043439038723566</v>
      </c>
      <c r="R36" s="2">
        <v>2003</v>
      </c>
      <c r="S36" s="2">
        <v>9.7640499999999992</v>
      </c>
      <c r="T36" s="3">
        <f t="shared" si="5"/>
        <v>0.2286491220564289</v>
      </c>
    </row>
    <row r="37" spans="1:20" x14ac:dyDescent="0.2">
      <c r="A37" s="2">
        <v>1994</v>
      </c>
      <c r="B37" s="2">
        <v>562.29290000000003</v>
      </c>
      <c r="C37" s="3">
        <f t="shared" si="1"/>
        <v>4.1193879633799248E-3</v>
      </c>
      <c r="E37" s="2">
        <v>2004</v>
      </c>
      <c r="F37" s="2">
        <v>4252.7737999999999</v>
      </c>
      <c r="G37" s="3">
        <f t="shared" si="2"/>
        <v>0.16048747214020198</v>
      </c>
      <c r="M37" s="2">
        <v>2004</v>
      </c>
      <c r="N37" s="2">
        <v>10.50822</v>
      </c>
      <c r="O37" s="3">
        <f t="shared" si="0"/>
        <v>0.1050822</v>
      </c>
      <c r="P37" s="3">
        <f t="shared" si="4"/>
        <v>7.5716224876082261E-2</v>
      </c>
      <c r="R37" s="2">
        <v>2004</v>
      </c>
      <c r="S37" s="2">
        <v>11.393980000000001</v>
      </c>
      <c r="T37" s="3">
        <f t="shared" si="5"/>
        <v>0.16693175475340682</v>
      </c>
    </row>
    <row r="38" spans="1:20" x14ac:dyDescent="0.2">
      <c r="A38" s="2">
        <v>1995</v>
      </c>
      <c r="B38" s="2">
        <v>560.87819999999999</v>
      </c>
      <c r="C38" s="3">
        <f t="shared" si="1"/>
        <v>-2.5159485385642232E-3</v>
      </c>
      <c r="E38" s="2">
        <v>2005</v>
      </c>
      <c r="F38" s="2">
        <v>5028.1354000000001</v>
      </c>
      <c r="G38" s="3">
        <f t="shared" si="2"/>
        <v>0.18231903140486808</v>
      </c>
      <c r="M38" s="2">
        <v>2005</v>
      </c>
      <c r="N38" s="2">
        <v>11.80176</v>
      </c>
      <c r="O38" s="3">
        <f t="shared" si="0"/>
        <v>0.1180176</v>
      </c>
      <c r="P38" s="3">
        <f t="shared" si="4"/>
        <v>0.12309791763019809</v>
      </c>
      <c r="R38" s="2">
        <v>2005</v>
      </c>
      <c r="S38" s="2">
        <v>14.688610000000001</v>
      </c>
      <c r="T38" s="3">
        <f t="shared" si="5"/>
        <v>0.28915532588261517</v>
      </c>
    </row>
    <row r="39" spans="1:20" x14ac:dyDescent="0.2">
      <c r="A39" s="2">
        <v>1996</v>
      </c>
      <c r="B39" s="2">
        <v>593.63869999999997</v>
      </c>
      <c r="C39" s="3">
        <f t="shared" si="1"/>
        <v>5.8409294566984384E-2</v>
      </c>
      <c r="E39" s="2">
        <v>2006</v>
      </c>
      <c r="F39" s="2">
        <v>5821.0481</v>
      </c>
      <c r="G39" s="3">
        <f t="shared" si="2"/>
        <v>0.15769517662551408</v>
      </c>
      <c r="M39" s="2">
        <v>2006</v>
      </c>
      <c r="N39" s="2">
        <v>12.87548</v>
      </c>
      <c r="O39" s="3">
        <f t="shared" si="0"/>
        <v>0.1287548</v>
      </c>
      <c r="P39" s="3">
        <f t="shared" si="4"/>
        <v>9.0979650492807831E-2</v>
      </c>
      <c r="R39" s="2">
        <v>2006</v>
      </c>
      <c r="S39" s="2">
        <v>16.6676</v>
      </c>
      <c r="T39" s="3">
        <f t="shared" si="5"/>
        <v>0.13472956256582477</v>
      </c>
    </row>
    <row r="40" spans="1:20" x14ac:dyDescent="0.2">
      <c r="A40" s="2">
        <v>1997</v>
      </c>
      <c r="B40" s="2">
        <v>599.82169999999996</v>
      </c>
      <c r="C40" s="3">
        <f t="shared" si="1"/>
        <v>1.0415426083238834E-2</v>
      </c>
      <c r="E40" s="2">
        <v>2007</v>
      </c>
      <c r="F40" s="2">
        <v>6072.5888999999997</v>
      </c>
      <c r="G40" s="3">
        <f t="shared" si="2"/>
        <v>4.3212286804501711E-2</v>
      </c>
      <c r="M40" s="2">
        <v>2007</v>
      </c>
      <c r="N40" s="2">
        <v>12.63627</v>
      </c>
      <c r="O40" s="3">
        <f t="shared" si="0"/>
        <v>0.12636269999999999</v>
      </c>
      <c r="P40" s="3">
        <f t="shared" si="4"/>
        <v>-1.8578724832006257E-2</v>
      </c>
      <c r="R40" s="2">
        <v>2007</v>
      </c>
      <c r="S40" s="2">
        <v>17.61111</v>
      </c>
      <c r="T40" s="3">
        <f t="shared" si="5"/>
        <v>5.660742998392089E-2</v>
      </c>
    </row>
    <row r="41" spans="1:20" x14ac:dyDescent="0.2">
      <c r="A41" s="2">
        <v>1998</v>
      </c>
      <c r="B41" s="2">
        <v>596.53560000000004</v>
      </c>
      <c r="C41" s="3">
        <f t="shared" si="1"/>
        <v>-5.4784613494308718E-3</v>
      </c>
      <c r="E41" s="2">
        <v>2008</v>
      </c>
      <c r="F41" s="2">
        <v>7001.3696</v>
      </c>
      <c r="G41" s="3">
        <f t="shared" si="2"/>
        <v>0.15294641466673303</v>
      </c>
      <c r="M41" s="2">
        <v>2008</v>
      </c>
      <c r="N41" s="2">
        <v>14.21053</v>
      </c>
      <c r="O41" s="3">
        <f t="shared" si="0"/>
        <v>0.14210529999999999</v>
      </c>
      <c r="P41" s="3">
        <f t="shared" si="4"/>
        <v>0.12458264978510278</v>
      </c>
      <c r="R41" s="2">
        <v>2008</v>
      </c>
      <c r="S41" s="2">
        <v>21.549499999999998</v>
      </c>
      <c r="T41" s="3">
        <f t="shared" si="5"/>
        <v>0.22363099202719183</v>
      </c>
    </row>
    <row r="42" spans="1:20" x14ac:dyDescent="0.2">
      <c r="A42" s="2">
        <v>1999</v>
      </c>
      <c r="B42" s="2">
        <v>568.4316</v>
      </c>
      <c r="C42" s="3">
        <f t="shared" si="1"/>
        <v>-4.7112024831376435E-2</v>
      </c>
      <c r="E42" s="2">
        <v>2009</v>
      </c>
      <c r="F42" s="2">
        <v>4651.3531000000003</v>
      </c>
      <c r="G42" s="3">
        <f t="shared" si="2"/>
        <v>-0.33565097034728741</v>
      </c>
      <c r="M42" s="2">
        <v>2009</v>
      </c>
      <c r="N42" s="2">
        <v>10.095359999999999</v>
      </c>
      <c r="O42" s="3">
        <f t="shared" si="0"/>
        <v>0.10095359999999999</v>
      </c>
      <c r="P42" s="3">
        <f t="shared" si="4"/>
        <v>-0.28958596195919512</v>
      </c>
      <c r="R42" s="2">
        <v>2009</v>
      </c>
      <c r="S42" s="2">
        <v>15.379250000000001</v>
      </c>
      <c r="T42" s="3">
        <f t="shared" si="5"/>
        <v>-0.28632914916819407</v>
      </c>
    </row>
    <row r="43" spans="1:20" x14ac:dyDescent="0.2">
      <c r="A43" s="2">
        <v>2000</v>
      </c>
      <c r="B43" s="2">
        <v>575.5335</v>
      </c>
      <c r="C43" s="3">
        <f t="shared" si="1"/>
        <v>1.2493851502977668E-2</v>
      </c>
    </row>
    <row r="44" spans="1:20" x14ac:dyDescent="0.2">
      <c r="A44" s="2">
        <v>2001</v>
      </c>
      <c r="B44" s="2">
        <v>556.90009999999995</v>
      </c>
      <c r="C44" s="3">
        <f t="shared" si="1"/>
        <v>-3.237587386312013E-2</v>
      </c>
    </row>
    <row r="45" spans="1:20" x14ac:dyDescent="0.2">
      <c r="A45" s="2">
        <v>2002</v>
      </c>
      <c r="B45" s="2">
        <v>557.84339999999997</v>
      </c>
      <c r="C45" s="3">
        <f t="shared" si="1"/>
        <v>1.6938406008546634E-3</v>
      </c>
    </row>
    <row r="46" spans="1:20" x14ac:dyDescent="0.2">
      <c r="A46" s="2">
        <v>2003</v>
      </c>
      <c r="B46" s="2">
        <v>543.04579999999999</v>
      </c>
      <c r="C46" s="3">
        <f t="shared" si="1"/>
        <v>-2.6526440933064707E-2</v>
      </c>
    </row>
    <row r="47" spans="1:20" x14ac:dyDescent="0.2">
      <c r="A47" s="2">
        <v>2004</v>
      </c>
      <c r="B47" s="2">
        <v>537.9452</v>
      </c>
      <c r="C47" s="3">
        <f t="shared" si="1"/>
        <v>-9.3925779372568321E-3</v>
      </c>
    </row>
    <row r="48" spans="1:20" x14ac:dyDescent="0.2">
      <c r="A48" s="2">
        <v>2005</v>
      </c>
      <c r="B48" s="2">
        <v>506.53390000000002</v>
      </c>
      <c r="C48" s="3">
        <f t="shared" si="1"/>
        <v>-5.8391263645441921E-2</v>
      </c>
    </row>
    <row r="49" spans="1:3" x14ac:dyDescent="0.2">
      <c r="A49" s="2">
        <v>2006</v>
      </c>
      <c r="B49" s="2">
        <v>513.26459999999997</v>
      </c>
      <c r="C49" s="3">
        <f t="shared" si="1"/>
        <v>1.3287758232963196E-2</v>
      </c>
    </row>
    <row r="50" spans="1:3" x14ac:dyDescent="0.2">
      <c r="A50" s="2">
        <v>2007</v>
      </c>
      <c r="B50" s="2">
        <v>506.54399999999998</v>
      </c>
      <c r="C50" s="3">
        <f t="shared" si="1"/>
        <v>-1.3093831135051961E-2</v>
      </c>
    </row>
    <row r="51" spans="1:3" x14ac:dyDescent="0.2">
      <c r="A51" s="2">
        <v>2008</v>
      </c>
      <c r="B51" s="2">
        <v>484.20049999999998</v>
      </c>
      <c r="C51" s="3">
        <f t="shared" si="1"/>
        <v>-4.4109692346568127E-2</v>
      </c>
    </row>
    <row r="52" spans="1:3" x14ac:dyDescent="0.2">
      <c r="A52" s="2">
        <v>2009</v>
      </c>
      <c r="B52" s="2">
        <v>456.08049999999997</v>
      </c>
      <c r="C52" s="3">
        <f t="shared" si="1"/>
        <v>-5.8075115577121472E-2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Consumption</vt:lpstr>
      <vt:lpstr>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2020-03-21T02:59:37Z</dcterms:created>
  <dcterms:modified xsi:type="dcterms:W3CDTF">2020-03-21T20:06:52Z</dcterms:modified>
</cp:coreProperties>
</file>