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Documents\GitHub\APIProductIntelligenceDemo\"/>
    </mc:Choice>
  </mc:AlternateContent>
  <xr:revisionPtr revIDLastSave="0" documentId="13_ncr:1_{85169684-0FCE-4477-8E6E-1CD59876F1D9}" xr6:coauthVersionLast="47" xr6:coauthVersionMax="47" xr10:uidLastSave="{00000000-0000-0000-0000-000000000000}"/>
  <bookViews>
    <workbookView xWindow="12660" yWindow="1320" windowWidth="35940" windowHeight="18030" tabRatio="857" activeTab="1" xr2:uid="{0EE8EF05-5156-4AE5-B064-8D95A84E0266}"/>
  </bookViews>
  <sheets>
    <sheet name="Modern Json in VBA" sheetId="523" r:id="rId1"/>
    <sheet name="Analytics" sheetId="992" r:id="rId2"/>
    <sheet name="Products" sheetId="989" r:id="rId3"/>
    <sheet name="ProductReviews" sheetId="990" r:id="rId4"/>
    <sheet name="UI Configs" sheetId="991" r:id="rId5"/>
  </sheets>
  <functionGroups builtInGroupCount="19"/>
  <definedNames>
    <definedName name="_xlpm.comments" hidden="1" xlm="1">#NAME?</definedName>
    <definedName name="_xlpm.dstEnd" hidden="1" xlm="1">#NAME?</definedName>
    <definedName name="_xlpm.dstEndUTC" hidden="1" xlm="1">#NAME?</definedName>
    <definedName name="_xlpm.dstStart" hidden="1" xlm="1">#NAME?</definedName>
    <definedName name="_xlpm.dstStartUTC" hidden="1" xlm="1">#NAME?</definedName>
    <definedName name="_xlpm.maxLen" hidden="1" xlm="1">#NAME?</definedName>
    <definedName name="_xlpm.prd" hidden="1" xlm="1">#NAME?</definedName>
    <definedName name="_xlpm.trimmed" hidden="1" xlm="1">#NAME?</definedName>
    <definedName name="_xlpm.utc" hidden="1" xlm="1">#NAME?</definedName>
    <definedName name="_xlpm.y" hidden="1" xlm="1">#NAME?</definedName>
    <definedName name="categoryList">'UI Configs'!$D$4</definedName>
    <definedName name="categoryListSorted">'UI Configs'!$H$4</definedName>
    <definedName name="categorySelector">Analytics!$D$7</definedName>
    <definedName name="productIdList">'UI Configs'!$B$4</definedName>
    <definedName name="productList">'UI Configs'!$C$4</definedName>
    <definedName name="productListSorted">'UI Configs'!$G$4</definedName>
    <definedName name="productNameSelector">Analytics!$D$9</definedName>
    <definedName name="selectedProductId">'UI Configs'!$K$2</definedName>
    <definedName name="selectedProductThumbnail">'UI Configs'!$K$3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990" l="1"/>
  <c r="G3" i="990"/>
  <c r="G4" i="990"/>
  <c r="G5" i="990"/>
  <c r="G6" i="990"/>
  <c r="G7" i="990"/>
  <c r="G8" i="990"/>
  <c r="G9" i="990"/>
  <c r="G10" i="990"/>
  <c r="G11" i="990"/>
  <c r="G12" i="990"/>
  <c r="G13" i="990"/>
  <c r="G14" i="990"/>
  <c r="G15" i="990"/>
  <c r="G16" i="990"/>
  <c r="G17" i="990"/>
  <c r="G18" i="990"/>
  <c r="G19" i="990"/>
  <c r="G20" i="990"/>
  <c r="G21" i="990"/>
  <c r="G22" i="990"/>
  <c r="G23" i="990"/>
  <c r="G24" i="990"/>
  <c r="G25" i="990"/>
  <c r="G26" i="990"/>
  <c r="G27" i="990"/>
  <c r="G28" i="990"/>
  <c r="G29" i="990"/>
  <c r="G30" i="990"/>
  <c r="G31" i="990"/>
  <c r="G32" i="990"/>
  <c r="G33" i="990"/>
  <c r="G34" i="990"/>
  <c r="G35" i="990"/>
  <c r="G36" i="990"/>
  <c r="G37" i="990"/>
  <c r="G38" i="990"/>
  <c r="G39" i="990"/>
  <c r="G40" i="990"/>
  <c r="G41" i="990"/>
  <c r="G42" i="990"/>
  <c r="G43" i="990"/>
  <c r="G44" i="990"/>
  <c r="G45" i="990"/>
  <c r="G46" i="990"/>
  <c r="G47" i="990"/>
  <c r="G48" i="990"/>
  <c r="G49" i="990"/>
  <c r="G50" i="990"/>
  <c r="G51" i="990"/>
  <c r="G52" i="990"/>
  <c r="G53" i="990"/>
  <c r="G54" i="990"/>
  <c r="G55" i="990"/>
  <c r="G56" i="990"/>
  <c r="G57" i="990"/>
  <c r="G58" i="990"/>
  <c r="G59" i="990"/>
  <c r="G60" i="990"/>
  <c r="G61" i="990"/>
  <c r="G62" i="990"/>
  <c r="G63" i="990"/>
  <c r="G64" i="990"/>
  <c r="G65" i="990"/>
  <c r="G66" i="990"/>
  <c r="G67" i="990"/>
  <c r="G68" i="990"/>
  <c r="G69" i="990"/>
  <c r="G70" i="990"/>
  <c r="G71" i="990"/>
  <c r="G72" i="990"/>
  <c r="G73" i="990"/>
  <c r="G74" i="990"/>
  <c r="G75" i="990"/>
  <c r="G76" i="990"/>
  <c r="G77" i="990"/>
  <c r="G78" i="990"/>
  <c r="G79" i="990"/>
  <c r="G80" i="990"/>
  <c r="G81" i="990"/>
  <c r="G82" i="990"/>
  <c r="G83" i="990"/>
  <c r="G84" i="990"/>
  <c r="G85" i="990"/>
  <c r="G86" i="990"/>
  <c r="G87" i="990"/>
  <c r="G88" i="990"/>
  <c r="G89" i="990"/>
  <c r="G90" i="990"/>
  <c r="G91" i="990"/>
  <c r="K3" i="992"/>
  <c r="K18" i="992" a="1"/>
  <c r="K18" i="992" s="1"/>
  <c r="K2" i="991"/>
  <c r="K3" i="991" s="1"/>
  <c r="N2" i="991"/>
  <c r="B4" i="991" a="1"/>
  <c r="B4" i="991" s="1"/>
  <c r="S22" i="992" l="1"/>
  <c r="L12" i="992"/>
  <c r="O12" i="992"/>
  <c r="O6" i="992"/>
  <c r="O10" i="992"/>
  <c r="L10" i="992"/>
  <c r="B12" i="992"/>
  <c r="O8" i="992"/>
  <c r="L8" i="992"/>
  <c r="L6" i="992"/>
  <c r="D4" i="991" a="1"/>
  <c r="C4" i="991" a="1"/>
  <c r="D4" i="991" l="1"/>
  <c r="G4" i="991" s="1" a="1"/>
  <c r="G4" i="991" s="1"/>
  <c r="C4" i="991"/>
  <c r="H4" i="991" l="1" a="1"/>
  <c r="H4" i="99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<sst xmlns="http://schemas.openxmlformats.org/spreadsheetml/2006/main" count="884" uniqueCount="462">
  <si>
    <t>id</t>
  </si>
  <si>
    <t>title</t>
  </si>
  <si>
    <t>sku</t>
  </si>
  <si>
    <t>price</t>
  </si>
  <si>
    <t>tags</t>
  </si>
  <si>
    <t>description</t>
  </si>
  <si>
    <t>category</t>
  </si>
  <si>
    <t>discountPercentage</t>
  </si>
  <si>
    <t>rating</t>
  </si>
  <si>
    <t>stock</t>
  </si>
  <si>
    <t>brand</t>
  </si>
  <si>
    <t>weight</t>
  </si>
  <si>
    <t>dimensions.width</t>
  </si>
  <si>
    <t>dimensions.height</t>
  </si>
  <si>
    <t>dimensions.depth</t>
  </si>
  <si>
    <t>warrantyInformation</t>
  </si>
  <si>
    <t>shippingInformation</t>
  </si>
  <si>
    <t>availabilityStatus</t>
  </si>
  <si>
    <t>returnPolicy</t>
  </si>
  <si>
    <t>minimumOrderQuantity</t>
  </si>
  <si>
    <t>meta.createdAt</t>
  </si>
  <si>
    <t>meta.updatedAt</t>
  </si>
  <si>
    <t>meta.barcode</t>
  </si>
  <si>
    <t>meta.qrCode</t>
  </si>
  <si>
    <t>thumbnail</t>
  </si>
  <si>
    <t>Essence Mascara Lash Princess</t>
  </si>
  <si>
    <t>The Essence Mascara Lash Princess is a popular mascara known for its volumizing and lengthening effects. Achieve dramatic lashes with this long-lasting and cruelty-free formula.</t>
  </si>
  <si>
    <t>beauty</t>
  </si>
  <si>
    <t>Essence</t>
  </si>
  <si>
    <t>BEA-ESS-ESS-001</t>
  </si>
  <si>
    <t>1 week warranty</t>
  </si>
  <si>
    <t>Ships in 3-5 business days</t>
  </si>
  <si>
    <t>In Stock</t>
  </si>
  <si>
    <t>No return policy</t>
  </si>
  <si>
    <t>2025-04-30T09:41:02.053Z</t>
  </si>
  <si>
    <t>https://cdn.dummyjson.com/public/qr-code.png</t>
  </si>
  <si>
    <t>https://cdn.dummyjson.com/product-images/beauty/essence-mascara-lash-princess/thumbnail.webp</t>
  </si>
  <si>
    <t>Eyeshadow Palette with Mirror</t>
  </si>
  <si>
    <t>The Eyeshadow Palette with Mirror offers a versatile range of eyeshadow shades for creating stunning eye looks. With a built-in mirror, it's convenient for on-the-go makeup application.</t>
  </si>
  <si>
    <t>Glamour Beauty</t>
  </si>
  <si>
    <t>BEA-GLA-EYE-002</t>
  </si>
  <si>
    <t>1 year warranty</t>
  </si>
  <si>
    <t>Ships in 2 weeks</t>
  </si>
  <si>
    <t>7 days return policy</t>
  </si>
  <si>
    <t>https://cdn.dummyjson.com/product-images/beauty/eyeshadow-palette-with-mirror/thumbnail.webp</t>
  </si>
  <si>
    <t>Powder Canister</t>
  </si>
  <si>
    <t>The Powder Canister is a finely milled setting powder designed to set makeup and control shine. With a lightweight and translucent formula, it provides a smooth and matte finish.</t>
  </si>
  <si>
    <t>Velvet Touch</t>
  </si>
  <si>
    <t>BEA-VEL-POW-003</t>
  </si>
  <si>
    <t>3 months warranty</t>
  </si>
  <si>
    <t>Ships in 1-2 business days</t>
  </si>
  <si>
    <t>https://cdn.dummyjson.com/product-images/beauty/powder-canister/thumbnail.webp</t>
  </si>
  <si>
    <t>Red Lipstick</t>
  </si>
  <si>
    <t>The Red Lipstick is a classic and bold choice for adding a pop of color to your lips. With a creamy and pigmented formula, it provides a vibrant and long-lasting finish.</t>
  </si>
  <si>
    <t>Chic Cosmetics</t>
  </si>
  <si>
    <t>BEA-CHI-LIP-004</t>
  </si>
  <si>
    <t>3 year warranty</t>
  </si>
  <si>
    <t>Ships in 1 week</t>
  </si>
  <si>
    <t>https://cdn.dummyjson.com/product-images/beauty/red-lipstick/thumbnail.webp</t>
  </si>
  <si>
    <t>Red Nail Polish</t>
  </si>
  <si>
    <t>The Red Nail Polish offers a rich and glossy red hue for vibrant and polished nails. With a quick-drying formula, it provides a salon-quality finish at home.</t>
  </si>
  <si>
    <t>Nail Couture</t>
  </si>
  <si>
    <t>BEA-NAI-NAI-005</t>
  </si>
  <si>
    <t>1 month warranty</t>
  </si>
  <si>
    <t>Ships overnight</t>
  </si>
  <si>
    <t>https://cdn.dummyjson.com/product-images/beauty/red-nail-polish/thumbnail.webp</t>
  </si>
  <si>
    <t>Calvin Klein CK One</t>
  </si>
  <si>
    <t>CK One by Calvin Klein is a classic unisex fragrance, known for its fresh and clean scent. It's a versatile fragrance suitable for everyday wear.</t>
  </si>
  <si>
    <t>fragrances</t>
  </si>
  <si>
    <t>Calvin Klein</t>
  </si>
  <si>
    <t>FRA-CAL-CAL-006</t>
  </si>
  <si>
    <t>90 days return policy</t>
  </si>
  <si>
    <t>https://cdn.dummyjson.com/product-images/fragrances/calvin-klein-ck-one/thumbnail.webp</t>
  </si>
  <si>
    <t>Chanel Coco Noir Eau De</t>
  </si>
  <si>
    <t>Coco Noir by Chanel is an elegant and mysterious fragrance, featuring notes of grapefruit, rose, and sandalwood. Perfect for evening occasions.</t>
  </si>
  <si>
    <t>Chanel</t>
  </si>
  <si>
    <t>FRA-CHA-CHA-007</t>
  </si>
  <si>
    <t>https://cdn.dummyjson.com/product-images/fragrances/chanel-coco-noir-eau-de/thumbnail.webp</t>
  </si>
  <si>
    <t>Dior J'adore</t>
  </si>
  <si>
    <t>J'adore by Dior is a luxurious and floral fragrance, known for its blend of ylang-ylang, rose, and jasmine. It embodies femininity and sophistication.</t>
  </si>
  <si>
    <t>Dior</t>
  </si>
  <si>
    <t>FRA-DIO-DIO-008</t>
  </si>
  <si>
    <t>https://cdn.dummyjson.com/product-images/fragrances/dior-j'adore/thumbnail.webp</t>
  </si>
  <si>
    <t>Dolce Shine Eau de</t>
  </si>
  <si>
    <t>Dolce Shine by Dolce &amp; Gabbana is a vibrant and fruity fragrance, featuring notes of mango, jasmine, and blonde woods. It's a joyful and youthful scent.</t>
  </si>
  <si>
    <t>Dolce &amp; Gabbana</t>
  </si>
  <si>
    <t>FRA-DOL-DOL-009</t>
  </si>
  <si>
    <t>Ships in 1 month</t>
  </si>
  <si>
    <t>Low Stock</t>
  </si>
  <si>
    <t>https://cdn.dummyjson.com/product-images/fragrances/dolce-shine-eau-de/thumbnail.webp</t>
  </si>
  <si>
    <t>Gucci Bloom Eau de</t>
  </si>
  <si>
    <t>Gucci Bloom by Gucci is a floral and captivating fragrance, with notes of tuberose, jasmine, and Rangoon creeper. It's a modern and romantic scent.</t>
  </si>
  <si>
    <t>Gucci</t>
  </si>
  <si>
    <t>FRA-GUC-GUC-010</t>
  </si>
  <si>
    <t>6 months warranty</t>
  </si>
  <si>
    <t>https://cdn.dummyjson.com/product-images/fragrances/gucci-bloom-eau-de/thumbnail.webp</t>
  </si>
  <si>
    <t>Annibale Colombo Bed</t>
  </si>
  <si>
    <t>The Annibale Colombo Bed is a luxurious and elegant bed frame, crafted with high-quality materials for a comfortable and stylish bedroom.</t>
  </si>
  <si>
    <t>furniture</t>
  </si>
  <si>
    <t>Annibale Colombo</t>
  </si>
  <si>
    <t>FUR-ANN-ANN-011</t>
  </si>
  <si>
    <t>https://cdn.dummyjson.com/product-images/furniture/annibale-colombo-bed/thumbnail.webp</t>
  </si>
  <si>
    <t>Annibale Colombo Sofa</t>
  </si>
  <si>
    <t>The Annibale Colombo Sofa is a sophisticated and comfortable seating option, featuring exquisite design and premium upholstery for your living room.</t>
  </si>
  <si>
    <t>FUR-ANN-ANN-012</t>
  </si>
  <si>
    <t>Lifetime warranty</t>
  </si>
  <si>
    <t>https://cdn.dummyjson.com/product-images/furniture/annibale-colombo-sofa/thumbnail.webp</t>
  </si>
  <si>
    <t>Bedside Table African Cherry</t>
  </si>
  <si>
    <t>The Bedside Table in African Cherry is a stylish and functional addition to your bedroom, providing convenient storage space and a touch of elegance.</t>
  </si>
  <si>
    <t>Furniture Co.</t>
  </si>
  <si>
    <t>FUR-FUR-BED-013</t>
  </si>
  <si>
    <t>5 year warranty</t>
  </si>
  <si>
    <t>https://cdn.dummyjson.com/product-images/furniture/bedside-table-african-cherry/thumbnail.webp</t>
  </si>
  <si>
    <t>Knoll Saarinen Executive Conference Chair</t>
  </si>
  <si>
    <t>The Knoll Saarinen Executive Conference Chair is a modern and ergonomic chair, perfect for your office or conference room with its timeless design.</t>
  </si>
  <si>
    <t>Knoll</t>
  </si>
  <si>
    <t>FUR-KNO-KNO-014</t>
  </si>
  <si>
    <t>2 year warranty</t>
  </si>
  <si>
    <t>60 days return policy</t>
  </si>
  <si>
    <t>https://cdn.dummyjson.com/product-images/furniture/knoll-saarinen-executive-conference-chair/thumbnail.webp</t>
  </si>
  <si>
    <t>Wooden Bathroom Sink With Mirror</t>
  </si>
  <si>
    <t>The Wooden Bathroom Sink with Mirror is a unique and stylish addition to your bathroom, featuring a wooden sink countertop and a matching mirror.</t>
  </si>
  <si>
    <t>Bath Trends</t>
  </si>
  <si>
    <t>FUR-BAT-WOO-015</t>
  </si>
  <si>
    <t>https://cdn.dummyjson.com/product-images/furniture/wooden-bathroom-sink-with-mirror/thumbnail.webp</t>
  </si>
  <si>
    <t>Apple</t>
  </si>
  <si>
    <t>Fresh and crisp apples, perfect for snacking or incorporating into various recipes.</t>
  </si>
  <si>
    <t>groceries</t>
  </si>
  <si>
    <t>GRO-BRD-APP-016</t>
  </si>
  <si>
    <t>https://cdn.dummyjson.com/product-images/groceries/apple/thumbnail.webp</t>
  </si>
  <si>
    <t>Beef Steak</t>
  </si>
  <si>
    <t>High-quality beef steak, great for grilling or cooking to your preferred level of doneness.</t>
  </si>
  <si>
    <t>GRO-BRD-BEE-017</t>
  </si>
  <si>
    <t>https://cdn.dummyjson.com/product-images/groceries/beef-steak/thumbnail.webp</t>
  </si>
  <si>
    <t>Cat Food</t>
  </si>
  <si>
    <t>Nutritious cat food formulated to meet the dietary needs of your feline friend.</t>
  </si>
  <si>
    <t>GRO-BRD-FOO-018</t>
  </si>
  <si>
    <t>https://cdn.dummyjson.com/product-images/groceries/cat-food/thumbnail.webp</t>
  </si>
  <si>
    <t>Chicken Meat</t>
  </si>
  <si>
    <t>Fresh and tender chicken meat, suitable for various culinary preparations.</t>
  </si>
  <si>
    <t>GRO-BRD-CHI-019</t>
  </si>
  <si>
    <t>https://cdn.dummyjson.com/product-images/groceries/chicken-meat/thumbnail.webp</t>
  </si>
  <si>
    <t>Cooking Oil</t>
  </si>
  <si>
    <t>Versatile cooking oil suitable for frying, sautéing, and various culinary applications.</t>
  </si>
  <si>
    <t>GRO-BRD-COO-020</t>
  </si>
  <si>
    <t>30 days return policy</t>
  </si>
  <si>
    <t>https://cdn.dummyjson.com/product-images/groceries/cooking-oil/thumbnail.webp</t>
  </si>
  <si>
    <t>Cucumber</t>
  </si>
  <si>
    <t>Crisp and hydrating cucumbers, ideal for salads, snacks, or as a refreshing side.</t>
  </si>
  <si>
    <t>GRO-BRD-CUC-021</t>
  </si>
  <si>
    <t>https://cdn.dummyjson.com/product-images/groceries/cucumber/thumbnail.webp</t>
  </si>
  <si>
    <t>Dog Food</t>
  </si>
  <si>
    <t>Specially formulated dog food designed to provide essential nutrients for your canine companion.</t>
  </si>
  <si>
    <t>GRO-BRD-FOO-022</t>
  </si>
  <si>
    <t>No warranty</t>
  </si>
  <si>
    <t>https://cdn.dummyjson.com/product-images/groceries/dog-food/thumbnail.webp</t>
  </si>
  <si>
    <t>Eggs</t>
  </si>
  <si>
    <t>Fresh eggs, a versatile ingredient for baking, cooking, or breakfast.</t>
  </si>
  <si>
    <t>GRO-BRD-EGG-023</t>
  </si>
  <si>
    <t>https://cdn.dummyjson.com/product-images/groceries/eggs/thumbnail.webp</t>
  </si>
  <si>
    <t>Fish Steak</t>
  </si>
  <si>
    <t>Quality fish steak, suitable for grilling, baking, or pan-searing.</t>
  </si>
  <si>
    <t>GRO-BRD-FIS-024</t>
  </si>
  <si>
    <t>https://cdn.dummyjson.com/product-images/groceries/fish-steak/thumbnail.webp</t>
  </si>
  <si>
    <t>Green Bell Pepper</t>
  </si>
  <si>
    <t>Fresh and vibrant green bell pepper, perfect for adding color and flavor to your dishes.</t>
  </si>
  <si>
    <t>GRO-BRD-GRE-025</t>
  </si>
  <si>
    <t>https://cdn.dummyjson.com/product-images/groceries/green-bell-pepper/thumbnail.webp</t>
  </si>
  <si>
    <t>Green Chili Pepper</t>
  </si>
  <si>
    <t>Spicy green chili pepper, ideal for adding heat to your favorite recipes.</t>
  </si>
  <si>
    <t>GRO-BRD-GRE-026</t>
  </si>
  <si>
    <t>https://cdn.dummyjson.com/product-images/groceries/green-chili-pepper/thumbnail.webp</t>
  </si>
  <si>
    <t>Honey Jar</t>
  </si>
  <si>
    <t>Pure and natural honey in a convenient jar, perfect for sweetening beverages or drizzling over food.</t>
  </si>
  <si>
    <t>GRO-BRD-HON-027</t>
  </si>
  <si>
    <t>https://cdn.dummyjson.com/product-images/groceries/honey-jar/thumbnail.webp</t>
  </si>
  <si>
    <t>Ice Cream</t>
  </si>
  <si>
    <t>Creamy and delicious ice cream, available in various flavors for a delightful treat.</t>
  </si>
  <si>
    <t>GRO-BRD-CRE-028</t>
  </si>
  <si>
    <t>https://cdn.dummyjson.com/product-images/groceries/ice-cream/thumbnail.webp</t>
  </si>
  <si>
    <t>Juice</t>
  </si>
  <si>
    <t>Refreshing fruit juice, packed with vitamins and great for staying hydrated.</t>
  </si>
  <si>
    <t>GRO-BRD-JUI-029</t>
  </si>
  <si>
    <t>https://cdn.dummyjson.com/product-images/groceries/juice/thumbnail.webp</t>
  </si>
  <si>
    <t>Kiwi</t>
  </si>
  <si>
    <t>Nutrient-rich kiwi, perfect for snacking or adding a tropical twist to your dishes.</t>
  </si>
  <si>
    <t>GRO-BRD-KIW-030</t>
  </si>
  <si>
    <t>https://cdn.dummyjson.com/product-images/groceries/kiwi/thumbnail.webp</t>
  </si>
  <si>
    <t>reviews</t>
  </si>
  <si>
    <t>images</t>
  </si>
  <si>
    <t>["beauty","mascara"]</t>
  </si>
  <si>
    <t>["https:\/\/cdn.dummyjson.com\/product-images\/beauty\/essence-mascara-lash-princess\/1.webp"]</t>
  </si>
  <si>
    <t>["beauty","eyeshadow"]</t>
  </si>
  <si>
    <t>[{"rating":5,"comment":"Great product!","date":"2025-04-30T09:41:02.053Z","reviewerName":"Savannah Gomez","reviewerEmail":"savannah.gomez@x.dummyjson.com"},{"rating":4,"comment":"Awesome product!","date":"2025-04-30T09:41:02.053Z","reviewerName":"Christian Perez","reviewerEmail":"christian.perez@x.dummyjson.com"},{"rating":1,"comment":"Poor quality!","date":"2025-04-30T09:41:02.053Z","reviewerName":"Nicholas Bailey","reviewerEmail":"nicholas.bailey@x.dummyjson.com"}]</t>
  </si>
  <si>
    <t>["https:\/\/cdn.dummyjson.com\/product-images\/beauty\/eyeshadow-palette-with-mirror\/1.webp"]</t>
  </si>
  <si>
    <t>["beauty","face powder"]</t>
  </si>
  <si>
    <t>[{"rating":4,"comment":"Would buy again!","date":"2025-04-30T09:41:02.053Z","reviewerName":"Alexander Jones","reviewerEmail":"alexander.jones@x.dummyjson.com"},{"rating":5,"comment":"Highly impressed!","date":"2025-04-30T09:41:02.053Z","reviewerName":"Elijah Cruz","reviewerEmail":"elijah.cruz@x.dummyjson.com"},{"rating":1,"comment":"Very dissatisfied!","date":"2025-04-30T09:41:02.053Z","reviewerName":"Avery Perez","reviewerEmail":"avery.perez@x.dummyjson.com"}]</t>
  </si>
  <si>
    <t>["https:\/\/cdn.dummyjson.com\/product-images\/beauty\/powder-canister\/1.webp"]</t>
  </si>
  <si>
    <t>["beauty","lipstick"]</t>
  </si>
  <si>
    <t>[{"rating":4,"comment":"Great product!","date":"2025-04-30T09:41:02.053Z","reviewerName":"Liam Garcia","reviewerEmail":"liam.garcia@x.dummyjson.com"},{"rating":5,"comment":"Great product!","date":"2025-04-30T09:41:02.053Z","reviewerName":"Ruby Andrews","reviewerEmail":"ruby.andrews@x.dummyjson.com"},{"rating":5,"comment":"Would buy again!","date":"2025-04-30T09:41:02.053Z","reviewerName":"Clara Berry","reviewerEmail":"clara.berry@x.dummyjson.com"}]</t>
  </si>
  <si>
    <t>["https:\/\/cdn.dummyjson.com\/product-images\/beauty\/red-lipstick\/1.webp"]</t>
  </si>
  <si>
    <t>["beauty","nail polish"]</t>
  </si>
  <si>
    <t>[{"rating":2,"comment":"Poor quality!","date":"2025-04-30T09:41:02.053Z","reviewerName":"Benjamin Wilson","reviewerEmail":"benjamin.wilson@x.dummyjson.com"},{"rating":5,"comment":"Great product!","date":"2025-04-30T09:41:02.053Z","reviewerName":"Liam Smith","reviewerEmail":"liam.smith@x.dummyjson.com"},{"rating":1,"comment":"Very unhappy with my purchase!","date":"2025-04-30T09:41:02.053Z","reviewerName":"Clara Berry","reviewerEmail":"clara.berry@x.dummyjson.com"}]</t>
  </si>
  <si>
    <t>["https:\/\/cdn.dummyjson.com\/product-images\/beauty\/red-nail-polish\/1.webp"]</t>
  </si>
  <si>
    <t>["fragrances","perfumes"]</t>
  </si>
  <si>
    <t>[{"rating":2,"comment":"Very disappointed!","date":"2025-04-30T09:41:02.053Z","reviewerName":"Layla Young","reviewerEmail":"layla.young@x.dummyjson.com"},{"rating":4,"comment":"Fast shipping!","date":"2025-04-30T09:41:02.053Z","reviewerName":"Daniel Cook","reviewerEmail":"daniel.cook@x.dummyjson.com"},{"rating":3,"comment":"Not as described!","date":"2025-04-30T09:41:02.053Z","reviewerName":"Jacob Cooper","reviewerEmail":"jacob.cooper@x.dummyjson.com"}]</t>
  </si>
  <si>
    <t>["https:\/\/cdn.dummyjson.com\/product-images\/fragrances\/calvin-klein-ck-one\/1.webp","https:\/\/cdn.dummyjson.com\/product-images\/fragrances\/calvin-klein-ck-one\/2.webp","https:\/\/cdn.dummyjson.com\/product-images\/fragrances\/calvin-klein-ck-one\/3.webp"]</t>
  </si>
  <si>
    <t>[{"rating":4,"comment":"Highly impressed!","date":"2025-04-30T09:41:02.053Z","reviewerName":"Ruby Andrews","reviewerEmail":"ruby.andrews@x.dummyjson.com"},{"rating":5,"comment":"Awesome product!","date":"2025-04-30T09:41:02.053Z","reviewerName":"Leah Henderson","reviewerEmail":"leah.henderson@x.dummyjson.com"},{"rating":5,"comment":"Very happy with my purchase!","date":"2025-04-30T09:41:02.053Z","reviewerName":"Xavier Wright","reviewerEmail":"xavier.wright@x.dummyjson.com"}]</t>
  </si>
  <si>
    <t>["https:\/\/cdn.dummyjson.com\/product-images\/fragrances\/chanel-coco-noir-eau-de\/1.webp","https:\/\/cdn.dummyjson.com\/product-images\/fragrances\/chanel-coco-noir-eau-de\/2.webp","https:\/\/cdn.dummyjson.com\/product-images\/fragrances\/chanel-coco-noir-eau-de\/3.webp"]</t>
  </si>
  <si>
    <t>[{"rating":5,"comment":"Great value for money!","date":"2025-04-30T09:41:02.053Z","reviewerName":"Nicholas Bailey","reviewerEmail":"nicholas.bailey@x.dummyjson.com"},{"rating":4,"comment":"Great value for money!","date":"2025-04-30T09:41:02.053Z","reviewerName":"Penelope Harper","reviewerEmail":"penelope.harper@x.dummyjson.com"},{"rating":4,"comment":"Great product!","date":"2025-04-30T09:41:02.053Z","reviewerName":"Emma Miller","reviewerEmail":"emma.miller@x.dummyjson.com"}]</t>
  </si>
  <si>
    <t>["https:\/\/cdn.dummyjson.com\/product-images\/fragrances\/dior-j'adore\/1.webp","https:\/\/cdn.dummyjson.com\/product-images\/fragrances\/dior-j'adore\/2.webp","https:\/\/cdn.dummyjson.com\/product-images\/fragrances\/dior-j'adore\/3.webp"]</t>
  </si>
  <si>
    <t>[{"rating":4,"comment":"Would buy again!","date":"2025-04-30T09:41:02.053Z","reviewerName":"Mateo Bennett","reviewerEmail":"mateo.bennett@x.dummyjson.com"},{"rating":4,"comment":"Highly recommended!","date":"2025-04-30T09:41:02.053Z","reviewerName":"Nolan Gonzalez","reviewerEmail":"nolan.gonzalez@x.dummyjson.com"},{"rating":5,"comment":"Very happy with my purchase!","date":"2025-04-30T09:41:02.053Z","reviewerName":"Aurora Lawson","reviewerEmail":"aurora.lawson@x.dummyjson.com"}]</t>
  </si>
  <si>
    <t>["https:\/\/cdn.dummyjson.com\/product-images\/fragrances\/dolce-shine-eau-de\/1.webp","https:\/\/cdn.dummyjson.com\/product-images\/fragrances\/dolce-shine-eau-de\/2.webp","https:\/\/cdn.dummyjson.com\/product-images\/fragrances\/dolce-shine-eau-de\/3.webp"]</t>
  </si>
  <si>
    <t>[{"rating":1,"comment":"Very dissatisfied!","date":"2025-04-30T09:41:02.053Z","reviewerName":"Cameron Perez","reviewerEmail":"cameron.perez@x.dummyjson.com"},{"rating":5,"comment":"Very happy with my purchase!","date":"2025-04-30T09:41:02.053Z","reviewerName":"Daniel Cook","reviewerEmail":"daniel.cook@x.dummyjson.com"},{"rating":4,"comment":"Highly impressed!","date":"2025-04-30T09:41:02.053Z","reviewerName":"Addison Wright","reviewerEmail":"addison.wright@x.dummyjson.com"}]</t>
  </si>
  <si>
    <t>["https:\/\/cdn.dummyjson.com\/product-images\/fragrances\/gucci-bloom-eau-de\/1.webp","https:\/\/cdn.dummyjson.com\/product-images\/fragrances\/gucci-bloom-eau-de\/2.webp","https:\/\/cdn.dummyjson.com\/product-images\/fragrances\/gucci-bloom-eau-de\/3.webp"]</t>
  </si>
  <si>
    <t>["furniture","beds"]</t>
  </si>
  <si>
    <t>[{"rating":2,"comment":"Would not recommend!","date":"2025-04-30T09:41:02.053Z","reviewerName":"Christopher West","reviewerEmail":"christopher.west@x.dummyjson.com"},{"rating":4,"comment":"Highly impressed!","date":"2025-04-30T09:41:02.053Z","reviewerName":"Vivian Carter","reviewerEmail":"vivian.carter@x.dummyjson.com"},{"rating":1,"comment":"Poor quality!","date":"2025-04-30T09:41:02.053Z","reviewerName":"Mason Wright","reviewerEmail":"mason.wright@x.dummyjson.com"}]</t>
  </si>
  <si>
    <t>["https:\/\/cdn.dummyjson.com\/product-images\/furniture\/annibale-colombo-bed\/1.webp","https:\/\/cdn.dummyjson.com\/product-images\/furniture\/annibale-colombo-bed\/2.webp","https:\/\/cdn.dummyjson.com\/product-images\/furniture\/annibale-colombo-bed\/3.webp"]</t>
  </si>
  <si>
    <t>["furniture","sofas"]</t>
  </si>
  <si>
    <t>[{"rating":3,"comment":"Very unhappy with my purchase!","date":"2025-04-30T09:41:02.053Z","reviewerName":"Christian Perez","reviewerEmail":"christian.perez@x.dummyjson.com"},{"rating":5,"comment":"Fast shipping!","date":"2025-04-30T09:41:02.053Z","reviewerName":"Lillian Bishop","reviewerEmail":"lillian.bishop@x.dummyjson.com"},{"rating":1,"comment":"Poor quality!","date":"2025-04-30T09:41:02.053Z","reviewerName":"Lillian Simmons","reviewerEmail":"lillian.simmons@x.dummyjson.com"}]</t>
  </si>
  <si>
    <t>["https:\/\/cdn.dummyjson.com\/product-images\/furniture\/annibale-colombo-sofa\/1.webp","https:\/\/cdn.dummyjson.com\/product-images\/furniture\/annibale-colombo-sofa\/2.webp","https:\/\/cdn.dummyjson.com\/product-images\/furniture\/annibale-colombo-sofa\/3.webp"]</t>
  </si>
  <si>
    <t>["furniture","bedside tables"]</t>
  </si>
  <si>
    <t>[{"rating":4,"comment":"Excellent quality!","date":"2025-04-30T09:41:02.053Z","reviewerName":"Aaliyah Hanson","reviewerEmail":"aaliyah.hanson@x.dummyjson.com"},{"rating":4,"comment":"Excellent quality!","date":"2025-04-30T09:41:02.053Z","reviewerName":"Liam Smith","reviewerEmail":"liam.smith@x.dummyjson.com"},{"rating":4,"comment":"Highly recommended!","date":"2025-04-30T09:41:02.053Z","reviewerName":"Avery Barnes","reviewerEmail":"avery.barnes@x.dummyjson.com"}]</t>
  </si>
  <si>
    <t>["https:\/\/cdn.dummyjson.com\/product-images\/furniture\/bedside-table-african-cherry\/1.webp","https:\/\/cdn.dummyjson.com\/product-images\/furniture\/bedside-table-african-cherry\/2.webp","https:\/\/cdn.dummyjson.com\/product-images\/furniture\/bedside-table-african-cherry\/3.webp"]</t>
  </si>
  <si>
    <t>["furniture","office chairs"]</t>
  </si>
  <si>
    <t>[{"rating":2,"comment":"Waste of money!","date":"2025-04-30T09:41:02.053Z","reviewerName":"Ella Cook","reviewerEmail":"ella.cook@x.dummyjson.com"},{"rating":2,"comment":"Very dissatisfied!","date":"2025-04-30T09:41:02.053Z","reviewerName":"Clara Berry","reviewerEmail":"clara.berry@x.dummyjson.com"},{"rating":5,"comment":"Would buy again!","date":"2025-04-30T09:41:02.053Z","reviewerName":"Elena Long","reviewerEmail":"elena.long@x.dummyjson.com"}]</t>
  </si>
  <si>
    <t>["https:\/\/cdn.dummyjson.com\/product-images\/furniture\/knoll-saarinen-executive-conference-chair\/1.webp","https:\/\/cdn.dummyjson.com\/product-images\/furniture\/knoll-saarinen-executive-conference-chair\/2.webp","https:\/\/cdn.dummyjson.com\/product-images\/furniture\/knoll-saarinen-executive-conference-chair\/3.webp"]</t>
  </si>
  <si>
    <t>["furniture","bathroom"]</t>
  </si>
  <si>
    <t>[{"rating":4,"comment":"Fast shipping!","date":"2025-04-30T09:41:02.053Z","reviewerName":"Logan Torres","reviewerEmail":"logan.torres@x.dummyjson.com"},{"rating":5,"comment":"Very pleased!","date":"2025-04-30T09:41:02.053Z","reviewerName":"Aria Parker","reviewerEmail":"aria.parker@x.dummyjson.com"},{"rating":3,"comment":"Poor quality!","date":"2025-04-30T09:41:02.053Z","reviewerName":"Dylan Wells","reviewerEmail":"dylan.wells@x.dummyjson.com"}]</t>
  </si>
  <si>
    <t>["https:\/\/cdn.dummyjson.com\/product-images\/furniture\/wooden-bathroom-sink-with-mirror\/1.webp","https:\/\/cdn.dummyjson.com\/product-images\/furniture\/wooden-bathroom-sink-with-mirror\/2.webp","https:\/\/cdn.dummyjson.com\/product-images\/furniture\/wooden-bathroom-sink-with-mirror\/3.webp"]</t>
  </si>
  <si>
    <t>["fruits"]</t>
  </si>
  <si>
    <t>[{"rating":5,"comment":"Very satisfied!","date":"2025-04-30T09:41:02.053Z","reviewerName":"Sophia Brown","reviewerEmail":"sophia.brown@x.dummyjson.com"},{"rating":1,"comment":"Very dissatisfied!","date":"2025-04-30T09:41:02.053Z","reviewerName":"Scarlett Bowman","reviewerEmail":"scarlett.bowman@x.dummyjson.com"},{"rating":3,"comment":"Very unhappy with my purchase!","date":"2025-04-30T09:41:02.053Z","reviewerName":"William Gonzalez","reviewerEmail":"william.gonzalez@x.dummyjson.com"}]</t>
  </si>
  <si>
    <t>["https:\/\/cdn.dummyjson.com\/product-images\/groceries\/apple\/1.webp"]</t>
  </si>
  <si>
    <t>["meat"]</t>
  </si>
  <si>
    <t>[{"rating":3,"comment":"Would not recommend!","date":"2025-04-30T09:41:02.053Z","reviewerName":"Eleanor Tyler","reviewerEmail":"eleanor.tyler@x.dummyjson.com"},{"rating":4,"comment":"Fast shipping!","date":"2025-04-30T09:41:02.053Z","reviewerName":"Alexander Jones","reviewerEmail":"alexander.jones@x.dummyjson.com"},{"rating":5,"comment":"Great value for money!","date":"2025-04-30T09:41:02.053Z","reviewerName":"Natalie Harris","reviewerEmail":"natalie.harris@x.dummyjson.com"}]</t>
  </si>
  <si>
    <t>["https:\/\/cdn.dummyjson.com\/product-images\/groceries\/beef-steak\/1.webp"]</t>
  </si>
  <si>
    <t>["pet supplies","cat food"]</t>
  </si>
  <si>
    <t>[{"rating":3,"comment":"Would not recommend!","date":"2025-04-30T09:41:02.053Z","reviewerName":"Noah Lewis","reviewerEmail":"noah.lewis@x.dummyjson.com"},{"rating":3,"comment":"Very unhappy with my purchase!","date":"2025-04-30T09:41:02.053Z","reviewerName":"Ruby Andrews","reviewerEmail":"ruby.andrews@x.dummyjson.com"},{"rating":2,"comment":"Very disappointed!","date":"2025-04-30T09:41:02.053Z","reviewerName":"Ethan Thompson","reviewerEmail":"ethan.thompson@x.dummyjson.com"}]</t>
  </si>
  <si>
    <t>["https:\/\/cdn.dummyjson.com\/product-images\/groceries\/cat-food\/1.webp"]</t>
  </si>
  <si>
    <t>[{"rating":5,"comment":"Great product!","date":"2025-04-30T09:41:02.053Z","reviewerName":"Mateo Bennett","reviewerEmail":"mateo.bennett@x.dummyjson.com"},{"rating":4,"comment":"Highly recommended!","date":"2025-04-30T09:41:02.053Z","reviewerName":"Jackson Evans","reviewerEmail":"jackson.evans@x.dummyjson.com"},{"rating":3,"comment":"Not worth the price!","date":"2025-04-30T09:41:02.053Z","reviewerName":"Sadie Morales","reviewerEmail":"sadie.morales@x.dummyjson.com"}]</t>
  </si>
  <si>
    <t>["https:\/\/cdn.dummyjson.com\/product-images\/groceries\/chicken-meat\/1.webp","https:\/\/cdn.dummyjson.com\/product-images\/groceries\/chicken-meat\/2.webp"]</t>
  </si>
  <si>
    <t>["cooking essentials"]</t>
  </si>
  <si>
    <t>[{"rating":5,"comment":"Very happy with my purchase!","date":"2025-04-30T09:41:02.053Z","reviewerName":"Victoria McDonald","reviewerEmail":"victoria.mcdonald@x.dummyjson.com"},{"rating":2,"comment":"Would not recommend!","date":"2025-04-30T09:41:02.053Z","reviewerName":"Hazel Evans","reviewerEmail":"hazel.evans@x.dummyjson.com"},{"rating":5,"comment":"Would buy again!","date":"2025-04-30T09:41:02.053Z","reviewerName":"Zoe Bennett","reviewerEmail":"zoe.bennett@x.dummyjson.com"}]</t>
  </si>
  <si>
    <t>["https:\/\/cdn.dummyjson.com\/product-images\/groceries\/cooking-oil\/1.webp"]</t>
  </si>
  <si>
    <t>["vegetables"]</t>
  </si>
  <si>
    <t>[{"rating":4,"comment":"Great product!","date":"2025-04-30T09:41:02.053Z","reviewerName":"Lincoln Kelly","reviewerEmail":"lincoln.kelly@x.dummyjson.com"},{"rating":4,"comment":"Great value for money!","date":"2025-04-30T09:41:02.053Z","reviewerName":"Savannah Gomez","reviewerEmail":"savannah.gomez@x.dummyjson.com"},{"rating":2,"comment":"Poor quality!","date":"2025-04-30T09:41:02.053Z","reviewerName":"James Davis","reviewerEmail":"james.davis@x.dummyjson.com"}]</t>
  </si>
  <si>
    <t>["https:\/\/cdn.dummyjson.com\/product-images\/groceries\/cucumber\/1.webp"]</t>
  </si>
  <si>
    <t>["pet supplies","dog food"]</t>
  </si>
  <si>
    <t>[{"rating":5,"comment":"Excellent quality!","date":"2025-04-30T09:41:02.053Z","reviewerName":"Nicholas Edwards","reviewerEmail":"nicholas.edwards@x.dummyjson.com"},{"rating":5,"comment":"Awesome product!","date":"2025-04-30T09:41:02.053Z","reviewerName":"Zachary Lee","reviewerEmail":"zachary.lee@x.dummyjson.com"},{"rating":4,"comment":"Great product!","date":"2025-04-30T09:41:02.053Z","reviewerName":"Nova Cooper","reviewerEmail":"nova.cooper@x.dummyjson.com"}]</t>
  </si>
  <si>
    <t>["https:\/\/cdn.dummyjson.com\/product-images\/groceries\/dog-food\/1.webp"]</t>
  </si>
  <si>
    <t>["dairy"]</t>
  </si>
  <si>
    <t>[{"rating":3,"comment":"Disappointing product!","date":"2025-04-30T09:41:02.053Z","reviewerName":"Penelope King","reviewerEmail":"penelope.king@x.dummyjson.com"},{"rating":3,"comment":"Poor quality!","date":"2025-04-30T09:41:02.053Z","reviewerName":"Eleanor Tyler","reviewerEmail":"eleanor.tyler@x.dummyjson.com"},{"rating":4,"comment":"Very pleased!","date":"2025-04-30T09:41:02.053Z","reviewerName":"Benjamin Foster","reviewerEmail":"benjamin.foster@x.dummyjson.com"}]</t>
  </si>
  <si>
    <t>["https:\/\/cdn.dummyjson.com\/product-images\/groceries\/eggs\/1.webp"]</t>
  </si>
  <si>
    <t>["seafood"]</t>
  </si>
  <si>
    <t>[{"rating":2,"comment":"Would not buy again!","date":"2025-04-30T09:41:02.053Z","reviewerName":"Caleb Perkins","reviewerEmail":"caleb.perkins@x.dummyjson.com"},{"rating":5,"comment":"Excellent quality!","date":"2025-04-30T09:41:02.053Z","reviewerName":"Isabella Jackson","reviewerEmail":"isabella.jackson@x.dummyjson.com"},{"rating":4,"comment":"Great value for money!","date":"2025-04-30T09:41:02.053Z","reviewerName":"Nathan Dixon","reviewerEmail":"nathan.dixon@x.dummyjson.com"}]</t>
  </si>
  <si>
    <t>["https:\/\/cdn.dummyjson.com\/product-images\/groceries\/fish-steak\/1.webp"]</t>
  </si>
  <si>
    <t>[{"rating":4,"comment":"Highly recommended!","date":"2025-04-30T09:41:02.053Z","reviewerName":"Avery Carter","reviewerEmail":"avery.carter@x.dummyjson.com"},{"rating":3,"comment":"Would not recommend!","date":"2025-04-30T09:41:02.053Z","reviewerName":"Henry Hill","reviewerEmail":"henry.hill@x.dummyjson.com"},{"rating":5,"comment":"Excellent quality!","date":"2025-04-30T09:41:02.053Z","reviewerName":"Addison Wright","reviewerEmail":"addison.wright@x.dummyjson.com"}]</t>
  </si>
  <si>
    <t>["https:\/\/cdn.dummyjson.com\/product-images\/groceries\/green-bell-pepper\/1.webp"]</t>
  </si>
  <si>
    <t>[{"rating":4,"comment":"Great product!","date":"2025-04-30T09:41:02.053Z","reviewerName":"Luna Russell","reviewerEmail":"luna.russell@x.dummyjson.com"},{"rating":1,"comment":"Waste of money!","date":"2025-04-30T09:41:02.053Z","reviewerName":"Noah Lewis","reviewerEmail":"noah.lewis@x.dummyjson.com"},{"rating":3,"comment":"Very disappointed!","date":"2025-04-30T09:41:02.053Z","reviewerName":"Clara Berry","reviewerEmail":"clara.berry@x.dummyjson.com"}]</t>
  </si>
  <si>
    <t>["https:\/\/cdn.dummyjson.com\/product-images\/groceries\/green-chili-pepper\/1.webp"]</t>
  </si>
  <si>
    <t>["condiments"]</t>
  </si>
  <si>
    <t>[{"rating":1,"comment":"Very disappointed!","date":"2025-04-30T09:41:02.053Z","reviewerName":"Autumn Gomez","reviewerEmail":"autumn.gomez@x.dummyjson.com"},{"rating":4,"comment":"Highly impressed!","date":"2025-04-30T09:41:02.053Z","reviewerName":"Benjamin Wilson","reviewerEmail":"benjamin.wilson@x.dummyjson.com"},{"rating":2,"comment":"Very disappointed!","date":"2025-04-30T09:41:02.053Z","reviewerName":"Nicholas Edwards","reviewerEmail":"nicholas.edwards@x.dummyjson.com"}]</t>
  </si>
  <si>
    <t>["https:\/\/cdn.dummyjson.com\/product-images\/groceries\/honey-jar\/1.webp"]</t>
  </si>
  <si>
    <t>["desserts"]</t>
  </si>
  <si>
    <t>[{"rating":5,"comment":"Very pleased!","date":"2025-04-30T09:41:02.053Z","reviewerName":"Elijah Cruz","reviewerEmail":"elijah.cruz@x.dummyjson.com"},{"rating":4,"comment":"Excellent quality!","date":"2025-04-30T09:41:02.053Z","reviewerName":"Jace Smith","reviewerEmail":"jace.smith@x.dummyjson.com"},{"rating":5,"comment":"Highly impressed!","date":"2025-04-30T09:41:02.053Z","reviewerName":"Sadie Morales","reviewerEmail":"sadie.morales@x.dummyjson.com"}]</t>
  </si>
  <si>
    <t>["https:\/\/cdn.dummyjson.com\/product-images\/groceries\/ice-cream\/1.webp","https:\/\/cdn.dummyjson.com\/product-images\/groceries\/ice-cream\/2.webp","https:\/\/cdn.dummyjson.com\/product-images\/groceries\/ice-cream\/3.webp","https:\/\/cdn.dummyjson.com\/product-images\/groceries\/ice-cream\/4.webp"]</t>
  </si>
  <si>
    <t>["beverages"]</t>
  </si>
  <si>
    <t>[{"rating":5,"comment":"Excellent quality!","date":"2025-04-30T09:41:02.053Z","reviewerName":"Nolan Gonzalez","reviewerEmail":"nolan.gonzalez@x.dummyjson.com"},{"rating":4,"comment":"Would buy again!","date":"2025-04-30T09:41:02.053Z","reviewerName":"Bella Grant","reviewerEmail":"bella.grant@x.dummyjson.com"},{"rating":5,"comment":"Awesome product!","date":"2025-04-30T09:41:02.053Z","reviewerName":"Aria Flores","reviewerEmail":"aria.flores@x.dummyjson.com"}]</t>
  </si>
  <si>
    <t>["https:\/\/cdn.dummyjson.com\/product-images\/groceries\/juice\/1.webp"]</t>
  </si>
  <si>
    <t>[{"rating":4,"comment":"Highly recommended!","date":"2025-04-30T09:41:02.053Z","reviewerName":"Emily Brown","reviewerEmail":"emily.brown@x.dummyjson.com"},{"rating":2,"comment":"Would not buy again!","date":"2025-04-30T09:41:02.053Z","reviewerName":"Jackson Morales","reviewerEmail":"jackson.morales@x.dummyjson.com"},{"rating":4,"comment":"Fast shipping!","date":"2025-04-30T09:41:02.053Z","reviewerName":"Nora Russell","reviewerEmail":"nora.russell@x.dummyjson.com"}]</t>
  </si>
  <si>
    <t>["https:\/\/cdn.dummyjson.com\/product-images\/groceries\/kiwi\/1.webp"]</t>
  </si>
  <si>
    <t>comment</t>
  </si>
  <si>
    <t>date</t>
  </si>
  <si>
    <t>reviewerName</t>
  </si>
  <si>
    <t>reviewerEmail</t>
  </si>
  <si>
    <t>Would not recommend!</t>
  </si>
  <si>
    <t>Very satisfied!</t>
  </si>
  <si>
    <t>Highly impressed!</t>
  </si>
  <si>
    <t>Great product!</t>
  </si>
  <si>
    <t>Savannah Gomez</t>
  </si>
  <si>
    <t>savannah.gomez@x.dummyjson.com</t>
  </si>
  <si>
    <t>Awesome product!</t>
  </si>
  <si>
    <t>Christian Perez</t>
  </si>
  <si>
    <t>christian.perez@x.dummyjson.com</t>
  </si>
  <si>
    <t>Poor quality!</t>
  </si>
  <si>
    <t>Nicholas Bailey</t>
  </si>
  <si>
    <t>nicholas.bailey@x.dummyjson.com</t>
  </si>
  <si>
    <t>Would buy again!</t>
  </si>
  <si>
    <t>Alexander Jones</t>
  </si>
  <si>
    <t>alexander.jones@x.dummyjson.com</t>
  </si>
  <si>
    <t>Elijah Cruz</t>
  </si>
  <si>
    <t>elijah.cruz@x.dummyjson.com</t>
  </si>
  <si>
    <t>Very dissatisfied!</t>
  </si>
  <si>
    <t>Avery Perez</t>
  </si>
  <si>
    <t>avery.perez@x.dummyjson.com</t>
  </si>
  <si>
    <t>Liam Garcia</t>
  </si>
  <si>
    <t>liam.garcia@x.dummyjson.com</t>
  </si>
  <si>
    <t>Ruby Andrews</t>
  </si>
  <si>
    <t>ruby.andrews@x.dummyjson.com</t>
  </si>
  <si>
    <t>Clara Berry</t>
  </si>
  <si>
    <t>clara.berry@x.dummyjson.com</t>
  </si>
  <si>
    <t>Benjamin Wilson</t>
  </si>
  <si>
    <t>benjamin.wilson@x.dummyjson.com</t>
  </si>
  <si>
    <t>Liam Smith</t>
  </si>
  <si>
    <t>liam.smith@x.dummyjson.com</t>
  </si>
  <si>
    <t>Very unhappy with my purchase!</t>
  </si>
  <si>
    <t>Very disappointed!</t>
  </si>
  <si>
    <t>Layla Young</t>
  </si>
  <si>
    <t>layla.young@x.dummyjson.com</t>
  </si>
  <si>
    <t>Fast shipping!</t>
  </si>
  <si>
    <t>Daniel Cook</t>
  </si>
  <si>
    <t>daniel.cook@x.dummyjson.com</t>
  </si>
  <si>
    <t>Not as described!</t>
  </si>
  <si>
    <t>Jacob Cooper</t>
  </si>
  <si>
    <t>jacob.cooper@x.dummyjson.com</t>
  </si>
  <si>
    <t>Leah Henderson</t>
  </si>
  <si>
    <t>leah.henderson@x.dummyjson.com</t>
  </si>
  <si>
    <t>Very happy with my purchase!</t>
  </si>
  <si>
    <t>Xavier Wright</t>
  </si>
  <si>
    <t>xavier.wright@x.dummyjson.com</t>
  </si>
  <si>
    <t>Great value for money!</t>
  </si>
  <si>
    <t>Penelope Harper</t>
  </si>
  <si>
    <t>penelope.harper@x.dummyjson.com</t>
  </si>
  <si>
    <t>Emma Miller</t>
  </si>
  <si>
    <t>emma.miller@x.dummyjson.com</t>
  </si>
  <si>
    <t>Mateo Bennett</t>
  </si>
  <si>
    <t>mateo.bennett@x.dummyjson.com</t>
  </si>
  <si>
    <t>Highly recommended!</t>
  </si>
  <si>
    <t>Nolan Gonzalez</t>
  </si>
  <si>
    <t>nolan.gonzalez@x.dummyjson.com</t>
  </si>
  <si>
    <t>Aurora Lawson</t>
  </si>
  <si>
    <t>aurora.lawson@x.dummyjson.com</t>
  </si>
  <si>
    <t>Cameron Perez</t>
  </si>
  <si>
    <t>cameron.perez@x.dummyjson.com</t>
  </si>
  <si>
    <t>Addison Wright</t>
  </si>
  <si>
    <t>addison.wright@x.dummyjson.com</t>
  </si>
  <si>
    <t>Christopher West</t>
  </si>
  <si>
    <t>christopher.west@x.dummyjson.com</t>
  </si>
  <si>
    <t>Vivian Carter</t>
  </si>
  <si>
    <t>vivian.carter@x.dummyjson.com</t>
  </si>
  <si>
    <t>Mason Wright</t>
  </si>
  <si>
    <t>mason.wright@x.dummyjson.com</t>
  </si>
  <si>
    <t>Lillian Bishop</t>
  </si>
  <si>
    <t>lillian.bishop@x.dummyjson.com</t>
  </si>
  <si>
    <t>Lillian Simmons</t>
  </si>
  <si>
    <t>lillian.simmons@x.dummyjson.com</t>
  </si>
  <si>
    <t>Excellent quality!</t>
  </si>
  <si>
    <t>Aaliyah Hanson</t>
  </si>
  <si>
    <t>aaliyah.hanson@x.dummyjson.com</t>
  </si>
  <si>
    <t>Avery Barnes</t>
  </si>
  <si>
    <t>avery.barnes@x.dummyjson.com</t>
  </si>
  <si>
    <t>Waste of money!</t>
  </si>
  <si>
    <t>Ella Cook</t>
  </si>
  <si>
    <t>ella.cook@x.dummyjson.com</t>
  </si>
  <si>
    <t>Elena Long</t>
  </si>
  <si>
    <t>elena.long@x.dummyjson.com</t>
  </si>
  <si>
    <t>Logan Torres</t>
  </si>
  <si>
    <t>logan.torres@x.dummyjson.com</t>
  </si>
  <si>
    <t>Very pleased!</t>
  </si>
  <si>
    <t>Aria Parker</t>
  </si>
  <si>
    <t>aria.parker@x.dummyjson.com</t>
  </si>
  <si>
    <t>Dylan Wells</t>
  </si>
  <si>
    <t>dylan.wells@x.dummyjson.com</t>
  </si>
  <si>
    <t>Sophia Brown</t>
  </si>
  <si>
    <t>sophia.brown@x.dummyjson.com</t>
  </si>
  <si>
    <t>Scarlett Bowman</t>
  </si>
  <si>
    <t>scarlett.bowman@x.dummyjson.com</t>
  </si>
  <si>
    <t>William Gonzalez</t>
  </si>
  <si>
    <t>william.gonzalez@x.dummyjson.com</t>
  </si>
  <si>
    <t>Eleanor Tyler</t>
  </si>
  <si>
    <t>eleanor.tyler@x.dummyjson.com</t>
  </si>
  <si>
    <t>Natalie Harris</t>
  </si>
  <si>
    <t>natalie.harris@x.dummyjson.com</t>
  </si>
  <si>
    <t>Noah Lewis</t>
  </si>
  <si>
    <t>noah.lewis@x.dummyjson.com</t>
  </si>
  <si>
    <t>Ethan Thompson</t>
  </si>
  <si>
    <t>ethan.thompson@x.dummyjson.com</t>
  </si>
  <si>
    <t>Jackson Evans</t>
  </si>
  <si>
    <t>jackson.evans@x.dummyjson.com</t>
  </si>
  <si>
    <t>Not worth the price!</t>
  </si>
  <si>
    <t>Sadie Morales</t>
  </si>
  <si>
    <t>sadie.morales@x.dummyjson.com</t>
  </si>
  <si>
    <t>Victoria McDonald</t>
  </si>
  <si>
    <t>victoria.mcdonald@x.dummyjson.com</t>
  </si>
  <si>
    <t>Hazel Evans</t>
  </si>
  <si>
    <t>hazel.evans@x.dummyjson.com</t>
  </si>
  <si>
    <t>Zoe Bennett</t>
  </si>
  <si>
    <t>zoe.bennett@x.dummyjson.com</t>
  </si>
  <si>
    <t>Lincoln Kelly</t>
  </si>
  <si>
    <t>lincoln.kelly@x.dummyjson.com</t>
  </si>
  <si>
    <t>James Davis</t>
  </si>
  <si>
    <t>james.davis@x.dummyjson.com</t>
  </si>
  <si>
    <t>Nicholas Edwards</t>
  </si>
  <si>
    <t>nicholas.edwards@x.dummyjson.com</t>
  </si>
  <si>
    <t>Zachary Lee</t>
  </si>
  <si>
    <t>zachary.lee@x.dummyjson.com</t>
  </si>
  <si>
    <t>Nova Cooper</t>
  </si>
  <si>
    <t>nova.cooper@x.dummyjson.com</t>
  </si>
  <si>
    <t>Disappointing product!</t>
  </si>
  <si>
    <t>Penelope King</t>
  </si>
  <si>
    <t>penelope.king@x.dummyjson.com</t>
  </si>
  <si>
    <t>Benjamin Foster</t>
  </si>
  <si>
    <t>benjamin.foster@x.dummyjson.com</t>
  </si>
  <si>
    <t>Would not buy again!</t>
  </si>
  <si>
    <t>Caleb Perkins</t>
  </si>
  <si>
    <t>caleb.perkins@x.dummyjson.com</t>
  </si>
  <si>
    <t>Isabella Jackson</t>
  </si>
  <si>
    <t>isabella.jackson@x.dummyjson.com</t>
  </si>
  <si>
    <t>Nathan Dixon</t>
  </si>
  <si>
    <t>nathan.dixon@x.dummyjson.com</t>
  </si>
  <si>
    <t>Avery Carter</t>
  </si>
  <si>
    <t>avery.carter@x.dummyjson.com</t>
  </si>
  <si>
    <t>Henry Hill</t>
  </si>
  <si>
    <t>henry.hill@x.dummyjson.com</t>
  </si>
  <si>
    <t>Luna Russell</t>
  </si>
  <si>
    <t>luna.russell@x.dummyjson.com</t>
  </si>
  <si>
    <t>Autumn Gomez</t>
  </si>
  <si>
    <t>autumn.gomez@x.dummyjson.com</t>
  </si>
  <si>
    <t>Jace Smith</t>
  </si>
  <si>
    <t>jace.smith@x.dummyjson.com</t>
  </si>
  <si>
    <t>Bella Grant</t>
  </si>
  <si>
    <t>bella.grant@x.dummyjson.com</t>
  </si>
  <si>
    <t>Aria Flores</t>
  </si>
  <si>
    <t>aria.flores@x.dummyjson.com</t>
  </si>
  <si>
    <t>Emily Brown</t>
  </si>
  <si>
    <t>emily.brown@x.dummyjson.com</t>
  </si>
  <si>
    <t>Jackson Morales</t>
  </si>
  <si>
    <t>jackson.morales@x.dummyjson.com</t>
  </si>
  <si>
    <t>Nora Russell</t>
  </si>
  <si>
    <t>nora.russell@x.dummyjson.com</t>
  </si>
  <si>
    <t>parentId</t>
  </si>
  <si>
    <t>[{"rating":3,"comment":"Would not recommend!","date":"2025-04-30T09:41:02.053Z","reviewerName":"Eleanor Collins","reviewerEmail":"eleanor.collins@x.dummyjson.com"},{"rating":4,"comment":"Very satisfied!","date":"2025-04-30T09:41:02.053Z","reviewerName":"Lucas Gordon","reviewerEmail":"lucas.gordon@x.dummyjson.com"},{"rating":5,"comment":"Highly impressed!","date":"2025-04-30T09:41:02.053Z","reviewerName":"Eleanor Collins","reviewerEmail":"eleanor.collins@x.dummyjson.com"}]</t>
  </si>
  <si>
    <t>Eleanor Collins</t>
  </si>
  <si>
    <t>eleanor.collins@x.dummyjson.com</t>
  </si>
  <si>
    <t>Lucas Gordon</t>
  </si>
  <si>
    <t>lucas.gordon@x.dummyjson.com</t>
  </si>
  <si>
    <t>Product ID</t>
  </si>
  <si>
    <t>Product Name</t>
  </si>
  <si>
    <t>Category</t>
  </si>
  <si>
    <t>Product Name Sorted</t>
  </si>
  <si>
    <t>Category Sorted</t>
  </si>
  <si>
    <t xml:space="preserve">Select Category: </t>
  </si>
  <si>
    <t xml:space="preserve">Select Product: </t>
  </si>
  <si>
    <t xml:space="preserve">Selected Category: </t>
  </si>
  <si>
    <t xml:space="preserve">Selected Product ID: </t>
  </si>
  <si>
    <t>Thumbnail Image:</t>
  </si>
  <si>
    <t>Price:</t>
  </si>
  <si>
    <t>Customer Name</t>
  </si>
  <si>
    <t>Rating</t>
  </si>
  <si>
    <t>Comment</t>
  </si>
  <si>
    <t>Recent Reviews</t>
  </si>
  <si>
    <t>Average Rating:</t>
  </si>
  <si>
    <t>Brand:</t>
  </si>
  <si>
    <t>Product Info:</t>
  </si>
  <si>
    <t># in Stock:</t>
  </si>
  <si>
    <t>Category:</t>
  </si>
  <si>
    <t>SKU:</t>
  </si>
  <si>
    <t>Minimum order:</t>
  </si>
  <si>
    <t>Return Policy:</t>
  </si>
  <si>
    <t>Fragrances</t>
  </si>
  <si>
    <t>Chanel Coco Noir Eau De (7)</t>
  </si>
  <si>
    <t>localDate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</si>
</sst>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7" formatCode="m/d/yyyy\ h:mm\ AM/PM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4"/>
      <color rgb="FF000000"/>
      <name val="Aptos Display"/>
      <family val="2"/>
    </font>
    <font>
      <b/>
      <sz val="2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gradientFill degree="45">
        <stop position="0">
          <color theme="3" tint="0.89803765984069339"/>
        </stop>
        <stop position="1">
          <color theme="3" tint="0.49803155613879818"/>
        </stop>
      </gradient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0"/>
        </stop>
        <stop position="1">
          <color theme="3" tint="0.89803765984069339"/>
        </stop>
      </gradientFill>
    </fill>
    <fill>
      <gradientFill degree="45">
        <stop position="0">
          <color theme="0"/>
        </stop>
        <stop position="1">
          <color theme="5" tint="0.80001220740379042"/>
        </stop>
      </gradientFill>
    </fill>
    <fill>
      <patternFill patternType="solid">
        <fgColor rgb="FF7030A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shrinkToFi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0" fontId="3" fillId="0" borderId="0" xfId="0" applyFont="1"/>
    <xf numFmtId="164" fontId="0" fillId="0" borderId="0" xfId="0" applyNumberFormat="1" applyAlignment="1">
      <alignment shrinkToFit="1"/>
    </xf>
    <xf numFmtId="0" fontId="0" fillId="3" borderId="0" xfId="0" applyFill="1"/>
    <xf numFmtId="0" fontId="1" fillId="3" borderId="0" xfId="0" applyFont="1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19" xfId="0" applyBorder="1"/>
    <xf numFmtId="0" fontId="1" fillId="4" borderId="10" xfId="0" applyFont="1" applyFill="1" applyBorder="1"/>
    <xf numFmtId="0" fontId="1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2" fillId="0" borderId="20" xfId="0" applyFont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right" vertical="top"/>
    </xf>
    <xf numFmtId="0" fontId="0" fillId="5" borderId="0" xfId="0" applyFill="1"/>
    <xf numFmtId="2" fontId="0" fillId="0" borderId="0" xfId="0" applyNumberFormat="1" applyAlignment="1">
      <alignment horizontal="right"/>
    </xf>
    <xf numFmtId="0" fontId="1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>
      <alignment vertical="center"/>
    </xf>
    <xf numFmtId="0" fontId="6" fillId="6" borderId="21" xfId="0" applyFont="1" applyFill="1" applyBorder="1" applyAlignment="1">
      <alignment horizontal="center" vertical="center" wrapText="1"/>
    </xf>
    <xf numFmtId="0" fontId="6" fillId="6" borderId="22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7" borderId="0" xfId="0" applyFill="1" applyAlignment="1">
      <alignment horizontal="left"/>
    </xf>
    <xf numFmtId="167" fontId="0" fillId="0" borderId="0" xfId="0" applyNumberFormat="1" applyAlignment="1">
      <alignment horizontal="left"/>
    </xf>
  </cellXfs>
  <cellStyles count="1">
    <cellStyle name="Normal" xfId="0" builtinId="0"/>
  </cellStyles>
  <dxfs count="38">
    <dxf>
      <numFmt numFmtId="167" formatCode="m/d/yyyy\ h:mm\ AM/P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E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1</xdr:row>
      <xdr:rowOff>63500</xdr:rowOff>
    </xdr:from>
    <xdr:to>
      <xdr:col>20</xdr:col>
      <xdr:colOff>66675</xdr:colOff>
      <xdr:row>45</xdr:row>
      <xdr:rowOff>38100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04CE8B-8B59-10B3-584C-AB1A0FBA1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47650"/>
          <a:ext cx="11991975" cy="8077200"/>
        </a:xfrm>
        <a:prstGeom prst="rect">
          <a:avLst/>
        </a:prstGeom>
        <a:effectLst>
          <a:outerShdw blurRad="50800" dist="165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522655</xdr:colOff>
      <xdr:row>2</xdr:row>
      <xdr:rowOff>53729</xdr:rowOff>
    </xdr:from>
    <xdr:to>
      <xdr:col>9</xdr:col>
      <xdr:colOff>76202</xdr:colOff>
      <xdr:row>12</xdr:row>
      <xdr:rowOff>107460</xdr:rowOff>
    </xdr:to>
    <xdr:pic>
      <xdr:nvPicPr>
        <xdr:cNvPr id="7" name="productThumbnail">
          <a:extLst>
            <a:ext uri="{FF2B5EF4-FFF2-40B4-BE49-F238E27FC236}">
              <a16:creationId xmlns:a16="http://schemas.microsoft.com/office/drawing/2014/main" id="{A373293B-B494-C0DA-C525-03CB4E212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8117" y="1328614"/>
          <a:ext cx="1905000" cy="19050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38100">
          <a:solidFill>
            <a:schemeClr val="bg1">
              <a:lumMod val="65000"/>
            </a:schemeClr>
          </a:solidFill>
        </a:ln>
        <a:effectLst>
          <a:outerShdw blurRad="114300" dist="444500" dir="2400000" sx="94000" sy="94000" rotWithShape="0">
            <a:prstClr val="black">
              <a:alpha val="27000"/>
            </a:prstClr>
          </a:outerShdw>
        </a:effectLst>
      </xdr:spPr>
    </xdr:pic>
    <xdr:clientData/>
  </xdr:twoCellAnchor>
  <xdr:twoCellAnchor>
    <xdr:from>
      <xdr:col>5</xdr:col>
      <xdr:colOff>43960</xdr:colOff>
      <xdr:row>1</xdr:row>
      <xdr:rowOff>34191</xdr:rowOff>
    </xdr:from>
    <xdr:to>
      <xdr:col>20</xdr:col>
      <xdr:colOff>273538</xdr:colOff>
      <xdr:row>22</xdr:row>
      <xdr:rowOff>141654</xdr:rowOff>
    </xdr:to>
    <xdr:sp macro="" textlink="">
      <xdr:nvSpPr>
        <xdr:cNvPr id="8" name="analyticsViewMask" hidden="1">
          <a:extLst>
            <a:ext uri="{FF2B5EF4-FFF2-40B4-BE49-F238E27FC236}">
              <a16:creationId xmlns:a16="http://schemas.microsoft.com/office/drawing/2014/main" id="{807B4D20-DAEE-C823-F472-2B4799BD3079}"/>
            </a:ext>
          </a:extLst>
        </xdr:cNvPr>
        <xdr:cNvSpPr/>
      </xdr:nvSpPr>
      <xdr:spPr>
        <a:xfrm>
          <a:off x="3946768" y="356576"/>
          <a:ext cx="8181732" cy="4459655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368300</xdr:colOff>
          <xdr:row>1</xdr:row>
          <xdr:rowOff>38100</xdr:rowOff>
        </xdr:from>
        <xdr:to>
          <xdr:col>4</xdr:col>
          <xdr:colOff>107950</xdr:colOff>
          <xdr:row>3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Aptos Display"/>
                </a:rPr>
                <a:t>🔄️ Refresh Live API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4F7A25-59E9-47B3-A5CB-5B6571D7842E}" name="productsTable" displayName="productsTable" ref="A1:AA31" totalsRowShown="0" headerRowDxfId="37" dataDxfId="36">
  <autoFilter ref="A1:AA31" xr:uid="{9C4F7A25-59E9-47B3-A5CB-5B6571D7842E}"/>
  <tableColumns count="27">
    <tableColumn id="1" xr3:uid="{68DC3CA2-719A-470F-BBB9-9E620A8EE1B0}" name="id" dataDxfId="35"/>
    <tableColumn id="2" xr3:uid="{CDA0B92F-F466-48A5-815E-27EB9B6597F4}" name="title" dataDxfId="34"/>
    <tableColumn id="3" xr3:uid="{5A792FC5-63F6-4068-BB69-BE9FDDDBB50B}" name="description" dataDxfId="33"/>
    <tableColumn id="4" xr3:uid="{92FDF790-F7B7-4013-8D78-B4EEBA366A5D}" name="category" dataDxfId="32"/>
    <tableColumn id="5" xr3:uid="{CD29D1FF-E88F-48C7-A7B8-3E09F70368D6}" name="price" dataDxfId="31"/>
    <tableColumn id="6" xr3:uid="{0B9B54DD-614D-4D45-A90B-0C40FADD8186}" name="discountPercentage" dataDxfId="30"/>
    <tableColumn id="7" xr3:uid="{AF499265-739A-48E9-851D-20B7934F12E7}" name="rating" dataDxfId="29"/>
    <tableColumn id="8" xr3:uid="{3CC1C555-2E8B-4D7E-9C5C-B682D70D46AD}" name="stock" dataDxfId="28"/>
    <tableColumn id="9" xr3:uid="{24AA699F-4101-4376-A657-AE2A4D1538A0}" name="tags" dataDxfId="27"/>
    <tableColumn id="10" xr3:uid="{92C7CA6B-3842-4729-AEAE-164DECA1DAEE}" name="brand" dataDxfId="26"/>
    <tableColumn id="11" xr3:uid="{955FE828-DC91-4A66-901C-2FF84FC64ED1}" name="sku" dataDxfId="25"/>
    <tableColumn id="12" xr3:uid="{6A8A08AE-6813-4A93-A405-E7CC351634B1}" name="weight" dataDxfId="24"/>
    <tableColumn id="13" xr3:uid="{66AE0E0B-3E3F-4431-B803-2AA149456AFC}" name="dimensions.width" dataDxfId="23"/>
    <tableColumn id="14" xr3:uid="{EBC5AB3A-C24C-4606-9F03-A41EFF357E69}" name="dimensions.height" dataDxfId="22"/>
    <tableColumn id="15" xr3:uid="{9ED19D1B-3AED-4017-9786-2AB9975D109E}" name="dimensions.depth" dataDxfId="21"/>
    <tableColumn id="16" xr3:uid="{6CDA7258-1443-4B5F-9EA7-F81FBAFC2E3A}" name="warrantyInformation" dataDxfId="20"/>
    <tableColumn id="17" xr3:uid="{00B82B09-1AC3-40DC-8813-C81EA5B323C4}" name="shippingInformation" dataDxfId="19"/>
    <tableColumn id="18" xr3:uid="{DEB323A0-4725-4B64-B329-C51DDA178045}" name="availabilityStatus" dataDxfId="18"/>
    <tableColumn id="19" xr3:uid="{548BC86A-43E7-4D93-B48C-394DDAE895AF}" name="reviews" dataDxfId="17"/>
    <tableColumn id="20" xr3:uid="{11CF426D-C319-4120-AC94-8A056A371485}" name="returnPolicy" dataDxfId="16"/>
    <tableColumn id="21" xr3:uid="{F36D6155-D66A-4AE0-85A4-5E117955C5DE}" name="minimumOrderQuantity" dataDxfId="15"/>
    <tableColumn id="22" xr3:uid="{36A9A52F-8AE6-4055-AE3D-040007B798B0}" name="meta.createdAt" dataDxfId="14"/>
    <tableColumn id="23" xr3:uid="{7AF8DDA1-A9B0-4358-AE50-59EB53CAA23C}" name="meta.updatedAt" dataDxfId="13"/>
    <tableColumn id="24" xr3:uid="{CCEFF004-E826-49E7-A3E7-E68C58FFFB87}" name="meta.barcode" dataDxfId="12"/>
    <tableColumn id="25" xr3:uid="{27A1E08B-7900-4D00-8383-D7401B3B2D2E}" name="meta.qrCode" dataDxfId="11"/>
    <tableColumn id="26" xr3:uid="{994039BB-DBFC-411A-A08E-49227A5AF500}" name="images" dataDxfId="10"/>
    <tableColumn id="27" xr3:uid="{9906A516-C185-474B-856F-1461AA4D5059}" name="thumbnail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F6F868-7B5F-47BB-AB83-04850C02F07F}" name="productReviewsTable" displayName="productReviewsTable" ref="A1:G91" totalsRowShown="0" headerRowDxfId="2" dataDxfId="1">
  <autoFilter ref="A1:G91" xr:uid="{43F6F868-7B5F-47BB-AB83-04850C02F07F}"/>
  <tableColumns count="7">
    <tableColumn id="6" xr3:uid="{DD245370-4A71-45E8-B872-0697F4B189BC}" name="parentId" dataDxfId="8"/>
    <tableColumn id="1" xr3:uid="{8942789B-7D77-453A-AA17-B789B64DD48C}" name="rating" dataDxfId="7"/>
    <tableColumn id="2" xr3:uid="{4B6E1896-188C-4268-9B3E-70953E4646D8}" name="comment" dataDxfId="6"/>
    <tableColumn id="3" xr3:uid="{2228F3F0-2514-4640-B159-B57436A1DCAD}" name="date" dataDxfId="5"/>
    <tableColumn id="4" xr3:uid="{7D3BFA43-11B8-4709-A90D-B91D37020528}" name="reviewerName" dataDxfId="4"/>
    <tableColumn id="5" xr3:uid="{C2338D99-F086-44D8-AE36-A4A9231F0151}" name="reviewerEmail" dataDxfId="3"/>
    <tableColumn id="8" xr3:uid="{BE1C5919-27D5-4836-B02B-C9894AF410FA}" name="localDate" dataDxfId="0">
      <calculatedColumnFormula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71177-09D1-4BB7-9A91-D5728E8E24B0}">
  <sheetPr codeName="Sheet136"/>
  <dimension ref="A1:AH135"/>
  <sheetViews>
    <sheetView workbookViewId="0">
      <selection sqref="A1:AH135"/>
    </sheetView>
  </sheetViews>
  <sheetFormatPr defaultColWidth="0" defaultRowHeight="14.5" zeroHeight="1" x14ac:dyDescent="0.35"/>
  <cols>
    <col min="1" max="26" width="8.7265625" customWidth="1"/>
    <col min="27" max="34" width="8.7265625" hidden="1" customWidth="1"/>
    <col min="35" max="16384" width="8.7265625" hidden="1"/>
  </cols>
  <sheetData>
    <row r="1" spans="1:34" x14ac:dyDescent="0.3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</row>
    <row r="2" spans="1:34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</row>
    <row r="3" spans="1:34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</row>
    <row r="4" spans="1:34" x14ac:dyDescent="0.3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</row>
    <row r="5" spans="1:34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</row>
    <row r="6" spans="1:34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</row>
    <row r="7" spans="1:34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</row>
    <row r="8" spans="1:34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</row>
    <row r="9" spans="1:34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</row>
    <row r="10" spans="1:34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</row>
    <row r="11" spans="1:34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</row>
    <row r="12" spans="1:34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</row>
    <row r="13" spans="1:34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</row>
    <row r="14" spans="1:34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</row>
    <row r="15" spans="1:34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</row>
    <row r="16" spans="1:34" x14ac:dyDescent="0.3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</row>
    <row r="17" spans="1:34" x14ac:dyDescent="0.3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</row>
    <row r="18" spans="1:34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</row>
    <row r="19" spans="1:34" x14ac:dyDescent="0.3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</row>
    <row r="20" spans="1:34" x14ac:dyDescent="0.3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</row>
    <row r="21" spans="1:34" x14ac:dyDescent="0.3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</row>
    <row r="22" spans="1:34" x14ac:dyDescent="0.3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</row>
    <row r="23" spans="1:34" x14ac:dyDescent="0.3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</row>
    <row r="24" spans="1:34" x14ac:dyDescent="0.3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</row>
    <row r="25" spans="1:34" x14ac:dyDescent="0.3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</row>
    <row r="26" spans="1:34" x14ac:dyDescent="0.3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</row>
    <row r="27" spans="1:34" x14ac:dyDescent="0.3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</row>
    <row r="28" spans="1:34" x14ac:dyDescent="0.3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</row>
    <row r="29" spans="1:34" x14ac:dyDescent="0.3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</row>
    <row r="30" spans="1:34" x14ac:dyDescent="0.3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</row>
    <row r="31" spans="1:34" x14ac:dyDescent="0.3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</row>
    <row r="32" spans="1:34" x14ac:dyDescent="0.3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</row>
    <row r="33" spans="1:34" x14ac:dyDescent="0.3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</row>
    <row r="34" spans="1:34" x14ac:dyDescent="0.3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</row>
    <row r="35" spans="1:34" x14ac:dyDescent="0.3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</row>
    <row r="36" spans="1:34" x14ac:dyDescent="0.3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</row>
    <row r="37" spans="1:34" x14ac:dyDescent="0.3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</row>
    <row r="38" spans="1:34" x14ac:dyDescent="0.3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</row>
    <row r="39" spans="1:34" x14ac:dyDescent="0.3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</row>
    <row r="40" spans="1:34" x14ac:dyDescent="0.3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</row>
    <row r="41" spans="1:34" x14ac:dyDescent="0.3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</row>
    <row r="42" spans="1:34" x14ac:dyDescent="0.3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</row>
    <row r="43" spans="1:34" x14ac:dyDescent="0.3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</row>
    <row r="44" spans="1:34" x14ac:dyDescent="0.3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</row>
    <row r="45" spans="1:34" x14ac:dyDescent="0.3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</row>
    <row r="46" spans="1:34" x14ac:dyDescent="0.3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</row>
    <row r="47" spans="1:34" x14ac:dyDescent="0.3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</row>
    <row r="48" spans="1:34" x14ac:dyDescent="0.3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</row>
    <row r="49" spans="1:34" x14ac:dyDescent="0.3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</row>
    <row r="50" spans="1:34" x14ac:dyDescent="0.3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</row>
    <row r="51" spans="1:34" x14ac:dyDescent="0.3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</row>
    <row r="52" spans="1:34" x14ac:dyDescent="0.3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</row>
    <row r="53" spans="1:34" x14ac:dyDescent="0.3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</row>
    <row r="54" spans="1:34" x14ac:dyDescent="0.3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</row>
    <row r="55" spans="1:34" x14ac:dyDescent="0.3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</row>
    <row r="56" spans="1:34" x14ac:dyDescent="0.3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</row>
    <row r="57" spans="1:34" x14ac:dyDescent="0.3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</row>
    <row r="58" spans="1:34" x14ac:dyDescent="0.3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</row>
    <row r="59" spans="1:34" x14ac:dyDescent="0.3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</row>
    <row r="60" spans="1:34" x14ac:dyDescent="0.3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</row>
    <row r="61" spans="1:34" x14ac:dyDescent="0.3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</row>
    <row r="62" spans="1:34" x14ac:dyDescent="0.3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</row>
    <row r="63" spans="1:34" x14ac:dyDescent="0.3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</row>
    <row r="64" spans="1:34" x14ac:dyDescent="0.3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</row>
    <row r="65" spans="1:34" x14ac:dyDescent="0.3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</row>
    <row r="66" spans="1:34" x14ac:dyDescent="0.3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</row>
    <row r="67" spans="1:34" x14ac:dyDescent="0.3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</row>
    <row r="68" spans="1:34" x14ac:dyDescent="0.3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</row>
    <row r="69" spans="1:34" x14ac:dyDescent="0.3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</row>
    <row r="70" spans="1:34" x14ac:dyDescent="0.3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</row>
    <row r="71" spans="1:34" x14ac:dyDescent="0.3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</row>
    <row r="72" spans="1:34" x14ac:dyDescent="0.3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</row>
    <row r="73" spans="1:34" x14ac:dyDescent="0.3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</row>
    <row r="74" spans="1:34" x14ac:dyDescent="0.3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</row>
    <row r="75" spans="1:34" x14ac:dyDescent="0.3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</row>
    <row r="76" spans="1:34" x14ac:dyDescent="0.3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</row>
    <row r="77" spans="1:34" x14ac:dyDescent="0.3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</row>
    <row r="78" spans="1:34" x14ac:dyDescent="0.3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</row>
    <row r="79" spans="1:34" x14ac:dyDescent="0.3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</row>
    <row r="80" spans="1:34" x14ac:dyDescent="0.3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</row>
    <row r="81" spans="1:34" x14ac:dyDescent="0.3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</row>
    <row r="82" spans="1:34" x14ac:dyDescent="0.3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</row>
    <row r="83" spans="1:34" x14ac:dyDescent="0.3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</row>
    <row r="84" spans="1:34" x14ac:dyDescent="0.3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</row>
    <row r="85" spans="1:34" x14ac:dyDescent="0.3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</row>
    <row r="86" spans="1:34" x14ac:dyDescent="0.3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</row>
    <row r="87" spans="1:34" x14ac:dyDescent="0.3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</row>
    <row r="88" spans="1:34" x14ac:dyDescent="0.3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</row>
    <row r="89" spans="1:34" x14ac:dyDescent="0.3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</row>
    <row r="90" spans="1:34" x14ac:dyDescent="0.3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</row>
    <row r="91" spans="1:34" x14ac:dyDescent="0.3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</row>
    <row r="92" spans="1:34" x14ac:dyDescent="0.3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</row>
    <row r="93" spans="1:34" x14ac:dyDescent="0.3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</row>
    <row r="94" spans="1:34" x14ac:dyDescent="0.3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</row>
    <row r="95" spans="1:34" x14ac:dyDescent="0.3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</row>
    <row r="96" spans="1:34" x14ac:dyDescent="0.3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</row>
    <row r="97" spans="1:34" x14ac:dyDescent="0.3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</row>
    <row r="98" spans="1:34" x14ac:dyDescent="0.3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</row>
    <row r="99" spans="1:34" x14ac:dyDescent="0.3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</row>
    <row r="100" spans="1:34" x14ac:dyDescent="0.3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</row>
    <row r="101" spans="1:34" x14ac:dyDescent="0.3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</row>
    <row r="102" spans="1:34" x14ac:dyDescent="0.3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</row>
    <row r="103" spans="1:34" x14ac:dyDescent="0.3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</row>
    <row r="104" spans="1:34" x14ac:dyDescent="0.3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</row>
    <row r="105" spans="1:34" x14ac:dyDescent="0.3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</row>
    <row r="106" spans="1:34" x14ac:dyDescent="0.3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</row>
    <row r="107" spans="1:34" x14ac:dyDescent="0.3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</row>
    <row r="108" spans="1:34" x14ac:dyDescent="0.3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</row>
    <row r="109" spans="1:34" x14ac:dyDescent="0.3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</row>
    <row r="110" spans="1:34" x14ac:dyDescent="0.35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</row>
    <row r="111" spans="1:34" x14ac:dyDescent="0.35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</row>
    <row r="112" spans="1:34" x14ac:dyDescent="0.35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</row>
    <row r="113" spans="1:34" x14ac:dyDescent="0.35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</row>
    <row r="114" spans="1:34" x14ac:dyDescent="0.35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</row>
    <row r="115" spans="1:34" x14ac:dyDescent="0.35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</row>
    <row r="116" spans="1:34" x14ac:dyDescent="0.35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</row>
    <row r="117" spans="1:34" x14ac:dyDescent="0.35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</row>
    <row r="118" spans="1:34" x14ac:dyDescent="0.35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</row>
    <row r="119" spans="1:34" x14ac:dyDescent="0.35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</row>
    <row r="120" spans="1:34" x14ac:dyDescent="0.35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</row>
    <row r="121" spans="1:34" x14ac:dyDescent="0.3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</row>
    <row r="122" spans="1:34" x14ac:dyDescent="0.35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</row>
    <row r="123" spans="1:34" x14ac:dyDescent="0.35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</row>
    <row r="124" spans="1:34" x14ac:dyDescent="0.35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</row>
    <row r="125" spans="1:34" x14ac:dyDescent="0.3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</row>
    <row r="126" spans="1:34" x14ac:dyDescent="0.35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</row>
    <row r="127" spans="1:34" x14ac:dyDescent="0.35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</row>
    <row r="128" spans="1:34" x14ac:dyDescent="0.35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</row>
    <row r="129" spans="1:34" x14ac:dyDescent="0.35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</row>
    <row r="130" spans="1:34" x14ac:dyDescent="0.35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</row>
    <row r="131" spans="1:34" x14ac:dyDescent="0.35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</row>
    <row r="132" spans="1:34" x14ac:dyDescent="0.35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</row>
    <row r="133" spans="1:34" x14ac:dyDescent="0.35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  <c r="AG133" s="47"/>
      <c r="AH133" s="47"/>
    </row>
    <row r="134" spans="1:34" x14ac:dyDescent="0.35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</row>
    <row r="135" spans="1:34" x14ac:dyDescent="0.35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</row>
  </sheetData>
  <mergeCells count="1">
    <mergeCell ref="A1:AH13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3F4EB-C764-4FE3-B94D-6EB6551B038F}">
  <sheetPr codeName="Sheet4">
    <tabColor rgb="FF00B050"/>
  </sheetPr>
  <dimension ref="A1:Y32"/>
  <sheetViews>
    <sheetView showGridLines="0" showRowColHeaders="0" tabSelected="1" zoomScale="130" zoomScaleNormal="130" workbookViewId="0">
      <selection activeCell="D9" sqref="D9"/>
    </sheetView>
  </sheetViews>
  <sheetFormatPr defaultColWidth="0" defaultRowHeight="14.5" zeroHeight="1" x14ac:dyDescent="0.35"/>
  <cols>
    <col min="1" max="1" width="7.7265625" style="15" customWidth="1"/>
    <col min="2" max="2" width="14.54296875" style="15" bestFit="1" customWidth="1"/>
    <col min="3" max="3" width="2.6328125" style="15" customWidth="1"/>
    <col min="4" max="4" width="28.6328125" customWidth="1"/>
    <col min="5" max="5" width="6.08984375" customWidth="1"/>
    <col min="6" max="6" width="4.90625" customWidth="1"/>
    <col min="7" max="9" width="8.7265625" customWidth="1"/>
    <col min="10" max="10" width="10.1796875" customWidth="1"/>
    <col min="11" max="11" width="15.81640625" customWidth="1"/>
    <col min="12" max="12" width="10.453125" customWidth="1"/>
    <col min="13" max="13" width="8.7265625" customWidth="1"/>
    <col min="14" max="14" width="13.7265625" customWidth="1"/>
    <col min="15" max="15" width="17" customWidth="1"/>
    <col min="16" max="20" width="1.08984375" customWidth="1"/>
    <col min="21" max="21" width="3.90625" customWidth="1"/>
    <col min="22" max="24" width="1.6328125" style="15" customWidth="1"/>
    <col min="25" max="25" width="1.6328125" style="46" customWidth="1"/>
    <col min="26" max="16384" width="8.7265625" style="33" hidden="1"/>
  </cols>
  <sheetData>
    <row r="1" spans="2:21" ht="34" customHeight="1" thickBot="1" x14ac:dyDescent="0.4"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2:21" ht="25" customHeight="1" thickTop="1" x14ac:dyDescent="0.35">
      <c r="D2" s="15"/>
      <c r="E2" s="15"/>
      <c r="F2" s="4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spans="2:21" ht="21" customHeight="1" x14ac:dyDescent="0.45">
      <c r="D3" s="15"/>
      <c r="E3" s="15"/>
      <c r="F3" s="7"/>
      <c r="K3" s="36" t="str">
        <f>_xlfn.LET(_xlpm.prd,productNameSelector,IF(LEN(_xlpm.prd)=0,"",_xlfn.TEXTBEFORE(_xlpm.prd," (")))</f>
        <v>Chanel Coco Noir Eau De</v>
      </c>
      <c r="L3" s="13"/>
      <c r="U3" s="8"/>
    </row>
    <row r="4" spans="2:21" x14ac:dyDescent="0.35">
      <c r="D4" s="15"/>
      <c r="E4" s="15"/>
      <c r="F4" s="7"/>
      <c r="U4" s="8"/>
    </row>
    <row r="5" spans="2:21" ht="5.5" customHeight="1" x14ac:dyDescent="0.35">
      <c r="D5" s="15"/>
      <c r="E5" s="15"/>
      <c r="F5" s="7"/>
      <c r="U5" s="8"/>
    </row>
    <row r="6" spans="2:21" ht="15" thickBot="1" x14ac:dyDescent="0.4">
      <c r="D6" s="15"/>
      <c r="E6" s="15"/>
      <c r="F6" s="7"/>
      <c r="J6" s="12"/>
      <c r="K6" s="17" t="s">
        <v>446</v>
      </c>
      <c r="L6" s="14">
        <f>_xlfn.XLOOKUP(selectedProductId,productsTable[id],productsTable[price],,0)</f>
        <v>129.99</v>
      </c>
      <c r="N6" s="12" t="s">
        <v>455</v>
      </c>
      <c r="O6" s="18" t="str">
        <f>PROPER(_xlfn.XLOOKUP(selectedProductId,productsTable[id],productsTable[category],"",0))</f>
        <v>Fragrances</v>
      </c>
      <c r="U6" s="8"/>
    </row>
    <row r="7" spans="2:21" ht="15" customHeight="1" thickBot="1" x14ac:dyDescent="0.4">
      <c r="B7" s="16" t="s">
        <v>441</v>
      </c>
      <c r="C7" s="16"/>
      <c r="D7" s="35" t="s">
        <v>459</v>
      </c>
      <c r="E7" s="15"/>
      <c r="F7" s="7"/>
      <c r="K7" s="18"/>
      <c r="L7" s="18"/>
      <c r="O7" s="18"/>
      <c r="U7" s="8"/>
    </row>
    <row r="8" spans="2:21" ht="15" thickBot="1" x14ac:dyDescent="0.4">
      <c r="B8" s="16"/>
      <c r="C8" s="16"/>
      <c r="D8" s="16"/>
      <c r="E8" s="15"/>
      <c r="F8" s="7"/>
      <c r="K8" s="17" t="s">
        <v>451</v>
      </c>
      <c r="L8" s="34">
        <f>_xlfn.XLOOKUP(selectedProductId,productsTable[id],productsTable[rating],,0)</f>
        <v>4.26</v>
      </c>
      <c r="N8" s="12" t="s">
        <v>452</v>
      </c>
      <c r="O8" s="18" t="str">
        <f>_xlfn.XLOOKUP(selectedProductId,productsTable[id],productsTable[brand],,0)</f>
        <v>Chanel</v>
      </c>
      <c r="U8" s="8"/>
    </row>
    <row r="9" spans="2:21" ht="15" thickBot="1" x14ac:dyDescent="0.4">
      <c r="B9" s="16" t="s">
        <v>442</v>
      </c>
      <c r="C9" s="16"/>
      <c r="D9" s="35" t="s">
        <v>460</v>
      </c>
      <c r="E9" s="15"/>
      <c r="F9" s="7"/>
      <c r="K9" s="18"/>
      <c r="L9" s="18"/>
      <c r="O9" s="18"/>
      <c r="U9" s="8"/>
    </row>
    <row r="10" spans="2:21" x14ac:dyDescent="0.35">
      <c r="D10" s="15"/>
      <c r="E10" s="15"/>
      <c r="F10" s="7"/>
      <c r="K10" s="17" t="s">
        <v>454</v>
      </c>
      <c r="L10" s="18">
        <f>_xlfn.XLOOKUP(selectedProductId,productsTable[id],productsTable[stock],,0)</f>
        <v>58</v>
      </c>
      <c r="N10" s="2" t="s">
        <v>456</v>
      </c>
      <c r="O10" s="18" t="str">
        <f>_xlfn.XLOOKUP(selectedProductId,productsTable[id],productsTable[sku],,0)</f>
        <v>FRA-CHA-CHA-007</v>
      </c>
      <c r="U10" s="8"/>
    </row>
    <row r="11" spans="2:21" ht="15" thickBot="1" x14ac:dyDescent="0.4">
      <c r="B11" s="16" t="s">
        <v>453</v>
      </c>
      <c r="D11" s="15"/>
      <c r="E11" s="15"/>
      <c r="F11" s="7"/>
      <c r="K11" s="18"/>
      <c r="L11" s="18"/>
      <c r="U11" s="8"/>
    </row>
    <row r="12" spans="2:21" ht="15" thickTop="1" x14ac:dyDescent="0.35">
      <c r="B12" s="37" t="str">
        <f>IFERROR(_xlfn.XLOOKUP(selectedProductId,productsTable[id],productsTable[description],"",0),"(Select a Product)")</f>
        <v>Coco Noir by Chanel is an elegant and mysterious fragrance, featuring notes of grapefruit, rose, and sandalwood. Perfect for evening occasions.</v>
      </c>
      <c r="C12" s="38"/>
      <c r="D12" s="39"/>
      <c r="E12" s="15"/>
      <c r="F12" s="7"/>
      <c r="K12" s="17" t="s">
        <v>457</v>
      </c>
      <c r="L12">
        <f>_xlfn.XLOOKUP(selectedProductId,productsTable[id],productsTable[minimumOrderQuantity],,0)</f>
        <v>1</v>
      </c>
      <c r="N12" s="12" t="s">
        <v>458</v>
      </c>
      <c r="O12" s="18" t="str">
        <f>_xlfn.XLOOKUP(selectedProductId,productsTable[id],productsTable[returnPolicy],,0)</f>
        <v>No return policy</v>
      </c>
      <c r="U12" s="8"/>
    </row>
    <row r="13" spans="2:21" x14ac:dyDescent="0.35">
      <c r="B13" s="40"/>
      <c r="C13" s="41"/>
      <c r="D13" s="42"/>
      <c r="E13" s="15"/>
      <c r="F13" s="7"/>
      <c r="K13" s="18"/>
      <c r="L13" s="18"/>
      <c r="U13" s="8"/>
    </row>
    <row r="14" spans="2:21" x14ac:dyDescent="0.35">
      <c r="B14" s="40"/>
      <c r="C14" s="41"/>
      <c r="D14" s="42"/>
      <c r="E14" s="15"/>
      <c r="F14" s="7"/>
      <c r="K14" s="18"/>
      <c r="L14" s="18"/>
      <c r="U14" s="8"/>
    </row>
    <row r="15" spans="2:21" ht="16.5" thickBot="1" x14ac:dyDescent="0.45">
      <c r="B15" s="40"/>
      <c r="C15" s="41"/>
      <c r="D15" s="42"/>
      <c r="E15" s="15"/>
      <c r="F15" s="7"/>
      <c r="K15" s="30" t="s">
        <v>450</v>
      </c>
      <c r="L15" s="18"/>
      <c r="U15" s="8"/>
    </row>
    <row r="16" spans="2:21" ht="15" thickTop="1" x14ac:dyDescent="0.35">
      <c r="B16" s="40"/>
      <c r="C16" s="41"/>
      <c r="D16" s="42"/>
      <c r="E16" s="15"/>
      <c r="F16" s="7"/>
      <c r="U16" s="8"/>
    </row>
    <row r="17" spans="2:21" x14ac:dyDescent="0.35">
      <c r="B17" s="40"/>
      <c r="C17" s="41"/>
      <c r="D17" s="42"/>
      <c r="E17" s="15"/>
      <c r="F17" s="7"/>
      <c r="K17" s="26" t="s">
        <v>447</v>
      </c>
      <c r="L17" s="26" t="s">
        <v>448</v>
      </c>
      <c r="M17" s="27" t="s">
        <v>449</v>
      </c>
      <c r="N17" s="28"/>
      <c r="O17" s="28"/>
      <c r="P17" s="28"/>
      <c r="Q17" s="28"/>
      <c r="R17" s="28"/>
      <c r="S17" s="29"/>
      <c r="U17" s="8"/>
    </row>
    <row r="18" spans="2:21" x14ac:dyDescent="0.35">
      <c r="B18" s="40"/>
      <c r="C18" s="41"/>
      <c r="D18" s="42"/>
      <c r="E18" s="15"/>
      <c r="F18" s="7"/>
      <c r="K18" s="19" t="str" cm="1">
        <f t="array" ref="K18:M20">_xlfn.LET(_xlpm.maxLen,50,_xlpm.comments,productReviewsTable[comment],_xlpm.trimmed,IF(LEN(_xlpm.comments)&gt;_xlpm.maxLen,LEFT(_xlpm.comments,_xlpm.maxLen)&amp;"...",_xlpm.comments),_xlfn.TAKE(_xlfn._xlws.SORT(_xlfn._xlws.FILTER(_xlfn.HSTACK(productReviewsTable[reviewerName],productReviewsTable[rating],_xlpm.trimmed),productReviewsTable[parentId]=selectedProductId),3,-1),3))</f>
        <v>Xavier Wright</v>
      </c>
      <c r="L18" s="19">
        <v>5</v>
      </c>
      <c r="M18" s="23" t="str">
        <v>Very happy with my purchase!</v>
      </c>
      <c r="N18" s="24"/>
      <c r="O18" s="24"/>
      <c r="P18" s="24"/>
      <c r="Q18" s="24"/>
      <c r="R18" s="24"/>
      <c r="S18" s="25"/>
      <c r="U18" s="8"/>
    </row>
    <row r="19" spans="2:21" x14ac:dyDescent="0.35">
      <c r="B19" s="40"/>
      <c r="C19" s="41"/>
      <c r="D19" s="42"/>
      <c r="E19" s="15"/>
      <c r="F19" s="7"/>
      <c r="K19" s="19" t="str">
        <v>Ruby Andrews</v>
      </c>
      <c r="L19" s="19">
        <v>4</v>
      </c>
      <c r="M19" s="23" t="str">
        <v>Highly impressed!</v>
      </c>
      <c r="N19" s="24"/>
      <c r="O19" s="24"/>
      <c r="P19" s="24"/>
      <c r="Q19" s="24"/>
      <c r="R19" s="24"/>
      <c r="S19" s="25"/>
      <c r="U19" s="8"/>
    </row>
    <row r="20" spans="2:21" x14ac:dyDescent="0.35">
      <c r="B20" s="40"/>
      <c r="C20" s="41"/>
      <c r="D20" s="42"/>
      <c r="E20" s="15"/>
      <c r="F20" s="7"/>
      <c r="K20" s="19" t="str">
        <v>Leah Henderson</v>
      </c>
      <c r="L20" s="19">
        <v>5</v>
      </c>
      <c r="M20" s="20" t="str">
        <v>Awesome product!</v>
      </c>
      <c r="N20" s="21"/>
      <c r="O20" s="21"/>
      <c r="P20" s="21"/>
      <c r="Q20" s="21"/>
      <c r="R20" s="21"/>
      <c r="S20" s="22"/>
      <c r="U20" s="8"/>
    </row>
    <row r="21" spans="2:21" ht="3" customHeight="1" x14ac:dyDescent="0.35">
      <c r="B21" s="40"/>
      <c r="C21" s="41"/>
      <c r="D21" s="42"/>
      <c r="E21" s="15"/>
      <c r="F21" s="7"/>
      <c r="U21" s="8"/>
    </row>
    <row r="22" spans="2:21" x14ac:dyDescent="0.35">
      <c r="B22" s="40"/>
      <c r="C22" s="41"/>
      <c r="D22" s="42"/>
      <c r="E22" s="15"/>
      <c r="F22" s="7"/>
      <c r="K22" s="31"/>
      <c r="S22" s="32" t="str">
        <f>"    ( Total Reviews: "&amp;COUNTIF(productReviewsTable[parentId],selectedProductId)&amp;" )      "</f>
        <v xml:space="preserve">    ( Total Reviews: 3 )      </v>
      </c>
      <c r="U22" s="8"/>
    </row>
    <row r="23" spans="2:21" ht="15" thickBot="1" x14ac:dyDescent="0.4">
      <c r="B23" s="43"/>
      <c r="C23" s="44"/>
      <c r="D23" s="45"/>
      <c r="E23" s="15"/>
      <c r="F23" s="9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1"/>
    </row>
    <row r="24" spans="2:21" ht="22.5" customHeight="1" thickTop="1" x14ac:dyDescent="0.35"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2:21" ht="14.5" hidden="1" customHeight="1" x14ac:dyDescent="0.35"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spans="2:21" x14ac:dyDescent="0.35"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</row>
    <row r="27" spans="2:21" ht="14.5" hidden="1" customHeight="1" x14ac:dyDescent="0.35"/>
    <row r="28" spans="2:21" ht="14.5" hidden="1" customHeight="1" x14ac:dyDescent="0.35"/>
    <row r="29" spans="2:21" ht="14.5" hidden="1" customHeight="1" x14ac:dyDescent="0.35"/>
    <row r="30" spans="2:21" ht="14.5" hidden="1" customHeight="1" x14ac:dyDescent="0.35"/>
    <row r="31" spans="2:21" ht="14.5" hidden="1" customHeight="1" x14ac:dyDescent="0.35"/>
    <row r="32" spans="2:21" ht="14.5" hidden="1" customHeight="1" x14ac:dyDescent="0.35"/>
  </sheetData>
  <sheetProtection sheet="1" objects="1" scenarios="1" selectLockedCells="1"/>
  <mergeCells count="2">
    <mergeCell ref="B12:D23"/>
    <mergeCell ref="Y1:Y1048576"/>
  </mergeCells>
  <dataValidations count="2">
    <dataValidation type="list" allowBlank="1" showInputMessage="1" showErrorMessage="1" sqref="D9" xr:uid="{51FAACD7-8C10-4B2A-8256-8E190E219E79}">
      <formula1>_xlfn.ANCHORARRAY(productListSorted)</formula1>
    </dataValidation>
    <dataValidation type="list" allowBlank="1" showInputMessage="1" showErrorMessage="1" sqref="D7" xr:uid="{4765C779-AAEB-4006-878A-8EFCAB03F8CC}">
      <formula1>_xlfn.ANCHORARRAY(categoryListSorted)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RefreshData">
                <anchor moveWithCells="1">
                  <from>
                    <xdr:col>0</xdr:col>
                    <xdr:colOff>368300</xdr:colOff>
                    <xdr:row>1</xdr:row>
                    <xdr:rowOff>38100</xdr:rowOff>
                  </from>
                  <to>
                    <xdr:col>4</xdr:col>
                    <xdr:colOff>107950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ADB71-C750-48FB-A774-AE58CC29723E}">
  <sheetPr codeName="Sheet1">
    <tabColor rgb="FF002060"/>
  </sheetPr>
  <dimension ref="A1:AA31"/>
  <sheetViews>
    <sheetView workbookViewId="0"/>
  </sheetViews>
  <sheetFormatPr defaultRowHeight="14.5" x14ac:dyDescent="0.35"/>
  <cols>
    <col min="1" max="1" width="4.7265625" style="1" bestFit="1" customWidth="1"/>
    <col min="2" max="2" width="20.1796875" style="1" customWidth="1"/>
    <col min="3" max="3" width="27.81640625" style="1" customWidth="1"/>
    <col min="4" max="4" width="10.1796875" style="1" bestFit="1" customWidth="1"/>
    <col min="5" max="5" width="7.81640625" style="1" bestFit="1" customWidth="1"/>
    <col min="6" max="6" width="20" style="1" bestFit="1" customWidth="1"/>
    <col min="7" max="7" width="7.90625" style="1" bestFit="1" customWidth="1"/>
    <col min="8" max="8" width="7.6328125" style="1" bestFit="1" customWidth="1"/>
    <col min="9" max="9" width="23.90625" style="1" bestFit="1" customWidth="1"/>
    <col min="10" max="10" width="15.54296875" style="1" bestFit="1" customWidth="1"/>
    <col min="11" max="11" width="17.08984375" style="1" bestFit="1" customWidth="1"/>
    <col min="12" max="12" width="8.6328125" style="1" bestFit="1" customWidth="1"/>
    <col min="13" max="13" width="18.26953125" style="1" bestFit="1" customWidth="1"/>
    <col min="14" max="14" width="18.81640625" style="1" bestFit="1" customWidth="1"/>
    <col min="15" max="15" width="18.453125" style="1" bestFit="1" customWidth="1"/>
    <col min="16" max="16" width="20.36328125" style="1" bestFit="1" customWidth="1"/>
    <col min="17" max="17" width="21.90625" style="1" bestFit="1" customWidth="1"/>
    <col min="18" max="18" width="17.81640625" style="1" bestFit="1" customWidth="1"/>
    <col min="19" max="19" width="45.36328125" style="1" customWidth="1"/>
    <col min="20" max="20" width="17.453125" style="1" bestFit="1" customWidth="1"/>
    <col min="21" max="21" width="23.36328125" style="1" bestFit="1" customWidth="1"/>
    <col min="22" max="23" width="22.81640625" style="1" bestFit="1" customWidth="1"/>
    <col min="24" max="24" width="14.7265625" style="1" bestFit="1" customWidth="1"/>
    <col min="25" max="25" width="40.26953125" style="1" bestFit="1" customWidth="1"/>
    <col min="26" max="26" width="78.6328125" style="1" customWidth="1"/>
    <col min="27" max="27" width="95.08984375" style="1" bestFit="1" customWidth="1"/>
    <col min="28" max="16384" width="8.7265625" style="1"/>
  </cols>
  <sheetData>
    <row r="1" spans="1:27" x14ac:dyDescent="0.35">
      <c r="A1" s="1" t="s">
        <v>0</v>
      </c>
      <c r="B1" s="1" t="s">
        <v>1</v>
      </c>
      <c r="C1" s="1" t="s">
        <v>5</v>
      </c>
      <c r="D1" s="1" t="s">
        <v>6</v>
      </c>
      <c r="E1" s="1" t="s">
        <v>3</v>
      </c>
      <c r="F1" s="1" t="s">
        <v>7</v>
      </c>
      <c r="G1" s="1" t="s">
        <v>8</v>
      </c>
      <c r="H1" s="1" t="s">
        <v>9</v>
      </c>
      <c r="I1" s="1" t="s">
        <v>4</v>
      </c>
      <c r="J1" s="1" t="s">
        <v>10</v>
      </c>
      <c r="K1" s="1" t="s">
        <v>2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188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189</v>
      </c>
      <c r="AA1" s="1" t="s">
        <v>24</v>
      </c>
    </row>
    <row r="2" spans="1:27" x14ac:dyDescent="0.35">
      <c r="A2" s="1">
        <v>1</v>
      </c>
      <c r="B2" s="1" t="s">
        <v>25</v>
      </c>
      <c r="C2" s="1" t="s">
        <v>26</v>
      </c>
      <c r="D2" s="1" t="s">
        <v>27</v>
      </c>
      <c r="E2" s="1">
        <v>9.99</v>
      </c>
      <c r="F2" s="1">
        <v>10.48</v>
      </c>
      <c r="G2" s="1">
        <v>2.56</v>
      </c>
      <c r="H2" s="1">
        <v>99</v>
      </c>
      <c r="I2" s="1" t="s">
        <v>190</v>
      </c>
      <c r="J2" s="1" t="s">
        <v>28</v>
      </c>
      <c r="K2" s="1" t="s">
        <v>29</v>
      </c>
      <c r="L2" s="1">
        <v>4</v>
      </c>
      <c r="M2" s="1">
        <v>15.14</v>
      </c>
      <c r="N2" s="1">
        <v>13.08</v>
      </c>
      <c r="O2" s="1">
        <v>22.99</v>
      </c>
      <c r="P2" s="1" t="s">
        <v>30</v>
      </c>
      <c r="Q2" s="1" t="s">
        <v>31</v>
      </c>
      <c r="R2" s="1" t="s">
        <v>32</v>
      </c>
      <c r="S2" s="1" t="s">
        <v>431</v>
      </c>
      <c r="T2" s="1" t="s">
        <v>33</v>
      </c>
      <c r="U2" s="1">
        <v>48</v>
      </c>
      <c r="V2" s="1" t="s">
        <v>34</v>
      </c>
      <c r="W2" s="1" t="s">
        <v>34</v>
      </c>
      <c r="X2" s="1">
        <v>5784719087687</v>
      </c>
      <c r="Y2" s="1" t="s">
        <v>35</v>
      </c>
      <c r="Z2" s="1" t="s">
        <v>191</v>
      </c>
      <c r="AA2" s="1" t="s">
        <v>36</v>
      </c>
    </row>
    <row r="3" spans="1:27" x14ac:dyDescent="0.35">
      <c r="A3" s="1">
        <v>2</v>
      </c>
      <c r="B3" s="1" t="s">
        <v>37</v>
      </c>
      <c r="C3" s="1" t="s">
        <v>38</v>
      </c>
      <c r="D3" s="1" t="s">
        <v>27</v>
      </c>
      <c r="E3" s="1">
        <v>19.989999999999998</v>
      </c>
      <c r="F3" s="1">
        <v>18.190000000000001</v>
      </c>
      <c r="G3" s="1">
        <v>2.86</v>
      </c>
      <c r="H3" s="1">
        <v>34</v>
      </c>
      <c r="I3" s="1" t="s">
        <v>192</v>
      </c>
      <c r="J3" s="1" t="s">
        <v>39</v>
      </c>
      <c r="K3" s="1" t="s">
        <v>40</v>
      </c>
      <c r="L3" s="1">
        <v>9</v>
      </c>
      <c r="M3" s="1">
        <v>9.26</v>
      </c>
      <c r="N3" s="1">
        <v>22.47</v>
      </c>
      <c r="O3" s="1">
        <v>27.67</v>
      </c>
      <c r="P3" s="1" t="s">
        <v>41</v>
      </c>
      <c r="Q3" s="1" t="s">
        <v>42</v>
      </c>
      <c r="R3" s="1" t="s">
        <v>32</v>
      </c>
      <c r="S3" s="1" t="s">
        <v>193</v>
      </c>
      <c r="T3" s="1" t="s">
        <v>43</v>
      </c>
      <c r="U3" s="1">
        <v>20</v>
      </c>
      <c r="V3" s="1" t="s">
        <v>34</v>
      </c>
      <c r="W3" s="1" t="s">
        <v>34</v>
      </c>
      <c r="X3" s="1">
        <v>9170275171413</v>
      </c>
      <c r="Y3" s="1" t="s">
        <v>35</v>
      </c>
      <c r="Z3" s="1" t="s">
        <v>194</v>
      </c>
      <c r="AA3" s="1" t="s">
        <v>44</v>
      </c>
    </row>
    <row r="4" spans="1:27" x14ac:dyDescent="0.35">
      <c r="A4" s="1">
        <v>3</v>
      </c>
      <c r="B4" s="1" t="s">
        <v>45</v>
      </c>
      <c r="C4" s="1" t="s">
        <v>46</v>
      </c>
      <c r="D4" s="1" t="s">
        <v>27</v>
      </c>
      <c r="E4" s="1">
        <v>14.99</v>
      </c>
      <c r="F4" s="1">
        <v>9.84</v>
      </c>
      <c r="G4" s="1">
        <v>4.6399999999999997</v>
      </c>
      <c r="H4" s="1">
        <v>89</v>
      </c>
      <c r="I4" s="1" t="s">
        <v>195</v>
      </c>
      <c r="J4" s="1" t="s">
        <v>47</v>
      </c>
      <c r="K4" s="1" t="s">
        <v>48</v>
      </c>
      <c r="L4" s="1">
        <v>8</v>
      </c>
      <c r="M4" s="1">
        <v>29.27</v>
      </c>
      <c r="N4" s="1">
        <v>27.93</v>
      </c>
      <c r="O4" s="1">
        <v>20.59</v>
      </c>
      <c r="P4" s="1" t="s">
        <v>49</v>
      </c>
      <c r="Q4" s="1" t="s">
        <v>50</v>
      </c>
      <c r="R4" s="1" t="s">
        <v>32</v>
      </c>
      <c r="S4" s="1" t="s">
        <v>196</v>
      </c>
      <c r="T4" s="1" t="s">
        <v>33</v>
      </c>
      <c r="U4" s="1">
        <v>22</v>
      </c>
      <c r="V4" s="1" t="s">
        <v>34</v>
      </c>
      <c r="W4" s="1" t="s">
        <v>34</v>
      </c>
      <c r="X4" s="1">
        <v>8418883906837</v>
      </c>
      <c r="Y4" s="1" t="s">
        <v>35</v>
      </c>
      <c r="Z4" s="1" t="s">
        <v>197</v>
      </c>
      <c r="AA4" s="1" t="s">
        <v>51</v>
      </c>
    </row>
    <row r="5" spans="1:27" x14ac:dyDescent="0.35">
      <c r="A5" s="1">
        <v>4</v>
      </c>
      <c r="B5" s="1" t="s">
        <v>52</v>
      </c>
      <c r="C5" s="1" t="s">
        <v>53</v>
      </c>
      <c r="D5" s="1" t="s">
        <v>27</v>
      </c>
      <c r="E5" s="1">
        <v>12.99</v>
      </c>
      <c r="F5" s="1">
        <v>12.16</v>
      </c>
      <c r="G5" s="1">
        <v>4.3600000000000003</v>
      </c>
      <c r="H5" s="1">
        <v>91</v>
      </c>
      <c r="I5" s="1" t="s">
        <v>198</v>
      </c>
      <c r="J5" s="1" t="s">
        <v>54</v>
      </c>
      <c r="K5" s="1" t="s">
        <v>55</v>
      </c>
      <c r="L5" s="1">
        <v>1</v>
      </c>
      <c r="M5" s="1">
        <v>18.11</v>
      </c>
      <c r="N5" s="1">
        <v>28.38</v>
      </c>
      <c r="O5" s="1">
        <v>22.17</v>
      </c>
      <c r="P5" s="1" t="s">
        <v>56</v>
      </c>
      <c r="Q5" s="1" t="s">
        <v>57</v>
      </c>
      <c r="R5" s="1" t="s">
        <v>32</v>
      </c>
      <c r="S5" s="1" t="s">
        <v>199</v>
      </c>
      <c r="T5" s="1" t="s">
        <v>43</v>
      </c>
      <c r="U5" s="1">
        <v>40</v>
      </c>
      <c r="V5" s="1" t="s">
        <v>34</v>
      </c>
      <c r="W5" s="1" t="s">
        <v>34</v>
      </c>
      <c r="X5" s="1">
        <v>9467746727219</v>
      </c>
      <c r="Y5" s="1" t="s">
        <v>35</v>
      </c>
      <c r="Z5" s="1" t="s">
        <v>200</v>
      </c>
      <c r="AA5" s="1" t="s">
        <v>58</v>
      </c>
    </row>
    <row r="6" spans="1:27" x14ac:dyDescent="0.35">
      <c r="A6" s="1">
        <v>5</v>
      </c>
      <c r="B6" s="1" t="s">
        <v>59</v>
      </c>
      <c r="C6" s="1" t="s">
        <v>60</v>
      </c>
      <c r="D6" s="1" t="s">
        <v>27</v>
      </c>
      <c r="E6" s="1">
        <v>8.99</v>
      </c>
      <c r="F6" s="1">
        <v>11.44</v>
      </c>
      <c r="G6" s="1">
        <v>4.32</v>
      </c>
      <c r="H6" s="1">
        <v>79</v>
      </c>
      <c r="I6" s="1" t="s">
        <v>201</v>
      </c>
      <c r="J6" s="1" t="s">
        <v>61</v>
      </c>
      <c r="K6" s="1" t="s">
        <v>62</v>
      </c>
      <c r="L6" s="1">
        <v>8</v>
      </c>
      <c r="M6" s="1">
        <v>21.63</v>
      </c>
      <c r="N6" s="1">
        <v>16.48</v>
      </c>
      <c r="O6" s="1">
        <v>29.84</v>
      </c>
      <c r="P6" s="1" t="s">
        <v>63</v>
      </c>
      <c r="Q6" s="1" t="s">
        <v>64</v>
      </c>
      <c r="R6" s="1" t="s">
        <v>32</v>
      </c>
      <c r="S6" s="1" t="s">
        <v>202</v>
      </c>
      <c r="T6" s="1" t="s">
        <v>33</v>
      </c>
      <c r="U6" s="1">
        <v>22</v>
      </c>
      <c r="V6" s="1" t="s">
        <v>34</v>
      </c>
      <c r="W6" s="1" t="s">
        <v>34</v>
      </c>
      <c r="X6" s="1">
        <v>4063010628104</v>
      </c>
      <c r="Y6" s="1" t="s">
        <v>35</v>
      </c>
      <c r="Z6" s="1" t="s">
        <v>203</v>
      </c>
      <c r="AA6" s="1" t="s">
        <v>65</v>
      </c>
    </row>
    <row r="7" spans="1:27" x14ac:dyDescent="0.35">
      <c r="A7" s="1">
        <v>6</v>
      </c>
      <c r="B7" s="1" t="s">
        <v>66</v>
      </c>
      <c r="C7" s="1" t="s">
        <v>67</v>
      </c>
      <c r="D7" s="1" t="s">
        <v>68</v>
      </c>
      <c r="E7" s="1">
        <v>49.99</v>
      </c>
      <c r="F7" s="1">
        <v>1.89</v>
      </c>
      <c r="G7" s="1">
        <v>4.37</v>
      </c>
      <c r="H7" s="1">
        <v>29</v>
      </c>
      <c r="I7" s="1" t="s">
        <v>204</v>
      </c>
      <c r="J7" s="1" t="s">
        <v>69</v>
      </c>
      <c r="K7" s="1" t="s">
        <v>70</v>
      </c>
      <c r="L7" s="1">
        <v>7</v>
      </c>
      <c r="M7" s="1">
        <v>29.36</v>
      </c>
      <c r="N7" s="1">
        <v>27.76</v>
      </c>
      <c r="O7" s="1">
        <v>20.72</v>
      </c>
      <c r="P7" s="1" t="s">
        <v>30</v>
      </c>
      <c r="Q7" s="1" t="s">
        <v>64</v>
      </c>
      <c r="R7" s="1" t="s">
        <v>32</v>
      </c>
      <c r="S7" s="1" t="s">
        <v>205</v>
      </c>
      <c r="T7" s="1" t="s">
        <v>71</v>
      </c>
      <c r="U7" s="1">
        <v>9</v>
      </c>
      <c r="V7" s="1" t="s">
        <v>34</v>
      </c>
      <c r="W7" s="1" t="s">
        <v>34</v>
      </c>
      <c r="X7" s="1">
        <v>2451534060749</v>
      </c>
      <c r="Y7" s="1" t="s">
        <v>35</v>
      </c>
      <c r="Z7" s="1" t="s">
        <v>206</v>
      </c>
      <c r="AA7" s="1" t="s">
        <v>72</v>
      </c>
    </row>
    <row r="8" spans="1:27" x14ac:dyDescent="0.35">
      <c r="A8" s="1">
        <v>7</v>
      </c>
      <c r="B8" s="1" t="s">
        <v>73</v>
      </c>
      <c r="C8" s="1" t="s">
        <v>74</v>
      </c>
      <c r="D8" s="1" t="s">
        <v>68</v>
      </c>
      <c r="E8" s="1">
        <v>129.99</v>
      </c>
      <c r="F8" s="1">
        <v>16.510000000000002</v>
      </c>
      <c r="G8" s="1">
        <v>4.26</v>
      </c>
      <c r="H8" s="1">
        <v>58</v>
      </c>
      <c r="I8" s="1" t="s">
        <v>204</v>
      </c>
      <c r="J8" s="1" t="s">
        <v>75</v>
      </c>
      <c r="K8" s="1" t="s">
        <v>76</v>
      </c>
      <c r="L8" s="1">
        <v>7</v>
      </c>
      <c r="M8" s="1">
        <v>24.5</v>
      </c>
      <c r="N8" s="1">
        <v>25.7</v>
      </c>
      <c r="O8" s="1">
        <v>25.98</v>
      </c>
      <c r="P8" s="1" t="s">
        <v>56</v>
      </c>
      <c r="Q8" s="1" t="s">
        <v>64</v>
      </c>
      <c r="R8" s="1" t="s">
        <v>32</v>
      </c>
      <c r="S8" s="1" t="s">
        <v>207</v>
      </c>
      <c r="T8" s="1" t="s">
        <v>33</v>
      </c>
      <c r="U8" s="1">
        <v>1</v>
      </c>
      <c r="V8" s="1" t="s">
        <v>34</v>
      </c>
      <c r="W8" s="1" t="s">
        <v>34</v>
      </c>
      <c r="X8" s="1">
        <v>4091737746820</v>
      </c>
      <c r="Y8" s="1" t="s">
        <v>35</v>
      </c>
      <c r="Z8" s="1" t="s">
        <v>208</v>
      </c>
      <c r="AA8" s="1" t="s">
        <v>77</v>
      </c>
    </row>
    <row r="9" spans="1:27" x14ac:dyDescent="0.35">
      <c r="A9" s="1">
        <v>8</v>
      </c>
      <c r="B9" s="1" t="s">
        <v>78</v>
      </c>
      <c r="C9" s="1" t="s">
        <v>79</v>
      </c>
      <c r="D9" s="1" t="s">
        <v>68</v>
      </c>
      <c r="E9" s="1">
        <v>89.99</v>
      </c>
      <c r="F9" s="1">
        <v>14.72</v>
      </c>
      <c r="G9" s="1">
        <v>3.8</v>
      </c>
      <c r="H9" s="1">
        <v>98</v>
      </c>
      <c r="I9" s="1" t="s">
        <v>204</v>
      </c>
      <c r="J9" s="1" t="s">
        <v>80</v>
      </c>
      <c r="K9" s="1" t="s">
        <v>81</v>
      </c>
      <c r="L9" s="1">
        <v>4</v>
      </c>
      <c r="M9" s="1">
        <v>27.67</v>
      </c>
      <c r="N9" s="1">
        <v>28.28</v>
      </c>
      <c r="O9" s="1">
        <v>11.83</v>
      </c>
      <c r="P9" s="1" t="s">
        <v>30</v>
      </c>
      <c r="Q9" s="1" t="s">
        <v>42</v>
      </c>
      <c r="R9" s="1" t="s">
        <v>32</v>
      </c>
      <c r="S9" s="1" t="s">
        <v>209</v>
      </c>
      <c r="T9" s="1" t="s">
        <v>43</v>
      </c>
      <c r="U9" s="1">
        <v>10</v>
      </c>
      <c r="V9" s="1" t="s">
        <v>34</v>
      </c>
      <c r="W9" s="1" t="s">
        <v>34</v>
      </c>
      <c r="X9" s="1">
        <v>1445086097250</v>
      </c>
      <c r="Y9" s="1" t="s">
        <v>35</v>
      </c>
      <c r="Z9" s="1" t="s">
        <v>210</v>
      </c>
      <c r="AA9" s="1" t="s">
        <v>82</v>
      </c>
    </row>
    <row r="10" spans="1:27" x14ac:dyDescent="0.35">
      <c r="A10" s="1">
        <v>9</v>
      </c>
      <c r="B10" s="1" t="s">
        <v>83</v>
      </c>
      <c r="C10" s="1" t="s">
        <v>84</v>
      </c>
      <c r="D10" s="1" t="s">
        <v>68</v>
      </c>
      <c r="E10" s="1">
        <v>69.989999999999995</v>
      </c>
      <c r="F10" s="1">
        <v>0.62</v>
      </c>
      <c r="G10" s="1">
        <v>3.96</v>
      </c>
      <c r="H10" s="1">
        <v>4</v>
      </c>
      <c r="I10" s="1" t="s">
        <v>204</v>
      </c>
      <c r="J10" s="1" t="s">
        <v>85</v>
      </c>
      <c r="K10" s="1" t="s">
        <v>86</v>
      </c>
      <c r="L10" s="1">
        <v>6</v>
      </c>
      <c r="M10" s="1">
        <v>27.28</v>
      </c>
      <c r="N10" s="1">
        <v>29.88</v>
      </c>
      <c r="O10" s="1">
        <v>18.3</v>
      </c>
      <c r="P10" s="1" t="s">
        <v>56</v>
      </c>
      <c r="Q10" s="1" t="s">
        <v>87</v>
      </c>
      <c r="R10" s="1" t="s">
        <v>88</v>
      </c>
      <c r="S10" s="1" t="s">
        <v>211</v>
      </c>
      <c r="T10" s="1" t="s">
        <v>43</v>
      </c>
      <c r="U10" s="1">
        <v>2</v>
      </c>
      <c r="V10" s="1" t="s">
        <v>34</v>
      </c>
      <c r="W10" s="1" t="s">
        <v>34</v>
      </c>
      <c r="X10" s="1">
        <v>3023868210708</v>
      </c>
      <c r="Y10" s="1" t="s">
        <v>35</v>
      </c>
      <c r="Z10" s="1" t="s">
        <v>212</v>
      </c>
      <c r="AA10" s="1" t="s">
        <v>89</v>
      </c>
    </row>
    <row r="11" spans="1:27" x14ac:dyDescent="0.35">
      <c r="A11" s="1">
        <v>10</v>
      </c>
      <c r="B11" s="1" t="s">
        <v>90</v>
      </c>
      <c r="C11" s="1" t="s">
        <v>91</v>
      </c>
      <c r="D11" s="1" t="s">
        <v>68</v>
      </c>
      <c r="E11" s="1">
        <v>79.989999999999995</v>
      </c>
      <c r="F11" s="1">
        <v>14.39</v>
      </c>
      <c r="G11" s="1">
        <v>2.74</v>
      </c>
      <c r="H11" s="1">
        <v>91</v>
      </c>
      <c r="I11" s="1" t="s">
        <v>204</v>
      </c>
      <c r="J11" s="1" t="s">
        <v>92</v>
      </c>
      <c r="K11" s="1" t="s">
        <v>93</v>
      </c>
      <c r="L11" s="1">
        <v>7</v>
      </c>
      <c r="M11" s="1">
        <v>20.92</v>
      </c>
      <c r="N11" s="1">
        <v>21.68</v>
      </c>
      <c r="O11" s="1">
        <v>11.2</v>
      </c>
      <c r="P11" s="1" t="s">
        <v>94</v>
      </c>
      <c r="Q11" s="1" t="s">
        <v>64</v>
      </c>
      <c r="R11" s="1" t="s">
        <v>32</v>
      </c>
      <c r="S11" s="1" t="s">
        <v>213</v>
      </c>
      <c r="T11" s="1" t="s">
        <v>33</v>
      </c>
      <c r="U11" s="1">
        <v>2</v>
      </c>
      <c r="V11" s="1" t="s">
        <v>34</v>
      </c>
      <c r="W11" s="1" t="s">
        <v>34</v>
      </c>
      <c r="X11" s="1">
        <v>3170832177880</v>
      </c>
      <c r="Y11" s="1" t="s">
        <v>35</v>
      </c>
      <c r="Z11" s="1" t="s">
        <v>214</v>
      </c>
      <c r="AA11" s="1" t="s">
        <v>95</v>
      </c>
    </row>
    <row r="12" spans="1:27" x14ac:dyDescent="0.35">
      <c r="A12" s="1">
        <v>11</v>
      </c>
      <c r="B12" s="1" t="s">
        <v>96</v>
      </c>
      <c r="C12" s="1" t="s">
        <v>97</v>
      </c>
      <c r="D12" s="1" t="s">
        <v>98</v>
      </c>
      <c r="E12" s="1">
        <v>1899.99</v>
      </c>
      <c r="F12" s="1">
        <v>8.57</v>
      </c>
      <c r="G12" s="1">
        <v>4.7699999999999996</v>
      </c>
      <c r="H12" s="1">
        <v>88</v>
      </c>
      <c r="I12" s="1" t="s">
        <v>215</v>
      </c>
      <c r="J12" s="1" t="s">
        <v>99</v>
      </c>
      <c r="K12" s="1" t="s">
        <v>100</v>
      </c>
      <c r="L12" s="1">
        <v>10</v>
      </c>
      <c r="M12" s="1">
        <v>28.16</v>
      </c>
      <c r="N12" s="1">
        <v>25.36</v>
      </c>
      <c r="O12" s="1">
        <v>17.28</v>
      </c>
      <c r="P12" s="1" t="s">
        <v>41</v>
      </c>
      <c r="Q12" s="1" t="s">
        <v>87</v>
      </c>
      <c r="R12" s="1" t="s">
        <v>32</v>
      </c>
      <c r="S12" s="1" t="s">
        <v>216</v>
      </c>
      <c r="T12" s="1" t="s">
        <v>33</v>
      </c>
      <c r="U12" s="1">
        <v>1</v>
      </c>
      <c r="V12" s="1" t="s">
        <v>34</v>
      </c>
      <c r="W12" s="1" t="s">
        <v>34</v>
      </c>
      <c r="X12" s="1">
        <v>3610757456581</v>
      </c>
      <c r="Y12" s="1" t="s">
        <v>35</v>
      </c>
      <c r="Z12" s="1" t="s">
        <v>217</v>
      </c>
      <c r="AA12" s="1" t="s">
        <v>101</v>
      </c>
    </row>
    <row r="13" spans="1:27" x14ac:dyDescent="0.35">
      <c r="A13" s="1">
        <v>12</v>
      </c>
      <c r="B13" s="1" t="s">
        <v>102</v>
      </c>
      <c r="C13" s="1" t="s">
        <v>103</v>
      </c>
      <c r="D13" s="1" t="s">
        <v>98</v>
      </c>
      <c r="E13" s="1">
        <v>2499.9899999999998</v>
      </c>
      <c r="F13" s="1">
        <v>14.4</v>
      </c>
      <c r="G13" s="1">
        <v>3.92</v>
      </c>
      <c r="H13" s="1">
        <v>60</v>
      </c>
      <c r="I13" s="1" t="s">
        <v>218</v>
      </c>
      <c r="J13" s="1" t="s">
        <v>99</v>
      </c>
      <c r="K13" s="1" t="s">
        <v>104</v>
      </c>
      <c r="L13" s="1">
        <v>6</v>
      </c>
      <c r="M13" s="1">
        <v>12.75</v>
      </c>
      <c r="N13" s="1">
        <v>20.55</v>
      </c>
      <c r="O13" s="1">
        <v>19.059999999999999</v>
      </c>
      <c r="P13" s="1" t="s">
        <v>105</v>
      </c>
      <c r="Q13" s="1" t="s">
        <v>57</v>
      </c>
      <c r="R13" s="1" t="s">
        <v>32</v>
      </c>
      <c r="S13" s="1" t="s">
        <v>219</v>
      </c>
      <c r="T13" s="1" t="s">
        <v>43</v>
      </c>
      <c r="U13" s="1">
        <v>1</v>
      </c>
      <c r="V13" s="1" t="s">
        <v>34</v>
      </c>
      <c r="W13" s="1" t="s">
        <v>34</v>
      </c>
      <c r="X13" s="1">
        <v>1777662847736</v>
      </c>
      <c r="Y13" s="1" t="s">
        <v>35</v>
      </c>
      <c r="Z13" s="1" t="s">
        <v>220</v>
      </c>
      <c r="AA13" s="1" t="s">
        <v>106</v>
      </c>
    </row>
    <row r="14" spans="1:27" x14ac:dyDescent="0.35">
      <c r="A14" s="1">
        <v>13</v>
      </c>
      <c r="B14" s="1" t="s">
        <v>107</v>
      </c>
      <c r="C14" s="1" t="s">
        <v>108</v>
      </c>
      <c r="D14" s="1" t="s">
        <v>98</v>
      </c>
      <c r="E14" s="1">
        <v>299.99</v>
      </c>
      <c r="F14" s="1">
        <v>19.09</v>
      </c>
      <c r="G14" s="1">
        <v>2.87</v>
      </c>
      <c r="H14" s="1">
        <v>64</v>
      </c>
      <c r="I14" s="1" t="s">
        <v>221</v>
      </c>
      <c r="J14" s="1" t="s">
        <v>109</v>
      </c>
      <c r="K14" s="1" t="s">
        <v>110</v>
      </c>
      <c r="L14" s="1">
        <v>2</v>
      </c>
      <c r="M14" s="1">
        <v>13.47</v>
      </c>
      <c r="N14" s="1">
        <v>24.99</v>
      </c>
      <c r="O14" s="1">
        <v>27.35</v>
      </c>
      <c r="P14" s="1" t="s">
        <v>111</v>
      </c>
      <c r="Q14" s="1" t="s">
        <v>64</v>
      </c>
      <c r="R14" s="1" t="s">
        <v>32</v>
      </c>
      <c r="S14" s="1" t="s">
        <v>222</v>
      </c>
      <c r="T14" s="1" t="s">
        <v>43</v>
      </c>
      <c r="U14" s="1">
        <v>3</v>
      </c>
      <c r="V14" s="1" t="s">
        <v>34</v>
      </c>
      <c r="W14" s="1" t="s">
        <v>34</v>
      </c>
      <c r="X14" s="1">
        <v>6441287925979</v>
      </c>
      <c r="Y14" s="1" t="s">
        <v>35</v>
      </c>
      <c r="Z14" s="1" t="s">
        <v>223</v>
      </c>
      <c r="AA14" s="1" t="s">
        <v>112</v>
      </c>
    </row>
    <row r="15" spans="1:27" x14ac:dyDescent="0.35">
      <c r="A15" s="1">
        <v>14</v>
      </c>
      <c r="B15" s="1" t="s">
        <v>113</v>
      </c>
      <c r="C15" s="1" t="s">
        <v>114</v>
      </c>
      <c r="D15" s="1" t="s">
        <v>98</v>
      </c>
      <c r="E15" s="1">
        <v>499.99</v>
      </c>
      <c r="F15" s="1">
        <v>2.0099999999999998</v>
      </c>
      <c r="G15" s="1">
        <v>4.88</v>
      </c>
      <c r="H15" s="1">
        <v>26</v>
      </c>
      <c r="I15" s="1" t="s">
        <v>224</v>
      </c>
      <c r="J15" s="1" t="s">
        <v>115</v>
      </c>
      <c r="K15" s="1" t="s">
        <v>116</v>
      </c>
      <c r="L15" s="1">
        <v>10</v>
      </c>
      <c r="M15" s="1">
        <v>13.81</v>
      </c>
      <c r="N15" s="1">
        <v>7.5</v>
      </c>
      <c r="O15" s="1">
        <v>5.62</v>
      </c>
      <c r="P15" s="1" t="s">
        <v>117</v>
      </c>
      <c r="Q15" s="1" t="s">
        <v>64</v>
      </c>
      <c r="R15" s="1" t="s">
        <v>32</v>
      </c>
      <c r="S15" s="1" t="s">
        <v>225</v>
      </c>
      <c r="T15" s="1" t="s">
        <v>118</v>
      </c>
      <c r="U15" s="1">
        <v>5</v>
      </c>
      <c r="V15" s="1" t="s">
        <v>34</v>
      </c>
      <c r="W15" s="1" t="s">
        <v>34</v>
      </c>
      <c r="X15" s="1">
        <v>8919386859966</v>
      </c>
      <c r="Y15" s="1" t="s">
        <v>35</v>
      </c>
      <c r="Z15" s="1" t="s">
        <v>226</v>
      </c>
      <c r="AA15" s="1" t="s">
        <v>119</v>
      </c>
    </row>
    <row r="16" spans="1:27" x14ac:dyDescent="0.35">
      <c r="A16" s="1">
        <v>15</v>
      </c>
      <c r="B16" s="1" t="s">
        <v>120</v>
      </c>
      <c r="C16" s="1" t="s">
        <v>121</v>
      </c>
      <c r="D16" s="1" t="s">
        <v>98</v>
      </c>
      <c r="E16" s="1">
        <v>799.99</v>
      </c>
      <c r="F16" s="1">
        <v>8.8000000000000007</v>
      </c>
      <c r="G16" s="1">
        <v>3.59</v>
      </c>
      <c r="H16" s="1">
        <v>7</v>
      </c>
      <c r="I16" s="1" t="s">
        <v>227</v>
      </c>
      <c r="J16" s="1" t="s">
        <v>122</v>
      </c>
      <c r="K16" s="1" t="s">
        <v>123</v>
      </c>
      <c r="L16" s="1">
        <v>10</v>
      </c>
      <c r="M16" s="1">
        <v>7.98</v>
      </c>
      <c r="N16" s="1">
        <v>8.8800000000000008</v>
      </c>
      <c r="O16" s="1">
        <v>28.46</v>
      </c>
      <c r="P16" s="1" t="s">
        <v>56</v>
      </c>
      <c r="Q16" s="1" t="s">
        <v>31</v>
      </c>
      <c r="R16" s="1" t="s">
        <v>88</v>
      </c>
      <c r="S16" s="1" t="s">
        <v>228</v>
      </c>
      <c r="T16" s="1" t="s">
        <v>118</v>
      </c>
      <c r="U16" s="1">
        <v>2</v>
      </c>
      <c r="V16" s="1" t="s">
        <v>34</v>
      </c>
      <c r="W16" s="1" t="s">
        <v>34</v>
      </c>
      <c r="X16" s="1">
        <v>1958104402873</v>
      </c>
      <c r="Y16" s="1" t="s">
        <v>35</v>
      </c>
      <c r="Z16" s="1" t="s">
        <v>229</v>
      </c>
      <c r="AA16" s="1" t="s">
        <v>124</v>
      </c>
    </row>
    <row r="17" spans="1:27" x14ac:dyDescent="0.35">
      <c r="A17" s="1">
        <v>16</v>
      </c>
      <c r="B17" s="1" t="s">
        <v>125</v>
      </c>
      <c r="C17" s="1" t="s">
        <v>126</v>
      </c>
      <c r="D17" s="1" t="s">
        <v>127</v>
      </c>
      <c r="E17" s="1">
        <v>1.99</v>
      </c>
      <c r="F17" s="1">
        <v>12.62</v>
      </c>
      <c r="G17" s="1">
        <v>4.1900000000000004</v>
      </c>
      <c r="H17" s="1">
        <v>8</v>
      </c>
      <c r="I17" s="1" t="s">
        <v>230</v>
      </c>
      <c r="K17" s="1" t="s">
        <v>128</v>
      </c>
      <c r="L17" s="1">
        <v>9</v>
      </c>
      <c r="M17" s="1">
        <v>13.66</v>
      </c>
      <c r="N17" s="1">
        <v>11.01</v>
      </c>
      <c r="O17" s="1">
        <v>9.73</v>
      </c>
      <c r="P17" s="1" t="s">
        <v>56</v>
      </c>
      <c r="Q17" s="1" t="s">
        <v>42</v>
      </c>
      <c r="R17" s="1" t="s">
        <v>32</v>
      </c>
      <c r="S17" s="1" t="s">
        <v>231</v>
      </c>
      <c r="T17" s="1" t="s">
        <v>71</v>
      </c>
      <c r="U17" s="1">
        <v>7</v>
      </c>
      <c r="V17" s="1" t="s">
        <v>34</v>
      </c>
      <c r="W17" s="1" t="s">
        <v>34</v>
      </c>
      <c r="X17" s="1">
        <v>7962803553314</v>
      </c>
      <c r="Y17" s="1" t="s">
        <v>35</v>
      </c>
      <c r="Z17" s="1" t="s">
        <v>232</v>
      </c>
      <c r="AA17" s="1" t="s">
        <v>129</v>
      </c>
    </row>
    <row r="18" spans="1:27" x14ac:dyDescent="0.35">
      <c r="A18" s="1">
        <v>17</v>
      </c>
      <c r="B18" s="1" t="s">
        <v>130</v>
      </c>
      <c r="C18" s="1" t="s">
        <v>131</v>
      </c>
      <c r="D18" s="1" t="s">
        <v>127</v>
      </c>
      <c r="E18" s="1">
        <v>12.99</v>
      </c>
      <c r="F18" s="1">
        <v>9.61</v>
      </c>
      <c r="G18" s="1">
        <v>4.47</v>
      </c>
      <c r="H18" s="1">
        <v>86</v>
      </c>
      <c r="I18" s="1" t="s">
        <v>233</v>
      </c>
      <c r="K18" s="1" t="s">
        <v>132</v>
      </c>
      <c r="L18" s="1">
        <v>10</v>
      </c>
      <c r="M18" s="1">
        <v>18.899999999999999</v>
      </c>
      <c r="N18" s="1">
        <v>5.77</v>
      </c>
      <c r="O18" s="1">
        <v>18.57</v>
      </c>
      <c r="P18" s="1" t="s">
        <v>56</v>
      </c>
      <c r="Q18" s="1" t="s">
        <v>64</v>
      </c>
      <c r="R18" s="1" t="s">
        <v>32</v>
      </c>
      <c r="S18" s="1" t="s">
        <v>234</v>
      </c>
      <c r="T18" s="1" t="s">
        <v>118</v>
      </c>
      <c r="U18" s="1">
        <v>43</v>
      </c>
      <c r="V18" s="1" t="s">
        <v>34</v>
      </c>
      <c r="W18" s="1" t="s">
        <v>34</v>
      </c>
      <c r="X18" s="1">
        <v>5640063409695</v>
      </c>
      <c r="Y18" s="1" t="s">
        <v>35</v>
      </c>
      <c r="Z18" s="1" t="s">
        <v>235</v>
      </c>
      <c r="AA18" s="1" t="s">
        <v>133</v>
      </c>
    </row>
    <row r="19" spans="1:27" x14ac:dyDescent="0.35">
      <c r="A19" s="1">
        <v>18</v>
      </c>
      <c r="B19" s="1" t="s">
        <v>134</v>
      </c>
      <c r="C19" s="1" t="s">
        <v>135</v>
      </c>
      <c r="D19" s="1" t="s">
        <v>127</v>
      </c>
      <c r="E19" s="1">
        <v>8.99</v>
      </c>
      <c r="F19" s="1">
        <v>9.58</v>
      </c>
      <c r="G19" s="1">
        <v>3.13</v>
      </c>
      <c r="H19" s="1">
        <v>46</v>
      </c>
      <c r="I19" s="1" t="s">
        <v>236</v>
      </c>
      <c r="K19" s="1" t="s">
        <v>136</v>
      </c>
      <c r="L19" s="1">
        <v>10</v>
      </c>
      <c r="M19" s="1">
        <v>18.079999999999998</v>
      </c>
      <c r="N19" s="1">
        <v>9.26</v>
      </c>
      <c r="O19" s="1">
        <v>21.86</v>
      </c>
      <c r="P19" s="1" t="s">
        <v>41</v>
      </c>
      <c r="Q19" s="1" t="s">
        <v>64</v>
      </c>
      <c r="R19" s="1" t="s">
        <v>32</v>
      </c>
      <c r="S19" s="1" t="s">
        <v>237</v>
      </c>
      <c r="T19" s="1" t="s">
        <v>33</v>
      </c>
      <c r="U19" s="1">
        <v>18</v>
      </c>
      <c r="V19" s="1" t="s">
        <v>34</v>
      </c>
      <c r="W19" s="1" t="s">
        <v>34</v>
      </c>
      <c r="X19" s="1">
        <v>1483991328610</v>
      </c>
      <c r="Y19" s="1" t="s">
        <v>35</v>
      </c>
      <c r="Z19" s="1" t="s">
        <v>238</v>
      </c>
      <c r="AA19" s="1" t="s">
        <v>137</v>
      </c>
    </row>
    <row r="20" spans="1:27" x14ac:dyDescent="0.35">
      <c r="A20" s="1">
        <v>19</v>
      </c>
      <c r="B20" s="1" t="s">
        <v>138</v>
      </c>
      <c r="C20" s="1" t="s">
        <v>139</v>
      </c>
      <c r="D20" s="1" t="s">
        <v>127</v>
      </c>
      <c r="E20" s="1">
        <v>9.99</v>
      </c>
      <c r="F20" s="1">
        <v>13.7</v>
      </c>
      <c r="G20" s="1">
        <v>3.19</v>
      </c>
      <c r="H20" s="1">
        <v>97</v>
      </c>
      <c r="I20" s="1" t="s">
        <v>233</v>
      </c>
      <c r="K20" s="1" t="s">
        <v>140</v>
      </c>
      <c r="L20" s="1">
        <v>1</v>
      </c>
      <c r="M20" s="1">
        <v>11.03</v>
      </c>
      <c r="N20" s="1">
        <v>22.11</v>
      </c>
      <c r="O20" s="1">
        <v>16.010000000000002</v>
      </c>
      <c r="P20" s="1" t="s">
        <v>41</v>
      </c>
      <c r="Q20" s="1" t="s">
        <v>87</v>
      </c>
      <c r="R20" s="1" t="s">
        <v>32</v>
      </c>
      <c r="S20" s="1" t="s">
        <v>239</v>
      </c>
      <c r="T20" s="1" t="s">
        <v>43</v>
      </c>
      <c r="U20" s="1">
        <v>22</v>
      </c>
      <c r="V20" s="1" t="s">
        <v>34</v>
      </c>
      <c r="W20" s="1" t="s">
        <v>34</v>
      </c>
      <c r="X20" s="1">
        <v>8829514594521</v>
      </c>
      <c r="Y20" s="1" t="s">
        <v>35</v>
      </c>
      <c r="Z20" s="1" t="s">
        <v>240</v>
      </c>
      <c r="AA20" s="1" t="s">
        <v>141</v>
      </c>
    </row>
    <row r="21" spans="1:27" x14ac:dyDescent="0.35">
      <c r="A21" s="1">
        <v>20</v>
      </c>
      <c r="B21" s="1" t="s">
        <v>142</v>
      </c>
      <c r="C21" s="1" t="s">
        <v>143</v>
      </c>
      <c r="D21" s="1" t="s">
        <v>127</v>
      </c>
      <c r="E21" s="1">
        <v>4.99</v>
      </c>
      <c r="F21" s="1">
        <v>9.33</v>
      </c>
      <c r="G21" s="1">
        <v>4.8</v>
      </c>
      <c r="H21" s="1">
        <v>10</v>
      </c>
      <c r="I21" s="1" t="s">
        <v>241</v>
      </c>
      <c r="K21" s="1" t="s">
        <v>144</v>
      </c>
      <c r="L21" s="1">
        <v>5</v>
      </c>
      <c r="M21" s="1">
        <v>19.95</v>
      </c>
      <c r="N21" s="1">
        <v>27.54</v>
      </c>
      <c r="O21" s="1">
        <v>24.86</v>
      </c>
      <c r="P21" s="1" t="s">
        <v>105</v>
      </c>
      <c r="Q21" s="1" t="s">
        <v>50</v>
      </c>
      <c r="R21" s="1" t="s">
        <v>32</v>
      </c>
      <c r="S21" s="1" t="s">
        <v>242</v>
      </c>
      <c r="T21" s="1" t="s">
        <v>145</v>
      </c>
      <c r="U21" s="1">
        <v>46</v>
      </c>
      <c r="V21" s="1" t="s">
        <v>34</v>
      </c>
      <c r="W21" s="1" t="s">
        <v>34</v>
      </c>
      <c r="X21" s="1">
        <v>4874727824518</v>
      </c>
      <c r="Y21" s="1" t="s">
        <v>35</v>
      </c>
      <c r="Z21" s="1" t="s">
        <v>243</v>
      </c>
      <c r="AA21" s="1" t="s">
        <v>146</v>
      </c>
    </row>
    <row r="22" spans="1:27" x14ac:dyDescent="0.35">
      <c r="A22" s="1">
        <v>21</v>
      </c>
      <c r="B22" s="1" t="s">
        <v>147</v>
      </c>
      <c r="C22" s="1" t="s">
        <v>148</v>
      </c>
      <c r="D22" s="1" t="s">
        <v>127</v>
      </c>
      <c r="E22" s="1">
        <v>1.49</v>
      </c>
      <c r="F22" s="1">
        <v>0.16</v>
      </c>
      <c r="G22" s="1">
        <v>4.07</v>
      </c>
      <c r="H22" s="1">
        <v>84</v>
      </c>
      <c r="I22" s="1" t="s">
        <v>244</v>
      </c>
      <c r="K22" s="1" t="s">
        <v>149</v>
      </c>
      <c r="L22" s="1">
        <v>4</v>
      </c>
      <c r="M22" s="1">
        <v>12.8</v>
      </c>
      <c r="N22" s="1">
        <v>28.38</v>
      </c>
      <c r="O22" s="1">
        <v>21.34</v>
      </c>
      <c r="P22" s="1" t="s">
        <v>117</v>
      </c>
      <c r="Q22" s="1" t="s">
        <v>50</v>
      </c>
      <c r="R22" s="1" t="s">
        <v>32</v>
      </c>
      <c r="S22" s="1" t="s">
        <v>245</v>
      </c>
      <c r="T22" s="1" t="s">
        <v>43</v>
      </c>
      <c r="U22" s="1">
        <v>2</v>
      </c>
      <c r="V22" s="1" t="s">
        <v>34</v>
      </c>
      <c r="W22" s="1" t="s">
        <v>34</v>
      </c>
      <c r="X22" s="1">
        <v>5300066378225</v>
      </c>
      <c r="Y22" s="1" t="s">
        <v>35</v>
      </c>
      <c r="Z22" s="1" t="s">
        <v>246</v>
      </c>
      <c r="AA22" s="1" t="s">
        <v>150</v>
      </c>
    </row>
    <row r="23" spans="1:27" x14ac:dyDescent="0.35">
      <c r="A23" s="1">
        <v>22</v>
      </c>
      <c r="B23" s="1" t="s">
        <v>151</v>
      </c>
      <c r="C23" s="1" t="s">
        <v>152</v>
      </c>
      <c r="D23" s="1" t="s">
        <v>127</v>
      </c>
      <c r="E23" s="1">
        <v>10.99</v>
      </c>
      <c r="F23" s="1">
        <v>10.27</v>
      </c>
      <c r="G23" s="1">
        <v>4.55</v>
      </c>
      <c r="H23" s="1">
        <v>71</v>
      </c>
      <c r="I23" s="1" t="s">
        <v>247</v>
      </c>
      <c r="K23" s="1" t="s">
        <v>153</v>
      </c>
      <c r="L23" s="1">
        <v>10</v>
      </c>
      <c r="M23" s="1">
        <v>16.93</v>
      </c>
      <c r="N23" s="1">
        <v>27.15</v>
      </c>
      <c r="O23" s="1">
        <v>9.2899999999999991</v>
      </c>
      <c r="P23" s="1" t="s">
        <v>154</v>
      </c>
      <c r="Q23" s="1" t="s">
        <v>50</v>
      </c>
      <c r="R23" s="1" t="s">
        <v>32</v>
      </c>
      <c r="S23" s="1" t="s">
        <v>248</v>
      </c>
      <c r="T23" s="1" t="s">
        <v>118</v>
      </c>
      <c r="U23" s="1">
        <v>43</v>
      </c>
      <c r="V23" s="1" t="s">
        <v>34</v>
      </c>
      <c r="W23" s="1" t="s">
        <v>34</v>
      </c>
      <c r="X23" s="1">
        <v>5906686116469</v>
      </c>
      <c r="Y23" s="1" t="s">
        <v>35</v>
      </c>
      <c r="Z23" s="1" t="s">
        <v>249</v>
      </c>
      <c r="AA23" s="1" t="s">
        <v>155</v>
      </c>
    </row>
    <row r="24" spans="1:27" x14ac:dyDescent="0.35">
      <c r="A24" s="1">
        <v>23</v>
      </c>
      <c r="B24" s="1" t="s">
        <v>156</v>
      </c>
      <c r="C24" s="1" t="s">
        <v>157</v>
      </c>
      <c r="D24" s="1" t="s">
        <v>127</v>
      </c>
      <c r="E24" s="1">
        <v>2.99</v>
      </c>
      <c r="F24" s="1">
        <v>11.05</v>
      </c>
      <c r="G24" s="1">
        <v>2.5299999999999998</v>
      </c>
      <c r="H24" s="1">
        <v>9</v>
      </c>
      <c r="I24" s="1" t="s">
        <v>250</v>
      </c>
      <c r="K24" s="1" t="s">
        <v>158</v>
      </c>
      <c r="L24" s="1">
        <v>2</v>
      </c>
      <c r="M24" s="1">
        <v>11.42</v>
      </c>
      <c r="N24" s="1">
        <v>7.44</v>
      </c>
      <c r="O24" s="1">
        <v>16.95</v>
      </c>
      <c r="P24" s="1" t="s">
        <v>30</v>
      </c>
      <c r="Q24" s="1" t="s">
        <v>57</v>
      </c>
      <c r="R24" s="1" t="s">
        <v>32</v>
      </c>
      <c r="S24" s="1" t="s">
        <v>251</v>
      </c>
      <c r="T24" s="1" t="s">
        <v>33</v>
      </c>
      <c r="U24" s="1">
        <v>32</v>
      </c>
      <c r="V24" s="1" t="s">
        <v>34</v>
      </c>
      <c r="W24" s="1" t="s">
        <v>34</v>
      </c>
      <c r="X24" s="1">
        <v>3478638588469</v>
      </c>
      <c r="Y24" s="1" t="s">
        <v>35</v>
      </c>
      <c r="Z24" s="1" t="s">
        <v>252</v>
      </c>
      <c r="AA24" s="1" t="s">
        <v>159</v>
      </c>
    </row>
    <row r="25" spans="1:27" x14ac:dyDescent="0.35">
      <c r="A25" s="1">
        <v>24</v>
      </c>
      <c r="B25" s="1" t="s">
        <v>160</v>
      </c>
      <c r="C25" s="1" t="s">
        <v>161</v>
      </c>
      <c r="D25" s="1" t="s">
        <v>127</v>
      </c>
      <c r="E25" s="1">
        <v>14.99</v>
      </c>
      <c r="F25" s="1">
        <v>4.2300000000000004</v>
      </c>
      <c r="G25" s="1">
        <v>3.78</v>
      </c>
      <c r="H25" s="1">
        <v>74</v>
      </c>
      <c r="I25" s="1" t="s">
        <v>253</v>
      </c>
      <c r="K25" s="1" t="s">
        <v>162</v>
      </c>
      <c r="L25" s="1">
        <v>6</v>
      </c>
      <c r="M25" s="1">
        <v>14.95</v>
      </c>
      <c r="N25" s="1">
        <v>26.31</v>
      </c>
      <c r="O25" s="1">
        <v>11.27</v>
      </c>
      <c r="P25" s="1" t="s">
        <v>63</v>
      </c>
      <c r="Q25" s="1" t="s">
        <v>31</v>
      </c>
      <c r="R25" s="1" t="s">
        <v>32</v>
      </c>
      <c r="S25" s="1" t="s">
        <v>254</v>
      </c>
      <c r="T25" s="1" t="s">
        <v>118</v>
      </c>
      <c r="U25" s="1">
        <v>50</v>
      </c>
      <c r="V25" s="1" t="s">
        <v>34</v>
      </c>
      <c r="W25" s="1" t="s">
        <v>34</v>
      </c>
      <c r="X25" s="1">
        <v>9595036192098</v>
      </c>
      <c r="Y25" s="1" t="s">
        <v>35</v>
      </c>
      <c r="Z25" s="1" t="s">
        <v>255</v>
      </c>
      <c r="AA25" s="1" t="s">
        <v>163</v>
      </c>
    </row>
    <row r="26" spans="1:27" x14ac:dyDescent="0.35">
      <c r="A26" s="1">
        <v>25</v>
      </c>
      <c r="B26" s="1" t="s">
        <v>164</v>
      </c>
      <c r="C26" s="1" t="s">
        <v>165</v>
      </c>
      <c r="D26" s="1" t="s">
        <v>127</v>
      </c>
      <c r="E26" s="1">
        <v>1.29</v>
      </c>
      <c r="F26" s="1">
        <v>0.16</v>
      </c>
      <c r="G26" s="1">
        <v>3.25</v>
      </c>
      <c r="H26" s="1">
        <v>33</v>
      </c>
      <c r="I26" s="1" t="s">
        <v>244</v>
      </c>
      <c r="K26" s="1" t="s">
        <v>166</v>
      </c>
      <c r="L26" s="1">
        <v>2</v>
      </c>
      <c r="M26" s="1">
        <v>15.33</v>
      </c>
      <c r="N26" s="1">
        <v>26.65</v>
      </c>
      <c r="O26" s="1">
        <v>14.44</v>
      </c>
      <c r="P26" s="1" t="s">
        <v>63</v>
      </c>
      <c r="Q26" s="1" t="s">
        <v>57</v>
      </c>
      <c r="R26" s="1" t="s">
        <v>32</v>
      </c>
      <c r="S26" s="1" t="s">
        <v>256</v>
      </c>
      <c r="T26" s="1" t="s">
        <v>145</v>
      </c>
      <c r="U26" s="1">
        <v>12</v>
      </c>
      <c r="V26" s="1" t="s">
        <v>34</v>
      </c>
      <c r="W26" s="1" t="s">
        <v>34</v>
      </c>
      <c r="X26" s="1">
        <v>2365227493323</v>
      </c>
      <c r="Y26" s="1" t="s">
        <v>35</v>
      </c>
      <c r="Z26" s="1" t="s">
        <v>257</v>
      </c>
      <c r="AA26" s="1" t="s">
        <v>167</v>
      </c>
    </row>
    <row r="27" spans="1:27" x14ac:dyDescent="0.35">
      <c r="A27" s="1">
        <v>26</v>
      </c>
      <c r="B27" s="1" t="s">
        <v>168</v>
      </c>
      <c r="C27" s="1" t="s">
        <v>169</v>
      </c>
      <c r="D27" s="1" t="s">
        <v>127</v>
      </c>
      <c r="E27" s="1">
        <v>0.99</v>
      </c>
      <c r="F27" s="1">
        <v>1</v>
      </c>
      <c r="G27" s="1">
        <v>3.66</v>
      </c>
      <c r="H27" s="1">
        <v>3</v>
      </c>
      <c r="I27" s="1" t="s">
        <v>244</v>
      </c>
      <c r="K27" s="1" t="s">
        <v>170</v>
      </c>
      <c r="L27" s="1">
        <v>7</v>
      </c>
      <c r="M27" s="1">
        <v>15.38</v>
      </c>
      <c r="N27" s="1">
        <v>18.12</v>
      </c>
      <c r="O27" s="1">
        <v>19.920000000000002</v>
      </c>
      <c r="P27" s="1" t="s">
        <v>117</v>
      </c>
      <c r="Q27" s="1" t="s">
        <v>57</v>
      </c>
      <c r="R27" s="1" t="s">
        <v>88</v>
      </c>
      <c r="S27" s="1" t="s">
        <v>258</v>
      </c>
      <c r="T27" s="1" t="s">
        <v>145</v>
      </c>
      <c r="U27" s="1">
        <v>39</v>
      </c>
      <c r="V27" s="1" t="s">
        <v>34</v>
      </c>
      <c r="W27" s="1" t="s">
        <v>34</v>
      </c>
      <c r="X27" s="1">
        <v>9335000538563</v>
      </c>
      <c r="Y27" s="1" t="s">
        <v>35</v>
      </c>
      <c r="Z27" s="1" t="s">
        <v>259</v>
      </c>
      <c r="AA27" s="1" t="s">
        <v>171</v>
      </c>
    </row>
    <row r="28" spans="1:27" x14ac:dyDescent="0.35">
      <c r="A28" s="1">
        <v>27</v>
      </c>
      <c r="B28" s="1" t="s">
        <v>172</v>
      </c>
      <c r="C28" s="1" t="s">
        <v>173</v>
      </c>
      <c r="D28" s="1" t="s">
        <v>127</v>
      </c>
      <c r="E28" s="1">
        <v>6.99</v>
      </c>
      <c r="F28" s="1">
        <v>14.4</v>
      </c>
      <c r="G28" s="1">
        <v>3.97</v>
      </c>
      <c r="H28" s="1">
        <v>34</v>
      </c>
      <c r="I28" s="1" t="s">
        <v>260</v>
      </c>
      <c r="K28" s="1" t="s">
        <v>174</v>
      </c>
      <c r="L28" s="1">
        <v>2</v>
      </c>
      <c r="M28" s="1">
        <v>9.2799999999999994</v>
      </c>
      <c r="N28" s="1">
        <v>21.72</v>
      </c>
      <c r="O28" s="1">
        <v>17.739999999999998</v>
      </c>
      <c r="P28" s="1" t="s">
        <v>63</v>
      </c>
      <c r="Q28" s="1" t="s">
        <v>50</v>
      </c>
      <c r="R28" s="1" t="s">
        <v>32</v>
      </c>
      <c r="S28" s="1" t="s">
        <v>261</v>
      </c>
      <c r="T28" s="1" t="s">
        <v>71</v>
      </c>
      <c r="U28" s="1">
        <v>47</v>
      </c>
      <c r="V28" s="1" t="s">
        <v>34</v>
      </c>
      <c r="W28" s="1" t="s">
        <v>34</v>
      </c>
      <c r="X28" s="1">
        <v>6354306346329</v>
      </c>
      <c r="Y28" s="1" t="s">
        <v>35</v>
      </c>
      <c r="Z28" s="1" t="s">
        <v>262</v>
      </c>
      <c r="AA28" s="1" t="s">
        <v>175</v>
      </c>
    </row>
    <row r="29" spans="1:27" x14ac:dyDescent="0.35">
      <c r="A29" s="1">
        <v>28</v>
      </c>
      <c r="B29" s="1" t="s">
        <v>176</v>
      </c>
      <c r="C29" s="1" t="s">
        <v>177</v>
      </c>
      <c r="D29" s="1" t="s">
        <v>127</v>
      </c>
      <c r="E29" s="1">
        <v>5.49</v>
      </c>
      <c r="F29" s="1">
        <v>8.69</v>
      </c>
      <c r="G29" s="1">
        <v>3.39</v>
      </c>
      <c r="H29" s="1">
        <v>27</v>
      </c>
      <c r="I29" s="1" t="s">
        <v>263</v>
      </c>
      <c r="K29" s="1" t="s">
        <v>178</v>
      </c>
      <c r="L29" s="1">
        <v>1</v>
      </c>
      <c r="M29" s="1">
        <v>14.83</v>
      </c>
      <c r="N29" s="1">
        <v>15.07</v>
      </c>
      <c r="O29" s="1">
        <v>24.2</v>
      </c>
      <c r="P29" s="1" t="s">
        <v>63</v>
      </c>
      <c r="Q29" s="1" t="s">
        <v>42</v>
      </c>
      <c r="R29" s="1" t="s">
        <v>32</v>
      </c>
      <c r="S29" s="1" t="s">
        <v>264</v>
      </c>
      <c r="T29" s="1" t="s">
        <v>33</v>
      </c>
      <c r="U29" s="1">
        <v>42</v>
      </c>
      <c r="V29" s="1" t="s">
        <v>34</v>
      </c>
      <c r="W29" s="1" t="s">
        <v>34</v>
      </c>
      <c r="X29" s="1">
        <v>788954559076</v>
      </c>
      <c r="Y29" s="1" t="s">
        <v>35</v>
      </c>
      <c r="Z29" s="1" t="s">
        <v>265</v>
      </c>
      <c r="AA29" s="1" t="s">
        <v>179</v>
      </c>
    </row>
    <row r="30" spans="1:27" x14ac:dyDescent="0.35">
      <c r="A30" s="1">
        <v>29</v>
      </c>
      <c r="B30" s="1" t="s">
        <v>180</v>
      </c>
      <c r="C30" s="1" t="s">
        <v>181</v>
      </c>
      <c r="D30" s="1" t="s">
        <v>127</v>
      </c>
      <c r="E30" s="1">
        <v>3.99</v>
      </c>
      <c r="F30" s="1">
        <v>12.06</v>
      </c>
      <c r="G30" s="1">
        <v>3.94</v>
      </c>
      <c r="H30" s="1">
        <v>50</v>
      </c>
      <c r="I30" s="1" t="s">
        <v>266</v>
      </c>
      <c r="K30" s="1" t="s">
        <v>182</v>
      </c>
      <c r="L30" s="1">
        <v>1</v>
      </c>
      <c r="M30" s="1">
        <v>18.559999999999999</v>
      </c>
      <c r="N30" s="1">
        <v>21.46</v>
      </c>
      <c r="O30" s="1">
        <v>28.02</v>
      </c>
      <c r="P30" s="1" t="s">
        <v>94</v>
      </c>
      <c r="Q30" s="1" t="s">
        <v>57</v>
      </c>
      <c r="R30" s="1" t="s">
        <v>32</v>
      </c>
      <c r="S30" s="1" t="s">
        <v>267</v>
      </c>
      <c r="T30" s="1" t="s">
        <v>33</v>
      </c>
      <c r="U30" s="1">
        <v>25</v>
      </c>
      <c r="V30" s="1" t="s">
        <v>34</v>
      </c>
      <c r="W30" s="1" t="s">
        <v>34</v>
      </c>
      <c r="X30" s="1">
        <v>6936112580956</v>
      </c>
      <c r="Y30" s="1" t="s">
        <v>35</v>
      </c>
      <c r="Z30" s="1" t="s">
        <v>268</v>
      </c>
      <c r="AA30" s="1" t="s">
        <v>183</v>
      </c>
    </row>
    <row r="31" spans="1:27" x14ac:dyDescent="0.35">
      <c r="A31" s="1">
        <v>30</v>
      </c>
      <c r="B31" s="1" t="s">
        <v>184</v>
      </c>
      <c r="C31" s="1" t="s">
        <v>185</v>
      </c>
      <c r="D31" s="1" t="s">
        <v>127</v>
      </c>
      <c r="E31" s="1">
        <v>2.4900000000000002</v>
      </c>
      <c r="F31" s="1">
        <v>15.22</v>
      </c>
      <c r="G31" s="1">
        <v>4.93</v>
      </c>
      <c r="H31" s="1">
        <v>99</v>
      </c>
      <c r="I31" s="1" t="s">
        <v>230</v>
      </c>
      <c r="K31" s="1" t="s">
        <v>186</v>
      </c>
      <c r="L31" s="1">
        <v>5</v>
      </c>
      <c r="M31" s="1">
        <v>19.399999999999999</v>
      </c>
      <c r="N31" s="1">
        <v>18.670000000000002</v>
      </c>
      <c r="O31" s="1">
        <v>17.13</v>
      </c>
      <c r="P31" s="1" t="s">
        <v>94</v>
      </c>
      <c r="Q31" s="1" t="s">
        <v>64</v>
      </c>
      <c r="R31" s="1" t="s">
        <v>32</v>
      </c>
      <c r="S31" s="1" t="s">
        <v>269</v>
      </c>
      <c r="T31" s="1" t="s">
        <v>43</v>
      </c>
      <c r="U31" s="1">
        <v>30</v>
      </c>
      <c r="V31" s="1" t="s">
        <v>34</v>
      </c>
      <c r="W31" s="1" t="s">
        <v>34</v>
      </c>
      <c r="X31" s="1">
        <v>2530169917252</v>
      </c>
      <c r="Y31" s="1" t="s">
        <v>35</v>
      </c>
      <c r="Z31" s="1" t="s">
        <v>270</v>
      </c>
      <c r="AA31" s="1" t="s">
        <v>187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26433-F90E-48C4-8126-D3B85F7D5A98}">
  <sheetPr codeName="Sheet2">
    <tabColor rgb="FF002060"/>
  </sheetPr>
  <dimension ref="A1:G91"/>
  <sheetViews>
    <sheetView workbookViewId="0"/>
  </sheetViews>
  <sheetFormatPr defaultRowHeight="14.5" x14ac:dyDescent="0.35"/>
  <cols>
    <col min="1" max="1" width="10.1796875" style="1" bestFit="1" customWidth="1"/>
    <col min="2" max="2" width="7.90625" style="1" bestFit="1" customWidth="1"/>
    <col min="3" max="3" width="26.90625" style="1" bestFit="1" customWidth="1"/>
    <col min="4" max="4" width="22.81640625" style="1" bestFit="1" customWidth="1"/>
    <col min="5" max="5" width="15.7265625" style="1" bestFit="1" customWidth="1"/>
    <col min="6" max="6" width="32.1796875" style="1" bestFit="1" customWidth="1"/>
    <col min="7" max="7" width="16.81640625" style="1" customWidth="1"/>
    <col min="8" max="16384" width="8.7265625" style="1"/>
  </cols>
  <sheetData>
    <row r="1" spans="1:7" x14ac:dyDescent="0.35">
      <c r="A1" s="1" t="s">
        <v>430</v>
      </c>
      <c r="B1" s="1" t="s">
        <v>8</v>
      </c>
      <c r="C1" s="1" t="s">
        <v>271</v>
      </c>
      <c r="D1" s="1" t="s">
        <v>272</v>
      </c>
      <c r="E1" s="1" t="s">
        <v>273</v>
      </c>
      <c r="F1" s="1" t="s">
        <v>274</v>
      </c>
      <c r="G1" s="48" t="s">
        <v>461</v>
      </c>
    </row>
    <row r="2" spans="1:7" x14ac:dyDescent="0.35">
      <c r="A2" s="1">
        <v>1</v>
      </c>
      <c r="B2" s="1">
        <v>3</v>
      </c>
      <c r="C2" s="1" t="s">
        <v>275</v>
      </c>
      <c r="D2" s="1" t="s">
        <v>34</v>
      </c>
      <c r="E2" s="1" t="s">
        <v>432</v>
      </c>
      <c r="F2" s="1" t="s">
        <v>433</v>
      </c>
      <c r="G2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" spans="1:7" x14ac:dyDescent="0.35">
      <c r="A3" s="1">
        <v>1</v>
      </c>
      <c r="B3" s="1">
        <v>4</v>
      </c>
      <c r="C3" s="1" t="s">
        <v>276</v>
      </c>
      <c r="D3" s="1" t="s">
        <v>34</v>
      </c>
      <c r="E3" s="1" t="s">
        <v>434</v>
      </c>
      <c r="F3" s="1" t="s">
        <v>435</v>
      </c>
      <c r="G3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" spans="1:7" x14ac:dyDescent="0.35">
      <c r="A4" s="1">
        <v>1</v>
      </c>
      <c r="B4" s="1">
        <v>5</v>
      </c>
      <c r="C4" s="1" t="s">
        <v>277</v>
      </c>
      <c r="D4" s="1" t="s">
        <v>34</v>
      </c>
      <c r="E4" s="1" t="s">
        <v>432</v>
      </c>
      <c r="F4" s="1" t="s">
        <v>433</v>
      </c>
      <c r="G4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" spans="1:7" x14ac:dyDescent="0.35">
      <c r="A5" s="1">
        <v>2</v>
      </c>
      <c r="B5" s="1">
        <v>5</v>
      </c>
      <c r="C5" s="1" t="s">
        <v>278</v>
      </c>
      <c r="D5" s="1" t="s">
        <v>34</v>
      </c>
      <c r="E5" s="1" t="s">
        <v>279</v>
      </c>
      <c r="F5" s="1" t="s">
        <v>280</v>
      </c>
      <c r="G5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" spans="1:7" x14ac:dyDescent="0.35">
      <c r="A6" s="1">
        <v>2</v>
      </c>
      <c r="B6" s="1">
        <v>4</v>
      </c>
      <c r="C6" s="1" t="s">
        <v>281</v>
      </c>
      <c r="D6" s="1" t="s">
        <v>34</v>
      </c>
      <c r="E6" s="1" t="s">
        <v>282</v>
      </c>
      <c r="F6" s="1" t="s">
        <v>283</v>
      </c>
      <c r="G6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" spans="1:7" x14ac:dyDescent="0.35">
      <c r="A7" s="1">
        <v>2</v>
      </c>
      <c r="B7" s="1">
        <v>1</v>
      </c>
      <c r="C7" s="1" t="s">
        <v>284</v>
      </c>
      <c r="D7" s="1" t="s">
        <v>34</v>
      </c>
      <c r="E7" s="1" t="s">
        <v>285</v>
      </c>
      <c r="F7" s="1" t="s">
        <v>286</v>
      </c>
      <c r="G7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" spans="1:7" x14ac:dyDescent="0.35">
      <c r="A8" s="1">
        <v>3</v>
      </c>
      <c r="B8" s="1">
        <v>4</v>
      </c>
      <c r="C8" s="1" t="s">
        <v>287</v>
      </c>
      <c r="D8" s="1" t="s">
        <v>34</v>
      </c>
      <c r="E8" s="1" t="s">
        <v>288</v>
      </c>
      <c r="F8" s="1" t="s">
        <v>289</v>
      </c>
      <c r="G8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9" spans="1:7" x14ac:dyDescent="0.35">
      <c r="A9" s="1">
        <v>3</v>
      </c>
      <c r="B9" s="1">
        <v>5</v>
      </c>
      <c r="C9" s="1" t="s">
        <v>277</v>
      </c>
      <c r="D9" s="1" t="s">
        <v>34</v>
      </c>
      <c r="E9" s="1" t="s">
        <v>290</v>
      </c>
      <c r="F9" s="1" t="s">
        <v>291</v>
      </c>
      <c r="G9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0" spans="1:7" x14ac:dyDescent="0.35">
      <c r="A10" s="1">
        <v>3</v>
      </c>
      <c r="B10" s="1">
        <v>1</v>
      </c>
      <c r="C10" s="1" t="s">
        <v>292</v>
      </c>
      <c r="D10" s="1" t="s">
        <v>34</v>
      </c>
      <c r="E10" s="1" t="s">
        <v>293</v>
      </c>
      <c r="F10" s="1" t="s">
        <v>294</v>
      </c>
      <c r="G10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1" spans="1:7" x14ac:dyDescent="0.35">
      <c r="A11" s="1">
        <v>4</v>
      </c>
      <c r="B11" s="1">
        <v>4</v>
      </c>
      <c r="C11" s="1" t="s">
        <v>278</v>
      </c>
      <c r="D11" s="1" t="s">
        <v>34</v>
      </c>
      <c r="E11" s="1" t="s">
        <v>295</v>
      </c>
      <c r="F11" s="1" t="s">
        <v>296</v>
      </c>
      <c r="G11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2" spans="1:7" x14ac:dyDescent="0.35">
      <c r="A12" s="1">
        <v>4</v>
      </c>
      <c r="B12" s="1">
        <v>5</v>
      </c>
      <c r="C12" s="1" t="s">
        <v>278</v>
      </c>
      <c r="D12" s="1" t="s">
        <v>34</v>
      </c>
      <c r="E12" s="1" t="s">
        <v>297</v>
      </c>
      <c r="F12" s="1" t="s">
        <v>298</v>
      </c>
      <c r="G12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3" spans="1:7" x14ac:dyDescent="0.35">
      <c r="A13" s="1">
        <v>4</v>
      </c>
      <c r="B13" s="1">
        <v>5</v>
      </c>
      <c r="C13" s="1" t="s">
        <v>287</v>
      </c>
      <c r="D13" s="1" t="s">
        <v>34</v>
      </c>
      <c r="E13" s="1" t="s">
        <v>299</v>
      </c>
      <c r="F13" s="1" t="s">
        <v>300</v>
      </c>
      <c r="G13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4" spans="1:7" x14ac:dyDescent="0.35">
      <c r="A14" s="1">
        <v>5</v>
      </c>
      <c r="B14" s="1">
        <v>2</v>
      </c>
      <c r="C14" s="1" t="s">
        <v>284</v>
      </c>
      <c r="D14" s="1" t="s">
        <v>34</v>
      </c>
      <c r="E14" s="1" t="s">
        <v>301</v>
      </c>
      <c r="F14" s="1" t="s">
        <v>302</v>
      </c>
      <c r="G14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5" spans="1:7" x14ac:dyDescent="0.35">
      <c r="A15" s="1">
        <v>5</v>
      </c>
      <c r="B15" s="1">
        <v>5</v>
      </c>
      <c r="C15" s="1" t="s">
        <v>278</v>
      </c>
      <c r="D15" s="1" t="s">
        <v>34</v>
      </c>
      <c r="E15" s="1" t="s">
        <v>303</v>
      </c>
      <c r="F15" s="1" t="s">
        <v>304</v>
      </c>
      <c r="G15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6" spans="1:7" x14ac:dyDescent="0.35">
      <c r="A16" s="1">
        <v>5</v>
      </c>
      <c r="B16" s="1">
        <v>1</v>
      </c>
      <c r="C16" s="1" t="s">
        <v>305</v>
      </c>
      <c r="D16" s="1" t="s">
        <v>34</v>
      </c>
      <c r="E16" s="1" t="s">
        <v>299</v>
      </c>
      <c r="F16" s="1" t="s">
        <v>300</v>
      </c>
      <c r="G16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7" spans="1:7" x14ac:dyDescent="0.35">
      <c r="A17" s="1">
        <v>6</v>
      </c>
      <c r="B17" s="1">
        <v>2</v>
      </c>
      <c r="C17" s="1" t="s">
        <v>306</v>
      </c>
      <c r="D17" s="1" t="s">
        <v>34</v>
      </c>
      <c r="E17" s="1" t="s">
        <v>307</v>
      </c>
      <c r="F17" s="1" t="s">
        <v>308</v>
      </c>
      <c r="G17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8" spans="1:7" x14ac:dyDescent="0.35">
      <c r="A18" s="1">
        <v>6</v>
      </c>
      <c r="B18" s="1">
        <v>4</v>
      </c>
      <c r="C18" s="1" t="s">
        <v>309</v>
      </c>
      <c r="D18" s="1" t="s">
        <v>34</v>
      </c>
      <c r="E18" s="1" t="s">
        <v>310</v>
      </c>
      <c r="F18" s="1" t="s">
        <v>311</v>
      </c>
      <c r="G18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19" spans="1:7" x14ac:dyDescent="0.35">
      <c r="A19" s="1">
        <v>6</v>
      </c>
      <c r="B19" s="1">
        <v>3</v>
      </c>
      <c r="C19" s="1" t="s">
        <v>312</v>
      </c>
      <c r="D19" s="1" t="s">
        <v>34</v>
      </c>
      <c r="E19" s="1" t="s">
        <v>313</v>
      </c>
      <c r="F19" s="1" t="s">
        <v>314</v>
      </c>
      <c r="G19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0" spans="1:7" x14ac:dyDescent="0.35">
      <c r="A20" s="1">
        <v>7</v>
      </c>
      <c r="B20" s="1">
        <v>4</v>
      </c>
      <c r="C20" s="1" t="s">
        <v>277</v>
      </c>
      <c r="D20" s="1" t="s">
        <v>34</v>
      </c>
      <c r="E20" s="1" t="s">
        <v>297</v>
      </c>
      <c r="F20" s="1" t="s">
        <v>298</v>
      </c>
      <c r="G20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1" spans="1:7" x14ac:dyDescent="0.35">
      <c r="A21" s="1">
        <v>7</v>
      </c>
      <c r="B21" s="1">
        <v>5</v>
      </c>
      <c r="C21" s="1" t="s">
        <v>281</v>
      </c>
      <c r="D21" s="1" t="s">
        <v>34</v>
      </c>
      <c r="E21" s="1" t="s">
        <v>315</v>
      </c>
      <c r="F21" s="1" t="s">
        <v>316</v>
      </c>
      <c r="G21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2" spans="1:7" x14ac:dyDescent="0.35">
      <c r="A22" s="1">
        <v>7</v>
      </c>
      <c r="B22" s="1">
        <v>5</v>
      </c>
      <c r="C22" s="1" t="s">
        <v>317</v>
      </c>
      <c r="D22" s="1" t="s">
        <v>34</v>
      </c>
      <c r="E22" s="1" t="s">
        <v>318</v>
      </c>
      <c r="F22" s="1" t="s">
        <v>319</v>
      </c>
      <c r="G22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3" spans="1:7" x14ac:dyDescent="0.35">
      <c r="A23" s="1">
        <v>8</v>
      </c>
      <c r="B23" s="1">
        <v>5</v>
      </c>
      <c r="C23" s="1" t="s">
        <v>320</v>
      </c>
      <c r="D23" s="1" t="s">
        <v>34</v>
      </c>
      <c r="E23" s="1" t="s">
        <v>285</v>
      </c>
      <c r="F23" s="1" t="s">
        <v>286</v>
      </c>
      <c r="G23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4" spans="1:7" x14ac:dyDescent="0.35">
      <c r="A24" s="1">
        <v>8</v>
      </c>
      <c r="B24" s="1">
        <v>4</v>
      </c>
      <c r="C24" s="1" t="s">
        <v>320</v>
      </c>
      <c r="D24" s="1" t="s">
        <v>34</v>
      </c>
      <c r="E24" s="1" t="s">
        <v>321</v>
      </c>
      <c r="F24" s="1" t="s">
        <v>322</v>
      </c>
      <c r="G24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5" spans="1:7" x14ac:dyDescent="0.35">
      <c r="A25" s="1">
        <v>8</v>
      </c>
      <c r="B25" s="1">
        <v>4</v>
      </c>
      <c r="C25" s="1" t="s">
        <v>278</v>
      </c>
      <c r="D25" s="1" t="s">
        <v>34</v>
      </c>
      <c r="E25" s="1" t="s">
        <v>323</v>
      </c>
      <c r="F25" s="1" t="s">
        <v>324</v>
      </c>
      <c r="G25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6" spans="1:7" x14ac:dyDescent="0.35">
      <c r="A26" s="1">
        <v>9</v>
      </c>
      <c r="B26" s="1">
        <v>4</v>
      </c>
      <c r="C26" s="1" t="s">
        <v>287</v>
      </c>
      <c r="D26" s="1" t="s">
        <v>34</v>
      </c>
      <c r="E26" s="1" t="s">
        <v>325</v>
      </c>
      <c r="F26" s="1" t="s">
        <v>326</v>
      </c>
      <c r="G26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7" spans="1:7" x14ac:dyDescent="0.35">
      <c r="A27" s="1">
        <v>9</v>
      </c>
      <c r="B27" s="1">
        <v>4</v>
      </c>
      <c r="C27" s="1" t="s">
        <v>327</v>
      </c>
      <c r="D27" s="1" t="s">
        <v>34</v>
      </c>
      <c r="E27" s="1" t="s">
        <v>328</v>
      </c>
      <c r="F27" s="1" t="s">
        <v>329</v>
      </c>
      <c r="G27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8" spans="1:7" x14ac:dyDescent="0.35">
      <c r="A28" s="1">
        <v>9</v>
      </c>
      <c r="B28" s="1">
        <v>5</v>
      </c>
      <c r="C28" s="1" t="s">
        <v>317</v>
      </c>
      <c r="D28" s="1" t="s">
        <v>34</v>
      </c>
      <c r="E28" s="1" t="s">
        <v>330</v>
      </c>
      <c r="F28" s="1" t="s">
        <v>331</v>
      </c>
      <c r="G28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29" spans="1:7" x14ac:dyDescent="0.35">
      <c r="A29" s="1">
        <v>10</v>
      </c>
      <c r="B29" s="1">
        <v>1</v>
      </c>
      <c r="C29" s="1" t="s">
        <v>292</v>
      </c>
      <c r="D29" s="1" t="s">
        <v>34</v>
      </c>
      <c r="E29" s="1" t="s">
        <v>332</v>
      </c>
      <c r="F29" s="1" t="s">
        <v>333</v>
      </c>
      <c r="G29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0" spans="1:7" x14ac:dyDescent="0.35">
      <c r="A30" s="1">
        <v>10</v>
      </c>
      <c r="B30" s="1">
        <v>5</v>
      </c>
      <c r="C30" s="1" t="s">
        <v>317</v>
      </c>
      <c r="D30" s="1" t="s">
        <v>34</v>
      </c>
      <c r="E30" s="1" t="s">
        <v>310</v>
      </c>
      <c r="F30" s="1" t="s">
        <v>311</v>
      </c>
      <c r="G30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1" spans="1:7" x14ac:dyDescent="0.35">
      <c r="A31" s="1">
        <v>10</v>
      </c>
      <c r="B31" s="1">
        <v>4</v>
      </c>
      <c r="C31" s="1" t="s">
        <v>277</v>
      </c>
      <c r="D31" s="1" t="s">
        <v>34</v>
      </c>
      <c r="E31" s="1" t="s">
        <v>334</v>
      </c>
      <c r="F31" s="1" t="s">
        <v>335</v>
      </c>
      <c r="G31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2" spans="1:7" x14ac:dyDescent="0.35">
      <c r="A32" s="1">
        <v>11</v>
      </c>
      <c r="B32" s="1">
        <v>2</v>
      </c>
      <c r="C32" s="1" t="s">
        <v>275</v>
      </c>
      <c r="D32" s="1" t="s">
        <v>34</v>
      </c>
      <c r="E32" s="1" t="s">
        <v>336</v>
      </c>
      <c r="F32" s="1" t="s">
        <v>337</v>
      </c>
      <c r="G32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3" spans="1:7" x14ac:dyDescent="0.35">
      <c r="A33" s="1">
        <v>11</v>
      </c>
      <c r="B33" s="1">
        <v>4</v>
      </c>
      <c r="C33" s="1" t="s">
        <v>277</v>
      </c>
      <c r="D33" s="1" t="s">
        <v>34</v>
      </c>
      <c r="E33" s="1" t="s">
        <v>338</v>
      </c>
      <c r="F33" s="1" t="s">
        <v>339</v>
      </c>
      <c r="G33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4" spans="1:7" x14ac:dyDescent="0.35">
      <c r="A34" s="1">
        <v>11</v>
      </c>
      <c r="B34" s="1">
        <v>1</v>
      </c>
      <c r="C34" s="1" t="s">
        <v>284</v>
      </c>
      <c r="D34" s="1" t="s">
        <v>34</v>
      </c>
      <c r="E34" s="1" t="s">
        <v>340</v>
      </c>
      <c r="F34" s="1" t="s">
        <v>341</v>
      </c>
      <c r="G34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5" spans="1:7" x14ac:dyDescent="0.35">
      <c r="A35" s="1">
        <v>12</v>
      </c>
      <c r="B35" s="1">
        <v>3</v>
      </c>
      <c r="C35" s="1" t="s">
        <v>305</v>
      </c>
      <c r="D35" s="1" t="s">
        <v>34</v>
      </c>
      <c r="E35" s="1" t="s">
        <v>282</v>
      </c>
      <c r="F35" s="1" t="s">
        <v>283</v>
      </c>
      <c r="G35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6" spans="1:7" x14ac:dyDescent="0.35">
      <c r="A36" s="1">
        <v>12</v>
      </c>
      <c r="B36" s="1">
        <v>5</v>
      </c>
      <c r="C36" s="1" t="s">
        <v>309</v>
      </c>
      <c r="D36" s="1" t="s">
        <v>34</v>
      </c>
      <c r="E36" s="1" t="s">
        <v>342</v>
      </c>
      <c r="F36" s="1" t="s">
        <v>343</v>
      </c>
      <c r="G36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7" spans="1:7" x14ac:dyDescent="0.35">
      <c r="A37" s="1">
        <v>12</v>
      </c>
      <c r="B37" s="1">
        <v>1</v>
      </c>
      <c r="C37" s="1" t="s">
        <v>284</v>
      </c>
      <c r="D37" s="1" t="s">
        <v>34</v>
      </c>
      <c r="E37" s="1" t="s">
        <v>344</v>
      </c>
      <c r="F37" s="1" t="s">
        <v>345</v>
      </c>
      <c r="G37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8" spans="1:7" x14ac:dyDescent="0.35">
      <c r="A38" s="1">
        <v>13</v>
      </c>
      <c r="B38" s="1">
        <v>4</v>
      </c>
      <c r="C38" s="1" t="s">
        <v>346</v>
      </c>
      <c r="D38" s="1" t="s">
        <v>34</v>
      </c>
      <c r="E38" s="1" t="s">
        <v>347</v>
      </c>
      <c r="F38" s="1" t="s">
        <v>348</v>
      </c>
      <c r="G38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39" spans="1:7" x14ac:dyDescent="0.35">
      <c r="A39" s="1">
        <v>13</v>
      </c>
      <c r="B39" s="1">
        <v>4</v>
      </c>
      <c r="C39" s="1" t="s">
        <v>346</v>
      </c>
      <c r="D39" s="1" t="s">
        <v>34</v>
      </c>
      <c r="E39" s="1" t="s">
        <v>303</v>
      </c>
      <c r="F39" s="1" t="s">
        <v>304</v>
      </c>
      <c r="G39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0" spans="1:7" x14ac:dyDescent="0.35">
      <c r="A40" s="1">
        <v>13</v>
      </c>
      <c r="B40" s="1">
        <v>4</v>
      </c>
      <c r="C40" s="1" t="s">
        <v>327</v>
      </c>
      <c r="D40" s="1" t="s">
        <v>34</v>
      </c>
      <c r="E40" s="1" t="s">
        <v>349</v>
      </c>
      <c r="F40" s="1" t="s">
        <v>350</v>
      </c>
      <c r="G40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1" spans="1:7" x14ac:dyDescent="0.35">
      <c r="A41" s="1">
        <v>14</v>
      </c>
      <c r="B41" s="1">
        <v>2</v>
      </c>
      <c r="C41" s="1" t="s">
        <v>351</v>
      </c>
      <c r="D41" s="1" t="s">
        <v>34</v>
      </c>
      <c r="E41" s="1" t="s">
        <v>352</v>
      </c>
      <c r="F41" s="1" t="s">
        <v>353</v>
      </c>
      <c r="G41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2" spans="1:7" x14ac:dyDescent="0.35">
      <c r="A42" s="1">
        <v>14</v>
      </c>
      <c r="B42" s="1">
        <v>2</v>
      </c>
      <c r="C42" s="1" t="s">
        <v>292</v>
      </c>
      <c r="D42" s="1" t="s">
        <v>34</v>
      </c>
      <c r="E42" s="1" t="s">
        <v>299</v>
      </c>
      <c r="F42" s="1" t="s">
        <v>300</v>
      </c>
      <c r="G42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3" spans="1:7" x14ac:dyDescent="0.35">
      <c r="A43" s="1">
        <v>14</v>
      </c>
      <c r="B43" s="1">
        <v>5</v>
      </c>
      <c r="C43" s="1" t="s">
        <v>287</v>
      </c>
      <c r="D43" s="1" t="s">
        <v>34</v>
      </c>
      <c r="E43" s="1" t="s">
        <v>354</v>
      </c>
      <c r="F43" s="1" t="s">
        <v>355</v>
      </c>
      <c r="G43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4" spans="1:7" x14ac:dyDescent="0.35">
      <c r="A44" s="1">
        <v>15</v>
      </c>
      <c r="B44" s="1">
        <v>4</v>
      </c>
      <c r="C44" s="1" t="s">
        <v>309</v>
      </c>
      <c r="D44" s="1" t="s">
        <v>34</v>
      </c>
      <c r="E44" s="1" t="s">
        <v>356</v>
      </c>
      <c r="F44" s="1" t="s">
        <v>357</v>
      </c>
      <c r="G44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5" spans="1:7" x14ac:dyDescent="0.35">
      <c r="A45" s="1">
        <v>15</v>
      </c>
      <c r="B45" s="1">
        <v>5</v>
      </c>
      <c r="C45" s="1" t="s">
        <v>358</v>
      </c>
      <c r="D45" s="1" t="s">
        <v>34</v>
      </c>
      <c r="E45" s="1" t="s">
        <v>359</v>
      </c>
      <c r="F45" s="1" t="s">
        <v>360</v>
      </c>
      <c r="G45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6" spans="1:7" x14ac:dyDescent="0.35">
      <c r="A46" s="1">
        <v>15</v>
      </c>
      <c r="B46" s="1">
        <v>3</v>
      </c>
      <c r="C46" s="1" t="s">
        <v>284</v>
      </c>
      <c r="D46" s="1" t="s">
        <v>34</v>
      </c>
      <c r="E46" s="1" t="s">
        <v>361</v>
      </c>
      <c r="F46" s="1" t="s">
        <v>362</v>
      </c>
      <c r="G46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7" spans="1:7" x14ac:dyDescent="0.35">
      <c r="A47" s="1">
        <v>16</v>
      </c>
      <c r="B47" s="1">
        <v>5</v>
      </c>
      <c r="C47" s="1" t="s">
        <v>276</v>
      </c>
      <c r="D47" s="1" t="s">
        <v>34</v>
      </c>
      <c r="E47" s="1" t="s">
        <v>363</v>
      </c>
      <c r="F47" s="1" t="s">
        <v>364</v>
      </c>
      <c r="G47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8" spans="1:7" x14ac:dyDescent="0.35">
      <c r="A48" s="1">
        <v>16</v>
      </c>
      <c r="B48" s="1">
        <v>1</v>
      </c>
      <c r="C48" s="1" t="s">
        <v>292</v>
      </c>
      <c r="D48" s="1" t="s">
        <v>34</v>
      </c>
      <c r="E48" s="1" t="s">
        <v>365</v>
      </c>
      <c r="F48" s="1" t="s">
        <v>366</v>
      </c>
      <c r="G48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49" spans="1:7" x14ac:dyDescent="0.35">
      <c r="A49" s="1">
        <v>16</v>
      </c>
      <c r="B49" s="1">
        <v>3</v>
      </c>
      <c r="C49" s="1" t="s">
        <v>305</v>
      </c>
      <c r="D49" s="1" t="s">
        <v>34</v>
      </c>
      <c r="E49" s="1" t="s">
        <v>367</v>
      </c>
      <c r="F49" s="1" t="s">
        <v>368</v>
      </c>
      <c r="G49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0" spans="1:7" x14ac:dyDescent="0.35">
      <c r="A50" s="1">
        <v>17</v>
      </c>
      <c r="B50" s="1">
        <v>3</v>
      </c>
      <c r="C50" s="1" t="s">
        <v>275</v>
      </c>
      <c r="D50" s="1" t="s">
        <v>34</v>
      </c>
      <c r="E50" s="1" t="s">
        <v>369</v>
      </c>
      <c r="F50" s="1" t="s">
        <v>370</v>
      </c>
      <c r="G50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1" spans="1:7" x14ac:dyDescent="0.35">
      <c r="A51" s="1">
        <v>17</v>
      </c>
      <c r="B51" s="1">
        <v>4</v>
      </c>
      <c r="C51" s="1" t="s">
        <v>309</v>
      </c>
      <c r="D51" s="1" t="s">
        <v>34</v>
      </c>
      <c r="E51" s="1" t="s">
        <v>288</v>
      </c>
      <c r="F51" s="1" t="s">
        <v>289</v>
      </c>
      <c r="G51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2" spans="1:7" x14ac:dyDescent="0.35">
      <c r="A52" s="1">
        <v>17</v>
      </c>
      <c r="B52" s="1">
        <v>5</v>
      </c>
      <c r="C52" s="1" t="s">
        <v>320</v>
      </c>
      <c r="D52" s="1" t="s">
        <v>34</v>
      </c>
      <c r="E52" s="1" t="s">
        <v>371</v>
      </c>
      <c r="F52" s="1" t="s">
        <v>372</v>
      </c>
      <c r="G52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3" spans="1:7" x14ac:dyDescent="0.35">
      <c r="A53" s="1">
        <v>18</v>
      </c>
      <c r="B53" s="1">
        <v>3</v>
      </c>
      <c r="C53" s="1" t="s">
        <v>275</v>
      </c>
      <c r="D53" s="1" t="s">
        <v>34</v>
      </c>
      <c r="E53" s="1" t="s">
        <v>373</v>
      </c>
      <c r="F53" s="1" t="s">
        <v>374</v>
      </c>
      <c r="G53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4" spans="1:7" x14ac:dyDescent="0.35">
      <c r="A54" s="1">
        <v>18</v>
      </c>
      <c r="B54" s="1">
        <v>3</v>
      </c>
      <c r="C54" s="1" t="s">
        <v>305</v>
      </c>
      <c r="D54" s="1" t="s">
        <v>34</v>
      </c>
      <c r="E54" s="1" t="s">
        <v>297</v>
      </c>
      <c r="F54" s="1" t="s">
        <v>298</v>
      </c>
      <c r="G54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5" spans="1:7" x14ac:dyDescent="0.35">
      <c r="A55" s="1">
        <v>18</v>
      </c>
      <c r="B55" s="1">
        <v>2</v>
      </c>
      <c r="C55" s="1" t="s">
        <v>306</v>
      </c>
      <c r="D55" s="1" t="s">
        <v>34</v>
      </c>
      <c r="E55" s="1" t="s">
        <v>375</v>
      </c>
      <c r="F55" s="1" t="s">
        <v>376</v>
      </c>
      <c r="G55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6" spans="1:7" x14ac:dyDescent="0.35">
      <c r="A56" s="1">
        <v>19</v>
      </c>
      <c r="B56" s="1">
        <v>5</v>
      </c>
      <c r="C56" s="1" t="s">
        <v>278</v>
      </c>
      <c r="D56" s="1" t="s">
        <v>34</v>
      </c>
      <c r="E56" s="1" t="s">
        <v>325</v>
      </c>
      <c r="F56" s="1" t="s">
        <v>326</v>
      </c>
      <c r="G56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7" spans="1:7" x14ac:dyDescent="0.35">
      <c r="A57" s="1">
        <v>19</v>
      </c>
      <c r="B57" s="1">
        <v>4</v>
      </c>
      <c r="C57" s="1" t="s">
        <v>327</v>
      </c>
      <c r="D57" s="1" t="s">
        <v>34</v>
      </c>
      <c r="E57" s="1" t="s">
        <v>377</v>
      </c>
      <c r="F57" s="1" t="s">
        <v>378</v>
      </c>
      <c r="G57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8" spans="1:7" x14ac:dyDescent="0.35">
      <c r="A58" s="1">
        <v>19</v>
      </c>
      <c r="B58" s="1">
        <v>3</v>
      </c>
      <c r="C58" s="1" t="s">
        <v>379</v>
      </c>
      <c r="D58" s="1" t="s">
        <v>34</v>
      </c>
      <c r="E58" s="1" t="s">
        <v>380</v>
      </c>
      <c r="F58" s="1" t="s">
        <v>381</v>
      </c>
      <c r="G58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59" spans="1:7" x14ac:dyDescent="0.35">
      <c r="A59" s="1">
        <v>20</v>
      </c>
      <c r="B59" s="1">
        <v>5</v>
      </c>
      <c r="C59" s="1" t="s">
        <v>317</v>
      </c>
      <c r="D59" s="1" t="s">
        <v>34</v>
      </c>
      <c r="E59" s="1" t="s">
        <v>382</v>
      </c>
      <c r="F59" s="1" t="s">
        <v>383</v>
      </c>
      <c r="G59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0" spans="1:7" x14ac:dyDescent="0.35">
      <c r="A60" s="1">
        <v>20</v>
      </c>
      <c r="B60" s="1">
        <v>2</v>
      </c>
      <c r="C60" s="1" t="s">
        <v>275</v>
      </c>
      <c r="D60" s="1" t="s">
        <v>34</v>
      </c>
      <c r="E60" s="1" t="s">
        <v>384</v>
      </c>
      <c r="F60" s="1" t="s">
        <v>385</v>
      </c>
      <c r="G60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1" spans="1:7" x14ac:dyDescent="0.35">
      <c r="A61" s="1">
        <v>20</v>
      </c>
      <c r="B61" s="1">
        <v>5</v>
      </c>
      <c r="C61" s="1" t="s">
        <v>287</v>
      </c>
      <c r="D61" s="1" t="s">
        <v>34</v>
      </c>
      <c r="E61" s="1" t="s">
        <v>386</v>
      </c>
      <c r="F61" s="1" t="s">
        <v>387</v>
      </c>
      <c r="G61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2" spans="1:7" x14ac:dyDescent="0.35">
      <c r="A62" s="1">
        <v>21</v>
      </c>
      <c r="B62" s="1">
        <v>4</v>
      </c>
      <c r="C62" s="1" t="s">
        <v>278</v>
      </c>
      <c r="D62" s="1" t="s">
        <v>34</v>
      </c>
      <c r="E62" s="1" t="s">
        <v>388</v>
      </c>
      <c r="F62" s="1" t="s">
        <v>389</v>
      </c>
      <c r="G62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3" spans="1:7" x14ac:dyDescent="0.35">
      <c r="A63" s="1">
        <v>21</v>
      </c>
      <c r="B63" s="1">
        <v>4</v>
      </c>
      <c r="C63" s="1" t="s">
        <v>320</v>
      </c>
      <c r="D63" s="1" t="s">
        <v>34</v>
      </c>
      <c r="E63" s="1" t="s">
        <v>279</v>
      </c>
      <c r="F63" s="1" t="s">
        <v>280</v>
      </c>
      <c r="G63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4" spans="1:7" x14ac:dyDescent="0.35">
      <c r="A64" s="1">
        <v>21</v>
      </c>
      <c r="B64" s="1">
        <v>2</v>
      </c>
      <c r="C64" s="1" t="s">
        <v>284</v>
      </c>
      <c r="D64" s="1" t="s">
        <v>34</v>
      </c>
      <c r="E64" s="1" t="s">
        <v>390</v>
      </c>
      <c r="F64" s="1" t="s">
        <v>391</v>
      </c>
      <c r="G64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5" spans="1:7" x14ac:dyDescent="0.35">
      <c r="A65" s="1">
        <v>22</v>
      </c>
      <c r="B65" s="1">
        <v>5</v>
      </c>
      <c r="C65" s="1" t="s">
        <v>346</v>
      </c>
      <c r="D65" s="1" t="s">
        <v>34</v>
      </c>
      <c r="E65" s="1" t="s">
        <v>392</v>
      </c>
      <c r="F65" s="1" t="s">
        <v>393</v>
      </c>
      <c r="G65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6" spans="1:7" x14ac:dyDescent="0.35">
      <c r="A66" s="1">
        <v>22</v>
      </c>
      <c r="B66" s="1">
        <v>5</v>
      </c>
      <c r="C66" s="1" t="s">
        <v>281</v>
      </c>
      <c r="D66" s="1" t="s">
        <v>34</v>
      </c>
      <c r="E66" s="1" t="s">
        <v>394</v>
      </c>
      <c r="F66" s="1" t="s">
        <v>395</v>
      </c>
      <c r="G66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7" spans="1:7" x14ac:dyDescent="0.35">
      <c r="A67" s="1">
        <v>22</v>
      </c>
      <c r="B67" s="1">
        <v>4</v>
      </c>
      <c r="C67" s="1" t="s">
        <v>278</v>
      </c>
      <c r="D67" s="1" t="s">
        <v>34</v>
      </c>
      <c r="E67" s="1" t="s">
        <v>396</v>
      </c>
      <c r="F67" s="1" t="s">
        <v>397</v>
      </c>
      <c r="G67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8" spans="1:7" x14ac:dyDescent="0.35">
      <c r="A68" s="1">
        <v>23</v>
      </c>
      <c r="B68" s="1">
        <v>3</v>
      </c>
      <c r="C68" s="1" t="s">
        <v>398</v>
      </c>
      <c r="D68" s="1" t="s">
        <v>34</v>
      </c>
      <c r="E68" s="1" t="s">
        <v>399</v>
      </c>
      <c r="F68" s="1" t="s">
        <v>400</v>
      </c>
      <c r="G68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69" spans="1:7" x14ac:dyDescent="0.35">
      <c r="A69" s="1">
        <v>23</v>
      </c>
      <c r="B69" s="1">
        <v>3</v>
      </c>
      <c r="C69" s="1" t="s">
        <v>284</v>
      </c>
      <c r="D69" s="1" t="s">
        <v>34</v>
      </c>
      <c r="E69" s="1" t="s">
        <v>369</v>
      </c>
      <c r="F69" s="1" t="s">
        <v>370</v>
      </c>
      <c r="G69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0" spans="1:7" x14ac:dyDescent="0.35">
      <c r="A70" s="1">
        <v>23</v>
      </c>
      <c r="B70" s="1">
        <v>4</v>
      </c>
      <c r="C70" s="1" t="s">
        <v>358</v>
      </c>
      <c r="D70" s="1" t="s">
        <v>34</v>
      </c>
      <c r="E70" s="1" t="s">
        <v>401</v>
      </c>
      <c r="F70" s="1" t="s">
        <v>402</v>
      </c>
      <c r="G70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1" spans="1:7" x14ac:dyDescent="0.35">
      <c r="A71" s="1">
        <v>24</v>
      </c>
      <c r="B71" s="1">
        <v>2</v>
      </c>
      <c r="C71" s="1" t="s">
        <v>403</v>
      </c>
      <c r="D71" s="1" t="s">
        <v>34</v>
      </c>
      <c r="E71" s="1" t="s">
        <v>404</v>
      </c>
      <c r="F71" s="1" t="s">
        <v>405</v>
      </c>
      <c r="G71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2" spans="1:7" x14ac:dyDescent="0.35">
      <c r="A72" s="1">
        <v>24</v>
      </c>
      <c r="B72" s="1">
        <v>5</v>
      </c>
      <c r="C72" s="1" t="s">
        <v>346</v>
      </c>
      <c r="D72" s="1" t="s">
        <v>34</v>
      </c>
      <c r="E72" s="1" t="s">
        <v>406</v>
      </c>
      <c r="F72" s="1" t="s">
        <v>407</v>
      </c>
      <c r="G72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3" spans="1:7" x14ac:dyDescent="0.35">
      <c r="A73" s="1">
        <v>24</v>
      </c>
      <c r="B73" s="1">
        <v>4</v>
      </c>
      <c r="C73" s="1" t="s">
        <v>320</v>
      </c>
      <c r="D73" s="1" t="s">
        <v>34</v>
      </c>
      <c r="E73" s="1" t="s">
        <v>408</v>
      </c>
      <c r="F73" s="1" t="s">
        <v>409</v>
      </c>
      <c r="G73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4" spans="1:7" x14ac:dyDescent="0.35">
      <c r="A74" s="1">
        <v>25</v>
      </c>
      <c r="B74" s="1">
        <v>4</v>
      </c>
      <c r="C74" s="1" t="s">
        <v>327</v>
      </c>
      <c r="D74" s="1" t="s">
        <v>34</v>
      </c>
      <c r="E74" s="1" t="s">
        <v>410</v>
      </c>
      <c r="F74" s="1" t="s">
        <v>411</v>
      </c>
      <c r="G74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5" spans="1:7" x14ac:dyDescent="0.35">
      <c r="A75" s="1">
        <v>25</v>
      </c>
      <c r="B75" s="1">
        <v>3</v>
      </c>
      <c r="C75" s="1" t="s">
        <v>275</v>
      </c>
      <c r="D75" s="1" t="s">
        <v>34</v>
      </c>
      <c r="E75" s="1" t="s">
        <v>412</v>
      </c>
      <c r="F75" s="1" t="s">
        <v>413</v>
      </c>
      <c r="G75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6" spans="1:7" x14ac:dyDescent="0.35">
      <c r="A76" s="1">
        <v>25</v>
      </c>
      <c r="B76" s="1">
        <v>5</v>
      </c>
      <c r="C76" s="1" t="s">
        <v>346</v>
      </c>
      <c r="D76" s="1" t="s">
        <v>34</v>
      </c>
      <c r="E76" s="1" t="s">
        <v>334</v>
      </c>
      <c r="F76" s="1" t="s">
        <v>335</v>
      </c>
      <c r="G76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7" spans="1:7" x14ac:dyDescent="0.35">
      <c r="A77" s="1">
        <v>26</v>
      </c>
      <c r="B77" s="1">
        <v>4</v>
      </c>
      <c r="C77" s="1" t="s">
        <v>278</v>
      </c>
      <c r="D77" s="1" t="s">
        <v>34</v>
      </c>
      <c r="E77" s="1" t="s">
        <v>414</v>
      </c>
      <c r="F77" s="1" t="s">
        <v>415</v>
      </c>
      <c r="G77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8" spans="1:7" x14ac:dyDescent="0.35">
      <c r="A78" s="1">
        <v>26</v>
      </c>
      <c r="B78" s="1">
        <v>1</v>
      </c>
      <c r="C78" s="1" t="s">
        <v>351</v>
      </c>
      <c r="D78" s="1" t="s">
        <v>34</v>
      </c>
      <c r="E78" s="1" t="s">
        <v>373</v>
      </c>
      <c r="F78" s="1" t="s">
        <v>374</v>
      </c>
      <c r="G78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79" spans="1:7" x14ac:dyDescent="0.35">
      <c r="A79" s="1">
        <v>26</v>
      </c>
      <c r="B79" s="1">
        <v>3</v>
      </c>
      <c r="C79" s="1" t="s">
        <v>306</v>
      </c>
      <c r="D79" s="1" t="s">
        <v>34</v>
      </c>
      <c r="E79" s="1" t="s">
        <v>299</v>
      </c>
      <c r="F79" s="1" t="s">
        <v>300</v>
      </c>
      <c r="G79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0" spans="1:7" x14ac:dyDescent="0.35">
      <c r="A80" s="1">
        <v>27</v>
      </c>
      <c r="B80" s="1">
        <v>1</v>
      </c>
      <c r="C80" s="1" t="s">
        <v>306</v>
      </c>
      <c r="D80" s="1" t="s">
        <v>34</v>
      </c>
      <c r="E80" s="1" t="s">
        <v>416</v>
      </c>
      <c r="F80" s="1" t="s">
        <v>417</v>
      </c>
      <c r="G80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1" spans="1:7" x14ac:dyDescent="0.35">
      <c r="A81" s="1">
        <v>27</v>
      </c>
      <c r="B81" s="1">
        <v>4</v>
      </c>
      <c r="C81" s="1" t="s">
        <v>277</v>
      </c>
      <c r="D81" s="1" t="s">
        <v>34</v>
      </c>
      <c r="E81" s="1" t="s">
        <v>301</v>
      </c>
      <c r="F81" s="1" t="s">
        <v>302</v>
      </c>
      <c r="G81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2" spans="1:7" x14ac:dyDescent="0.35">
      <c r="A82" s="1">
        <v>27</v>
      </c>
      <c r="B82" s="1">
        <v>2</v>
      </c>
      <c r="C82" s="1" t="s">
        <v>306</v>
      </c>
      <c r="D82" s="1" t="s">
        <v>34</v>
      </c>
      <c r="E82" s="1" t="s">
        <v>392</v>
      </c>
      <c r="F82" s="1" t="s">
        <v>393</v>
      </c>
      <c r="G82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3" spans="1:7" x14ac:dyDescent="0.35">
      <c r="A83" s="1">
        <v>28</v>
      </c>
      <c r="B83" s="1">
        <v>5</v>
      </c>
      <c r="C83" s="1" t="s">
        <v>358</v>
      </c>
      <c r="D83" s="1" t="s">
        <v>34</v>
      </c>
      <c r="E83" s="1" t="s">
        <v>290</v>
      </c>
      <c r="F83" s="1" t="s">
        <v>291</v>
      </c>
      <c r="G83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4" spans="1:7" x14ac:dyDescent="0.35">
      <c r="A84" s="1">
        <v>28</v>
      </c>
      <c r="B84" s="1">
        <v>4</v>
      </c>
      <c r="C84" s="1" t="s">
        <v>346</v>
      </c>
      <c r="D84" s="1" t="s">
        <v>34</v>
      </c>
      <c r="E84" s="1" t="s">
        <v>418</v>
      </c>
      <c r="F84" s="1" t="s">
        <v>419</v>
      </c>
      <c r="G84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5" spans="1:7" x14ac:dyDescent="0.35">
      <c r="A85" s="1">
        <v>28</v>
      </c>
      <c r="B85" s="1">
        <v>5</v>
      </c>
      <c r="C85" s="1" t="s">
        <v>277</v>
      </c>
      <c r="D85" s="1" t="s">
        <v>34</v>
      </c>
      <c r="E85" s="1" t="s">
        <v>380</v>
      </c>
      <c r="F85" s="1" t="s">
        <v>381</v>
      </c>
      <c r="G85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6" spans="1:7" x14ac:dyDescent="0.35">
      <c r="A86" s="1">
        <v>29</v>
      </c>
      <c r="B86" s="1">
        <v>5</v>
      </c>
      <c r="C86" s="1" t="s">
        <v>346</v>
      </c>
      <c r="D86" s="1" t="s">
        <v>34</v>
      </c>
      <c r="E86" s="1" t="s">
        <v>328</v>
      </c>
      <c r="F86" s="1" t="s">
        <v>329</v>
      </c>
      <c r="G86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7" spans="1:7" x14ac:dyDescent="0.35">
      <c r="A87" s="1">
        <v>29</v>
      </c>
      <c r="B87" s="1">
        <v>4</v>
      </c>
      <c r="C87" s="1" t="s">
        <v>287</v>
      </c>
      <c r="D87" s="1" t="s">
        <v>34</v>
      </c>
      <c r="E87" s="1" t="s">
        <v>420</v>
      </c>
      <c r="F87" s="1" t="s">
        <v>421</v>
      </c>
      <c r="G87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8" spans="1:7" x14ac:dyDescent="0.35">
      <c r="A88" s="1">
        <v>29</v>
      </c>
      <c r="B88" s="1">
        <v>5</v>
      </c>
      <c r="C88" s="1" t="s">
        <v>281</v>
      </c>
      <c r="D88" s="1" t="s">
        <v>34</v>
      </c>
      <c r="E88" s="1" t="s">
        <v>422</v>
      </c>
      <c r="F88" s="1" t="s">
        <v>423</v>
      </c>
      <c r="G88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89" spans="1:7" x14ac:dyDescent="0.35">
      <c r="A89" s="1">
        <v>30</v>
      </c>
      <c r="B89" s="1">
        <v>4</v>
      </c>
      <c r="C89" s="1" t="s">
        <v>327</v>
      </c>
      <c r="D89" s="1" t="s">
        <v>34</v>
      </c>
      <c r="E89" s="1" t="s">
        <v>424</v>
      </c>
      <c r="F89" s="1" t="s">
        <v>425</v>
      </c>
      <c r="G89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90" spans="1:7" x14ac:dyDescent="0.35">
      <c r="A90" s="1">
        <v>30</v>
      </c>
      <c r="B90" s="1">
        <v>2</v>
      </c>
      <c r="C90" s="1" t="s">
        <v>403</v>
      </c>
      <c r="D90" s="1" t="s">
        <v>34</v>
      </c>
      <c r="E90" s="1" t="s">
        <v>426</v>
      </c>
      <c r="F90" s="1" t="s">
        <v>427</v>
      </c>
      <c r="G90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  <row r="91" spans="1:7" x14ac:dyDescent="0.35">
      <c r="A91" s="1">
        <v>30</v>
      </c>
      <c r="B91" s="1">
        <v>4</v>
      </c>
      <c r="C91" s="1" t="s">
        <v>309</v>
      </c>
      <c r="D91" s="1" t="s">
        <v>34</v>
      </c>
      <c r="E91" s="1" t="s">
        <v>428</v>
      </c>
      <c r="F91" s="1" t="s">
        <v>429</v>
      </c>
      <c r="G91" s="49">
        <f>_xlfn.LET(_xlpm.utc,--SUBSTITUTE(LEFT(productReviewsTable[[#This Row],[date]],19),"T"," "),_xlpm.y,YEAR(_xlpm.utc),_xlpm.dstStartUTC,DATE(_xlpm.y,3,14)-WEEKDAY(DATE(_xlpm.y,3,14)-1)+10/24,_xlpm.dstEndUTC,DATE(_xlpm.y,11,7)-WEEKDAY(DATE(_xlpm.y,11,7)-1)+9/24,_xlpm.utc+IF((_xlpm.utc&gt;=_xlpm.dstStartUTC)*(_xlpm.utc&lt;_xlpm.dstEndUTC),-7/24,-8/24))</f>
        <v>45777.11182870371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CA17A-244B-44B9-A393-69AC10CA7123}">
  <sheetPr codeName="Sheet3">
    <tabColor rgb="FF7030A0"/>
  </sheetPr>
  <dimension ref="B2:N33"/>
  <sheetViews>
    <sheetView workbookViewId="0"/>
  </sheetViews>
  <sheetFormatPr defaultRowHeight="14.5" x14ac:dyDescent="0.35"/>
  <cols>
    <col min="1" max="1" width="8.7265625" style="1"/>
    <col min="2" max="2" width="10.08984375" style="1" customWidth="1"/>
    <col min="3" max="3" width="36.7265625" style="1" customWidth="1"/>
    <col min="4" max="4" width="10.81640625" style="1" customWidth="1"/>
    <col min="5" max="6" width="8.7265625" style="1"/>
    <col min="7" max="7" width="24.54296875" style="1" customWidth="1"/>
    <col min="8" max="8" width="18.7265625" style="1" customWidth="1"/>
    <col min="9" max="9" width="8.6328125" style="1" customWidth="1"/>
    <col min="10" max="10" width="18.90625" style="1" customWidth="1"/>
    <col min="11" max="11" width="10.26953125" style="1" bestFit="1" customWidth="1"/>
    <col min="12" max="12" width="8.7265625" style="1"/>
    <col min="13" max="13" width="16.54296875" style="1" bestFit="1" customWidth="1"/>
    <col min="14" max="14" width="9.90625" style="1" bestFit="1" customWidth="1"/>
    <col min="15" max="16384" width="8.7265625" style="1"/>
  </cols>
  <sheetData>
    <row r="2" spans="2:14" x14ac:dyDescent="0.35">
      <c r="J2" s="1" t="s">
        <v>444</v>
      </c>
      <c r="K2" s="1">
        <f>--_xlfn.TEXTBEFORE(_xlfn.TEXTAFTER(productNameSelector,"("),")")</f>
        <v>7</v>
      </c>
      <c r="M2" s="1" t="s">
        <v>443</v>
      </c>
      <c r="N2" s="1" t="str">
        <f>categorySelector</f>
        <v>Fragrances</v>
      </c>
    </row>
    <row r="3" spans="2:14" x14ac:dyDescent="0.35">
      <c r="B3" s="2" t="s">
        <v>436</v>
      </c>
      <c r="C3" s="2" t="s">
        <v>437</v>
      </c>
      <c r="D3" s="2" t="s">
        <v>438</v>
      </c>
      <c r="G3" s="2" t="s">
        <v>439</v>
      </c>
      <c r="H3" s="2" t="s">
        <v>440</v>
      </c>
      <c r="J3" s="1" t="s">
        <v>445</v>
      </c>
      <c r="K3" s="3" t="str">
        <f>_xlfn.XLOOKUP(K2,productsTable[id],productsTable[thumbnail],,0)</f>
        <v>https://cdn.dummyjson.com/product-images/fragrances/chanel-coco-noir-eau-de/thumbnail.webp</v>
      </c>
    </row>
    <row r="4" spans="2:14" x14ac:dyDescent="0.35">
      <c r="B4" s="1" cm="1">
        <f t="array" ref="B4:B33">_xlfn.UNIQUE(productsTable[id])</f>
        <v>1</v>
      </c>
      <c r="C4" s="1" t="str" cm="1">
        <f t="array" ref="C4:C33">_xlfn.XLOOKUP(_xlfn.ANCHORARRAY(B4),productsTable[id],productsTable[title],,0)</f>
        <v>Essence Mascara Lash Princess</v>
      </c>
      <c r="D4" s="1" t="str" cm="1">
        <f t="array" ref="D4:D33">_xlfn.XLOOKUP(_xlfn.ANCHORARRAY(B4),productsTable[id],productsTable[category],,0)</f>
        <v>beauty</v>
      </c>
      <c r="G4" s="1" t="str" cm="1">
        <f t="array" ref="G4:G8">_xlfn._xlws.SORT(PROPER(_xlfn._xlws.FILTER(_xlfn.ANCHORARRAY(productList),_xlfn.ANCHORARRAY(categoryList)=categorySelector,_xlfn.TAKE(_xlfn.ANCHORARRAY(productList),0)))&amp;" ("&amp;_xlfn._xlws.FILTER(_xlfn.ANCHORARRAY(productIdList),_xlfn.ANCHORARRAY(categoryList)=categorySelector,_xlfn.TAKE(_xlfn.ANCHORARRAY(productIdList),0))&amp;")")</f>
        <v>Calvin Klein Ck One (6)</v>
      </c>
      <c r="H4" s="1" t="str" cm="1">
        <f t="array" ref="H4:H7">PROPER(_xlfn._xlws.SORT(_xlfn.UNIQUE(_xlfn.ANCHORARRAY(D4))))</f>
        <v>Beauty</v>
      </c>
    </row>
    <row r="5" spans="2:14" x14ac:dyDescent="0.35">
      <c r="B5" s="1">
        <v>2</v>
      </c>
      <c r="C5" s="1" t="str">
        <v>Eyeshadow Palette with Mirror</v>
      </c>
      <c r="D5" s="1" t="str">
        <v>beauty</v>
      </c>
      <c r="G5" s="1" t="str">
        <v>Chanel Coco Noir Eau De (7)</v>
      </c>
      <c r="H5" s="1" t="str">
        <v>Fragrances</v>
      </c>
    </row>
    <row r="6" spans="2:14" x14ac:dyDescent="0.35">
      <c r="B6" s="1">
        <v>3</v>
      </c>
      <c r="C6" s="1" t="str">
        <v>Powder Canister</v>
      </c>
      <c r="D6" s="1" t="str">
        <v>beauty</v>
      </c>
      <c r="G6" s="1" t="str">
        <v>Dior J'Adore (8)</v>
      </c>
      <c r="H6" s="1" t="str">
        <v>Furniture</v>
      </c>
    </row>
    <row r="7" spans="2:14" x14ac:dyDescent="0.35">
      <c r="B7" s="1">
        <v>4</v>
      </c>
      <c r="C7" s="1" t="str">
        <v>Red Lipstick</v>
      </c>
      <c r="D7" s="1" t="str">
        <v>beauty</v>
      </c>
      <c r="G7" s="1" t="str">
        <v>Dolce Shine Eau De (9)</v>
      </c>
      <c r="H7" s="1" t="str">
        <v>Groceries</v>
      </c>
    </row>
    <row r="8" spans="2:14" x14ac:dyDescent="0.35">
      <c r="B8" s="1">
        <v>5</v>
      </c>
      <c r="C8" s="1" t="str">
        <v>Red Nail Polish</v>
      </c>
      <c r="D8" s="1" t="str">
        <v>beauty</v>
      </c>
      <c r="G8" s="1" t="str">
        <v>Gucci Bloom Eau De (10)</v>
      </c>
    </row>
    <row r="9" spans="2:14" x14ac:dyDescent="0.35">
      <c r="B9" s="1">
        <v>6</v>
      </c>
      <c r="C9" s="1" t="str">
        <v>Calvin Klein CK One</v>
      </c>
      <c r="D9" s="1" t="str">
        <v>fragrances</v>
      </c>
    </row>
    <row r="10" spans="2:14" x14ac:dyDescent="0.35">
      <c r="B10" s="1">
        <v>7</v>
      </c>
      <c r="C10" s="1" t="str">
        <v>Chanel Coco Noir Eau De</v>
      </c>
      <c r="D10" s="1" t="str">
        <v>fragrances</v>
      </c>
    </row>
    <row r="11" spans="2:14" x14ac:dyDescent="0.35">
      <c r="B11" s="1">
        <v>8</v>
      </c>
      <c r="C11" s="1" t="str">
        <v>Dior J'adore</v>
      </c>
      <c r="D11" s="1" t="str">
        <v>fragrances</v>
      </c>
    </row>
    <row r="12" spans="2:14" x14ac:dyDescent="0.35">
      <c r="B12" s="1">
        <v>9</v>
      </c>
      <c r="C12" s="1" t="str">
        <v>Dolce Shine Eau de</v>
      </c>
      <c r="D12" s="1" t="str">
        <v>fragrances</v>
      </c>
    </row>
    <row r="13" spans="2:14" x14ac:dyDescent="0.35">
      <c r="B13" s="1">
        <v>10</v>
      </c>
      <c r="C13" s="1" t="str">
        <v>Gucci Bloom Eau de</v>
      </c>
      <c r="D13" s="1" t="str">
        <v>fragrances</v>
      </c>
    </row>
    <row r="14" spans="2:14" x14ac:dyDescent="0.35">
      <c r="B14" s="1">
        <v>11</v>
      </c>
      <c r="C14" s="1" t="str">
        <v>Annibale Colombo Bed</v>
      </c>
      <c r="D14" s="1" t="str">
        <v>furniture</v>
      </c>
    </row>
    <row r="15" spans="2:14" x14ac:dyDescent="0.35">
      <c r="B15" s="1">
        <v>12</v>
      </c>
      <c r="C15" s="1" t="str">
        <v>Annibale Colombo Sofa</v>
      </c>
      <c r="D15" s="1" t="str">
        <v>furniture</v>
      </c>
    </row>
    <row r="16" spans="2:14" x14ac:dyDescent="0.35">
      <c r="B16" s="1">
        <v>13</v>
      </c>
      <c r="C16" s="1" t="str">
        <v>Bedside Table African Cherry</v>
      </c>
      <c r="D16" s="1" t="str">
        <v>furniture</v>
      </c>
    </row>
    <row r="17" spans="2:4" x14ac:dyDescent="0.35">
      <c r="B17" s="1">
        <v>14</v>
      </c>
      <c r="C17" s="1" t="str">
        <v>Knoll Saarinen Executive Conference Chair</v>
      </c>
      <c r="D17" s="1" t="str">
        <v>furniture</v>
      </c>
    </row>
    <row r="18" spans="2:4" x14ac:dyDescent="0.35">
      <c r="B18" s="1">
        <v>15</v>
      </c>
      <c r="C18" s="1" t="str">
        <v>Wooden Bathroom Sink With Mirror</v>
      </c>
      <c r="D18" s="1" t="str">
        <v>furniture</v>
      </c>
    </row>
    <row r="19" spans="2:4" x14ac:dyDescent="0.35">
      <c r="B19" s="1">
        <v>16</v>
      </c>
      <c r="C19" s="1" t="str">
        <v>Apple</v>
      </c>
      <c r="D19" s="1" t="str">
        <v>groceries</v>
      </c>
    </row>
    <row r="20" spans="2:4" x14ac:dyDescent="0.35">
      <c r="B20" s="1">
        <v>17</v>
      </c>
      <c r="C20" s="1" t="str">
        <v>Beef Steak</v>
      </c>
      <c r="D20" s="1" t="str">
        <v>groceries</v>
      </c>
    </row>
    <row r="21" spans="2:4" x14ac:dyDescent="0.35">
      <c r="B21" s="1">
        <v>18</v>
      </c>
      <c r="C21" s="1" t="str">
        <v>Cat Food</v>
      </c>
      <c r="D21" s="1" t="str">
        <v>groceries</v>
      </c>
    </row>
    <row r="22" spans="2:4" x14ac:dyDescent="0.35">
      <c r="B22" s="1">
        <v>19</v>
      </c>
      <c r="C22" s="1" t="str">
        <v>Chicken Meat</v>
      </c>
      <c r="D22" s="1" t="str">
        <v>groceries</v>
      </c>
    </row>
    <row r="23" spans="2:4" x14ac:dyDescent="0.35">
      <c r="B23" s="1">
        <v>20</v>
      </c>
      <c r="C23" s="1" t="str">
        <v>Cooking Oil</v>
      </c>
      <c r="D23" s="1" t="str">
        <v>groceries</v>
      </c>
    </row>
    <row r="24" spans="2:4" x14ac:dyDescent="0.35">
      <c r="B24" s="1">
        <v>21</v>
      </c>
      <c r="C24" s="1" t="str">
        <v>Cucumber</v>
      </c>
      <c r="D24" s="1" t="str">
        <v>groceries</v>
      </c>
    </row>
    <row r="25" spans="2:4" x14ac:dyDescent="0.35">
      <c r="B25" s="1">
        <v>22</v>
      </c>
      <c r="C25" s="1" t="str">
        <v>Dog Food</v>
      </c>
      <c r="D25" s="1" t="str">
        <v>groceries</v>
      </c>
    </row>
    <row r="26" spans="2:4" x14ac:dyDescent="0.35">
      <c r="B26" s="1">
        <v>23</v>
      </c>
      <c r="C26" s="1" t="str">
        <v>Eggs</v>
      </c>
      <c r="D26" s="1" t="str">
        <v>groceries</v>
      </c>
    </row>
    <row r="27" spans="2:4" x14ac:dyDescent="0.35">
      <c r="B27" s="1">
        <v>24</v>
      </c>
      <c r="C27" s="1" t="str">
        <v>Fish Steak</v>
      </c>
      <c r="D27" s="1" t="str">
        <v>groceries</v>
      </c>
    </row>
    <row r="28" spans="2:4" x14ac:dyDescent="0.35">
      <c r="B28" s="1">
        <v>25</v>
      </c>
      <c r="C28" s="1" t="str">
        <v>Green Bell Pepper</v>
      </c>
      <c r="D28" s="1" t="str">
        <v>groceries</v>
      </c>
    </row>
    <row r="29" spans="2:4" x14ac:dyDescent="0.35">
      <c r="B29" s="1">
        <v>26</v>
      </c>
      <c r="C29" s="1" t="str">
        <v>Green Chili Pepper</v>
      </c>
      <c r="D29" s="1" t="str">
        <v>groceries</v>
      </c>
    </row>
    <row r="30" spans="2:4" x14ac:dyDescent="0.35">
      <c r="B30" s="1">
        <v>27</v>
      </c>
      <c r="C30" s="1" t="str">
        <v>Honey Jar</v>
      </c>
      <c r="D30" s="1" t="str">
        <v>groceries</v>
      </c>
    </row>
    <row r="31" spans="2:4" x14ac:dyDescent="0.35">
      <c r="B31" s="1">
        <v>28</v>
      </c>
      <c r="C31" s="1" t="str">
        <v>Ice Cream</v>
      </c>
      <c r="D31" s="1" t="str">
        <v>groceries</v>
      </c>
    </row>
    <row r="32" spans="2:4" x14ac:dyDescent="0.35">
      <c r="B32" s="1">
        <v>29</v>
      </c>
      <c r="C32" s="1" t="str">
        <v>Juice</v>
      </c>
      <c r="D32" s="1" t="str">
        <v>groceries</v>
      </c>
    </row>
    <row r="33" spans="2:4" x14ac:dyDescent="0.35">
      <c r="B33" s="1">
        <v>30</v>
      </c>
      <c r="C33" s="1" t="str">
        <v>Kiwi</v>
      </c>
      <c r="D33" s="1" t="str">
        <v>groceries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Modern Json in VBA</vt:lpstr>
      <vt:lpstr>Analytics</vt:lpstr>
      <vt:lpstr>Products</vt:lpstr>
      <vt:lpstr>ProductReviews</vt:lpstr>
      <vt:lpstr>UI Configs</vt:lpstr>
      <vt:lpstr>categoryList</vt:lpstr>
      <vt:lpstr>categoryListSorted</vt:lpstr>
      <vt:lpstr>categorySelector</vt:lpstr>
      <vt:lpstr>productIdList</vt:lpstr>
      <vt:lpstr>productList</vt:lpstr>
      <vt:lpstr>productListSorted</vt:lpstr>
      <vt:lpstr>productNameSelector</vt:lpstr>
      <vt:lpstr>selectedProductId</vt:lpstr>
      <vt:lpstr>selectedProductThumbnail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2026-02-28T23:56:23Z</dcterms:created>
  <dcterms:modified xsi:type="dcterms:W3CDTF">2026-03-08T00:37:05Z</dcterms:modified>
</cp:coreProperties>
</file>