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pfallon\Downloads\"/>
    </mc:Choice>
  </mc:AlternateContent>
  <bookViews>
    <workbookView xWindow="0" yWindow="0" windowWidth="23040" windowHeight="9084" activeTab="1"/>
  </bookViews>
  <sheets>
    <sheet name="Heart" sheetId="1" r:id="rId1"/>
    <sheet name="Split" sheetId="2" r:id="rId2"/>
  </sheets>
  <definedNames>
    <definedName name="CountsR1">Split!$L$4:$M$4</definedName>
    <definedName name="CountsR2">Split!$Q$4:$R$4</definedName>
    <definedName name="infoRequired">Split!$V$4</definedName>
    <definedName name="maxX">Split!$G$7</definedName>
    <definedName name="minX">Split!$G$6</definedName>
    <definedName name="solver_adj" localSheetId="1" hidden="1">Split!$J$4</definedName>
    <definedName name="solver_cvg" localSheetId="1" hidden="1">0.0001</definedName>
    <definedName name="solver_drv" localSheetId="1" hidden="1">2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Split!$L$4:$M$4</definedName>
    <definedName name="solver_lhs2" localSheetId="1" hidden="1">Split!$Q$4:$R$4</definedName>
    <definedName name="solver_lhs3" localSheetId="1" hidden="1">Split!$J$4</definedName>
    <definedName name="solver_lhs4" localSheetId="1" hidden="1">Split!$J$4</definedName>
    <definedName name="solver_lhs5" localSheetId="1" hidden="1">Split!$J$4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Split!$V$4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3</definedName>
    <definedName name="solver_rel3" localSheetId="1" hidden="1">1</definedName>
    <definedName name="solver_rel4" localSheetId="1" hidden="1">4</definedName>
    <definedName name="solver_rel5" localSheetId="1" hidden="1">3</definedName>
    <definedName name="solver_rhs1" localSheetId="1" hidden="1">1</definedName>
    <definedName name="solver_rhs2" localSheetId="1" hidden="1">1</definedName>
    <definedName name="solver_rhs3" localSheetId="1" hidden="1">maxX</definedName>
    <definedName name="solver_rhs4" localSheetId="1" hidden="1">integer</definedName>
    <definedName name="solver_rhs5" localSheetId="1" hidden="1">minX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split">Split!$J$4</definedName>
  </definedNames>
  <calcPr calcId="171027"/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G7" i="2" l="1"/>
  <c r="M4" i="2" a="1"/>
  <c r="M4" i="2" s="1"/>
  <c r="Q4" i="2" a="1"/>
  <c r="Q4" i="2" s="1"/>
  <c r="R4" i="2" a="1"/>
  <c r="R4" i="2" s="1"/>
  <c r="L4" i="2" a="1"/>
  <c r="L4" i="2" s="1"/>
  <c r="G6" i="2"/>
  <c r="X4" i="2" s="1"/>
  <c r="F4" i="2"/>
  <c r="E4" i="2"/>
  <c r="H4" i="2" l="1"/>
  <c r="G4" i="2"/>
  <c r="N4" i="2"/>
  <c r="O4" i="2" s="1"/>
  <c r="S4" i="2"/>
  <c r="T4" i="2" s="1"/>
  <c r="Z4" i="2" a="1"/>
  <c r="Z4" i="2" s="1"/>
  <c r="AE4" i="2" a="1"/>
  <c r="AE4" i="2" s="1"/>
  <c r="Y4" i="2" a="1"/>
  <c r="Y4" i="2" s="1"/>
  <c r="X5" i="2"/>
  <c r="AD4" i="2" a="1"/>
  <c r="AD4" i="2" s="1"/>
  <c r="AA4" i="2" l="1"/>
  <c r="AB4" i="2" s="1"/>
  <c r="AF4" i="2"/>
  <c r="AG4" i="2" s="1"/>
  <c r="V4" i="2"/>
  <c r="AE5" i="2" a="1"/>
  <c r="AE5" i="2" s="1"/>
  <c r="AD5" i="2" a="1"/>
  <c r="AD5" i="2" s="1"/>
  <c r="X6" i="2"/>
  <c r="Z5" i="2" a="1"/>
  <c r="Z5" i="2" s="1"/>
  <c r="Y5" i="2" a="1"/>
  <c r="Y5" i="2" s="1"/>
  <c r="AI4" i="2" l="1"/>
  <c r="AF5" i="2"/>
  <c r="AG5" i="2" s="1"/>
  <c r="AA5" i="2"/>
  <c r="AB5" i="2" s="1"/>
  <c r="X7" i="2"/>
  <c r="Y6" i="2" a="1"/>
  <c r="Y6" i="2" s="1"/>
  <c r="AD6" i="2" a="1"/>
  <c r="AD6" i="2" s="1"/>
  <c r="AF6" i="2" s="1"/>
  <c r="AE6" i="2" a="1"/>
  <c r="AE6" i="2" s="1"/>
  <c r="Z6" i="2" a="1"/>
  <c r="Z6" i="2" s="1"/>
  <c r="AA6" i="2" l="1"/>
  <c r="AB6" i="2" s="1"/>
  <c r="AI5" i="2"/>
  <c r="AG6" i="2"/>
  <c r="Z7" i="2" a="1"/>
  <c r="Z7" i="2" s="1"/>
  <c r="Y7" i="2" a="1"/>
  <c r="Y7" i="2" s="1"/>
  <c r="AA7" i="2" s="1"/>
  <c r="AD7" i="2" a="1"/>
  <c r="AD7" i="2" s="1"/>
  <c r="AE7" i="2" a="1"/>
  <c r="AE7" i="2" s="1"/>
  <c r="X8" i="2"/>
  <c r="AI6" i="2" l="1"/>
  <c r="AF7" i="2"/>
  <c r="AG7" i="2" s="1"/>
  <c r="AE8" i="2" a="1"/>
  <c r="AE8" i="2" s="1"/>
  <c r="AD8" i="2" a="1"/>
  <c r="AD8" i="2" s="1"/>
  <c r="Z8" i="2" a="1"/>
  <c r="Z8" i="2" s="1"/>
  <c r="Y8" i="2" a="1"/>
  <c r="Y8" i="2" s="1"/>
  <c r="X9" i="2"/>
  <c r="AB7" i="2"/>
  <c r="AA8" i="2" l="1"/>
  <c r="AF8" i="2"/>
  <c r="AG8" i="2" s="1"/>
  <c r="AB8" i="2"/>
  <c r="AI7" i="2"/>
  <c r="Z9" i="2" a="1"/>
  <c r="Z9" i="2" s="1"/>
  <c r="AD9" i="2" a="1"/>
  <c r="AD9" i="2" s="1"/>
  <c r="Y9" i="2" a="1"/>
  <c r="Y9" i="2" s="1"/>
  <c r="AE9" i="2" a="1"/>
  <c r="AE9" i="2" s="1"/>
  <c r="X10" i="2"/>
  <c r="AA9" i="2" l="1"/>
  <c r="AB9" i="2" s="1"/>
  <c r="AI8" i="2"/>
  <c r="AF9" i="2"/>
  <c r="AG9" i="2" s="1"/>
  <c r="AI9" i="2" s="1"/>
  <c r="AE10" i="2" a="1"/>
  <c r="AE10" i="2" s="1"/>
  <c r="AD10" i="2" a="1"/>
  <c r="AD10" i="2" s="1"/>
  <c r="AF10" i="2" s="1"/>
  <c r="Z10" i="2" a="1"/>
  <c r="Z10" i="2" s="1"/>
  <c r="Y10" i="2" a="1"/>
  <c r="Y10" i="2" s="1"/>
  <c r="X11" i="2"/>
  <c r="AA10" i="2" l="1"/>
  <c r="AB10" i="2" s="1"/>
  <c r="AG10" i="2"/>
  <c r="Z11" i="2" a="1"/>
  <c r="Z11" i="2" s="1"/>
  <c r="AE11" i="2" a="1"/>
  <c r="AE11" i="2" s="1"/>
  <c r="AD11" i="2" a="1"/>
  <c r="AD11" i="2" s="1"/>
  <c r="Y11" i="2" a="1"/>
  <c r="Y11" i="2" s="1"/>
  <c r="X12" i="2"/>
  <c r="AA11" i="2" l="1"/>
  <c r="AB11" i="2" s="1"/>
  <c r="AF11" i="2"/>
  <c r="AG11" i="2" s="1"/>
  <c r="AI10" i="2"/>
  <c r="AD12" i="2" a="1"/>
  <c r="AD12" i="2" s="1"/>
  <c r="AE12" i="2" a="1"/>
  <c r="AE12" i="2" s="1"/>
  <c r="Y12" i="2" a="1"/>
  <c r="Y12" i="2" s="1"/>
  <c r="Z12" i="2" a="1"/>
  <c r="Z12" i="2" s="1"/>
  <c r="X13" i="2"/>
  <c r="AA12" i="2" l="1"/>
  <c r="AI11" i="2"/>
  <c r="AF12" i="2"/>
  <c r="AG12" i="2" s="1"/>
  <c r="AB12" i="2"/>
  <c r="AD13" i="2" a="1"/>
  <c r="AD13" i="2" s="1"/>
  <c r="AF13" i="2" s="1"/>
  <c r="AE13" i="2" a="1"/>
  <c r="AE13" i="2" s="1"/>
  <c r="Y13" i="2" a="1"/>
  <c r="Y13" i="2" s="1"/>
  <c r="Z13" i="2" a="1"/>
  <c r="Z13" i="2" s="1"/>
  <c r="X14" i="2"/>
  <c r="AA13" i="2" l="1"/>
  <c r="AI12" i="2"/>
  <c r="Z14" i="2" a="1"/>
  <c r="Z14" i="2" s="1"/>
  <c r="Y14" i="2" a="1"/>
  <c r="Y14" i="2" s="1"/>
  <c r="AE14" i="2" a="1"/>
  <c r="AE14" i="2" s="1"/>
  <c r="AD14" i="2" a="1"/>
  <c r="AD14" i="2" s="1"/>
  <c r="X15" i="2"/>
  <c r="AG13" i="2"/>
  <c r="AB13" i="2"/>
  <c r="AF14" i="2" l="1"/>
  <c r="AG14" i="2" s="1"/>
  <c r="AA14" i="2"/>
  <c r="AB14" i="2" s="1"/>
  <c r="Y15" i="2" a="1"/>
  <c r="Y15" i="2" s="1"/>
  <c r="AD15" i="2" a="1"/>
  <c r="AD15" i="2" s="1"/>
  <c r="Z15" i="2" a="1"/>
  <c r="Z15" i="2" s="1"/>
  <c r="AE15" i="2" a="1"/>
  <c r="AE15" i="2" s="1"/>
  <c r="X16" i="2"/>
  <c r="AI13" i="2"/>
  <c r="AF15" i="2" l="1"/>
  <c r="AG15" i="2" s="1"/>
  <c r="AA15" i="2"/>
  <c r="AI14" i="2"/>
  <c r="AD16" i="2" a="1"/>
  <c r="AD16" i="2" s="1"/>
  <c r="AE16" i="2" a="1"/>
  <c r="AE16" i="2" s="1"/>
  <c r="Z16" i="2" a="1"/>
  <c r="Z16" i="2" s="1"/>
  <c r="Y16" i="2" a="1"/>
  <c r="Y16" i="2" s="1"/>
  <c r="AA16" i="2" s="1"/>
  <c r="X17" i="2"/>
  <c r="AB15" i="2"/>
  <c r="AF16" i="2" l="1"/>
  <c r="AB16" i="2"/>
  <c r="AI15" i="2"/>
  <c r="AE17" i="2" a="1"/>
  <c r="AE17" i="2" s="1"/>
  <c r="AD17" i="2" a="1"/>
  <c r="AD17" i="2" s="1"/>
  <c r="Y17" i="2" a="1"/>
  <c r="Y17" i="2" s="1"/>
  <c r="Z17" i="2" a="1"/>
  <c r="Z17" i="2" s="1"/>
  <c r="X18" i="2"/>
  <c r="AG16" i="2"/>
  <c r="AA17" i="2" l="1"/>
  <c r="AF17" i="2"/>
  <c r="AG17" i="2" s="1"/>
  <c r="AI16" i="2"/>
  <c r="AB17" i="2"/>
  <c r="AD18" i="2" a="1"/>
  <c r="AD18" i="2" s="1"/>
  <c r="Y18" i="2" a="1"/>
  <c r="Y18" i="2" s="1"/>
  <c r="Z18" i="2" a="1"/>
  <c r="Z18" i="2" s="1"/>
  <c r="AE18" i="2" a="1"/>
  <c r="AE18" i="2" s="1"/>
  <c r="X19" i="2"/>
  <c r="AA18" i="2" l="1"/>
  <c r="AF18" i="2"/>
  <c r="AI17" i="2"/>
  <c r="AG18" i="2"/>
  <c r="Y19" i="2" a="1"/>
  <c r="Y19" i="2" s="1"/>
  <c r="AE19" i="2" a="1"/>
  <c r="AE19" i="2" s="1"/>
  <c r="Z19" i="2" a="1"/>
  <c r="Z19" i="2" s="1"/>
  <c r="AD19" i="2" a="1"/>
  <c r="AD19" i="2" s="1"/>
  <c r="X20" i="2"/>
  <c r="AB18" i="2"/>
  <c r="AF19" i="2" l="1"/>
  <c r="AG19" i="2" s="1"/>
  <c r="AA19" i="2"/>
  <c r="AB19" i="2" s="1"/>
  <c r="AI19" i="2" s="1"/>
  <c r="AI18" i="2"/>
  <c r="Y20" i="2" a="1"/>
  <c r="Y20" i="2" s="1"/>
  <c r="AE20" i="2" a="1"/>
  <c r="AE20" i="2" s="1"/>
  <c r="Z20" i="2" a="1"/>
  <c r="Z20" i="2" s="1"/>
  <c r="AD20" i="2" a="1"/>
  <c r="AD20" i="2" s="1"/>
  <c r="AF20" i="2" s="1"/>
  <c r="X21" i="2"/>
  <c r="AA20" i="2" l="1"/>
  <c r="AG20" i="2"/>
  <c r="Y21" i="2" a="1"/>
  <c r="Y21" i="2" s="1"/>
  <c r="AE21" i="2" a="1"/>
  <c r="AE21" i="2" s="1"/>
  <c r="AD21" i="2" a="1"/>
  <c r="AD21" i="2" s="1"/>
  <c r="Z21" i="2" a="1"/>
  <c r="Z21" i="2" s="1"/>
  <c r="X22" i="2"/>
  <c r="AB20" i="2"/>
  <c r="AA21" i="2" l="1"/>
  <c r="AF21" i="2"/>
  <c r="AI20" i="2"/>
  <c r="AG21" i="2"/>
  <c r="Z22" i="2" a="1"/>
  <c r="Z22" i="2" s="1"/>
  <c r="AD22" i="2" a="1"/>
  <c r="AD22" i="2" s="1"/>
  <c r="AE22" i="2" a="1"/>
  <c r="AE22" i="2" s="1"/>
  <c r="Y22" i="2" a="1"/>
  <c r="Y22" i="2" s="1"/>
  <c r="X23" i="2"/>
  <c r="AB21" i="2"/>
  <c r="AA22" i="2" l="1"/>
  <c r="AB22" i="2" s="1"/>
  <c r="AF22" i="2"/>
  <c r="AI21" i="2"/>
  <c r="AG22" i="2"/>
  <c r="Z23" i="2" a="1"/>
  <c r="Z23" i="2" s="1"/>
  <c r="Y23" i="2" a="1"/>
  <c r="Y23" i="2" s="1"/>
  <c r="AA23" i="2" s="1"/>
  <c r="AE23" i="2" a="1"/>
  <c r="AE23" i="2" s="1"/>
  <c r="AD23" i="2" a="1"/>
  <c r="AD23" i="2" s="1"/>
  <c r="X24" i="2"/>
  <c r="AI22" i="2" l="1"/>
  <c r="AF23" i="2"/>
  <c r="AG23" i="2" s="1"/>
  <c r="AE24" i="2" a="1"/>
  <c r="AE24" i="2" s="1"/>
  <c r="Y24" i="2" a="1"/>
  <c r="Y24" i="2" s="1"/>
  <c r="Z24" i="2" a="1"/>
  <c r="Z24" i="2" s="1"/>
  <c r="AD24" i="2" a="1"/>
  <c r="AD24" i="2" s="1"/>
  <c r="X25" i="2"/>
  <c r="AB23" i="2"/>
  <c r="AA24" i="2" l="1"/>
  <c r="AF24" i="2"/>
  <c r="AG24" i="2" s="1"/>
  <c r="AI23" i="2"/>
  <c r="AB24" i="2"/>
  <c r="Y25" i="2" a="1"/>
  <c r="Y25" i="2" s="1"/>
  <c r="Z25" i="2" a="1"/>
  <c r="Z25" i="2" s="1"/>
  <c r="AD25" i="2" a="1"/>
  <c r="AD25" i="2" s="1"/>
  <c r="AE25" i="2" a="1"/>
  <c r="AE25" i="2" s="1"/>
  <c r="X26" i="2"/>
  <c r="AF25" i="2" l="1"/>
  <c r="AI24" i="2"/>
  <c r="AA25" i="2"/>
  <c r="AB25" i="2" s="1"/>
  <c r="AE26" i="2" a="1"/>
  <c r="AE26" i="2" s="1"/>
  <c r="AD26" i="2" a="1"/>
  <c r="AD26" i="2" s="1"/>
  <c r="AF26" i="2" s="1"/>
  <c r="Z26" i="2" a="1"/>
  <c r="Z26" i="2" s="1"/>
  <c r="Y26" i="2" a="1"/>
  <c r="Y26" i="2" s="1"/>
  <c r="X27" i="2"/>
  <c r="AG25" i="2"/>
  <c r="AA26" i="2" l="1"/>
  <c r="AB26" i="2" s="1"/>
  <c r="AI25" i="2"/>
  <c r="Y27" i="2" a="1"/>
  <c r="Y27" i="2" s="1"/>
  <c r="Z27" i="2" a="1"/>
  <c r="Z27" i="2" s="1"/>
  <c r="AD27" i="2" a="1"/>
  <c r="AD27" i="2" s="1"/>
  <c r="AE27" i="2" a="1"/>
  <c r="AE27" i="2" s="1"/>
  <c r="X28" i="2"/>
  <c r="AG26" i="2"/>
  <c r="AA27" i="2" l="1"/>
  <c r="AF27" i="2"/>
  <c r="AI26" i="2"/>
  <c r="AG27" i="2"/>
  <c r="AE28" i="2" a="1"/>
  <c r="AE28" i="2" s="1"/>
  <c r="Y28" i="2" a="1"/>
  <c r="Y28" i="2" s="1"/>
  <c r="Z28" i="2" a="1"/>
  <c r="Z28" i="2" s="1"/>
  <c r="AD28" i="2" a="1"/>
  <c r="AD28" i="2" s="1"/>
  <c r="X29" i="2"/>
  <c r="AB27" i="2"/>
  <c r="AA28" i="2" l="1"/>
  <c r="AF28" i="2"/>
  <c r="AG28" i="2" s="1"/>
  <c r="AI27" i="2"/>
  <c r="AB28" i="2"/>
  <c r="AD29" i="2" a="1"/>
  <c r="AD29" i="2" s="1"/>
  <c r="AE29" i="2" a="1"/>
  <c r="AE29" i="2" s="1"/>
  <c r="Y29" i="2" a="1"/>
  <c r="Y29" i="2" s="1"/>
  <c r="Z29" i="2" a="1"/>
  <c r="Z29" i="2" s="1"/>
  <c r="X30" i="2"/>
  <c r="AF29" i="2" l="1"/>
  <c r="AA29" i="2"/>
  <c r="AI28" i="2"/>
  <c r="Z30" i="2" a="1"/>
  <c r="Z30" i="2" s="1"/>
  <c r="Y30" i="2" a="1"/>
  <c r="Y30" i="2" s="1"/>
  <c r="AA30" i="2" s="1"/>
  <c r="AE30" i="2" a="1"/>
  <c r="AE30" i="2" s="1"/>
  <c r="AD30" i="2" a="1"/>
  <c r="AD30" i="2" s="1"/>
  <c r="X31" i="2"/>
  <c r="AG29" i="2"/>
  <c r="AB29" i="2"/>
  <c r="AF30" i="2" l="1"/>
  <c r="AG30" i="2" s="1"/>
  <c r="AB30" i="2"/>
  <c r="AI29" i="2"/>
  <c r="Y31" i="2" a="1"/>
  <c r="Y31" i="2" s="1"/>
  <c r="AD31" i="2" a="1"/>
  <c r="AD31" i="2" s="1"/>
  <c r="Z31" i="2" a="1"/>
  <c r="Z31" i="2" s="1"/>
  <c r="AE31" i="2" a="1"/>
  <c r="AE31" i="2" s="1"/>
  <c r="X32" i="2"/>
  <c r="AA31" i="2" l="1"/>
  <c r="AF31" i="2"/>
  <c r="AI30" i="2"/>
  <c r="AB31" i="2"/>
  <c r="Z32" i="2" a="1"/>
  <c r="Z32" i="2" s="1"/>
  <c r="AD32" i="2" a="1"/>
  <c r="AD32" i="2" s="1"/>
  <c r="AE32" i="2" a="1"/>
  <c r="AE32" i="2" s="1"/>
  <c r="Y32" i="2" a="1"/>
  <c r="Y32" i="2" s="1"/>
  <c r="AA32" i="2" s="1"/>
  <c r="X33" i="2"/>
  <c r="AG31" i="2"/>
  <c r="AF32" i="2" l="1"/>
  <c r="AI31" i="2"/>
  <c r="AB32" i="2"/>
  <c r="AE33" i="2" a="1"/>
  <c r="AE33" i="2" s="1"/>
  <c r="Y33" i="2" a="1"/>
  <c r="Y33" i="2" s="1"/>
  <c r="AD33" i="2" a="1"/>
  <c r="AD33" i="2" s="1"/>
  <c r="Z33" i="2" a="1"/>
  <c r="Z33" i="2" s="1"/>
  <c r="X34" i="2"/>
  <c r="AG32" i="2"/>
  <c r="AA33" i="2" l="1"/>
  <c r="AF33" i="2"/>
  <c r="AG33" i="2" s="1"/>
  <c r="AB33" i="2"/>
  <c r="AD34" i="2" a="1"/>
  <c r="AD34" i="2" s="1"/>
  <c r="Y34" i="2" a="1"/>
  <c r="Y34" i="2" s="1"/>
  <c r="Z34" i="2" a="1"/>
  <c r="Z34" i="2" s="1"/>
  <c r="AE34" i="2" a="1"/>
  <c r="AE34" i="2" s="1"/>
  <c r="X35" i="2"/>
  <c r="AI32" i="2"/>
  <c r="AA34" i="2" l="1"/>
  <c r="AI33" i="2"/>
  <c r="AF34" i="2"/>
  <c r="AG34" i="2" s="1"/>
  <c r="AB34" i="2"/>
  <c r="AE35" i="2" a="1"/>
  <c r="AE35" i="2" s="1"/>
  <c r="Y35" i="2" a="1"/>
  <c r="Y35" i="2" s="1"/>
  <c r="Z35" i="2" a="1"/>
  <c r="Z35" i="2" s="1"/>
  <c r="AD35" i="2" a="1"/>
  <c r="AD35" i="2" s="1"/>
  <c r="X36" i="2"/>
  <c r="AI34" i="2" l="1"/>
  <c r="AF35" i="2"/>
  <c r="AG35" i="2" s="1"/>
  <c r="AA35" i="2"/>
  <c r="AB35" i="2" s="1"/>
  <c r="AI35" i="2" s="1"/>
  <c r="Z36" i="2" a="1"/>
  <c r="Z36" i="2" s="1"/>
  <c r="AE36" i="2" a="1"/>
  <c r="AE36" i="2" s="1"/>
  <c r="Y36" i="2" a="1"/>
  <c r="Y36" i="2" s="1"/>
  <c r="AA36" i="2" s="1"/>
  <c r="AD36" i="2" a="1"/>
  <c r="AD36" i="2" s="1"/>
  <c r="AF36" i="2" s="1"/>
  <c r="X37" i="2"/>
  <c r="AB36" i="2" l="1"/>
  <c r="AG36" i="2"/>
  <c r="AE37" i="2" a="1"/>
  <c r="AE37" i="2" s="1"/>
  <c r="AD37" i="2" a="1"/>
  <c r="AD37" i="2" s="1"/>
  <c r="Z37" i="2" a="1"/>
  <c r="Z37" i="2" s="1"/>
  <c r="Y37" i="2" a="1"/>
  <c r="Y37" i="2" s="1"/>
  <c r="AA37" i="2" s="1"/>
  <c r="X38" i="2"/>
  <c r="AF37" i="2" l="1"/>
  <c r="AI36" i="2"/>
  <c r="AB37" i="2"/>
  <c r="AD38" i="2" a="1"/>
  <c r="AD38" i="2" s="1"/>
  <c r="AE38" i="2" a="1"/>
  <c r="AE38" i="2" s="1"/>
  <c r="Z38" i="2" a="1"/>
  <c r="Z38" i="2" s="1"/>
  <c r="Y38" i="2" a="1"/>
  <c r="Y38" i="2" s="1"/>
  <c r="X39" i="2"/>
  <c r="AG37" i="2"/>
  <c r="AF38" i="2" l="1"/>
  <c r="AA38" i="2"/>
  <c r="AB38" i="2" s="1"/>
  <c r="Z39" i="2" a="1"/>
  <c r="Z39" i="2" s="1"/>
  <c r="AD39" i="2" a="1"/>
  <c r="AD39" i="2" s="1"/>
  <c r="AE39" i="2" a="1"/>
  <c r="AE39" i="2" s="1"/>
  <c r="Y39" i="2" a="1"/>
  <c r="Y39" i="2" s="1"/>
  <c r="X40" i="2"/>
  <c r="AG38" i="2"/>
  <c r="AI37" i="2"/>
  <c r="AF39" i="2" l="1"/>
  <c r="AA39" i="2"/>
  <c r="AB39" i="2" s="1"/>
  <c r="AI38" i="2"/>
  <c r="AG39" i="2"/>
  <c r="AE40" i="2" a="1"/>
  <c r="AE40" i="2" s="1"/>
  <c r="AD40" i="2" a="1"/>
  <c r="AD40" i="2" s="1"/>
  <c r="Z40" i="2" a="1"/>
  <c r="Z40" i="2" s="1"/>
  <c r="Y40" i="2" a="1"/>
  <c r="Y40" i="2" s="1"/>
  <c r="AA40" i="2" s="1"/>
  <c r="X41" i="2"/>
  <c r="AF40" i="2" l="1"/>
  <c r="AI39" i="2"/>
  <c r="AB40" i="2"/>
  <c r="AG40" i="2"/>
  <c r="Z41" i="2" a="1"/>
  <c r="Z41" i="2" s="1"/>
  <c r="Y41" i="2" a="1"/>
  <c r="Y41" i="2" s="1"/>
  <c r="AD41" i="2" a="1"/>
  <c r="AD41" i="2" s="1"/>
  <c r="AE41" i="2" a="1"/>
  <c r="AE41" i="2" s="1"/>
  <c r="X42" i="2"/>
  <c r="AF41" i="2" l="1"/>
  <c r="AA41" i="2"/>
  <c r="AI40" i="2"/>
  <c r="AB41" i="2"/>
  <c r="AG41" i="2"/>
  <c r="AE42" i="2" a="1"/>
  <c r="AE42" i="2" s="1"/>
  <c r="AD42" i="2" a="1"/>
  <c r="AD42" i="2" s="1"/>
  <c r="Z42" i="2" a="1"/>
  <c r="Z42" i="2" s="1"/>
  <c r="Y42" i="2" a="1"/>
  <c r="Y42" i="2" s="1"/>
  <c r="X43" i="2"/>
  <c r="AA42" i="2" l="1"/>
  <c r="AF42" i="2"/>
  <c r="AG42" i="2" s="1"/>
  <c r="AI41" i="2"/>
  <c r="AB42" i="2"/>
  <c r="Y43" i="2" a="1"/>
  <c r="Y43" i="2" s="1"/>
  <c r="AA43" i="2" s="1"/>
  <c r="Z43" i="2" a="1"/>
  <c r="Z43" i="2" s="1"/>
  <c r="AE43" i="2" a="1"/>
  <c r="AE43" i="2" s="1"/>
  <c r="AD43" i="2" a="1"/>
  <c r="AD43" i="2" s="1"/>
  <c r="AF43" i="2" s="1"/>
  <c r="X44" i="2"/>
  <c r="AI42" i="2" l="1"/>
  <c r="AG43" i="2"/>
  <c r="AD44" i="2" a="1"/>
  <c r="AD44" i="2" s="1"/>
  <c r="AE44" i="2" a="1"/>
  <c r="AE44" i="2" s="1"/>
  <c r="Y44" i="2" a="1"/>
  <c r="Y44" i="2" s="1"/>
  <c r="Z44" i="2" a="1"/>
  <c r="Z44" i="2" s="1"/>
  <c r="X45" i="2"/>
  <c r="AB43" i="2"/>
  <c r="AA44" i="2" l="1"/>
  <c r="AF44" i="2"/>
  <c r="AI43" i="2"/>
  <c r="AB44" i="2"/>
  <c r="AD45" i="2" a="1"/>
  <c r="AD45" i="2" s="1"/>
  <c r="AE45" i="2" a="1"/>
  <c r="AE45" i="2" s="1"/>
  <c r="Y45" i="2" a="1"/>
  <c r="Y45" i="2" s="1"/>
  <c r="Z45" i="2" a="1"/>
  <c r="Z45" i="2" s="1"/>
  <c r="X46" i="2"/>
  <c r="AG44" i="2"/>
  <c r="AF45" i="2" l="1"/>
  <c r="AA45" i="2"/>
  <c r="AB45" i="2" s="1"/>
  <c r="AG45" i="2"/>
  <c r="Z46" i="2" a="1"/>
  <c r="Z46" i="2" s="1"/>
  <c r="AD46" i="2" a="1"/>
  <c r="AD46" i="2" s="1"/>
  <c r="AE46" i="2" a="1"/>
  <c r="AE46" i="2" s="1"/>
  <c r="Y46" i="2" a="1"/>
  <c r="Y46" i="2" s="1"/>
  <c r="AA46" i="2" s="1"/>
  <c r="X47" i="2"/>
  <c r="AI44" i="2"/>
  <c r="AF46" i="2" l="1"/>
  <c r="AI45" i="2"/>
  <c r="AB46" i="2"/>
  <c r="AG46" i="2"/>
  <c r="AD47" i="2" a="1"/>
  <c r="AD47" i="2" s="1"/>
  <c r="Y47" i="2" a="1"/>
  <c r="Y47" i="2" s="1"/>
  <c r="Z47" i="2" a="1"/>
  <c r="Z47" i="2" s="1"/>
  <c r="AE47" i="2" a="1"/>
  <c r="AE47" i="2" s="1"/>
  <c r="X48" i="2"/>
  <c r="AA47" i="2" l="1"/>
  <c r="AF47" i="2"/>
  <c r="AI46" i="2"/>
  <c r="AD48" i="2" a="1"/>
  <c r="AD48" i="2" s="1"/>
  <c r="AE48" i="2" a="1"/>
  <c r="AE48" i="2" s="1"/>
  <c r="Z48" i="2" a="1"/>
  <c r="Z48" i="2" s="1"/>
  <c r="Y48" i="2" a="1"/>
  <c r="Y48" i="2" s="1"/>
  <c r="X49" i="2"/>
  <c r="AB47" i="2"/>
  <c r="AG47" i="2"/>
  <c r="AF48" i="2" l="1"/>
  <c r="AA48" i="2"/>
  <c r="AB48" i="2" s="1"/>
  <c r="AI47" i="2"/>
  <c r="AE49" i="2" a="1"/>
  <c r="AE49" i="2" s="1"/>
  <c r="AD49" i="2" a="1"/>
  <c r="AD49" i="2" s="1"/>
  <c r="Y49" i="2" a="1"/>
  <c r="Y49" i="2" s="1"/>
  <c r="Z49" i="2" a="1"/>
  <c r="Z49" i="2" s="1"/>
  <c r="X50" i="2"/>
  <c r="AG48" i="2"/>
  <c r="AI48" i="2" l="1"/>
  <c r="AF49" i="2"/>
  <c r="AG49" i="2" s="1"/>
  <c r="AA49" i="2"/>
  <c r="AB49" i="2" s="1"/>
  <c r="AI49" i="2" s="1"/>
  <c r="Y50" i="2" a="1"/>
  <c r="Y50" i="2" s="1"/>
  <c r="AD50" i="2" a="1"/>
  <c r="AD50" i="2" s="1"/>
  <c r="AF50" i="2" s="1"/>
  <c r="AE50" i="2" a="1"/>
  <c r="AE50" i="2" s="1"/>
  <c r="Z50" i="2" a="1"/>
  <c r="Z50" i="2" s="1"/>
  <c r="X51" i="2"/>
  <c r="AA50" i="2" l="1"/>
  <c r="AG50" i="2"/>
  <c r="Y51" i="2" a="1"/>
  <c r="Y51" i="2" s="1"/>
  <c r="AE51" i="2" a="1"/>
  <c r="AE51" i="2" s="1"/>
  <c r="Z51" i="2" a="1"/>
  <c r="Z51" i="2" s="1"/>
  <c r="AD51" i="2" a="1"/>
  <c r="AD51" i="2" s="1"/>
  <c r="X52" i="2"/>
  <c r="AB50" i="2"/>
  <c r="AA51" i="2" l="1"/>
  <c r="AF51" i="2"/>
  <c r="AG51" i="2" s="1"/>
  <c r="AI50" i="2"/>
  <c r="Y52" i="2" a="1"/>
  <c r="Y52" i="2" s="1"/>
  <c r="AE52" i="2" a="1"/>
  <c r="AE52" i="2" s="1"/>
  <c r="AD52" i="2" a="1"/>
  <c r="AD52" i="2" s="1"/>
  <c r="Z52" i="2" a="1"/>
  <c r="Z52" i="2" s="1"/>
  <c r="X53" i="2"/>
  <c r="AB51" i="2"/>
  <c r="AF52" i="2" l="1"/>
  <c r="AA52" i="2"/>
  <c r="AI51" i="2"/>
  <c r="AG52" i="2"/>
  <c r="Y53" i="2" a="1"/>
  <c r="Y53" i="2" s="1"/>
  <c r="AE53" i="2" a="1"/>
  <c r="AE53" i="2" s="1"/>
  <c r="AD53" i="2" a="1"/>
  <c r="AD53" i="2" s="1"/>
  <c r="AF53" i="2" s="1"/>
  <c r="Z53" i="2" a="1"/>
  <c r="Z53" i="2" s="1"/>
  <c r="X54" i="2"/>
  <c r="AB52" i="2"/>
  <c r="AA53" i="2" l="1"/>
  <c r="AI52" i="2"/>
  <c r="AG53" i="2"/>
  <c r="Y54" i="2" a="1"/>
  <c r="Y54" i="2" s="1"/>
  <c r="Z54" i="2" a="1"/>
  <c r="Z54" i="2" s="1"/>
  <c r="AE54" i="2" a="1"/>
  <c r="AE54" i="2" s="1"/>
  <c r="AD54" i="2" a="1"/>
  <c r="AD54" i="2" s="1"/>
  <c r="X55" i="2"/>
  <c r="AB53" i="2"/>
  <c r="AF54" i="2" l="1"/>
  <c r="AG54" i="2" s="1"/>
  <c r="AA54" i="2"/>
  <c r="AB54" i="2" s="1"/>
  <c r="AI54" i="2" s="1"/>
  <c r="AI53" i="2"/>
  <c r="Z55" i="2" a="1"/>
  <c r="Z55" i="2" s="1"/>
  <c r="Y55" i="2" a="1"/>
  <c r="Y55" i="2" s="1"/>
  <c r="AE55" i="2" a="1"/>
  <c r="AE55" i="2" s="1"/>
  <c r="AD55" i="2" a="1"/>
  <c r="AD55" i="2" s="1"/>
  <c r="X56" i="2"/>
  <c r="AF55" i="2" l="1"/>
  <c r="AG55" i="2" s="1"/>
  <c r="AA55" i="2"/>
  <c r="AB55" i="2" s="1"/>
  <c r="AI55" i="2" s="1"/>
  <c r="AE56" i="2" a="1"/>
  <c r="AE56" i="2" s="1"/>
  <c r="Y56" i="2" a="1"/>
  <c r="Y56" i="2" s="1"/>
  <c r="Z56" i="2" a="1"/>
  <c r="Z56" i="2" s="1"/>
  <c r="AD56" i="2" a="1"/>
  <c r="AD56" i="2" s="1"/>
  <c r="X57" i="2"/>
  <c r="AA56" i="2" l="1"/>
  <c r="AF56" i="2"/>
  <c r="AG56" i="2" s="1"/>
  <c r="AB56" i="2"/>
  <c r="Z57" i="2" a="1"/>
  <c r="Z57" i="2" s="1"/>
  <c r="AD57" i="2" a="1"/>
  <c r="AD57" i="2" s="1"/>
  <c r="Y57" i="2" a="1"/>
  <c r="Y57" i="2" s="1"/>
  <c r="AE57" i="2" a="1"/>
  <c r="AE57" i="2" s="1"/>
  <c r="X58" i="2"/>
  <c r="AA57" i="2" l="1"/>
  <c r="AI56" i="2"/>
  <c r="AF57" i="2"/>
  <c r="AB57" i="2"/>
  <c r="AG57" i="2"/>
  <c r="Z58" i="2" a="1"/>
  <c r="Z58" i="2" s="1"/>
  <c r="AE58" i="2" a="1"/>
  <c r="AE58" i="2" s="1"/>
  <c r="Y58" i="2" a="1"/>
  <c r="Y58" i="2" s="1"/>
  <c r="AD58" i="2" a="1"/>
  <c r="AD58" i="2" s="1"/>
  <c r="X59" i="2"/>
  <c r="AA58" i="2" l="1"/>
  <c r="AB58" i="2" s="1"/>
  <c r="AF58" i="2"/>
  <c r="AG58" i="2" s="1"/>
  <c r="AI57" i="2"/>
  <c r="Z59" i="2" a="1"/>
  <c r="Z59" i="2" s="1"/>
  <c r="Y59" i="2" a="1"/>
  <c r="Y59" i="2" s="1"/>
  <c r="AD59" i="2" a="1"/>
  <c r="AD59" i="2" s="1"/>
  <c r="AE59" i="2" a="1"/>
  <c r="AE59" i="2" s="1"/>
  <c r="X60" i="2"/>
  <c r="AA59" i="2" l="1"/>
  <c r="AI58" i="2"/>
  <c r="AF59" i="2"/>
  <c r="AG59" i="2" s="1"/>
  <c r="AB59" i="2"/>
  <c r="AE60" i="2" a="1"/>
  <c r="AE60" i="2" s="1"/>
  <c r="Y60" i="2" a="1"/>
  <c r="Y60" i="2" s="1"/>
  <c r="AD60" i="2" a="1"/>
  <c r="AD60" i="2" s="1"/>
  <c r="Z60" i="2" a="1"/>
  <c r="Z60" i="2" s="1"/>
  <c r="X61" i="2"/>
  <c r="AI59" i="2" l="1"/>
  <c r="AF60" i="2"/>
  <c r="AG60" i="2" s="1"/>
  <c r="AA60" i="2"/>
  <c r="AB60" i="2" s="1"/>
  <c r="AI60" i="2" s="1"/>
  <c r="AD61" i="2" a="1"/>
  <c r="AD61" i="2" s="1"/>
  <c r="AE61" i="2" a="1"/>
  <c r="AE61" i="2" s="1"/>
  <c r="Y61" i="2" a="1"/>
  <c r="Y61" i="2" s="1"/>
  <c r="Z61" i="2" a="1"/>
  <c r="Z61" i="2" s="1"/>
  <c r="X62" i="2"/>
  <c r="AF61" i="2" l="1"/>
  <c r="AA61" i="2"/>
  <c r="AB61" i="2"/>
  <c r="AG61" i="2"/>
  <c r="Z62" i="2" a="1"/>
  <c r="Z62" i="2" s="1"/>
  <c r="Y62" i="2" a="1"/>
  <c r="Y62" i="2" s="1"/>
  <c r="AE62" i="2" a="1"/>
  <c r="AE62" i="2" s="1"/>
  <c r="AD62" i="2" a="1"/>
  <c r="AD62" i="2" s="1"/>
  <c r="AF62" i="2" s="1"/>
  <c r="X63" i="2"/>
  <c r="AA62" i="2" l="1"/>
  <c r="AB62" i="2" s="1"/>
  <c r="AI61" i="2"/>
  <c r="AG62" i="2"/>
  <c r="AE63" i="2" a="1"/>
  <c r="AE63" i="2" s="1"/>
  <c r="AD63" i="2" a="1"/>
  <c r="AD63" i="2" s="1"/>
  <c r="Y63" i="2" a="1"/>
  <c r="Y63" i="2" s="1"/>
  <c r="AA63" i="2" s="1"/>
  <c r="Z63" i="2" a="1"/>
  <c r="Z63" i="2" s="1"/>
  <c r="X64" i="2"/>
  <c r="AI62" i="2" l="1"/>
  <c r="AF63" i="2"/>
  <c r="AG63" i="2" s="1"/>
  <c r="AD64" i="2" a="1"/>
  <c r="AD64" i="2" s="1"/>
  <c r="Y64" i="2" a="1"/>
  <c r="Y64" i="2" s="1"/>
  <c r="Z64" i="2" a="1"/>
  <c r="Z64" i="2" s="1"/>
  <c r="AE64" i="2" a="1"/>
  <c r="AE64" i="2" s="1"/>
  <c r="X65" i="2"/>
  <c r="AB63" i="2"/>
  <c r="AA64" i="2" l="1"/>
  <c r="AF64" i="2"/>
  <c r="AI63" i="2"/>
  <c r="Z65" i="2" a="1"/>
  <c r="Z65" i="2" s="1"/>
  <c r="Y65" i="2" a="1"/>
  <c r="Y65" i="2" s="1"/>
  <c r="AA65" i="2" s="1"/>
  <c r="AD65" i="2" a="1"/>
  <c r="AD65" i="2" s="1"/>
  <c r="AE65" i="2" a="1"/>
  <c r="AE65" i="2" s="1"/>
  <c r="X66" i="2"/>
  <c r="AB64" i="2"/>
  <c r="AG64" i="2"/>
  <c r="AF65" i="2" l="1"/>
  <c r="AG65" i="2" s="1"/>
  <c r="AB65" i="2"/>
  <c r="AI64" i="2"/>
  <c r="AE66" i="2" a="1"/>
  <c r="AE66" i="2" s="1"/>
  <c r="Y66" i="2" a="1"/>
  <c r="Y66" i="2" s="1"/>
  <c r="AD66" i="2" a="1"/>
  <c r="AD66" i="2" s="1"/>
  <c r="Z66" i="2" a="1"/>
  <c r="Z66" i="2" s="1"/>
  <c r="X67" i="2"/>
  <c r="AF66" i="2" l="1"/>
  <c r="AG66" i="2" s="1"/>
  <c r="AI65" i="2"/>
  <c r="AA66" i="2"/>
  <c r="AB66" i="2" s="1"/>
  <c r="AI66" i="2" s="1"/>
  <c r="Z67" i="2" a="1"/>
  <c r="Z67" i="2" s="1"/>
  <c r="AD67" i="2" a="1"/>
  <c r="AD67" i="2" s="1"/>
  <c r="Y67" i="2" a="1"/>
  <c r="Y67" i="2" s="1"/>
  <c r="AE67" i="2" a="1"/>
  <c r="AE67" i="2" s="1"/>
  <c r="X68" i="2"/>
  <c r="AA67" i="2" l="1"/>
  <c r="AB67" i="2" s="1"/>
  <c r="AF67" i="2"/>
  <c r="AG67" i="2"/>
  <c r="Z68" i="2" a="1"/>
  <c r="Z68" i="2" s="1"/>
  <c r="Y68" i="2" a="1"/>
  <c r="Y68" i="2" s="1"/>
  <c r="AD68" i="2" a="1"/>
  <c r="AD68" i="2" s="1"/>
  <c r="AF68" i="2" s="1"/>
  <c r="AE68" i="2" a="1"/>
  <c r="AE68" i="2" s="1"/>
  <c r="X69" i="2"/>
  <c r="AA68" i="2" l="1"/>
  <c r="AI67" i="2"/>
  <c r="AB68" i="2"/>
  <c r="Z69" i="2" a="1"/>
  <c r="Z69" i="2" s="1"/>
  <c r="Y69" i="2" a="1"/>
  <c r="Y69" i="2" s="1"/>
  <c r="AE69" i="2" a="1"/>
  <c r="AE69" i="2" s="1"/>
  <c r="AD69" i="2" a="1"/>
  <c r="AD69" i="2" s="1"/>
  <c r="X70" i="2"/>
  <c r="AG68" i="2"/>
  <c r="AI68" i="2" l="1"/>
  <c r="AF69" i="2"/>
  <c r="AG69" i="2" s="1"/>
  <c r="AA69" i="2"/>
  <c r="AB69" i="2" s="1"/>
  <c r="AI69" i="2" s="1"/>
  <c r="AD70" i="2" a="1"/>
  <c r="AD70" i="2" s="1"/>
  <c r="Z70" i="2" a="1"/>
  <c r="Z70" i="2" s="1"/>
  <c r="AE70" i="2" a="1"/>
  <c r="AE70" i="2" s="1"/>
  <c r="Y70" i="2" a="1"/>
  <c r="Y70" i="2" s="1"/>
  <c r="AA70" i="2" s="1"/>
  <c r="X71" i="2"/>
  <c r="AF70" i="2" l="1"/>
  <c r="AB70" i="2"/>
  <c r="AD71" i="2" a="1"/>
  <c r="AD71" i="2" s="1"/>
  <c r="Y71" i="2" a="1"/>
  <c r="Y71" i="2" s="1"/>
  <c r="AE71" i="2" a="1"/>
  <c r="AE71" i="2" s="1"/>
  <c r="Z71" i="2" a="1"/>
  <c r="Z71" i="2" s="1"/>
  <c r="X72" i="2"/>
  <c r="AG70" i="2"/>
  <c r="AF71" i="2" l="1"/>
  <c r="AA71" i="2"/>
  <c r="AI70" i="2"/>
  <c r="Z72" i="2" a="1"/>
  <c r="Z72" i="2" s="1"/>
  <c r="Y72" i="2" a="1"/>
  <c r="Y72" i="2" s="1"/>
  <c r="AA72" i="2" s="1"/>
  <c r="AD72" i="2" a="1"/>
  <c r="AD72" i="2" s="1"/>
  <c r="AE72" i="2" a="1"/>
  <c r="AE72" i="2" s="1"/>
  <c r="X73" i="2"/>
  <c r="AG71" i="2"/>
  <c r="AB71" i="2"/>
  <c r="AF72" i="2" l="1"/>
  <c r="AI71" i="2"/>
  <c r="AG72" i="2"/>
  <c r="AE73" i="2" a="1"/>
  <c r="AE73" i="2" s="1"/>
  <c r="AD73" i="2" a="1"/>
  <c r="AD73" i="2" s="1"/>
  <c r="Z73" i="2" a="1"/>
  <c r="Z73" i="2" s="1"/>
  <c r="Y73" i="2" a="1"/>
  <c r="Y73" i="2" s="1"/>
  <c r="X74" i="2"/>
  <c r="AB72" i="2"/>
  <c r="AA73" i="2" l="1"/>
  <c r="AF73" i="2"/>
  <c r="AG73" i="2" s="1"/>
  <c r="AI72" i="2"/>
  <c r="AB73" i="2"/>
  <c r="AD74" i="2" a="1"/>
  <c r="AD74" i="2" s="1"/>
  <c r="Z74" i="2" a="1"/>
  <c r="Z74" i="2" s="1"/>
  <c r="Y74" i="2" a="1"/>
  <c r="Y74" i="2" s="1"/>
  <c r="AE74" i="2" a="1"/>
  <c r="AE74" i="2" s="1"/>
  <c r="X75" i="2"/>
  <c r="AA74" i="2" l="1"/>
  <c r="AB74" i="2" s="1"/>
  <c r="AI73" i="2"/>
  <c r="AF74" i="2"/>
  <c r="AG74" i="2" s="1"/>
  <c r="AI74" i="2" s="1"/>
  <c r="AE75" i="2" a="1"/>
  <c r="AE75" i="2" s="1"/>
  <c r="Y75" i="2" a="1"/>
  <c r="Y75" i="2" s="1"/>
  <c r="AD75" i="2" a="1"/>
  <c r="AD75" i="2" s="1"/>
  <c r="AF75" i="2" s="1"/>
  <c r="Z75" i="2" a="1"/>
  <c r="Z75" i="2" s="1"/>
  <c r="X76" i="2"/>
  <c r="AA75" i="2" l="1"/>
  <c r="AG75" i="2"/>
  <c r="AD76" i="2" a="1"/>
  <c r="AD76" i="2" s="1"/>
  <c r="Y76" i="2" a="1"/>
  <c r="Y76" i="2" s="1"/>
  <c r="Z76" i="2" a="1"/>
  <c r="Z76" i="2" s="1"/>
  <c r="AE76" i="2" a="1"/>
  <c r="AE76" i="2" s="1"/>
  <c r="X77" i="2"/>
  <c r="AB75" i="2"/>
  <c r="AF76" i="2" l="1"/>
  <c r="AA76" i="2"/>
  <c r="AB76" i="2" s="1"/>
  <c r="AI75" i="2"/>
  <c r="AE77" i="2" a="1"/>
  <c r="AE77" i="2" s="1"/>
  <c r="Z77" i="2" a="1"/>
  <c r="Z77" i="2" s="1"/>
  <c r="Y77" i="2" a="1"/>
  <c r="Y77" i="2" s="1"/>
  <c r="AA77" i="2" s="1"/>
  <c r="AD77" i="2" a="1"/>
  <c r="AD77" i="2" s="1"/>
  <c r="X78" i="2"/>
  <c r="AG76" i="2"/>
  <c r="AF77" i="2" l="1"/>
  <c r="AG77" i="2" s="1"/>
  <c r="AB77" i="2"/>
  <c r="AI76" i="2"/>
  <c r="AD78" i="2" a="1"/>
  <c r="AD78" i="2" s="1"/>
  <c r="AE78" i="2" a="1"/>
  <c r="AE78" i="2" s="1"/>
  <c r="Y78" i="2" a="1"/>
  <c r="Y78" i="2" s="1"/>
  <c r="Z78" i="2" a="1"/>
  <c r="Z78" i="2" s="1"/>
  <c r="X79" i="2"/>
  <c r="AA78" i="2" l="1"/>
  <c r="AF78" i="2"/>
  <c r="AI77" i="2"/>
  <c r="AG78" i="2"/>
  <c r="AB78" i="2"/>
  <c r="AI78" i="2" s="1"/>
  <c r="Y79" i="2" a="1"/>
  <c r="Y79" i="2" s="1"/>
  <c r="AD79" i="2" a="1"/>
  <c r="AD79" i="2" s="1"/>
  <c r="Z79" i="2" a="1"/>
  <c r="Z79" i="2" s="1"/>
  <c r="AE79" i="2" a="1"/>
  <c r="AE79" i="2" s="1"/>
  <c r="X80" i="2"/>
  <c r="AF79" i="2" l="1"/>
  <c r="AA79" i="2"/>
  <c r="Y80" i="2" a="1"/>
  <c r="Y80" i="2" s="1"/>
  <c r="AD80" i="2" a="1"/>
  <c r="AD80" i="2" s="1"/>
  <c r="Z80" i="2" a="1"/>
  <c r="Z80" i="2" s="1"/>
  <c r="AE80" i="2" a="1"/>
  <c r="AE80" i="2" s="1"/>
  <c r="X81" i="2"/>
  <c r="AB79" i="2"/>
  <c r="AG79" i="2"/>
  <c r="AA80" i="2" l="1"/>
  <c r="AF80" i="2"/>
  <c r="AI79" i="2"/>
  <c r="AG80" i="2"/>
  <c r="Z81" i="2" a="1"/>
  <c r="Z81" i="2" s="1"/>
  <c r="AE81" i="2" a="1"/>
  <c r="AE81" i="2" s="1"/>
  <c r="Y81" i="2" a="1"/>
  <c r="Y81" i="2" s="1"/>
  <c r="AD81" i="2" a="1"/>
  <c r="AD81" i="2" s="1"/>
  <c r="X82" i="2"/>
  <c r="AB80" i="2"/>
  <c r="AF81" i="2" l="1"/>
  <c r="AG81" i="2" s="1"/>
  <c r="AA81" i="2"/>
  <c r="AB81" i="2" s="1"/>
  <c r="AI81" i="2" s="1"/>
  <c r="AI80" i="2"/>
  <c r="Y82" i="2" a="1"/>
  <c r="Y82" i="2" s="1"/>
  <c r="AD82" i="2" a="1"/>
  <c r="AD82" i="2" s="1"/>
  <c r="Z82" i="2" a="1"/>
  <c r="Z82" i="2" s="1"/>
  <c r="AE82" i="2" a="1"/>
  <c r="AE82" i="2" s="1"/>
  <c r="X83" i="2"/>
  <c r="AF82" i="2" l="1"/>
  <c r="AA82" i="2"/>
  <c r="Z83" i="2" a="1"/>
  <c r="Z83" i="2" s="1"/>
  <c r="AE83" i="2" a="1"/>
  <c r="AE83" i="2" s="1"/>
  <c r="AD83" i="2" a="1"/>
  <c r="AD83" i="2" s="1"/>
  <c r="Y83" i="2" a="1"/>
  <c r="Y83" i="2" s="1"/>
  <c r="X84" i="2"/>
  <c r="AB82" i="2"/>
  <c r="AG82" i="2"/>
  <c r="AA83" i="2" l="1"/>
  <c r="AB83" i="2" s="1"/>
  <c r="AF83" i="2"/>
  <c r="AG83" i="2" s="1"/>
  <c r="AI82" i="2"/>
  <c r="Z84" i="2" a="1"/>
  <c r="Z84" i="2" s="1"/>
  <c r="Y84" i="2" a="1"/>
  <c r="Y84" i="2" s="1"/>
  <c r="AD84" i="2" a="1"/>
  <c r="AD84" i="2" s="1"/>
  <c r="AE84" i="2" a="1"/>
  <c r="AE84" i="2" s="1"/>
  <c r="X85" i="2"/>
  <c r="AI83" i="2" l="1"/>
  <c r="AA84" i="2"/>
  <c r="AB84" i="2" s="1"/>
  <c r="AF84" i="2"/>
  <c r="AG84" i="2" s="1"/>
  <c r="Z85" i="2" a="1"/>
  <c r="Z85" i="2" s="1"/>
  <c r="AE85" i="2" a="1"/>
  <c r="AE85" i="2" s="1"/>
  <c r="Y85" i="2" a="1"/>
  <c r="Y85" i="2" s="1"/>
  <c r="AD85" i="2" a="1"/>
  <c r="AD85" i="2" s="1"/>
  <c r="X86" i="2"/>
  <c r="AI84" i="2" l="1"/>
  <c r="AF85" i="2"/>
  <c r="AG85" i="2" s="1"/>
  <c r="AA85" i="2"/>
  <c r="AB85" i="2" s="1"/>
  <c r="AI85" i="2" s="1"/>
  <c r="Z86" i="2" a="1"/>
  <c r="Z86" i="2" s="1"/>
  <c r="AD86" i="2" a="1"/>
  <c r="AD86" i="2" s="1"/>
  <c r="Y86" i="2" a="1"/>
  <c r="Y86" i="2" s="1"/>
  <c r="AE86" i="2" a="1"/>
  <c r="AE86" i="2" s="1"/>
  <c r="X87" i="2"/>
  <c r="AF86" i="2" l="1"/>
  <c r="AA86" i="2"/>
  <c r="AB86" i="2" s="1"/>
  <c r="Z87" i="2" a="1"/>
  <c r="Z87" i="2" s="1"/>
  <c r="AE87" i="2" a="1"/>
  <c r="AE87" i="2" s="1"/>
  <c r="Y87" i="2" a="1"/>
  <c r="Y87" i="2" s="1"/>
  <c r="AD87" i="2" a="1"/>
  <c r="AD87" i="2" s="1"/>
  <c r="X88" i="2"/>
  <c r="AG86" i="2"/>
  <c r="AF87" i="2" l="1"/>
  <c r="AG87" i="2" s="1"/>
  <c r="AA87" i="2"/>
  <c r="AB87" i="2" s="1"/>
  <c r="AI87" i="2" s="1"/>
  <c r="AE88" i="2" a="1"/>
  <c r="AE88" i="2" s="1"/>
  <c r="Z88" i="2" a="1"/>
  <c r="Z88" i="2" s="1"/>
  <c r="AD88" i="2" a="1"/>
  <c r="AD88" i="2" s="1"/>
  <c r="Y88" i="2" a="1"/>
  <c r="Y88" i="2" s="1"/>
  <c r="X89" i="2"/>
  <c r="AI86" i="2"/>
  <c r="AF88" i="2" l="1"/>
  <c r="AG88" i="2" s="1"/>
  <c r="AA88" i="2"/>
  <c r="AB88" i="2" s="1"/>
  <c r="AI88" i="2" s="1"/>
  <c r="AE89" i="2" a="1"/>
  <c r="AE89" i="2" s="1"/>
  <c r="AD89" i="2" a="1"/>
  <c r="AD89" i="2" s="1"/>
  <c r="Z89" i="2" a="1"/>
  <c r="Z89" i="2" s="1"/>
  <c r="Y89" i="2" a="1"/>
  <c r="Y89" i="2" s="1"/>
  <c r="X90" i="2"/>
  <c r="AF89" i="2" l="1"/>
  <c r="AG89" i="2" s="1"/>
  <c r="AA89" i="2"/>
  <c r="AB89" i="2"/>
  <c r="AD90" i="2" a="1"/>
  <c r="AD90" i="2" s="1"/>
  <c r="Z90" i="2" a="1"/>
  <c r="Z90" i="2" s="1"/>
  <c r="AE90" i="2" a="1"/>
  <c r="AE90" i="2" s="1"/>
  <c r="Y90" i="2" a="1"/>
  <c r="Y90" i="2" s="1"/>
  <c r="X91" i="2"/>
  <c r="AA90" i="2" l="1"/>
  <c r="AB90" i="2" s="1"/>
  <c r="AI89" i="2"/>
  <c r="AF90" i="2"/>
  <c r="AG90" i="2" s="1"/>
  <c r="AI90" i="2" s="1"/>
  <c r="AD91" i="2" a="1"/>
  <c r="AD91" i="2" s="1"/>
  <c r="AE91" i="2" a="1"/>
  <c r="AE91" i="2" s="1"/>
  <c r="Z91" i="2" a="1"/>
  <c r="Z91" i="2" s="1"/>
  <c r="Y91" i="2" a="1"/>
  <c r="Y91" i="2" s="1"/>
  <c r="X92" i="2"/>
  <c r="AF91" i="2" l="1"/>
  <c r="AA91" i="2"/>
  <c r="AB91" i="2" s="1"/>
  <c r="AG91" i="2"/>
  <c r="AE92" i="2" a="1"/>
  <c r="AE92" i="2" s="1"/>
  <c r="Y92" i="2" a="1"/>
  <c r="Y92" i="2" s="1"/>
  <c r="Z92" i="2" a="1"/>
  <c r="Z92" i="2" s="1"/>
  <c r="AD92" i="2" a="1"/>
  <c r="AD92" i="2" s="1"/>
  <c r="X93" i="2"/>
  <c r="AA92" i="2" l="1"/>
  <c r="AF92" i="2"/>
  <c r="AG92" i="2" s="1"/>
  <c r="AI91" i="2"/>
  <c r="AB92" i="2"/>
  <c r="Y93" i="2" a="1"/>
  <c r="Y93" i="2" s="1"/>
  <c r="AE93" i="2" a="1"/>
  <c r="AE93" i="2" s="1"/>
  <c r="Z93" i="2" a="1"/>
  <c r="Z93" i="2" s="1"/>
  <c r="AD93" i="2" a="1"/>
  <c r="AD93" i="2" s="1"/>
  <c r="X94" i="2"/>
  <c r="AF93" i="2" l="1"/>
  <c r="AG93" i="2" s="1"/>
  <c r="AI92" i="2"/>
  <c r="AA93" i="2"/>
  <c r="AB93" i="2" s="1"/>
  <c r="AI93" i="2" s="1"/>
  <c r="AE94" i="2" a="1"/>
  <c r="AE94" i="2" s="1"/>
  <c r="Z94" i="2" a="1"/>
  <c r="Z94" i="2" s="1"/>
  <c r="AD94" i="2" a="1"/>
  <c r="AD94" i="2" s="1"/>
  <c r="Y94" i="2" a="1"/>
  <c r="Y94" i="2" s="1"/>
  <c r="X95" i="2"/>
  <c r="AA94" i="2" l="1"/>
  <c r="AB94" i="2" s="1"/>
  <c r="AF94" i="2"/>
  <c r="AG94" i="2" s="1"/>
  <c r="Y95" i="2" a="1"/>
  <c r="Y95" i="2" s="1"/>
  <c r="AE95" i="2" a="1"/>
  <c r="AE95" i="2" s="1"/>
  <c r="Z95" i="2" a="1"/>
  <c r="Z95" i="2" s="1"/>
  <c r="AD95" i="2" a="1"/>
  <c r="AD95" i="2" s="1"/>
  <c r="X96" i="2"/>
  <c r="AA95" i="2" l="1"/>
  <c r="AI94" i="2"/>
  <c r="AF95" i="2"/>
  <c r="AG95" i="2" s="1"/>
  <c r="Y96" i="2" a="1"/>
  <c r="Y96" i="2" s="1"/>
  <c r="AE96" i="2" a="1"/>
  <c r="AE96" i="2" s="1"/>
  <c r="Z96" i="2" a="1"/>
  <c r="Z96" i="2" s="1"/>
  <c r="AD96" i="2" a="1"/>
  <c r="AD96" i="2" s="1"/>
  <c r="X97" i="2"/>
  <c r="AB95" i="2"/>
  <c r="AF96" i="2" l="1"/>
  <c r="AG96" i="2" s="1"/>
  <c r="AA96" i="2"/>
  <c r="AB96" i="2" s="1"/>
  <c r="AI96" i="2" s="1"/>
  <c r="AI95" i="2"/>
  <c r="Z97" i="2" a="1"/>
  <c r="Z97" i="2" s="1"/>
  <c r="Y97" i="2" a="1"/>
  <c r="Y97" i="2" s="1"/>
  <c r="AD97" i="2" a="1"/>
  <c r="AD97" i="2" s="1"/>
  <c r="AE97" i="2" a="1"/>
  <c r="AE97" i="2" s="1"/>
  <c r="X98" i="2"/>
  <c r="AF97" i="2" l="1"/>
  <c r="AA97" i="2"/>
  <c r="AB97" i="2" s="1"/>
  <c r="AG97" i="2"/>
  <c r="AE98" i="2" a="1"/>
  <c r="AE98" i="2" s="1"/>
  <c r="Y98" i="2" a="1"/>
  <c r="Y98" i="2" s="1"/>
  <c r="AD98" i="2" a="1"/>
  <c r="AD98" i="2" s="1"/>
  <c r="Z98" i="2" a="1"/>
  <c r="Z98" i="2" s="1"/>
  <c r="X99" i="2"/>
  <c r="AA98" i="2" l="1"/>
  <c r="AF98" i="2"/>
  <c r="AG98" i="2" s="1"/>
  <c r="AI97" i="2"/>
  <c r="Z99" i="2" a="1"/>
  <c r="Z99" i="2" s="1"/>
  <c r="AD99" i="2" a="1"/>
  <c r="AD99" i="2" s="1"/>
  <c r="Y99" i="2" a="1"/>
  <c r="Y99" i="2" s="1"/>
  <c r="AE99" i="2" a="1"/>
  <c r="AE99" i="2" s="1"/>
  <c r="X100" i="2"/>
  <c r="AB98" i="2"/>
  <c r="AF99" i="2" l="1"/>
  <c r="AA99" i="2"/>
  <c r="AB99" i="2" s="1"/>
  <c r="AI98" i="2"/>
  <c r="AG99" i="2"/>
  <c r="Z100" i="2" a="1"/>
  <c r="Z100" i="2" s="1"/>
  <c r="Y100" i="2" a="1"/>
  <c r="Y100" i="2" s="1"/>
  <c r="AA100" i="2" s="1"/>
  <c r="AD100" i="2" a="1"/>
  <c r="AD100" i="2" s="1"/>
  <c r="AF100" i="2" s="1"/>
  <c r="AE100" i="2" a="1"/>
  <c r="AE100" i="2" s="1"/>
  <c r="X101" i="2"/>
  <c r="AI99" i="2" l="1"/>
  <c r="Z101" i="2" a="1"/>
  <c r="Z101" i="2" s="1"/>
  <c r="Y101" i="2" a="1"/>
  <c r="Y101" i="2" s="1"/>
  <c r="AE101" i="2" a="1"/>
  <c r="AE101" i="2" s="1"/>
  <c r="AD101" i="2" a="1"/>
  <c r="AD101" i="2" s="1"/>
  <c r="X102" i="2"/>
  <c r="AB100" i="2"/>
  <c r="AG100" i="2"/>
  <c r="AF101" i="2" l="1"/>
  <c r="AA101" i="2"/>
  <c r="AB101" i="2" s="1"/>
  <c r="AI100" i="2"/>
  <c r="AG101" i="2"/>
  <c r="Z102" i="2" a="1"/>
  <c r="Z102" i="2" s="1"/>
  <c r="AE102" i="2" a="1"/>
  <c r="AE102" i="2" s="1"/>
  <c r="Y102" i="2" a="1"/>
  <c r="Y102" i="2" s="1"/>
  <c r="AD102" i="2" a="1"/>
  <c r="AD102" i="2" s="1"/>
  <c r="X103" i="2"/>
  <c r="AF102" i="2" l="1"/>
  <c r="AG102" i="2" s="1"/>
  <c r="AA102" i="2"/>
  <c r="AB102" i="2" s="1"/>
  <c r="AI102" i="2" s="1"/>
  <c r="AI101" i="2"/>
  <c r="AD103" i="2" a="1"/>
  <c r="AD103" i="2" s="1"/>
  <c r="Y103" i="2" a="1"/>
  <c r="Y103" i="2" s="1"/>
  <c r="AE103" i="2" a="1"/>
  <c r="AE103" i="2" s="1"/>
  <c r="Z103" i="2" a="1"/>
  <c r="Z103" i="2" s="1"/>
  <c r="X104" i="2"/>
  <c r="AA103" i="2" l="1"/>
  <c r="AF103" i="2"/>
  <c r="AG103" i="2" s="1"/>
  <c r="AB103" i="2"/>
  <c r="Z104" i="2" a="1"/>
  <c r="Z104" i="2" s="1"/>
  <c r="Y104" i="2" a="1"/>
  <c r="Y104" i="2" s="1"/>
  <c r="AE104" i="2" a="1"/>
  <c r="AE104" i="2" s="1"/>
  <c r="AD104" i="2" a="1"/>
  <c r="AD104" i="2" s="1"/>
  <c r="X105" i="2"/>
  <c r="AF104" i="2" l="1"/>
  <c r="AG104" i="2" s="1"/>
  <c r="AA104" i="2"/>
  <c r="AB104" i="2" s="1"/>
  <c r="AI104" i="2" s="1"/>
  <c r="AE105" i="2" a="1"/>
  <c r="AE105" i="2" s="1"/>
  <c r="AD105" i="2" a="1"/>
  <c r="AD105" i="2" s="1"/>
  <c r="Z105" i="2" a="1"/>
  <c r="Z105" i="2" s="1"/>
  <c r="Y105" i="2" a="1"/>
  <c r="Y105" i="2" s="1"/>
  <c r="X106" i="2"/>
  <c r="AI103" i="2"/>
  <c r="AF105" i="2" l="1"/>
  <c r="AG105" i="2" s="1"/>
  <c r="AA105" i="2"/>
  <c r="AB105" i="2" s="1"/>
  <c r="AI105" i="2" s="1"/>
  <c r="AD106" i="2" a="1"/>
  <c r="AD106" i="2" s="1"/>
  <c r="AE106" i="2" a="1"/>
  <c r="AE106" i="2" s="1"/>
  <c r="Y106" i="2" a="1"/>
  <c r="Y106" i="2" s="1"/>
  <c r="Z106" i="2" a="1"/>
  <c r="Z106" i="2" s="1"/>
  <c r="X107" i="2"/>
  <c r="AF106" i="2" l="1"/>
  <c r="AA106" i="2"/>
  <c r="AG106" i="2"/>
  <c r="AB106" i="2"/>
  <c r="AI106" i="2" s="1"/>
  <c r="AE107" i="2" a="1"/>
  <c r="AE107" i="2" s="1"/>
  <c r="Y107" i="2" a="1"/>
  <c r="Y107" i="2" s="1"/>
  <c r="AD107" i="2" a="1"/>
  <c r="AD107" i="2" s="1"/>
  <c r="Z107" i="2" a="1"/>
  <c r="Z107" i="2" s="1"/>
  <c r="X108" i="2"/>
  <c r="AF107" i="2" l="1"/>
  <c r="AG107" i="2" s="1"/>
  <c r="AA107" i="2"/>
  <c r="AB107" i="2" s="1"/>
  <c r="AI107" i="2" s="1"/>
  <c r="AD108" i="2" a="1"/>
  <c r="AD108" i="2" s="1"/>
  <c r="Y108" i="2" a="1"/>
  <c r="Y108" i="2" s="1"/>
  <c r="AE108" i="2" a="1"/>
  <c r="AE108" i="2" s="1"/>
  <c r="Z108" i="2" a="1"/>
  <c r="Z108" i="2" s="1"/>
  <c r="X109" i="2"/>
  <c r="AA108" i="2" l="1"/>
  <c r="AF108" i="2"/>
  <c r="AD109" i="2" a="1"/>
  <c r="AD109" i="2" s="1"/>
  <c r="AE109" i="2" a="1"/>
  <c r="AE109" i="2" s="1"/>
  <c r="Z109" i="2" a="1"/>
  <c r="Z109" i="2" s="1"/>
  <c r="Y109" i="2" a="1"/>
  <c r="Y109" i="2" s="1"/>
  <c r="AA109" i="2" s="1"/>
  <c r="X110" i="2"/>
  <c r="AG108" i="2"/>
  <c r="AB108" i="2"/>
  <c r="AF109" i="2" l="1"/>
  <c r="AI108" i="2"/>
  <c r="AB109" i="2"/>
  <c r="AE110" i="2" a="1"/>
  <c r="AE110" i="2" s="1"/>
  <c r="Y110" i="2" a="1"/>
  <c r="Y110" i="2" s="1"/>
  <c r="Z110" i="2" a="1"/>
  <c r="Z110" i="2" s="1"/>
  <c r="AD110" i="2" a="1"/>
  <c r="AD110" i="2" s="1"/>
  <c r="AF110" i="2" s="1"/>
  <c r="X111" i="2"/>
  <c r="AG109" i="2"/>
  <c r="AA110" i="2" l="1"/>
  <c r="AI109" i="2"/>
  <c r="AG110" i="2"/>
  <c r="AB110" i="2"/>
  <c r="Y111" i="2" a="1"/>
  <c r="Y111" i="2" s="1"/>
  <c r="AD111" i="2" a="1"/>
  <c r="AD111" i="2" s="1"/>
  <c r="Z111" i="2" a="1"/>
  <c r="Z111" i="2" s="1"/>
  <c r="AE111" i="2" a="1"/>
  <c r="AE111" i="2" s="1"/>
  <c r="X112" i="2"/>
  <c r="AA111" i="2" l="1"/>
  <c r="AF111" i="2"/>
  <c r="AI110" i="2"/>
  <c r="AG111" i="2"/>
  <c r="Y112" i="2" a="1"/>
  <c r="Y112" i="2" s="1"/>
  <c r="Z112" i="2" a="1"/>
  <c r="Z112" i="2" s="1"/>
  <c r="AD112" i="2" a="1"/>
  <c r="AD112" i="2" s="1"/>
  <c r="AE112" i="2" a="1"/>
  <c r="AE112" i="2" s="1"/>
  <c r="X113" i="2"/>
  <c r="AB111" i="2"/>
  <c r="AF112" i="2" l="1"/>
  <c r="AA112" i="2"/>
  <c r="AI111" i="2"/>
  <c r="AB112" i="2"/>
  <c r="Z113" i="2" a="1"/>
  <c r="Z113" i="2" s="1"/>
  <c r="AD113" i="2" a="1"/>
  <c r="AD113" i="2" s="1"/>
  <c r="AE113" i="2" a="1"/>
  <c r="AE113" i="2" s="1"/>
  <c r="Y113" i="2" a="1"/>
  <c r="Y113" i="2" s="1"/>
  <c r="X114" i="2"/>
  <c r="AG112" i="2"/>
  <c r="AF113" i="2" l="1"/>
  <c r="AA113" i="2"/>
  <c r="AB113" i="2" s="1"/>
  <c r="AI112" i="2"/>
  <c r="AG113" i="2"/>
  <c r="AE114" i="2" a="1"/>
  <c r="AE114" i="2" s="1"/>
  <c r="Z114" i="2" a="1"/>
  <c r="Z114" i="2" s="1"/>
  <c r="AD114" i="2" a="1"/>
  <c r="AD114" i="2" s="1"/>
  <c r="Y114" i="2" a="1"/>
  <c r="Y114" i="2" s="1"/>
  <c r="X115" i="2"/>
  <c r="AF114" i="2" l="1"/>
  <c r="AG114" i="2" s="1"/>
  <c r="AA114" i="2"/>
  <c r="AB114" i="2" s="1"/>
  <c r="AI114" i="2" s="1"/>
  <c r="AI113" i="2"/>
  <c r="Z115" i="2" a="1"/>
  <c r="Z115" i="2" s="1"/>
  <c r="Y115" i="2" a="1"/>
  <c r="Y115" i="2" s="1"/>
  <c r="AA115" i="2" s="1"/>
  <c r="AE115" i="2" a="1"/>
  <c r="AE115" i="2" s="1"/>
  <c r="AD115" i="2" a="1"/>
  <c r="AD115" i="2" s="1"/>
  <c r="X116" i="2"/>
  <c r="AF115" i="2" l="1"/>
  <c r="AB115" i="2"/>
  <c r="AG115" i="2"/>
  <c r="Z116" i="2" a="1"/>
  <c r="Z116" i="2" s="1"/>
  <c r="AD116" i="2" a="1"/>
  <c r="AD116" i="2" s="1"/>
  <c r="Y116" i="2" a="1"/>
  <c r="Y116" i="2" s="1"/>
  <c r="AE116" i="2" a="1"/>
  <c r="AE116" i="2" s="1"/>
  <c r="X117" i="2"/>
  <c r="AF116" i="2" l="1"/>
  <c r="AG116" i="2" s="1"/>
  <c r="AA116" i="2"/>
  <c r="AB116" i="2" s="1"/>
  <c r="AI115" i="2"/>
  <c r="Z117" i="2" a="1"/>
  <c r="Z117" i="2" s="1"/>
  <c r="AE117" i="2" a="1"/>
  <c r="AE117" i="2" s="1"/>
  <c r="AD117" i="2" a="1"/>
  <c r="AD117" i="2" s="1"/>
  <c r="Y117" i="2" a="1"/>
  <c r="Y117" i="2" s="1"/>
  <c r="X118" i="2"/>
  <c r="AI116" i="2" l="1"/>
  <c r="AA117" i="2"/>
  <c r="AB117" i="2" s="1"/>
  <c r="AF117" i="2"/>
  <c r="AG117" i="2" s="1"/>
  <c r="AE118" i="2" a="1"/>
  <c r="AE118" i="2" s="1"/>
  <c r="Z118" i="2" a="1"/>
  <c r="Z118" i="2" s="1"/>
  <c r="Y118" i="2" a="1"/>
  <c r="Y118" i="2" s="1"/>
  <c r="AD118" i="2" a="1"/>
  <c r="AD118" i="2" s="1"/>
  <c r="X119" i="2"/>
  <c r="AI117" i="2" l="1"/>
  <c r="AF118" i="2"/>
  <c r="AG118" i="2" s="1"/>
  <c r="AA118" i="2"/>
  <c r="AB118" i="2"/>
  <c r="AD119" i="2" a="1"/>
  <c r="AD119" i="2" s="1"/>
  <c r="AE119" i="2" a="1"/>
  <c r="AE119" i="2" s="1"/>
  <c r="Z119" i="2" a="1"/>
  <c r="Z119" i="2" s="1"/>
  <c r="Y119" i="2" a="1"/>
  <c r="Y119" i="2" s="1"/>
  <c r="X120" i="2"/>
  <c r="AF119" i="2" l="1"/>
  <c r="AI118" i="2"/>
  <c r="AA119" i="2"/>
  <c r="AB119" i="2" s="1"/>
  <c r="Y120" i="2" a="1"/>
  <c r="Y120" i="2" s="1"/>
  <c r="Z120" i="2" a="1"/>
  <c r="Z120" i="2" s="1"/>
  <c r="AE120" i="2" a="1"/>
  <c r="AE120" i="2" s="1"/>
  <c r="AD120" i="2" a="1"/>
  <c r="AD120" i="2" s="1"/>
  <c r="AF120" i="2" s="1"/>
  <c r="X121" i="2"/>
  <c r="AG119" i="2"/>
  <c r="AA120" i="2" l="1"/>
  <c r="AI119" i="2"/>
  <c r="AG120" i="2"/>
  <c r="AE121" i="2" a="1"/>
  <c r="AE121" i="2" s="1"/>
  <c r="AD121" i="2" a="1"/>
  <c r="AD121" i="2" s="1"/>
  <c r="Z121" i="2" a="1"/>
  <c r="Z121" i="2" s="1"/>
  <c r="Y121" i="2" a="1"/>
  <c r="Y121" i="2" s="1"/>
  <c r="X122" i="2"/>
  <c r="AB120" i="2"/>
  <c r="AI120" i="2" l="1"/>
  <c r="AA121" i="2"/>
  <c r="AB121" i="2" s="1"/>
  <c r="AF121" i="2"/>
  <c r="AG121" i="2"/>
  <c r="AD122" i="2" a="1"/>
  <c r="AD122" i="2" s="1"/>
  <c r="Y122" i="2" a="1"/>
  <c r="Y122" i="2" s="1"/>
  <c r="AE122" i="2" a="1"/>
  <c r="AE122" i="2" s="1"/>
  <c r="Z122" i="2" a="1"/>
  <c r="Z122" i="2" s="1"/>
  <c r="X123" i="2"/>
  <c r="AI121" i="2" l="1"/>
  <c r="AA122" i="2"/>
  <c r="AF122" i="2"/>
  <c r="AG122" i="2" s="1"/>
  <c r="AB122" i="2"/>
  <c r="AE123" i="2" a="1"/>
  <c r="AE123" i="2" s="1"/>
  <c r="Y123" i="2" a="1"/>
  <c r="Y123" i="2" s="1"/>
  <c r="AD123" i="2" a="1"/>
  <c r="AD123" i="2" s="1"/>
  <c r="Z123" i="2" a="1"/>
  <c r="Z123" i="2" s="1"/>
  <c r="X124" i="2"/>
  <c r="AF123" i="2" l="1"/>
  <c r="AG123" i="2" s="1"/>
  <c r="AA123" i="2"/>
  <c r="AB123" i="2" s="1"/>
  <c r="AI123" i="2" s="1"/>
  <c r="Y124" i="2" a="1"/>
  <c r="Y124" i="2" s="1"/>
  <c r="Z124" i="2" a="1"/>
  <c r="Z124" i="2" s="1"/>
  <c r="AE124" i="2" a="1"/>
  <c r="AE124" i="2" s="1"/>
  <c r="AD124" i="2" a="1"/>
  <c r="AD124" i="2" s="1"/>
  <c r="X125" i="2"/>
  <c r="AI122" i="2"/>
  <c r="AF124" i="2" l="1"/>
  <c r="AA124" i="2"/>
  <c r="AB124" i="2" s="1"/>
  <c r="AG124" i="2"/>
  <c r="AD125" i="2" a="1"/>
  <c r="AD125" i="2" s="1"/>
  <c r="AE125" i="2" a="1"/>
  <c r="AE125" i="2" s="1"/>
  <c r="Y125" i="2" a="1"/>
  <c r="Y125" i="2" s="1"/>
  <c r="Z125" i="2" a="1"/>
  <c r="Z125" i="2" s="1"/>
  <c r="X126" i="2"/>
  <c r="AI124" i="2" l="1"/>
  <c r="AA125" i="2"/>
  <c r="AF125" i="2"/>
  <c r="AG125" i="2" s="1"/>
  <c r="AE126" i="2" a="1"/>
  <c r="AE126" i="2" s="1"/>
  <c r="Y126" i="2" a="1"/>
  <c r="Y126" i="2" s="1"/>
  <c r="Z126" i="2" a="1"/>
  <c r="Z126" i="2" s="1"/>
  <c r="AD126" i="2" a="1"/>
  <c r="AD126" i="2" s="1"/>
  <c r="X127" i="2"/>
  <c r="AB125" i="2"/>
  <c r="AF126" i="2" l="1"/>
  <c r="AG126" i="2" s="1"/>
  <c r="AA126" i="2"/>
  <c r="AB126" i="2" s="1"/>
  <c r="AI126" i="2" s="1"/>
  <c r="AI125" i="2"/>
  <c r="Y127" i="2" a="1"/>
  <c r="Y127" i="2" s="1"/>
  <c r="AE127" i="2" a="1"/>
  <c r="AE127" i="2" s="1"/>
  <c r="Z127" i="2" a="1"/>
  <c r="Z127" i="2" s="1"/>
  <c r="AD127" i="2" a="1"/>
  <c r="AD127" i="2" s="1"/>
  <c r="X128" i="2"/>
  <c r="AA127" i="2" l="1"/>
  <c r="AF127" i="2"/>
  <c r="AG127" i="2" s="1"/>
  <c r="AE128" i="2" a="1"/>
  <c r="AE128" i="2" s="1"/>
  <c r="Z128" i="2" a="1"/>
  <c r="Z128" i="2" s="1"/>
  <c r="Y128" i="2" a="1"/>
  <c r="Y128" i="2" s="1"/>
  <c r="AD128" i="2" a="1"/>
  <c r="AD128" i="2" s="1"/>
  <c r="X129" i="2"/>
  <c r="AB127" i="2"/>
  <c r="AF128" i="2" l="1"/>
  <c r="AG128" i="2" s="1"/>
  <c r="AA128" i="2"/>
  <c r="AB128" i="2" s="1"/>
  <c r="AI128" i="2" s="1"/>
  <c r="AI127" i="2"/>
  <c r="Z129" i="2" a="1"/>
  <c r="Z129" i="2" s="1"/>
  <c r="AD129" i="2" a="1"/>
  <c r="AD129" i="2" s="1"/>
  <c r="AE129" i="2" a="1"/>
  <c r="AE129" i="2" s="1"/>
  <c r="Y129" i="2" a="1"/>
  <c r="Y129" i="2" s="1"/>
  <c r="X130" i="2"/>
  <c r="AF129" i="2" l="1"/>
  <c r="AA129" i="2"/>
  <c r="AB129" i="2" s="1"/>
  <c r="AG129" i="2"/>
  <c r="AE130" i="2" a="1"/>
  <c r="AE130" i="2" s="1"/>
  <c r="AD130" i="2" a="1"/>
  <c r="AD130" i="2" s="1"/>
  <c r="Z130" i="2" a="1"/>
  <c r="Z130" i="2" s="1"/>
  <c r="Y130" i="2" a="1"/>
  <c r="Y130" i="2" s="1"/>
  <c r="X131" i="2"/>
  <c r="AA130" i="2" l="1"/>
  <c r="AF130" i="2"/>
  <c r="AG130" i="2" s="1"/>
  <c r="AI129" i="2"/>
  <c r="Z131" i="2" a="1"/>
  <c r="Z131" i="2" s="1"/>
  <c r="AD131" i="2" a="1"/>
  <c r="AD131" i="2" s="1"/>
  <c r="Y131" i="2" a="1"/>
  <c r="Y131" i="2" s="1"/>
  <c r="AE131" i="2" a="1"/>
  <c r="AE131" i="2" s="1"/>
  <c r="X132" i="2"/>
  <c r="AB130" i="2"/>
  <c r="AA131" i="2" l="1"/>
  <c r="AB131" i="2" s="1"/>
  <c r="AF131" i="2"/>
  <c r="AI130" i="2"/>
  <c r="AG131" i="2"/>
  <c r="AE132" i="2" a="1"/>
  <c r="AE132" i="2" s="1"/>
  <c r="Z132" i="2" a="1"/>
  <c r="Z132" i="2" s="1"/>
  <c r="AD132" i="2" a="1"/>
  <c r="AD132" i="2" s="1"/>
  <c r="Y132" i="2" a="1"/>
  <c r="Y132" i="2" s="1"/>
  <c r="X133" i="2"/>
  <c r="AF132" i="2" l="1"/>
  <c r="AG132" i="2" s="1"/>
  <c r="AI131" i="2"/>
  <c r="AA132" i="2"/>
  <c r="AB132" i="2"/>
  <c r="AD133" i="2" a="1"/>
  <c r="AD133" i="2" s="1"/>
  <c r="Z133" i="2" a="1"/>
  <c r="Z133" i="2" s="1"/>
  <c r="AE133" i="2" a="1"/>
  <c r="AE133" i="2" s="1"/>
  <c r="Y133" i="2" a="1"/>
  <c r="Y133" i="2" s="1"/>
  <c r="X134" i="2"/>
  <c r="AF133" i="2" l="1"/>
  <c r="AI132" i="2"/>
  <c r="AA133" i="2"/>
  <c r="AB133" i="2" s="1"/>
  <c r="AD134" i="2" a="1"/>
  <c r="AD134" i="2" s="1"/>
  <c r="Z134" i="2" a="1"/>
  <c r="Z134" i="2" s="1"/>
  <c r="Y134" i="2" a="1"/>
  <c r="Y134" i="2" s="1"/>
  <c r="AE134" i="2" a="1"/>
  <c r="AE134" i="2" s="1"/>
  <c r="X135" i="2"/>
  <c r="AG133" i="2"/>
  <c r="AA134" i="2" l="1"/>
  <c r="AI133" i="2"/>
  <c r="AF134" i="2"/>
  <c r="AG134" i="2" s="1"/>
  <c r="AB134" i="2"/>
  <c r="Y135" i="2" a="1"/>
  <c r="Y135" i="2" s="1"/>
  <c r="AD135" i="2" a="1"/>
  <c r="AD135" i="2" s="1"/>
  <c r="AE135" i="2" a="1"/>
  <c r="AE135" i="2" s="1"/>
  <c r="Z135" i="2" a="1"/>
  <c r="Z135" i="2" s="1"/>
  <c r="X136" i="2"/>
  <c r="AI134" i="2" l="1"/>
  <c r="AF135" i="2"/>
  <c r="AA135" i="2"/>
  <c r="AB135" i="2" s="1"/>
  <c r="AG135" i="2"/>
  <c r="Y136" i="2" a="1"/>
  <c r="Y136" i="2" s="1"/>
  <c r="Z136" i="2" a="1"/>
  <c r="Z136" i="2" s="1"/>
  <c r="AE136" i="2" a="1"/>
  <c r="AE136" i="2" s="1"/>
  <c r="AD136" i="2" a="1"/>
  <c r="AD136" i="2" s="1"/>
  <c r="X137" i="2"/>
  <c r="AI135" i="2" l="1"/>
  <c r="AF136" i="2"/>
  <c r="AG136" i="2" s="1"/>
  <c r="AA136" i="2"/>
  <c r="AB136" i="2" s="1"/>
  <c r="AI136" i="2" s="1"/>
  <c r="AE137" i="2" a="1"/>
  <c r="AE137" i="2" s="1"/>
  <c r="AD137" i="2" a="1"/>
  <c r="AD137" i="2" s="1"/>
  <c r="Y137" i="2" a="1"/>
  <c r="Y137" i="2" s="1"/>
  <c r="Z137" i="2" a="1"/>
  <c r="Z137" i="2" s="1"/>
  <c r="X138" i="2"/>
  <c r="AA137" i="2" l="1"/>
  <c r="AF137" i="2"/>
  <c r="AG137" i="2" s="1"/>
  <c r="AB137" i="2"/>
  <c r="Y138" i="2" a="1"/>
  <c r="Y138" i="2" s="1"/>
  <c r="AD138" i="2" a="1"/>
  <c r="AD138" i="2" s="1"/>
  <c r="AE138" i="2" a="1"/>
  <c r="AE138" i="2" s="1"/>
  <c r="Z138" i="2" a="1"/>
  <c r="Z138" i="2" s="1"/>
  <c r="X139" i="2"/>
  <c r="AF138" i="2" l="1"/>
  <c r="AA138" i="2"/>
  <c r="AI137" i="2"/>
  <c r="AG138" i="2"/>
  <c r="AE139" i="2" a="1"/>
  <c r="AE139" i="2" s="1"/>
  <c r="Z139" i="2" a="1"/>
  <c r="Z139" i="2" s="1"/>
  <c r="Y139" i="2" a="1"/>
  <c r="Y139" i="2" s="1"/>
  <c r="AD139" i="2" a="1"/>
  <c r="AD139" i="2" s="1"/>
  <c r="X140" i="2"/>
  <c r="AB138" i="2"/>
  <c r="AF139" i="2" l="1"/>
  <c r="AG139" i="2" s="1"/>
  <c r="AA139" i="2"/>
  <c r="AI138" i="2"/>
  <c r="AB139" i="2"/>
  <c r="AE140" i="2" a="1"/>
  <c r="AE140" i="2" s="1"/>
  <c r="Y140" i="2" a="1"/>
  <c r="Y140" i="2" s="1"/>
  <c r="Z140" i="2" a="1"/>
  <c r="Z140" i="2" s="1"/>
  <c r="AD140" i="2" a="1"/>
  <c r="AD140" i="2" s="1"/>
  <c r="X141" i="2"/>
  <c r="AI139" i="2" l="1"/>
  <c r="AA140" i="2"/>
  <c r="AF140" i="2"/>
  <c r="AG140" i="2" s="1"/>
  <c r="AB140" i="2"/>
  <c r="Z141" i="2" a="1"/>
  <c r="Z141" i="2" s="1"/>
  <c r="AD141" i="2" a="1"/>
  <c r="AD141" i="2" s="1"/>
  <c r="AE141" i="2" a="1"/>
  <c r="AE141" i="2" s="1"/>
  <c r="Y141" i="2" a="1"/>
  <c r="Y141" i="2" s="1"/>
  <c r="X142" i="2"/>
  <c r="AF141" i="2" l="1"/>
  <c r="AI140" i="2"/>
  <c r="AA141" i="2"/>
  <c r="AB141" i="2" s="1"/>
  <c r="AG141" i="2"/>
  <c r="Y142" i="2" a="1"/>
  <c r="Y142" i="2" s="1"/>
  <c r="AD142" i="2" a="1"/>
  <c r="AD142" i="2" s="1"/>
  <c r="AE142" i="2" a="1"/>
  <c r="AE142" i="2" s="1"/>
  <c r="Z142" i="2" a="1"/>
  <c r="Z142" i="2" s="1"/>
  <c r="X143" i="2"/>
  <c r="AA142" i="2" l="1"/>
  <c r="AF142" i="2"/>
  <c r="AI141" i="2"/>
  <c r="AG142" i="2"/>
  <c r="AE143" i="2" a="1"/>
  <c r="AE143" i="2" s="1"/>
  <c r="Z143" i="2" a="1"/>
  <c r="Z143" i="2" s="1"/>
  <c r="AD143" i="2" a="1"/>
  <c r="AD143" i="2" s="1"/>
  <c r="Y143" i="2" a="1"/>
  <c r="Y143" i="2" s="1"/>
  <c r="X144" i="2"/>
  <c r="AB142" i="2"/>
  <c r="AF143" i="2" l="1"/>
  <c r="AG143" i="2" s="1"/>
  <c r="AA143" i="2"/>
  <c r="AB143" i="2" s="1"/>
  <c r="AI142" i="2"/>
  <c r="AE144" i="2" a="1"/>
  <c r="AE144" i="2" s="1"/>
  <c r="Z144" i="2" a="1"/>
  <c r="Z144" i="2" s="1"/>
  <c r="AD144" i="2" a="1"/>
  <c r="AD144" i="2" s="1"/>
  <c r="Y144" i="2" a="1"/>
  <c r="Y144" i="2" s="1"/>
  <c r="X145" i="2"/>
  <c r="AI143" i="2" l="1"/>
  <c r="AA144" i="2"/>
  <c r="AB144" i="2" s="1"/>
  <c r="AF144" i="2"/>
  <c r="AG144" i="2" s="1"/>
  <c r="Z145" i="2" a="1"/>
  <c r="Z145" i="2" s="1"/>
  <c r="AE145" i="2" a="1"/>
  <c r="AE145" i="2" s="1"/>
  <c r="Y145" i="2" a="1"/>
  <c r="Y145" i="2" s="1"/>
  <c r="AD145" i="2" a="1"/>
  <c r="AD145" i="2" s="1"/>
  <c r="X146" i="2"/>
  <c r="AI144" i="2" l="1"/>
  <c r="AF145" i="2"/>
  <c r="AG145" i="2" s="1"/>
  <c r="AA145" i="2"/>
  <c r="AB145" i="2" s="1"/>
  <c r="AI145" i="2" s="1"/>
  <c r="AE146" i="2" a="1"/>
  <c r="AE146" i="2" s="1"/>
  <c r="AD146" i="2" a="1"/>
  <c r="AD146" i="2" s="1"/>
  <c r="Y146" i="2" a="1"/>
  <c r="Y146" i="2" s="1"/>
  <c r="Z146" i="2" a="1"/>
  <c r="Z146" i="2" s="1"/>
  <c r="X147" i="2"/>
  <c r="AA146" i="2" l="1"/>
  <c r="AF146" i="2"/>
  <c r="AG146" i="2" s="1"/>
  <c r="AE147" i="2" a="1"/>
  <c r="AE147" i="2" s="1"/>
  <c r="Z147" i="2" a="1"/>
  <c r="Z147" i="2" s="1"/>
  <c r="Y147" i="2" a="1"/>
  <c r="Y147" i="2" s="1"/>
  <c r="AA147" i="2" s="1"/>
  <c r="AD147" i="2" a="1"/>
  <c r="AD147" i="2" s="1"/>
  <c r="X148" i="2"/>
  <c r="AB146" i="2"/>
  <c r="AF147" i="2" l="1"/>
  <c r="AG147" i="2" s="1"/>
  <c r="AI146" i="2"/>
  <c r="AB147" i="2"/>
  <c r="Z148" i="2" a="1"/>
  <c r="Z148" i="2" s="1"/>
  <c r="Y148" i="2" a="1"/>
  <c r="Y148" i="2" s="1"/>
  <c r="AD148" i="2" a="1"/>
  <c r="AD148" i="2" s="1"/>
  <c r="AE148" i="2" a="1"/>
  <c r="AE148" i="2" s="1"/>
  <c r="X149" i="2"/>
  <c r="AF148" i="2" l="1"/>
  <c r="AI147" i="2"/>
  <c r="AA148" i="2"/>
  <c r="AG148" i="2"/>
  <c r="AB148" i="2"/>
  <c r="AI148" i="2" s="1"/>
  <c r="AE149" i="2" a="1"/>
  <c r="AE149" i="2" s="1"/>
  <c r="AD149" i="2" a="1"/>
  <c r="AD149" i="2" s="1"/>
  <c r="Z149" i="2" a="1"/>
  <c r="Z149" i="2" s="1"/>
  <c r="Y149" i="2" a="1"/>
  <c r="Y149" i="2" s="1"/>
  <c r="X150" i="2"/>
  <c r="AF149" i="2" l="1"/>
  <c r="AG149" i="2" s="1"/>
  <c r="AA149" i="2"/>
  <c r="AB149" i="2" s="1"/>
  <c r="AI149" i="2" s="1"/>
  <c r="Z150" i="2" a="1"/>
  <c r="Z150" i="2" s="1"/>
  <c r="AE150" i="2" a="1"/>
  <c r="AE150" i="2" s="1"/>
  <c r="AD150" i="2" a="1"/>
  <c r="AD150" i="2" s="1"/>
  <c r="AF150" i="2" s="1"/>
  <c r="Y150" i="2" a="1"/>
  <c r="Y150" i="2" s="1"/>
  <c r="X151" i="2"/>
  <c r="AA150" i="2" l="1"/>
  <c r="AB150" i="2" s="1"/>
  <c r="AG150" i="2"/>
  <c r="AE151" i="2" a="1"/>
  <c r="AE151" i="2" s="1"/>
  <c r="Y151" i="2" a="1"/>
  <c r="Y151" i="2" s="1"/>
  <c r="Z151" i="2" a="1"/>
  <c r="Z151" i="2" s="1"/>
  <c r="AD151" i="2" a="1"/>
  <c r="AD151" i="2" s="1"/>
  <c r="X152" i="2"/>
  <c r="AF151" i="2" l="1"/>
  <c r="AG151" i="2" s="1"/>
  <c r="AA151" i="2"/>
  <c r="AI150" i="2"/>
  <c r="AB151" i="2"/>
  <c r="AE152" i="2" a="1"/>
  <c r="AE152" i="2" s="1"/>
  <c r="AD152" i="2" a="1"/>
  <c r="AD152" i="2" s="1"/>
  <c r="Z152" i="2" a="1"/>
  <c r="Z152" i="2" s="1"/>
  <c r="Y152" i="2" a="1"/>
  <c r="Y152" i="2" s="1"/>
  <c r="X153" i="2"/>
  <c r="AI151" i="2" l="1"/>
  <c r="AF152" i="2"/>
  <c r="AG152" i="2" s="1"/>
  <c r="AA152" i="2"/>
  <c r="AB152" i="2"/>
  <c r="Y153" i="2" a="1"/>
  <c r="Y153" i="2" s="1"/>
  <c r="AE153" i="2" a="1"/>
  <c r="AE153" i="2" s="1"/>
  <c r="Z153" i="2" a="1"/>
  <c r="Z153" i="2" s="1"/>
  <c r="AD153" i="2" a="1"/>
  <c r="AD153" i="2" s="1"/>
  <c r="X154" i="2"/>
  <c r="AA153" i="2" l="1"/>
  <c r="AI152" i="2"/>
  <c r="AF153" i="2"/>
  <c r="AG153" i="2" s="1"/>
  <c r="AD154" i="2" a="1"/>
  <c r="AD154" i="2" s="1"/>
  <c r="AE154" i="2" a="1"/>
  <c r="AE154" i="2" s="1"/>
  <c r="Y154" i="2" a="1"/>
  <c r="Y154" i="2" s="1"/>
  <c r="Z154" i="2" a="1"/>
  <c r="Z154" i="2" s="1"/>
  <c r="X155" i="2"/>
  <c r="AB153" i="2"/>
  <c r="AF154" i="2" l="1"/>
  <c r="AA154" i="2"/>
  <c r="AI153" i="2"/>
  <c r="AG154" i="2"/>
  <c r="AB154" i="2"/>
  <c r="AE155" i="2" a="1"/>
  <c r="AE155" i="2" s="1"/>
  <c r="Y155" i="2" a="1"/>
  <c r="Y155" i="2" s="1"/>
  <c r="AA155" i="2" s="1"/>
  <c r="AD155" i="2" a="1"/>
  <c r="AD155" i="2" s="1"/>
  <c r="Z155" i="2" a="1"/>
  <c r="Z155" i="2" s="1"/>
  <c r="X156" i="2"/>
  <c r="AF155" i="2" l="1"/>
  <c r="AG155" i="2" s="1"/>
  <c r="AI154" i="2"/>
  <c r="AB155" i="2"/>
  <c r="AD156" i="2" a="1"/>
  <c r="AD156" i="2" s="1"/>
  <c r="Y156" i="2" a="1"/>
  <c r="Y156" i="2" s="1"/>
  <c r="AE156" i="2" a="1"/>
  <c r="AE156" i="2" s="1"/>
  <c r="Z156" i="2" a="1"/>
  <c r="Z156" i="2" s="1"/>
  <c r="X157" i="2"/>
  <c r="AA156" i="2" l="1"/>
  <c r="AI155" i="2"/>
  <c r="AF156" i="2"/>
  <c r="AG156" i="2" s="1"/>
  <c r="AB156" i="2"/>
  <c r="AD157" i="2" a="1"/>
  <c r="AD157" i="2" s="1"/>
  <c r="AE157" i="2" a="1"/>
  <c r="AE157" i="2" s="1"/>
  <c r="Z157" i="2" a="1"/>
  <c r="Z157" i="2" s="1"/>
  <c r="Y157" i="2" a="1"/>
  <c r="Y157" i="2" s="1"/>
  <c r="X158" i="2"/>
  <c r="AA157" i="2" l="1"/>
  <c r="AB157" i="2" s="1"/>
  <c r="AF157" i="2"/>
  <c r="AG157" i="2" s="1"/>
  <c r="AI157" i="2" s="1"/>
  <c r="AD158" i="2" a="1"/>
  <c r="AD158" i="2" s="1"/>
  <c r="Y158" i="2" a="1"/>
  <c r="Y158" i="2" s="1"/>
  <c r="AE158" i="2" a="1"/>
  <c r="AE158" i="2" s="1"/>
  <c r="Z158" i="2" a="1"/>
  <c r="Z158" i="2" s="1"/>
  <c r="X159" i="2"/>
  <c r="AI156" i="2"/>
  <c r="AA158" i="2" l="1"/>
  <c r="AF158" i="2"/>
  <c r="AE159" i="2" a="1"/>
  <c r="AE159" i="2" s="1"/>
  <c r="Y159" i="2" a="1"/>
  <c r="Y159" i="2" s="1"/>
  <c r="Z159" i="2" a="1"/>
  <c r="Z159" i="2" s="1"/>
  <c r="AD159" i="2" a="1"/>
  <c r="AD159" i="2" s="1"/>
  <c r="X160" i="2"/>
  <c r="AG158" i="2"/>
  <c r="AB158" i="2"/>
  <c r="AA159" i="2" l="1"/>
  <c r="AF159" i="2"/>
  <c r="AG159" i="2" s="1"/>
  <c r="AI158" i="2"/>
  <c r="AB159" i="2"/>
  <c r="AD160" i="2" a="1"/>
  <c r="AD160" i="2" s="1"/>
  <c r="Z160" i="2" a="1"/>
  <c r="Z160" i="2" s="1"/>
  <c r="AE160" i="2" a="1"/>
  <c r="AE160" i="2" s="1"/>
  <c r="Y160" i="2" a="1"/>
  <c r="Y160" i="2" s="1"/>
  <c r="X161" i="2"/>
  <c r="AF160" i="2" l="1"/>
  <c r="AI159" i="2"/>
  <c r="AA160" i="2"/>
  <c r="AB160" i="2" s="1"/>
  <c r="Z161" i="2" a="1"/>
  <c r="Z161" i="2" s="1"/>
  <c r="AE161" i="2" a="1"/>
  <c r="AE161" i="2" s="1"/>
  <c r="Y161" i="2" a="1"/>
  <c r="Y161" i="2" s="1"/>
  <c r="AD161" i="2" a="1"/>
  <c r="AD161" i="2" s="1"/>
  <c r="X162" i="2"/>
  <c r="AG160" i="2"/>
  <c r="AF161" i="2" l="1"/>
  <c r="AG161" i="2" s="1"/>
  <c r="AA161" i="2"/>
  <c r="AB161" i="2" s="1"/>
  <c r="AI161" i="2" s="1"/>
  <c r="AI160" i="2"/>
  <c r="AE162" i="2" a="1"/>
  <c r="AE162" i="2" s="1"/>
  <c r="Y162" i="2" a="1"/>
  <c r="Y162" i="2" s="1"/>
  <c r="Z162" i="2" a="1"/>
  <c r="Z162" i="2" s="1"/>
  <c r="AD162" i="2" a="1"/>
  <c r="AD162" i="2" s="1"/>
  <c r="X163" i="2"/>
  <c r="AA162" i="2" l="1"/>
  <c r="AF162" i="2"/>
  <c r="AG162" i="2" s="1"/>
  <c r="AB162" i="2"/>
  <c r="Y163" i="2" a="1"/>
  <c r="Y163" i="2" s="1"/>
  <c r="AE163" i="2" a="1"/>
  <c r="AE163" i="2" s="1"/>
  <c r="AD163" i="2" a="1"/>
  <c r="AD163" i="2" s="1"/>
  <c r="Z163" i="2" a="1"/>
  <c r="Z163" i="2" s="1"/>
  <c r="X164" i="2"/>
  <c r="AF163" i="2" l="1"/>
  <c r="AG163" i="2" s="1"/>
  <c r="AA163" i="2"/>
  <c r="AB163" i="2" s="1"/>
  <c r="AI163" i="2" s="1"/>
  <c r="AI162" i="2"/>
  <c r="Z164" i="2" a="1"/>
  <c r="Z164" i="2" s="1"/>
  <c r="Y164" i="2" a="1"/>
  <c r="Y164" i="2" s="1"/>
  <c r="AD164" i="2" a="1"/>
  <c r="AD164" i="2" s="1"/>
  <c r="AE164" i="2" a="1"/>
  <c r="AE164" i="2" s="1"/>
  <c r="X165" i="2"/>
  <c r="AA164" i="2" l="1"/>
  <c r="AF164" i="2"/>
  <c r="AB164" i="2"/>
  <c r="AG164" i="2"/>
  <c r="AD165" i="2" a="1"/>
  <c r="AD165" i="2" s="1"/>
  <c r="Z165" i="2" a="1"/>
  <c r="Z165" i="2" s="1"/>
  <c r="Y165" i="2" a="1"/>
  <c r="Y165" i="2" s="1"/>
  <c r="AE165" i="2" a="1"/>
  <c r="AE165" i="2" s="1"/>
  <c r="X166" i="2"/>
  <c r="AA165" i="2" l="1"/>
  <c r="AB165" i="2" s="1"/>
  <c r="AF165" i="2"/>
  <c r="AG165" i="2" s="1"/>
  <c r="AI165" i="2" s="1"/>
  <c r="AI164" i="2"/>
  <c r="Z166" i="2" a="1"/>
  <c r="Z166" i="2" s="1"/>
  <c r="Y166" i="2" a="1"/>
  <c r="Y166" i="2" s="1"/>
  <c r="AD166" i="2" a="1"/>
  <c r="AD166" i="2" s="1"/>
  <c r="AE166" i="2" a="1"/>
  <c r="AE166" i="2" s="1"/>
  <c r="X167" i="2"/>
  <c r="AF166" i="2" l="1"/>
  <c r="AA166" i="2"/>
  <c r="AB166" i="2" s="1"/>
  <c r="AG166" i="2"/>
  <c r="Y167" i="2" a="1"/>
  <c r="Y167" i="2" s="1"/>
  <c r="AE167" i="2" a="1"/>
  <c r="AE167" i="2" s="1"/>
  <c r="AD167" i="2" a="1"/>
  <c r="AD167" i="2" s="1"/>
  <c r="Z167" i="2" a="1"/>
  <c r="Z167" i="2" s="1"/>
  <c r="X168" i="2"/>
  <c r="AA167" i="2" l="1"/>
  <c r="AF167" i="2"/>
  <c r="AG167" i="2" s="1"/>
  <c r="AI166" i="2"/>
  <c r="AE168" i="2" a="1"/>
  <c r="AE168" i="2" s="1"/>
  <c r="Z168" i="2" a="1"/>
  <c r="Z168" i="2" s="1"/>
  <c r="Y168" i="2" a="1"/>
  <c r="Y168" i="2" s="1"/>
  <c r="AA168" i="2" s="1"/>
  <c r="AD168" i="2" a="1"/>
  <c r="AD168" i="2" s="1"/>
  <c r="X169" i="2"/>
  <c r="AB167" i="2"/>
  <c r="AF168" i="2" l="1"/>
  <c r="AG168" i="2" s="1"/>
  <c r="AI167" i="2"/>
  <c r="AB168" i="2"/>
  <c r="AD169" i="2" a="1"/>
  <c r="AD169" i="2" s="1"/>
  <c r="Z169" i="2" a="1"/>
  <c r="Z169" i="2" s="1"/>
  <c r="Y169" i="2" a="1"/>
  <c r="Y169" i="2" s="1"/>
  <c r="AA169" i="2" s="1"/>
  <c r="AE169" i="2" a="1"/>
  <c r="AE169" i="2" s="1"/>
  <c r="X170" i="2"/>
  <c r="AI168" i="2" l="1"/>
  <c r="AF169" i="2"/>
  <c r="AG169" i="2" s="1"/>
  <c r="AB169" i="2"/>
  <c r="AE170" i="2" a="1"/>
  <c r="AE170" i="2" s="1"/>
  <c r="Y170" i="2" a="1"/>
  <c r="Y170" i="2" s="1"/>
  <c r="Z170" i="2" a="1"/>
  <c r="Z170" i="2" s="1"/>
  <c r="AD170" i="2" a="1"/>
  <c r="AD170" i="2" s="1"/>
  <c r="X171" i="2"/>
  <c r="AA170" i="2" l="1"/>
  <c r="AI169" i="2"/>
  <c r="AF170" i="2"/>
  <c r="AG170" i="2" s="1"/>
  <c r="AB170" i="2"/>
  <c r="AE171" i="2" a="1"/>
  <c r="AE171" i="2" s="1"/>
  <c r="Z171" i="2" a="1"/>
  <c r="Z171" i="2" s="1"/>
  <c r="AD171" i="2" a="1"/>
  <c r="AD171" i="2" s="1"/>
  <c r="Y171" i="2" a="1"/>
  <c r="Y171" i="2" s="1"/>
  <c r="AA171" i="2" s="1"/>
  <c r="X172" i="2"/>
  <c r="AF171" i="2" l="1"/>
  <c r="AG171" i="2" s="1"/>
  <c r="AI170" i="2"/>
  <c r="AB171" i="2"/>
  <c r="AE172" i="2" a="1"/>
  <c r="AE172" i="2" s="1"/>
  <c r="Z172" i="2" a="1"/>
  <c r="Z172" i="2" s="1"/>
  <c r="AD172" i="2" a="1"/>
  <c r="AD172" i="2" s="1"/>
  <c r="Y172" i="2" a="1"/>
  <c r="Y172" i="2" s="1"/>
  <c r="X173" i="2"/>
  <c r="AA172" i="2" l="1"/>
  <c r="AB172" i="2" s="1"/>
  <c r="AF172" i="2"/>
  <c r="AG172" i="2" s="1"/>
  <c r="AI171" i="2"/>
  <c r="AE173" i="2" a="1"/>
  <c r="AE173" i="2" s="1"/>
  <c r="Z173" i="2" a="1"/>
  <c r="Z173" i="2" s="1"/>
  <c r="AD173" i="2" a="1"/>
  <c r="AD173" i="2" s="1"/>
  <c r="Y173" i="2" a="1"/>
  <c r="Y173" i="2" s="1"/>
  <c r="X174" i="2"/>
  <c r="AI172" i="2" l="1"/>
  <c r="AA173" i="2"/>
  <c r="AB173" i="2" s="1"/>
  <c r="AF173" i="2"/>
  <c r="AG173" i="2" s="1"/>
  <c r="Y174" i="2" a="1"/>
  <c r="Y174" i="2" s="1"/>
  <c r="AE174" i="2" a="1"/>
  <c r="AE174" i="2" s="1"/>
  <c r="Z174" i="2" a="1"/>
  <c r="Z174" i="2" s="1"/>
  <c r="AD174" i="2" a="1"/>
  <c r="AD174" i="2" s="1"/>
  <c r="X175" i="2"/>
  <c r="AI173" i="2" l="1"/>
  <c r="AA174" i="2"/>
  <c r="AF174" i="2"/>
  <c r="AG174" i="2" s="1"/>
  <c r="AB174" i="2"/>
  <c r="AE175" i="2" a="1"/>
  <c r="AE175" i="2" s="1"/>
  <c r="Z175" i="2" a="1"/>
  <c r="Z175" i="2" s="1"/>
  <c r="AD175" i="2" a="1"/>
  <c r="AD175" i="2" s="1"/>
  <c r="Y175" i="2" a="1"/>
  <c r="Y175" i="2" s="1"/>
  <c r="X176" i="2"/>
  <c r="AF175" i="2" l="1"/>
  <c r="AG175" i="2" s="1"/>
  <c r="AI174" i="2"/>
  <c r="AA175" i="2"/>
  <c r="AB175" i="2" s="1"/>
  <c r="AI175" i="2" s="1"/>
  <c r="AE176" i="2" a="1"/>
  <c r="AE176" i="2" s="1"/>
  <c r="Z176" i="2" a="1"/>
  <c r="Z176" i="2" s="1"/>
  <c r="Y176" i="2" a="1"/>
  <c r="Y176" i="2" s="1"/>
  <c r="AD176" i="2" a="1"/>
  <c r="AD176" i="2" s="1"/>
  <c r="X177" i="2"/>
  <c r="AF176" i="2" l="1"/>
  <c r="AG176" i="2" s="1"/>
  <c r="AA176" i="2"/>
  <c r="AB176" i="2" s="1"/>
  <c r="AI176" i="2" s="1"/>
  <c r="AE177" i="2" a="1"/>
  <c r="AE177" i="2" s="1"/>
  <c r="AD177" i="2" a="1"/>
  <c r="AD177" i="2" s="1"/>
  <c r="Y177" i="2" a="1"/>
  <c r="Y177" i="2" s="1"/>
  <c r="Z177" i="2" a="1"/>
  <c r="Z177" i="2" s="1"/>
  <c r="X178" i="2"/>
  <c r="AA177" i="2" l="1"/>
  <c r="AF177" i="2"/>
  <c r="AG177" i="2" s="1"/>
  <c r="AE178" i="2" a="1"/>
  <c r="AE178" i="2" s="1"/>
  <c r="Y178" i="2" a="1"/>
  <c r="Y178" i="2" s="1"/>
  <c r="AD178" i="2" a="1"/>
  <c r="AD178" i="2" s="1"/>
  <c r="Z178" i="2" a="1"/>
  <c r="Z178" i="2" s="1"/>
  <c r="X179" i="2"/>
  <c r="AB177" i="2"/>
  <c r="AF178" i="2" l="1"/>
  <c r="AG178" i="2" s="1"/>
  <c r="AI177" i="2"/>
  <c r="AA178" i="2"/>
  <c r="AB178" i="2" s="1"/>
  <c r="AI178" i="2" s="1"/>
  <c r="AD179" i="2" a="1"/>
  <c r="AD179" i="2" s="1"/>
  <c r="AE179" i="2" a="1"/>
  <c r="AE179" i="2" s="1"/>
  <c r="Z179" i="2" a="1"/>
  <c r="Z179" i="2" s="1"/>
  <c r="Y179" i="2" a="1"/>
  <c r="Y179" i="2" s="1"/>
  <c r="X180" i="2"/>
  <c r="AF179" i="2" l="1"/>
  <c r="AA179" i="2"/>
  <c r="AB179" i="2" s="1"/>
  <c r="AG179" i="2"/>
  <c r="Z180" i="2" a="1"/>
  <c r="Z180" i="2" s="1"/>
  <c r="Y180" i="2" a="1"/>
  <c r="Y180" i="2" s="1"/>
  <c r="AD180" i="2" a="1"/>
  <c r="AD180" i="2" s="1"/>
  <c r="AE180" i="2" a="1"/>
  <c r="AE180" i="2" s="1"/>
  <c r="X181" i="2"/>
  <c r="AF180" i="2" l="1"/>
  <c r="AG180" i="2" s="1"/>
  <c r="AA180" i="2"/>
  <c r="AB180" i="2" s="1"/>
  <c r="AI179" i="2"/>
  <c r="Y181" i="2" a="1"/>
  <c r="Y181" i="2" s="1"/>
  <c r="Z181" i="2" a="1"/>
  <c r="Z181" i="2" s="1"/>
  <c r="AD181" i="2" a="1"/>
  <c r="AD181" i="2" s="1"/>
  <c r="AF181" i="2" s="1"/>
  <c r="AE181" i="2" a="1"/>
  <c r="AE181" i="2" s="1"/>
  <c r="X182" i="2"/>
  <c r="AI180" i="2" l="1"/>
  <c r="AA181" i="2"/>
  <c r="Z182" i="2" a="1"/>
  <c r="Z182" i="2" s="1"/>
  <c r="Y182" i="2" a="1"/>
  <c r="Y182" i="2" s="1"/>
  <c r="AE182" i="2" a="1"/>
  <c r="AE182" i="2" s="1"/>
  <c r="AD182" i="2" a="1"/>
  <c r="AD182" i="2" s="1"/>
  <c r="X183" i="2"/>
  <c r="AB181" i="2"/>
  <c r="AG181" i="2"/>
  <c r="AF182" i="2" l="1"/>
  <c r="AA182" i="2"/>
  <c r="AI181" i="2"/>
  <c r="AB182" i="2"/>
  <c r="AG182" i="2"/>
  <c r="AI182" i="2" s="1"/>
  <c r="Y183" i="2" a="1"/>
  <c r="Y183" i="2" s="1"/>
  <c r="AD183" i="2" a="1"/>
  <c r="AD183" i="2" s="1"/>
  <c r="AE183" i="2" a="1"/>
  <c r="AE183" i="2" s="1"/>
  <c r="Z183" i="2" a="1"/>
  <c r="Z183" i="2" s="1"/>
  <c r="X184" i="2"/>
  <c r="AF183" i="2" l="1"/>
  <c r="AA183" i="2"/>
  <c r="AG183" i="2"/>
  <c r="AB183" i="2"/>
  <c r="Z184" i="2" a="1"/>
  <c r="Z184" i="2" s="1"/>
  <c r="AD184" i="2" a="1"/>
  <c r="AD184" i="2" s="1"/>
  <c r="Y184" i="2" a="1"/>
  <c r="Y184" i="2" s="1"/>
  <c r="AE184" i="2" a="1"/>
  <c r="AE184" i="2" s="1"/>
  <c r="X185" i="2"/>
  <c r="AF184" i="2" l="1"/>
  <c r="AG184" i="2" s="1"/>
  <c r="AA184" i="2"/>
  <c r="AB184" i="2" s="1"/>
  <c r="AI183" i="2"/>
  <c r="AD185" i="2" a="1"/>
  <c r="AD185" i="2" s="1"/>
  <c r="Z185" i="2" a="1"/>
  <c r="Z185" i="2" s="1"/>
  <c r="Y185" i="2" a="1"/>
  <c r="Y185" i="2" s="1"/>
  <c r="AA185" i="2" s="1"/>
  <c r="AE185" i="2" a="1"/>
  <c r="AE185" i="2" s="1"/>
  <c r="X186" i="2"/>
  <c r="AI184" i="2" l="1"/>
  <c r="AF185" i="2"/>
  <c r="AG185" i="2" s="1"/>
  <c r="AB185" i="2"/>
  <c r="AE186" i="2" a="1"/>
  <c r="AE186" i="2" s="1"/>
  <c r="AD186" i="2" a="1"/>
  <c r="AD186" i="2" s="1"/>
  <c r="AF186" i="2" s="1"/>
  <c r="Y186" i="2" a="1"/>
  <c r="Y186" i="2" s="1"/>
  <c r="Z186" i="2" a="1"/>
  <c r="Z186" i="2" s="1"/>
  <c r="X187" i="2"/>
  <c r="AI185" i="2" l="1"/>
  <c r="AA186" i="2"/>
  <c r="AG186" i="2"/>
  <c r="AB186" i="2"/>
  <c r="AI186" i="2" s="1"/>
  <c r="AE187" i="2" a="1"/>
  <c r="AE187" i="2" s="1"/>
  <c r="Z187" i="2" a="1"/>
  <c r="Z187" i="2" s="1"/>
  <c r="AD187" i="2" a="1"/>
  <c r="AD187" i="2" s="1"/>
  <c r="Y187" i="2" a="1"/>
  <c r="Y187" i="2" s="1"/>
  <c r="X188" i="2"/>
  <c r="AA187" i="2" l="1"/>
  <c r="AF187" i="2"/>
  <c r="AB187" i="2"/>
  <c r="AG187" i="2"/>
  <c r="AD188" i="2" a="1"/>
  <c r="AD188" i="2" s="1"/>
  <c r="Z188" i="2" a="1"/>
  <c r="Z188" i="2" s="1"/>
  <c r="Y188" i="2" a="1"/>
  <c r="Y188" i="2" s="1"/>
  <c r="AA188" i="2" s="1"/>
  <c r="AE188" i="2" a="1"/>
  <c r="AE188" i="2" s="1"/>
  <c r="X189" i="2"/>
  <c r="AF188" i="2" l="1"/>
  <c r="AI187" i="2"/>
  <c r="AB188" i="2"/>
  <c r="AE189" i="2" a="1"/>
  <c r="AE189" i="2" s="1"/>
  <c r="Z189" i="2" a="1"/>
  <c r="Z189" i="2" s="1"/>
  <c r="Y189" i="2" a="1"/>
  <c r="Y189" i="2" s="1"/>
  <c r="AD189" i="2" a="1"/>
  <c r="AD189" i="2" s="1"/>
  <c r="X190" i="2"/>
  <c r="AG188" i="2"/>
  <c r="AF189" i="2" l="1"/>
  <c r="AG189" i="2" s="1"/>
  <c r="AA189" i="2"/>
  <c r="AB189" i="2" s="1"/>
  <c r="AI189" i="2" s="1"/>
  <c r="AI188" i="2"/>
  <c r="AE190" i="2" a="1"/>
  <c r="AE190" i="2" s="1"/>
  <c r="Y190" i="2" a="1"/>
  <c r="Y190" i="2" s="1"/>
  <c r="AD190" i="2" a="1"/>
  <c r="AD190" i="2" s="1"/>
  <c r="Z190" i="2" a="1"/>
  <c r="Z190" i="2" s="1"/>
  <c r="X191" i="2"/>
  <c r="AA190" i="2" l="1"/>
  <c r="AF190" i="2"/>
  <c r="AG190" i="2" s="1"/>
  <c r="AB190" i="2"/>
  <c r="AE191" i="2" a="1"/>
  <c r="AE191" i="2" s="1"/>
  <c r="Y191" i="2" a="1"/>
  <c r="Y191" i="2" s="1"/>
  <c r="AD191" i="2" a="1"/>
  <c r="AD191" i="2" s="1"/>
  <c r="Z191" i="2" a="1"/>
  <c r="Z191" i="2" s="1"/>
  <c r="X192" i="2"/>
  <c r="AA191" i="2" l="1"/>
  <c r="AF191" i="2"/>
  <c r="AG191" i="2" s="1"/>
  <c r="AI190" i="2"/>
  <c r="AB191" i="2"/>
  <c r="AD192" i="2" a="1"/>
  <c r="AD192" i="2" s="1"/>
  <c r="Z192" i="2" a="1"/>
  <c r="Z192" i="2" s="1"/>
  <c r="AE192" i="2" a="1"/>
  <c r="AE192" i="2" s="1"/>
  <c r="Y192" i="2" a="1"/>
  <c r="Y192" i="2" s="1"/>
  <c r="X193" i="2"/>
  <c r="AF192" i="2" l="1"/>
  <c r="AI191" i="2"/>
  <c r="AA192" i="2"/>
  <c r="AB192" i="2" s="1"/>
  <c r="Z193" i="2" a="1"/>
  <c r="Z193" i="2" s="1"/>
  <c r="AD193" i="2" a="1"/>
  <c r="AD193" i="2" s="1"/>
  <c r="Y193" i="2" a="1"/>
  <c r="Y193" i="2" s="1"/>
  <c r="AA193" i="2" s="1"/>
  <c r="AE193" i="2" a="1"/>
  <c r="AE193" i="2" s="1"/>
  <c r="X194" i="2"/>
  <c r="AG192" i="2"/>
  <c r="AF193" i="2" l="1"/>
  <c r="AI192" i="2"/>
  <c r="AB193" i="2"/>
  <c r="AE194" i="2" a="1"/>
  <c r="AE194" i="2" s="1"/>
  <c r="Y194" i="2" a="1"/>
  <c r="Y194" i="2" s="1"/>
  <c r="AD194" i="2" a="1"/>
  <c r="AD194" i="2" s="1"/>
  <c r="Z194" i="2" a="1"/>
  <c r="Z194" i="2" s="1"/>
  <c r="X195" i="2"/>
  <c r="AG193" i="2"/>
  <c r="AF194" i="2" l="1"/>
  <c r="AG194" i="2" s="1"/>
  <c r="AA194" i="2"/>
  <c r="AI193" i="2"/>
  <c r="AB194" i="2"/>
  <c r="AE195" i="2" a="1"/>
  <c r="AE195" i="2" s="1"/>
  <c r="Z195" i="2" a="1"/>
  <c r="Z195" i="2" s="1"/>
  <c r="Y195" i="2" a="1"/>
  <c r="Y195" i="2" s="1"/>
  <c r="AA195" i="2" s="1"/>
  <c r="AD195" i="2" a="1"/>
  <c r="AD195" i="2" s="1"/>
  <c r="X196" i="2"/>
  <c r="AI194" i="2" l="1"/>
  <c r="AF195" i="2"/>
  <c r="AG195" i="2" s="1"/>
  <c r="AB195" i="2"/>
  <c r="Z196" i="2" a="1"/>
  <c r="Z196" i="2" s="1"/>
  <c r="Y196" i="2" a="1"/>
  <c r="Y196" i="2" s="1"/>
  <c r="AD196" i="2" a="1"/>
  <c r="AD196" i="2" s="1"/>
  <c r="AE196" i="2" a="1"/>
  <c r="AE196" i="2" s="1"/>
  <c r="X197" i="2"/>
  <c r="AF196" i="2" l="1"/>
  <c r="AI195" i="2"/>
  <c r="AA196" i="2"/>
  <c r="AB196" i="2" s="1"/>
  <c r="AG196" i="2"/>
  <c r="Z197" i="2" a="1"/>
  <c r="Z197" i="2" s="1"/>
  <c r="AE197" i="2" a="1"/>
  <c r="AE197" i="2" s="1"/>
  <c r="AD197" i="2" a="1"/>
  <c r="AD197" i="2" s="1"/>
  <c r="AF197" i="2" s="1"/>
  <c r="Y197" i="2" a="1"/>
  <c r="Y197" i="2" s="1"/>
  <c r="X198" i="2"/>
  <c r="AA197" i="2" l="1"/>
  <c r="AB197" i="2" s="1"/>
  <c r="AI196" i="2"/>
  <c r="AG197" i="2"/>
  <c r="Z198" i="2" a="1"/>
  <c r="Z198" i="2" s="1"/>
  <c r="Y198" i="2" a="1"/>
  <c r="Y198" i="2" s="1"/>
  <c r="AD198" i="2" a="1"/>
  <c r="AD198" i="2" s="1"/>
  <c r="AE198" i="2" a="1"/>
  <c r="AE198" i="2" s="1"/>
  <c r="X199" i="2"/>
  <c r="AF198" i="2" l="1"/>
  <c r="AI197" i="2"/>
  <c r="AA198" i="2"/>
  <c r="AB198" i="2" s="1"/>
  <c r="AG198" i="2"/>
  <c r="Y199" i="2" a="1"/>
  <c r="Y199" i="2" s="1"/>
  <c r="AE199" i="2" a="1"/>
  <c r="AE199" i="2" s="1"/>
  <c r="Z199" i="2" a="1"/>
  <c r="Z199" i="2" s="1"/>
  <c r="AD199" i="2" a="1"/>
  <c r="AD199" i="2" s="1"/>
  <c r="AF199" i="2" s="1"/>
  <c r="X200" i="2"/>
  <c r="AI198" i="2" l="1"/>
  <c r="AA199" i="2"/>
  <c r="AB199" i="2" s="1"/>
  <c r="AG199" i="2"/>
  <c r="AE200" i="2" a="1"/>
  <c r="AE200" i="2" s="1"/>
  <c r="Z200" i="2" a="1"/>
  <c r="Z200" i="2" s="1"/>
  <c r="Y200" i="2" a="1"/>
  <c r="Y200" i="2" s="1"/>
  <c r="AA200" i="2" s="1"/>
  <c r="AD200" i="2" a="1"/>
  <c r="AD200" i="2" s="1"/>
  <c r="X201" i="2"/>
  <c r="AI199" i="2" l="1"/>
  <c r="AF200" i="2"/>
  <c r="AG200" i="2" s="1"/>
  <c r="AB200" i="2"/>
  <c r="AD201" i="2" a="1"/>
  <c r="AD201" i="2" s="1"/>
  <c r="Z201" i="2" a="1"/>
  <c r="Z201" i="2" s="1"/>
  <c r="AE201" i="2" a="1"/>
  <c r="AE201" i="2" s="1"/>
  <c r="Y201" i="2" a="1"/>
  <c r="Y201" i="2" s="1"/>
  <c r="X202" i="2"/>
  <c r="AF201" i="2" l="1"/>
  <c r="AA201" i="2"/>
  <c r="AB201" i="2" s="1"/>
  <c r="AI200" i="2"/>
  <c r="AE202" i="2" a="1"/>
  <c r="AE202" i="2" s="1"/>
  <c r="AD202" i="2" a="1"/>
  <c r="AD202" i="2" s="1"/>
  <c r="Y202" i="2" a="1"/>
  <c r="Y202" i="2" s="1"/>
  <c r="Z202" i="2" a="1"/>
  <c r="Z202" i="2" s="1"/>
  <c r="X203" i="2"/>
  <c r="AG201" i="2"/>
  <c r="AA202" i="2" l="1"/>
  <c r="AF202" i="2"/>
  <c r="AG202" i="2" s="1"/>
  <c r="AI201" i="2"/>
  <c r="AE203" i="2" a="1"/>
  <c r="AE203" i="2" s="1"/>
  <c r="Z203" i="2" a="1"/>
  <c r="Z203" i="2" s="1"/>
  <c r="AD203" i="2" a="1"/>
  <c r="AD203" i="2" s="1"/>
  <c r="Y203" i="2" a="1"/>
  <c r="Y203" i="2" s="1"/>
  <c r="X204" i="2"/>
  <c r="AB202" i="2"/>
  <c r="AA203" i="2" l="1"/>
  <c r="AB203" i="2" s="1"/>
  <c r="AF203" i="2"/>
  <c r="AG203" i="2" s="1"/>
  <c r="AI202" i="2"/>
  <c r="AE204" i="2" a="1"/>
  <c r="AE204" i="2" s="1"/>
  <c r="Z204" i="2" a="1"/>
  <c r="Z204" i="2" s="1"/>
  <c r="AD204" i="2" a="1"/>
  <c r="AD204" i="2" s="1"/>
  <c r="Y204" i="2" a="1"/>
  <c r="Y204" i="2" s="1"/>
  <c r="X205" i="2"/>
  <c r="AI203" i="2" l="1"/>
  <c r="AA204" i="2"/>
  <c r="AF204" i="2"/>
  <c r="AG204" i="2" s="1"/>
  <c r="AB204" i="2"/>
  <c r="AE205" i="2" a="1"/>
  <c r="AE205" i="2" s="1"/>
  <c r="Z205" i="2" a="1"/>
  <c r="Z205" i="2" s="1"/>
  <c r="Y205" i="2" a="1"/>
  <c r="Y205" i="2" s="1"/>
  <c r="AA205" i="2" s="1"/>
  <c r="AD205" i="2" a="1"/>
  <c r="AD205" i="2" s="1"/>
  <c r="X206" i="2"/>
  <c r="AI204" i="2" l="1"/>
  <c r="AF205" i="2"/>
  <c r="AG205" i="2" s="1"/>
  <c r="AB205" i="2"/>
  <c r="Y206" i="2" a="1"/>
  <c r="Y206" i="2" s="1"/>
  <c r="Z206" i="2" a="1"/>
  <c r="Z206" i="2" s="1"/>
  <c r="AE206" i="2" a="1"/>
  <c r="AE206" i="2" s="1"/>
  <c r="AD206" i="2" a="1"/>
  <c r="AD206" i="2" s="1"/>
  <c r="AF206" i="2" s="1"/>
  <c r="X207" i="2"/>
  <c r="AI205" i="2" l="1"/>
  <c r="AA206" i="2"/>
  <c r="AG206" i="2"/>
  <c r="AB206" i="2"/>
  <c r="AI206" i="2" s="1"/>
  <c r="AE207" i="2" a="1"/>
  <c r="AE207" i="2" s="1"/>
  <c r="Y207" i="2" a="1"/>
  <c r="Y207" i="2" s="1"/>
  <c r="Z207" i="2" a="1"/>
  <c r="Z207" i="2" s="1"/>
  <c r="AD207" i="2" a="1"/>
  <c r="AD207" i="2" s="1"/>
  <c r="AF207" i="2" s="1"/>
  <c r="X208" i="2"/>
  <c r="AA207" i="2" l="1"/>
  <c r="AG207" i="2"/>
  <c r="AE208" i="2" a="1"/>
  <c r="AE208" i="2" s="1"/>
  <c r="Z208" i="2" a="1"/>
  <c r="Z208" i="2" s="1"/>
  <c r="AD208" i="2" a="1"/>
  <c r="AD208" i="2" s="1"/>
  <c r="Y208" i="2" a="1"/>
  <c r="Y208" i="2" s="1"/>
  <c r="AA208" i="2" s="1"/>
  <c r="X209" i="2"/>
  <c r="AB207" i="2"/>
  <c r="AI207" i="2" s="1"/>
  <c r="AF208" i="2" l="1"/>
  <c r="AG208" i="2" s="1"/>
  <c r="AB208" i="2"/>
  <c r="AD209" i="2" a="1"/>
  <c r="AD209" i="2" s="1"/>
  <c r="AE209" i="2" a="1"/>
  <c r="AE209" i="2" s="1"/>
  <c r="Y209" i="2" a="1"/>
  <c r="Y209" i="2" s="1"/>
  <c r="Z209" i="2" a="1"/>
  <c r="Z209" i="2" s="1"/>
  <c r="X210" i="2"/>
  <c r="AF209" i="2" l="1"/>
  <c r="AA209" i="2"/>
  <c r="AI208" i="2"/>
  <c r="AB209" i="2"/>
  <c r="AE210" i="2" a="1"/>
  <c r="AE210" i="2" s="1"/>
  <c r="AD210" i="2" a="1"/>
  <c r="AD210" i="2" s="1"/>
  <c r="Y210" i="2" a="1"/>
  <c r="Y210" i="2" s="1"/>
  <c r="Z210" i="2" a="1"/>
  <c r="Z210" i="2" s="1"/>
  <c r="X211" i="2"/>
  <c r="AG209" i="2"/>
  <c r="AA210" i="2" l="1"/>
  <c r="AF210" i="2"/>
  <c r="AG210" i="2" s="1"/>
  <c r="AD211" i="2" a="1"/>
  <c r="AD211" i="2" s="1"/>
  <c r="Y211" i="2" a="1"/>
  <c r="Y211" i="2" s="1"/>
  <c r="AE211" i="2" a="1"/>
  <c r="AE211" i="2" s="1"/>
  <c r="Z211" i="2" a="1"/>
  <c r="Z211" i="2" s="1"/>
  <c r="X212" i="2"/>
  <c r="AB210" i="2"/>
  <c r="AI209" i="2"/>
  <c r="AF211" i="2" l="1"/>
  <c r="AA211" i="2"/>
  <c r="AI210" i="2"/>
  <c r="AB211" i="2"/>
  <c r="Z212" i="2" a="1"/>
  <c r="Z212" i="2" s="1"/>
  <c r="Y212" i="2" a="1"/>
  <c r="Y212" i="2" s="1"/>
  <c r="AD212" i="2" a="1"/>
  <c r="AD212" i="2" s="1"/>
  <c r="AE212" i="2" a="1"/>
  <c r="AE212" i="2" s="1"/>
  <c r="X213" i="2"/>
  <c r="AG211" i="2"/>
  <c r="AA212" i="2" l="1"/>
  <c r="AB212" i="2" s="1"/>
  <c r="AF212" i="2"/>
  <c r="AG212" i="2" s="1"/>
  <c r="AI212" i="2" s="1"/>
  <c r="Y213" i="2" a="1"/>
  <c r="Y213" i="2" s="1"/>
  <c r="Z213" i="2" a="1"/>
  <c r="Z213" i="2" s="1"/>
  <c r="AD213" i="2" a="1"/>
  <c r="AD213" i="2" s="1"/>
  <c r="AE213" i="2" a="1"/>
  <c r="AE213" i="2" s="1"/>
  <c r="X214" i="2"/>
  <c r="AI211" i="2"/>
  <c r="AA213" i="2" l="1"/>
  <c r="AF213" i="2"/>
  <c r="AG213" i="2" s="1"/>
  <c r="AD214" i="2" a="1"/>
  <c r="AD214" i="2" s="1"/>
  <c r="Z214" i="2" a="1"/>
  <c r="Z214" i="2" s="1"/>
  <c r="Y214" i="2" a="1"/>
  <c r="Y214" i="2" s="1"/>
  <c r="AE214" i="2" a="1"/>
  <c r="AE214" i="2" s="1"/>
  <c r="X215" i="2"/>
  <c r="AB213" i="2"/>
  <c r="AA214" i="2" l="1"/>
  <c r="AB214" i="2" s="1"/>
  <c r="AF214" i="2"/>
  <c r="AG214" i="2" s="1"/>
  <c r="AI214" i="2" s="1"/>
  <c r="AI213" i="2"/>
  <c r="Y215" i="2" a="1"/>
  <c r="Y215" i="2" s="1"/>
  <c r="AD215" i="2" a="1"/>
  <c r="AD215" i="2" s="1"/>
  <c r="AE215" i="2" a="1"/>
  <c r="AE215" i="2" s="1"/>
  <c r="Z215" i="2" a="1"/>
  <c r="Z215" i="2" s="1"/>
  <c r="X216" i="2"/>
  <c r="AF215" i="2" l="1"/>
  <c r="AA215" i="2"/>
  <c r="AB215" i="2" s="1"/>
  <c r="AI215" i="2" s="1"/>
  <c r="AG215" i="2"/>
  <c r="Z216" i="2" a="1"/>
  <c r="Z216" i="2" s="1"/>
  <c r="AE216" i="2" a="1"/>
  <c r="AE216" i="2" s="1"/>
  <c r="AD216" i="2" a="1"/>
  <c r="AD216" i="2" s="1"/>
  <c r="Y216" i="2" a="1"/>
  <c r="Y216" i="2" s="1"/>
  <c r="X217" i="2"/>
  <c r="AA216" i="2" l="1"/>
  <c r="AB216" i="2" s="1"/>
  <c r="AF216" i="2"/>
  <c r="AG216" i="2" s="1"/>
  <c r="AD217" i="2" a="1"/>
  <c r="AD217" i="2" s="1"/>
  <c r="Z217" i="2" a="1"/>
  <c r="Z217" i="2" s="1"/>
  <c r="Y217" i="2" a="1"/>
  <c r="Y217" i="2" s="1"/>
  <c r="AE217" i="2" a="1"/>
  <c r="AE217" i="2" s="1"/>
  <c r="X218" i="2"/>
  <c r="AF217" i="2" l="1"/>
  <c r="AI216" i="2"/>
  <c r="AA217" i="2"/>
  <c r="AB217" i="2" s="1"/>
  <c r="AE218" i="2" a="1"/>
  <c r="AE218" i="2" s="1"/>
  <c r="AD218" i="2" a="1"/>
  <c r="AD218" i="2" s="1"/>
  <c r="Y218" i="2" a="1"/>
  <c r="Y218" i="2" s="1"/>
  <c r="Z218" i="2" a="1"/>
  <c r="Z218" i="2" s="1"/>
  <c r="X219" i="2"/>
  <c r="AG217" i="2"/>
  <c r="AA218" i="2" l="1"/>
  <c r="AF218" i="2"/>
  <c r="AG218" i="2" s="1"/>
  <c r="AI217" i="2"/>
  <c r="AE219" i="2" a="1"/>
  <c r="AE219" i="2" s="1"/>
  <c r="Z219" i="2" a="1"/>
  <c r="Z219" i="2" s="1"/>
  <c r="AD219" i="2" a="1"/>
  <c r="AD219" i="2" s="1"/>
  <c r="Y219" i="2" a="1"/>
  <c r="Y219" i="2" s="1"/>
  <c r="X220" i="2"/>
  <c r="AB218" i="2"/>
  <c r="AA219" i="2" l="1"/>
  <c r="AB219" i="2" s="1"/>
  <c r="AI218" i="2"/>
  <c r="AF219" i="2"/>
  <c r="AG219" i="2"/>
  <c r="AD220" i="2" a="1"/>
  <c r="AD220" i="2" s="1"/>
  <c r="Y220" i="2" a="1"/>
  <c r="Y220" i="2" s="1"/>
  <c r="AE220" i="2" a="1"/>
  <c r="AE220" i="2" s="1"/>
  <c r="Z220" i="2" a="1"/>
  <c r="Z220" i="2" s="1"/>
  <c r="X221" i="2"/>
  <c r="AA220" i="2" l="1"/>
  <c r="AF220" i="2"/>
  <c r="AI219" i="2"/>
  <c r="AB220" i="2"/>
  <c r="AD221" i="2" a="1"/>
  <c r="AD221" i="2" s="1"/>
  <c r="AE221" i="2" a="1"/>
  <c r="AE221" i="2" s="1"/>
  <c r="Z221" i="2" a="1"/>
  <c r="Z221" i="2" s="1"/>
  <c r="Y221" i="2" a="1"/>
  <c r="Y221" i="2" s="1"/>
  <c r="X222" i="2"/>
  <c r="AG220" i="2"/>
  <c r="AF221" i="2" l="1"/>
  <c r="AA221" i="2"/>
  <c r="AB221" i="2" s="1"/>
  <c r="AD222" i="2" a="1"/>
  <c r="AD222" i="2" s="1"/>
  <c r="Y222" i="2" a="1"/>
  <c r="Y222" i="2" s="1"/>
  <c r="AE222" i="2" a="1"/>
  <c r="AE222" i="2" s="1"/>
  <c r="Z222" i="2" a="1"/>
  <c r="Z222" i="2" s="1"/>
  <c r="X223" i="2"/>
  <c r="AG221" i="2"/>
  <c r="AI220" i="2"/>
  <c r="AF222" i="2" l="1"/>
  <c r="AI221" i="2"/>
  <c r="AA222" i="2"/>
  <c r="AB222" i="2" s="1"/>
  <c r="AE223" i="2" a="1"/>
  <c r="AE223" i="2" s="1"/>
  <c r="Z223" i="2" a="1"/>
  <c r="Z223" i="2" s="1"/>
  <c r="AD223" i="2" a="1"/>
  <c r="AD223" i="2" s="1"/>
  <c r="Y223" i="2" a="1"/>
  <c r="Y223" i="2" s="1"/>
  <c r="X224" i="2"/>
  <c r="AG222" i="2"/>
  <c r="AA223" i="2" l="1"/>
  <c r="AB223" i="2" s="1"/>
  <c r="AF223" i="2"/>
  <c r="AG223" i="2" s="1"/>
  <c r="AD224" i="2" a="1"/>
  <c r="AD224" i="2" s="1"/>
  <c r="Z224" i="2" a="1"/>
  <c r="Z224" i="2" s="1"/>
  <c r="AE224" i="2" a="1"/>
  <c r="AE224" i="2" s="1"/>
  <c r="Y224" i="2" a="1"/>
  <c r="Y224" i="2" s="1"/>
  <c r="X225" i="2"/>
  <c r="AI222" i="2"/>
  <c r="AI223" i="2" l="1"/>
  <c r="AA224" i="2"/>
  <c r="AB224" i="2" s="1"/>
  <c r="AF224" i="2"/>
  <c r="AG224" i="2" s="1"/>
  <c r="AI224" i="2" s="1"/>
  <c r="Z225" i="2" a="1"/>
  <c r="Z225" i="2" s="1"/>
  <c r="AD225" i="2" a="1"/>
  <c r="AD225" i="2" s="1"/>
  <c r="AE225" i="2" a="1"/>
  <c r="AE225" i="2" s="1"/>
  <c r="Y225" i="2" a="1"/>
  <c r="Y225" i="2" s="1"/>
  <c r="AA225" i="2" s="1"/>
  <c r="X226" i="2"/>
  <c r="AF225" i="2" l="1"/>
  <c r="AB225" i="2"/>
  <c r="Z226" i="2" a="1"/>
  <c r="Z226" i="2" s="1"/>
  <c r="Y226" i="2" a="1"/>
  <c r="Y226" i="2" s="1"/>
  <c r="AD226" i="2" a="1"/>
  <c r="AD226" i="2" s="1"/>
  <c r="AE226" i="2" a="1"/>
  <c r="AE226" i="2" s="1"/>
  <c r="X227" i="2"/>
  <c r="AG225" i="2"/>
  <c r="AI225" i="2" s="1"/>
  <c r="AA226" i="2" l="1"/>
  <c r="AB226" i="2" s="1"/>
  <c r="AF226" i="2"/>
  <c r="AG226" i="2" s="1"/>
  <c r="Y227" i="2" a="1"/>
  <c r="Y227" i="2" s="1"/>
  <c r="AE227" i="2" a="1"/>
  <c r="AE227" i="2" s="1"/>
  <c r="Z227" i="2" a="1"/>
  <c r="Z227" i="2" s="1"/>
  <c r="AD227" i="2" a="1"/>
  <c r="AD227" i="2" s="1"/>
  <c r="X228" i="2"/>
  <c r="AI226" i="2" l="1"/>
  <c r="AF227" i="2"/>
  <c r="AG227" i="2" s="1"/>
  <c r="AA227" i="2"/>
  <c r="AB227" i="2" s="1"/>
  <c r="AI227" i="2" s="1"/>
  <c r="Y228" i="2" a="1"/>
  <c r="Y228" i="2" s="1"/>
  <c r="Z228" i="2" a="1"/>
  <c r="Z228" i="2" s="1"/>
  <c r="AD228" i="2" a="1"/>
  <c r="AD228" i="2" s="1"/>
  <c r="AE228" i="2" a="1"/>
  <c r="AE228" i="2" s="1"/>
  <c r="X229" i="2"/>
  <c r="AF228" i="2" l="1"/>
  <c r="AA228" i="2"/>
  <c r="AB228" i="2" s="1"/>
  <c r="AG228" i="2"/>
  <c r="Y229" i="2" a="1"/>
  <c r="Y229" i="2" s="1"/>
  <c r="Z229" i="2" a="1"/>
  <c r="Z229" i="2" s="1"/>
  <c r="AD229" i="2" a="1"/>
  <c r="AD229" i="2" s="1"/>
  <c r="AE229" i="2" a="1"/>
  <c r="AE229" i="2" s="1"/>
  <c r="X230" i="2"/>
  <c r="AI228" i="2" l="1"/>
  <c r="AF229" i="2"/>
  <c r="AG229" i="2" s="1"/>
  <c r="AA229" i="2"/>
  <c r="AB229" i="2" s="1"/>
  <c r="AD230" i="2" a="1"/>
  <c r="AD230" i="2" s="1"/>
  <c r="Y230" i="2" a="1"/>
  <c r="Y230" i="2" s="1"/>
  <c r="AE230" i="2" a="1"/>
  <c r="AE230" i="2" s="1"/>
  <c r="Z230" i="2" a="1"/>
  <c r="Z230" i="2" s="1"/>
  <c r="X231" i="2"/>
  <c r="AF230" i="2" l="1"/>
  <c r="AA230" i="2"/>
  <c r="AI229" i="2"/>
  <c r="AG230" i="2"/>
  <c r="Y231" i="2" a="1"/>
  <c r="Y231" i="2" s="1"/>
  <c r="AD231" i="2" a="1"/>
  <c r="AD231" i="2" s="1"/>
  <c r="Z231" i="2" a="1"/>
  <c r="Z231" i="2" s="1"/>
  <c r="AE231" i="2" a="1"/>
  <c r="AE231" i="2" s="1"/>
  <c r="X232" i="2"/>
  <c r="AB230" i="2"/>
  <c r="AA231" i="2" l="1"/>
  <c r="AF231" i="2"/>
  <c r="AI230" i="2"/>
  <c r="AB231" i="2"/>
  <c r="Y232" i="2" a="1"/>
  <c r="Y232" i="2" s="1"/>
  <c r="AD232" i="2" a="1"/>
  <c r="AD232" i="2" s="1"/>
  <c r="Z232" i="2" a="1"/>
  <c r="Z232" i="2" s="1"/>
  <c r="AE232" i="2" a="1"/>
  <c r="AE232" i="2" s="1"/>
  <c r="X233" i="2"/>
  <c r="AG231" i="2"/>
  <c r="AA232" i="2" l="1"/>
  <c r="AF232" i="2"/>
  <c r="AI231" i="2"/>
  <c r="AB232" i="2"/>
  <c r="Y233" i="2" a="1"/>
  <c r="Y233" i="2" s="1"/>
  <c r="AD233" i="2" a="1"/>
  <c r="AD233" i="2" s="1"/>
  <c r="Z233" i="2" a="1"/>
  <c r="Z233" i="2" s="1"/>
  <c r="AE233" i="2" a="1"/>
  <c r="AE233" i="2" s="1"/>
  <c r="X234" i="2"/>
  <c r="AG232" i="2"/>
  <c r="AF233" i="2" l="1"/>
  <c r="AA233" i="2"/>
  <c r="AI232" i="2"/>
  <c r="AB233" i="2"/>
  <c r="Y234" i="2" a="1"/>
  <c r="Y234" i="2" s="1"/>
  <c r="AE234" i="2" a="1"/>
  <c r="AE234" i="2" s="1"/>
  <c r="Z234" i="2" a="1"/>
  <c r="Z234" i="2" s="1"/>
  <c r="AD234" i="2" a="1"/>
  <c r="AD234" i="2" s="1"/>
  <c r="X235" i="2"/>
  <c r="AG233" i="2"/>
  <c r="AA234" i="2" l="1"/>
  <c r="AF234" i="2"/>
  <c r="AG234" i="2" s="1"/>
  <c r="AI233" i="2"/>
  <c r="AB234" i="2"/>
  <c r="Y235" i="2" a="1"/>
  <c r="Y235" i="2" s="1"/>
  <c r="AD235" i="2" a="1"/>
  <c r="AD235" i="2" s="1"/>
  <c r="AE235" i="2" a="1"/>
  <c r="AE235" i="2" s="1"/>
  <c r="Z235" i="2" a="1"/>
  <c r="Z235" i="2" s="1"/>
  <c r="X236" i="2"/>
  <c r="AI234" i="2" l="1"/>
  <c r="AA235" i="2"/>
  <c r="AF235" i="2"/>
  <c r="AG235" i="2" s="1"/>
  <c r="AB235" i="2"/>
  <c r="Z236" i="2" a="1"/>
  <c r="Z236" i="2" s="1"/>
  <c r="AE236" i="2" a="1"/>
  <c r="AE236" i="2" s="1"/>
  <c r="Y236" i="2" a="1"/>
  <c r="Y236" i="2" s="1"/>
  <c r="AA236" i="2" s="1"/>
  <c r="AD236" i="2" a="1"/>
  <c r="AD236" i="2" s="1"/>
  <c r="X237" i="2"/>
  <c r="AI235" i="2" l="1"/>
  <c r="AF236" i="2"/>
  <c r="AG236" i="2" s="1"/>
  <c r="Z237" i="2" a="1"/>
  <c r="Z237" i="2" s="1"/>
  <c r="AD237" i="2" a="1"/>
  <c r="AD237" i="2" s="1"/>
  <c r="AE237" i="2" a="1"/>
  <c r="AE237" i="2" s="1"/>
  <c r="Y237" i="2" a="1"/>
  <c r="Y237" i="2" s="1"/>
  <c r="AA237" i="2" s="1"/>
  <c r="X238" i="2"/>
  <c r="AB236" i="2"/>
  <c r="AF237" i="2" l="1"/>
  <c r="AI236" i="2"/>
  <c r="AB237" i="2"/>
  <c r="AD238" i="2" a="1"/>
  <c r="AD238" i="2" s="1"/>
  <c r="Z238" i="2" a="1"/>
  <c r="Z238" i="2" s="1"/>
  <c r="AE238" i="2" a="1"/>
  <c r="AE238" i="2" s="1"/>
  <c r="Y238" i="2" a="1"/>
  <c r="Y238" i="2" s="1"/>
  <c r="X239" i="2"/>
  <c r="AG237" i="2"/>
  <c r="AF238" i="2" l="1"/>
  <c r="AI237" i="2"/>
  <c r="AA238" i="2"/>
  <c r="AB238" i="2" s="1"/>
  <c r="AG238" i="2"/>
  <c r="Y239" i="2" a="1"/>
  <c r="Y239" i="2" s="1"/>
  <c r="AE239" i="2" a="1"/>
  <c r="AE239" i="2" s="1"/>
  <c r="AD239" i="2" a="1"/>
  <c r="AD239" i="2" s="1"/>
  <c r="AF239" i="2" s="1"/>
  <c r="Z239" i="2" a="1"/>
  <c r="Z239" i="2" s="1"/>
  <c r="X240" i="2"/>
  <c r="AA239" i="2" l="1"/>
  <c r="AI238" i="2"/>
  <c r="AG239" i="2"/>
  <c r="Z240" i="2" a="1"/>
  <c r="Z240" i="2" s="1"/>
  <c r="AD240" i="2" a="1"/>
  <c r="AD240" i="2" s="1"/>
  <c r="AE240" i="2" a="1"/>
  <c r="AE240" i="2" s="1"/>
  <c r="Y240" i="2" a="1"/>
  <c r="Y240" i="2" s="1"/>
  <c r="AA240" i="2" s="1"/>
  <c r="X241" i="2"/>
  <c r="AB239" i="2"/>
  <c r="AF240" i="2" l="1"/>
  <c r="AI239" i="2"/>
  <c r="AB240" i="2"/>
  <c r="Y241" i="2" a="1"/>
  <c r="Y241" i="2" s="1"/>
  <c r="AE241" i="2" a="1"/>
  <c r="AE241" i="2" s="1"/>
  <c r="AD241" i="2" a="1"/>
  <c r="AD241" i="2" s="1"/>
  <c r="AF241" i="2" s="1"/>
  <c r="Z241" i="2" a="1"/>
  <c r="Z241" i="2" s="1"/>
  <c r="X242" i="2"/>
  <c r="AG240" i="2"/>
  <c r="AA241" i="2" l="1"/>
  <c r="AI240" i="2"/>
  <c r="AB241" i="2"/>
  <c r="Y242" i="2" a="1"/>
  <c r="Y242" i="2" s="1"/>
  <c r="Z242" i="2" a="1"/>
  <c r="Z242" i="2" s="1"/>
  <c r="AD242" i="2" a="1"/>
  <c r="AD242" i="2" s="1"/>
  <c r="AE242" i="2" a="1"/>
  <c r="AE242" i="2" s="1"/>
  <c r="X243" i="2"/>
  <c r="AG241" i="2"/>
  <c r="AA242" i="2" l="1"/>
  <c r="AF242" i="2"/>
  <c r="AG242" i="2" s="1"/>
  <c r="Y243" i="2" a="1"/>
  <c r="Y243" i="2" s="1"/>
  <c r="AE243" i="2" a="1"/>
  <c r="AE243" i="2" s="1"/>
  <c r="Z243" i="2" a="1"/>
  <c r="Z243" i="2" s="1"/>
  <c r="AD243" i="2" a="1"/>
  <c r="AD243" i="2" s="1"/>
  <c r="X244" i="2"/>
  <c r="AB242" i="2"/>
  <c r="AI241" i="2"/>
  <c r="AF243" i="2" l="1"/>
  <c r="AG243" i="2" s="1"/>
  <c r="AA243" i="2"/>
  <c r="AB243" i="2" s="1"/>
  <c r="AI243" i="2" s="1"/>
  <c r="AI242" i="2"/>
  <c r="AE244" i="2" a="1"/>
  <c r="AE244" i="2" s="1"/>
  <c r="AD244" i="2" a="1"/>
  <c r="AD244" i="2" s="1"/>
  <c r="Y244" i="2" a="1"/>
  <c r="Y244" i="2" s="1"/>
  <c r="Z244" i="2" a="1"/>
  <c r="Z244" i="2" s="1"/>
  <c r="X245" i="2"/>
  <c r="AF244" i="2" l="1"/>
  <c r="AA244" i="2"/>
  <c r="AB244" i="2" s="1"/>
  <c r="AG244" i="2"/>
  <c r="Z245" i="2" a="1"/>
  <c r="Z245" i="2" s="1"/>
  <c r="Y245" i="2" a="1"/>
  <c r="Y245" i="2" s="1"/>
  <c r="AE245" i="2" a="1"/>
  <c r="AE245" i="2" s="1"/>
  <c r="AD245" i="2" a="1"/>
  <c r="AD245" i="2" s="1"/>
  <c r="AF245" i="2" s="1"/>
  <c r="X246" i="2"/>
  <c r="AA245" i="2" l="1"/>
  <c r="AB245" i="2" s="1"/>
  <c r="AI244" i="2"/>
  <c r="AG245" i="2"/>
  <c r="AD246" i="2" a="1"/>
  <c r="AD246" i="2" s="1"/>
  <c r="Y246" i="2" a="1"/>
  <c r="Y246" i="2" s="1"/>
  <c r="AE246" i="2" a="1"/>
  <c r="AE246" i="2" s="1"/>
  <c r="Z246" i="2" a="1"/>
  <c r="Z246" i="2" s="1"/>
  <c r="X247" i="2"/>
  <c r="AI245" i="2" l="1"/>
  <c r="AF246" i="2"/>
  <c r="AG246" i="2" s="1"/>
  <c r="AA246" i="2"/>
  <c r="AB246" i="2" s="1"/>
  <c r="Y247" i="2" a="1"/>
  <c r="Y247" i="2" s="1"/>
  <c r="AD247" i="2" a="1"/>
  <c r="AD247" i="2" s="1"/>
  <c r="AE247" i="2" a="1"/>
  <c r="AE247" i="2" s="1"/>
  <c r="Z247" i="2" a="1"/>
  <c r="Z247" i="2" s="1"/>
  <c r="X248" i="2"/>
  <c r="AF247" i="2" l="1"/>
  <c r="AA247" i="2"/>
  <c r="AI246" i="2"/>
  <c r="Y248" i="2" a="1"/>
  <c r="Y248" i="2" s="1"/>
  <c r="Z248" i="2" a="1"/>
  <c r="Z248" i="2" s="1"/>
  <c r="AD248" i="2" a="1"/>
  <c r="AD248" i="2" s="1"/>
  <c r="AE248" i="2" a="1"/>
  <c r="AE248" i="2" s="1"/>
  <c r="X249" i="2"/>
  <c r="AG247" i="2"/>
  <c r="AB247" i="2"/>
  <c r="AA248" i="2" l="1"/>
  <c r="AF248" i="2"/>
  <c r="AG248" i="2" s="1"/>
  <c r="AI247" i="2"/>
  <c r="AE249" i="2" a="1"/>
  <c r="AE249" i="2" s="1"/>
  <c r="AD249" i="2" a="1"/>
  <c r="AD249" i="2" s="1"/>
  <c r="Z249" i="2" a="1"/>
  <c r="Z249" i="2" s="1"/>
  <c r="Y249" i="2" a="1"/>
  <c r="Y249" i="2" s="1"/>
  <c r="AA249" i="2" s="1"/>
  <c r="X250" i="2"/>
  <c r="AB248" i="2"/>
  <c r="AF249" i="2" l="1"/>
  <c r="AG249" i="2" s="1"/>
  <c r="AI248" i="2"/>
  <c r="AB249" i="2"/>
  <c r="Y250" i="2" a="1"/>
  <c r="Y250" i="2" s="1"/>
  <c r="AE250" i="2" a="1"/>
  <c r="AE250" i="2" s="1"/>
  <c r="Z250" i="2" a="1"/>
  <c r="Z250" i="2" s="1"/>
  <c r="AD250" i="2" a="1"/>
  <c r="AD250" i="2" s="1"/>
  <c r="AF250" i="2" s="1"/>
  <c r="X251" i="2"/>
  <c r="AI249" i="2" l="1"/>
  <c r="AA250" i="2"/>
  <c r="AB250" i="2" s="1"/>
  <c r="AG250" i="2"/>
  <c r="Y251" i="2" a="1"/>
  <c r="Y251" i="2" s="1"/>
  <c r="AD251" i="2" a="1"/>
  <c r="AD251" i="2" s="1"/>
  <c r="AE251" i="2" a="1"/>
  <c r="AE251" i="2" s="1"/>
  <c r="Z251" i="2" a="1"/>
  <c r="Z251" i="2" s="1"/>
  <c r="X252" i="2"/>
  <c r="AI250" i="2" l="1"/>
  <c r="AA251" i="2"/>
  <c r="AF251" i="2"/>
  <c r="AG251" i="2"/>
  <c r="Z252" i="2" a="1"/>
  <c r="Z252" i="2" s="1"/>
  <c r="AE252" i="2" a="1"/>
  <c r="AE252" i="2" s="1"/>
  <c r="AD252" i="2" a="1"/>
  <c r="AD252" i="2" s="1"/>
  <c r="Y252" i="2" a="1"/>
  <c r="Y252" i="2" s="1"/>
  <c r="X253" i="2"/>
  <c r="AB251" i="2"/>
  <c r="AF252" i="2" l="1"/>
  <c r="AG252" i="2" s="1"/>
  <c r="AA252" i="2"/>
  <c r="AB252" i="2" s="1"/>
  <c r="AI251" i="2"/>
  <c r="Z253" i="2" a="1"/>
  <c r="Z253" i="2" s="1"/>
  <c r="AD253" i="2" a="1"/>
  <c r="AD253" i="2" s="1"/>
  <c r="Y253" i="2" a="1"/>
  <c r="Y253" i="2" s="1"/>
  <c r="AE253" i="2" a="1"/>
  <c r="AE253" i="2" s="1"/>
  <c r="X254" i="2"/>
  <c r="AF253" i="2" l="1"/>
  <c r="AI252" i="2"/>
  <c r="AA253" i="2"/>
  <c r="AB253" i="2" s="1"/>
  <c r="AG253" i="2"/>
  <c r="AD254" i="2" a="1"/>
  <c r="AD254" i="2" s="1"/>
  <c r="Z254" i="2" a="1"/>
  <c r="Z254" i="2" s="1"/>
  <c r="Y254" i="2" a="1"/>
  <c r="Y254" i="2" s="1"/>
  <c r="AE254" i="2" a="1"/>
  <c r="AE254" i="2" s="1"/>
  <c r="X255" i="2"/>
  <c r="AI253" i="2" l="1"/>
  <c r="AA254" i="2"/>
  <c r="AB254" i="2" s="1"/>
  <c r="AF254" i="2"/>
  <c r="AG254" i="2" s="1"/>
  <c r="AI254" i="2" s="1"/>
  <c r="Y255" i="2" a="1"/>
  <c r="Y255" i="2" s="1"/>
  <c r="AE255" i="2" a="1"/>
  <c r="AE255" i="2" s="1"/>
  <c r="AD255" i="2" a="1"/>
  <c r="AD255" i="2" s="1"/>
  <c r="Z255" i="2" a="1"/>
  <c r="Z255" i="2" s="1"/>
  <c r="X256" i="2"/>
  <c r="AA255" i="2" l="1"/>
  <c r="AF255" i="2"/>
  <c r="AG255" i="2" s="1"/>
  <c r="AB255" i="2"/>
  <c r="AD256" i="2" a="1"/>
  <c r="AD256" i="2" s="1"/>
  <c r="AE256" i="2" a="1"/>
  <c r="AE256" i="2" s="1"/>
  <c r="Z256" i="2" a="1"/>
  <c r="Z256" i="2" s="1"/>
  <c r="Y256" i="2" a="1"/>
  <c r="Y256" i="2" s="1"/>
  <c r="AA256" i="2" s="1"/>
  <c r="X257" i="2"/>
  <c r="AF256" i="2" l="1"/>
  <c r="AI255" i="2"/>
  <c r="AB256" i="2"/>
  <c r="AE257" i="2" a="1"/>
  <c r="AE257" i="2" s="1"/>
  <c r="Y257" i="2" a="1"/>
  <c r="Y257" i="2" s="1"/>
  <c r="Z257" i="2" a="1"/>
  <c r="Z257" i="2" s="1"/>
  <c r="AD257" i="2" a="1"/>
  <c r="AD257" i="2" s="1"/>
  <c r="X258" i="2"/>
  <c r="AG256" i="2"/>
  <c r="AF257" i="2" l="1"/>
  <c r="AG257" i="2" s="1"/>
  <c r="AA257" i="2"/>
  <c r="AI256" i="2"/>
  <c r="AB257" i="2"/>
  <c r="Y258" i="2" a="1"/>
  <c r="Y258" i="2" s="1"/>
  <c r="AE258" i="2" a="1"/>
  <c r="AE258" i="2" s="1"/>
  <c r="Z258" i="2" a="1"/>
  <c r="Z258" i="2" s="1"/>
  <c r="AD258" i="2" a="1"/>
  <c r="AD258" i="2" s="1"/>
  <c r="X259" i="2"/>
  <c r="AA258" i="2" l="1"/>
  <c r="AI257" i="2"/>
  <c r="AF258" i="2"/>
  <c r="AG258" i="2" s="1"/>
  <c r="Y259" i="2" a="1"/>
  <c r="Y259" i="2" s="1"/>
  <c r="Z259" i="2" a="1"/>
  <c r="Z259" i="2" s="1"/>
  <c r="AE259" i="2" a="1"/>
  <c r="AE259" i="2" s="1"/>
  <c r="AD259" i="2" a="1"/>
  <c r="AD259" i="2" s="1"/>
  <c r="AF259" i="2" s="1"/>
  <c r="X260" i="2"/>
  <c r="AB258" i="2"/>
  <c r="AA259" i="2" l="1"/>
  <c r="AI258" i="2"/>
  <c r="AB259" i="2"/>
  <c r="AG259" i="2"/>
  <c r="AD260" i="2" a="1"/>
  <c r="AD260" i="2" s="1"/>
  <c r="AF260" i="2" s="1"/>
  <c r="AE260" i="2" a="1"/>
  <c r="AE260" i="2" s="1"/>
  <c r="Z260" i="2" a="1"/>
  <c r="Z260" i="2" s="1"/>
  <c r="Y260" i="2" a="1"/>
  <c r="Y260" i="2" s="1"/>
  <c r="X261" i="2"/>
  <c r="AI259" i="2" l="1"/>
  <c r="AA260" i="2"/>
  <c r="AB260" i="2" s="1"/>
  <c r="Z261" i="2" a="1"/>
  <c r="Z261" i="2" s="1"/>
  <c r="AE261" i="2" a="1"/>
  <c r="AE261" i="2" s="1"/>
  <c r="AD261" i="2" a="1"/>
  <c r="AD261" i="2" s="1"/>
  <c r="Y261" i="2" a="1"/>
  <c r="Y261" i="2" s="1"/>
  <c r="AA261" i="2" s="1"/>
  <c r="X262" i="2"/>
  <c r="AG260" i="2"/>
  <c r="AI260" i="2" l="1"/>
  <c r="AF261" i="2"/>
  <c r="AG261" i="2" s="1"/>
  <c r="AB261" i="2"/>
  <c r="AD262" i="2" a="1"/>
  <c r="AD262" i="2" s="1"/>
  <c r="Y262" i="2" a="1"/>
  <c r="Y262" i="2" s="1"/>
  <c r="AE262" i="2" a="1"/>
  <c r="AE262" i="2" s="1"/>
  <c r="Z262" i="2" a="1"/>
  <c r="Z262" i="2" s="1"/>
  <c r="X263" i="2"/>
  <c r="AA262" i="2" l="1"/>
  <c r="AI261" i="2"/>
  <c r="AF262" i="2"/>
  <c r="AG262" i="2" s="1"/>
  <c r="AB262" i="2"/>
  <c r="Y263" i="2" a="1"/>
  <c r="Y263" i="2" s="1"/>
  <c r="AD263" i="2" a="1"/>
  <c r="AD263" i="2" s="1"/>
  <c r="Z263" i="2" a="1"/>
  <c r="Z263" i="2" s="1"/>
  <c r="AE263" i="2" a="1"/>
  <c r="AE263" i="2" s="1"/>
  <c r="X264" i="2"/>
  <c r="AA263" i="2" l="1"/>
  <c r="AI262" i="2"/>
  <c r="AF263" i="2"/>
  <c r="AG263" i="2" s="1"/>
  <c r="AB263" i="2"/>
  <c r="Y264" i="2" a="1"/>
  <c r="Y264" i="2" s="1"/>
  <c r="AD264" i="2" a="1"/>
  <c r="AD264" i="2" s="1"/>
  <c r="Z264" i="2" a="1"/>
  <c r="Z264" i="2" s="1"/>
  <c r="AE264" i="2" a="1"/>
  <c r="AE264" i="2" s="1"/>
  <c r="X265" i="2"/>
  <c r="AF264" i="2" l="1"/>
  <c r="AA264" i="2"/>
  <c r="AB264" i="2" s="1"/>
  <c r="AG264" i="2"/>
  <c r="Y265" i="2" a="1"/>
  <c r="Y265" i="2" s="1"/>
  <c r="AD265" i="2" a="1"/>
  <c r="AD265" i="2" s="1"/>
  <c r="Z265" i="2" a="1"/>
  <c r="Z265" i="2" s="1"/>
  <c r="AE265" i="2" a="1"/>
  <c r="AE265" i="2" s="1"/>
  <c r="X266" i="2"/>
  <c r="AI263" i="2"/>
  <c r="AI264" i="2" l="1"/>
  <c r="AA265" i="2"/>
  <c r="AF265" i="2"/>
  <c r="AG265" i="2" s="1"/>
  <c r="AE266" i="2" a="1"/>
  <c r="AE266" i="2" s="1"/>
  <c r="Y266" i="2" a="1"/>
  <c r="Y266" i="2" s="1"/>
  <c r="AD266" i="2" a="1"/>
  <c r="AD266" i="2" s="1"/>
  <c r="AF266" i="2" s="1"/>
  <c r="Z266" i="2" a="1"/>
  <c r="Z266" i="2" s="1"/>
  <c r="X267" i="2"/>
  <c r="AB265" i="2"/>
  <c r="AA266" i="2" l="1"/>
  <c r="AG266" i="2"/>
  <c r="AI265" i="2"/>
  <c r="AB266" i="2"/>
  <c r="AI266" i="2" s="1"/>
  <c r="Y267" i="2" a="1"/>
  <c r="Y267" i="2" s="1"/>
  <c r="AD267" i="2" a="1"/>
  <c r="AD267" i="2" s="1"/>
  <c r="AE267" i="2" a="1"/>
  <c r="AE267" i="2" s="1"/>
  <c r="Z267" i="2" a="1"/>
  <c r="Z267" i="2" s="1"/>
  <c r="X268" i="2"/>
  <c r="AF267" i="2" l="1"/>
  <c r="AA267" i="2"/>
  <c r="AB267" i="2"/>
  <c r="Z268" i="2" a="1"/>
  <c r="Z268" i="2" s="1"/>
  <c r="AD268" i="2" a="1"/>
  <c r="AD268" i="2" s="1"/>
  <c r="Y268" i="2" a="1"/>
  <c r="Y268" i="2" s="1"/>
  <c r="AA268" i="2" s="1"/>
  <c r="AE268" i="2" a="1"/>
  <c r="AE268" i="2" s="1"/>
  <c r="X269" i="2"/>
  <c r="AG267" i="2"/>
  <c r="AF268" i="2" l="1"/>
  <c r="AI267" i="2"/>
  <c r="AB268" i="2"/>
  <c r="Z269" i="2" a="1"/>
  <c r="Z269" i="2" s="1"/>
  <c r="AD269" i="2" a="1"/>
  <c r="AD269" i="2" s="1"/>
  <c r="Y269" i="2" a="1"/>
  <c r="Y269" i="2" s="1"/>
  <c r="AE269" i="2" a="1"/>
  <c r="AE269" i="2" s="1"/>
  <c r="X270" i="2"/>
  <c r="AG268" i="2"/>
  <c r="AA269" i="2" l="1"/>
  <c r="AB269" i="2" s="1"/>
  <c r="AF269" i="2"/>
  <c r="AI268" i="2"/>
  <c r="AG269" i="2"/>
  <c r="AD270" i="2" a="1"/>
  <c r="AD270" i="2" s="1"/>
  <c r="Z270" i="2" a="1"/>
  <c r="Z270" i="2" s="1"/>
  <c r="AE270" i="2" a="1"/>
  <c r="AE270" i="2" s="1"/>
  <c r="Y270" i="2" a="1"/>
  <c r="Y270" i="2" s="1"/>
  <c r="X271" i="2"/>
  <c r="AF270" i="2" l="1"/>
  <c r="AI269" i="2"/>
  <c r="AA270" i="2"/>
  <c r="AB270" i="2" s="1"/>
  <c r="Y271" i="2" a="1"/>
  <c r="Y271" i="2" s="1"/>
  <c r="AE271" i="2" a="1"/>
  <c r="AE271" i="2" s="1"/>
  <c r="AD271" i="2" a="1"/>
  <c r="AD271" i="2" s="1"/>
  <c r="Z271" i="2" a="1"/>
  <c r="Z271" i="2" s="1"/>
  <c r="X272" i="2"/>
  <c r="AG270" i="2"/>
  <c r="AI270" i="2" l="1"/>
  <c r="AF271" i="2"/>
  <c r="AG271" i="2" s="1"/>
  <c r="AA271" i="2"/>
  <c r="AB271" i="2" s="1"/>
  <c r="Z272" i="2" a="1"/>
  <c r="Z272" i="2" s="1"/>
  <c r="AE272" i="2" a="1"/>
  <c r="AE272" i="2" s="1"/>
  <c r="AD272" i="2" a="1"/>
  <c r="AD272" i="2" s="1"/>
  <c r="AF272" i="2" s="1"/>
  <c r="Y272" i="2" a="1"/>
  <c r="Y272" i="2" s="1"/>
  <c r="X273" i="2"/>
  <c r="AA272" i="2" l="1"/>
  <c r="AB272" i="2" s="1"/>
  <c r="Y273" i="2" a="1"/>
  <c r="Y273" i="2" s="1"/>
  <c r="AE273" i="2" a="1"/>
  <c r="AE273" i="2" s="1"/>
  <c r="AD273" i="2" a="1"/>
  <c r="AD273" i="2" s="1"/>
  <c r="AF273" i="2" s="1"/>
  <c r="Z273" i="2" a="1"/>
  <c r="Z273" i="2" s="1"/>
  <c r="X274" i="2"/>
  <c r="AG272" i="2"/>
  <c r="AI271" i="2"/>
  <c r="AA273" i="2" l="1"/>
  <c r="AI272" i="2"/>
  <c r="AE274" i="2" a="1"/>
  <c r="AE274" i="2" s="1"/>
  <c r="Y274" i="2" a="1"/>
  <c r="Y274" i="2" s="1"/>
  <c r="Z274" i="2" a="1"/>
  <c r="Z274" i="2" s="1"/>
  <c r="AD274" i="2" a="1"/>
  <c r="AD274" i="2" s="1"/>
  <c r="X275" i="2"/>
  <c r="AB273" i="2"/>
  <c r="AG273" i="2"/>
  <c r="AA274" i="2" l="1"/>
  <c r="AF274" i="2"/>
  <c r="AG274" i="2" s="1"/>
  <c r="AB274" i="2"/>
  <c r="AI273" i="2"/>
  <c r="Y275" i="2" a="1"/>
  <c r="Y275" i="2" s="1"/>
  <c r="AE275" i="2" a="1"/>
  <c r="AE275" i="2" s="1"/>
  <c r="Z275" i="2" a="1"/>
  <c r="Z275" i="2" s="1"/>
  <c r="AD275" i="2" a="1"/>
  <c r="AD275" i="2" s="1"/>
  <c r="X276" i="2"/>
  <c r="AA275" i="2" l="1"/>
  <c r="AF275" i="2"/>
  <c r="AG275" i="2" s="1"/>
  <c r="AI274" i="2"/>
  <c r="AB275" i="2"/>
  <c r="AE276" i="2" a="1"/>
  <c r="AE276" i="2" s="1"/>
  <c r="Y276" i="2" a="1"/>
  <c r="Y276" i="2" s="1"/>
  <c r="Z276" i="2" a="1"/>
  <c r="Z276" i="2" s="1"/>
  <c r="AD276" i="2" a="1"/>
  <c r="AD276" i="2" s="1"/>
  <c r="AF276" i="2" s="1"/>
  <c r="X277" i="2"/>
  <c r="AI275" i="2" l="1"/>
  <c r="AA276" i="2"/>
  <c r="AB276" i="2" s="1"/>
  <c r="AG276" i="2"/>
  <c r="Z277" i="2" a="1"/>
  <c r="Z277" i="2" s="1"/>
  <c r="AE277" i="2" a="1"/>
  <c r="AE277" i="2" s="1"/>
  <c r="AD277" i="2" a="1"/>
  <c r="AD277" i="2" s="1"/>
  <c r="AF277" i="2" s="1"/>
  <c r="Y277" i="2" a="1"/>
  <c r="Y277" i="2" s="1"/>
  <c r="X278" i="2"/>
  <c r="AA277" i="2" l="1"/>
  <c r="AB277" i="2" s="1"/>
  <c r="AD278" i="2" a="1"/>
  <c r="AD278" i="2" s="1"/>
  <c r="Y278" i="2" a="1"/>
  <c r="Y278" i="2" s="1"/>
  <c r="AE278" i="2" a="1"/>
  <c r="AE278" i="2" s="1"/>
  <c r="Z278" i="2" a="1"/>
  <c r="Z278" i="2" s="1"/>
  <c r="X279" i="2"/>
  <c r="AG277" i="2"/>
  <c r="AI276" i="2"/>
  <c r="AF278" i="2" l="1"/>
  <c r="AI277" i="2"/>
  <c r="AA278" i="2"/>
  <c r="AB278" i="2"/>
  <c r="Y279" i="2" a="1"/>
  <c r="Y279" i="2" s="1"/>
  <c r="AD279" i="2" a="1"/>
  <c r="AD279" i="2" s="1"/>
  <c r="AE279" i="2" a="1"/>
  <c r="AE279" i="2" s="1"/>
  <c r="Z279" i="2" a="1"/>
  <c r="Z279" i="2" s="1"/>
  <c r="X280" i="2"/>
  <c r="AG278" i="2"/>
  <c r="AA279" i="2" l="1"/>
  <c r="AF279" i="2"/>
  <c r="AG279" i="2"/>
  <c r="AI278" i="2"/>
  <c r="Y280" i="2" a="1"/>
  <c r="Y280" i="2" s="1"/>
  <c r="Z280" i="2" a="1"/>
  <c r="Z280" i="2" s="1"/>
  <c r="AD280" i="2" a="1"/>
  <c r="AD280" i="2" s="1"/>
  <c r="AE280" i="2" a="1"/>
  <c r="AE280" i="2" s="1"/>
  <c r="X281" i="2"/>
  <c r="AB279" i="2"/>
  <c r="AF280" i="2" l="1"/>
  <c r="AA280" i="2"/>
  <c r="AI279" i="2"/>
  <c r="AB280" i="2"/>
  <c r="AG280" i="2"/>
  <c r="Z281" i="2" a="1"/>
  <c r="Z281" i="2" s="1"/>
  <c r="AE281" i="2" a="1"/>
  <c r="AE281" i="2" s="1"/>
  <c r="AD281" i="2" a="1"/>
  <c r="AD281" i="2" s="1"/>
  <c r="Y281" i="2" a="1"/>
  <c r="Y281" i="2" s="1"/>
  <c r="X282" i="2"/>
  <c r="AF281" i="2" l="1"/>
  <c r="AG281" i="2" s="1"/>
  <c r="AA281" i="2"/>
  <c r="AI280" i="2"/>
  <c r="AB281" i="2"/>
  <c r="AE282" i="2" a="1"/>
  <c r="AE282" i="2" s="1"/>
  <c r="Y282" i="2" a="1"/>
  <c r="Y282" i="2" s="1"/>
  <c r="AD282" i="2" a="1"/>
  <c r="AD282" i="2" s="1"/>
  <c r="AF282" i="2" s="1"/>
  <c r="Z282" i="2" a="1"/>
  <c r="Z282" i="2" s="1"/>
  <c r="X283" i="2"/>
  <c r="AA282" i="2" l="1"/>
  <c r="AI281" i="2"/>
  <c r="Y283" i="2" a="1"/>
  <c r="Y283" i="2" s="1"/>
  <c r="AD283" i="2" a="1"/>
  <c r="AD283" i="2" s="1"/>
  <c r="AE283" i="2" a="1"/>
  <c r="AE283" i="2" s="1"/>
  <c r="Z283" i="2" a="1"/>
  <c r="Z283" i="2" s="1"/>
  <c r="X284" i="2"/>
  <c r="AG282" i="2"/>
  <c r="AB282" i="2"/>
  <c r="AF283" i="2" l="1"/>
  <c r="AA283" i="2"/>
  <c r="AB283" i="2" s="1"/>
  <c r="Z284" i="2" a="1"/>
  <c r="Z284" i="2" s="1"/>
  <c r="AE284" i="2" a="1"/>
  <c r="AE284" i="2" s="1"/>
  <c r="AD284" i="2" a="1"/>
  <c r="AD284" i="2" s="1"/>
  <c r="Y284" i="2" a="1"/>
  <c r="Y284" i="2" s="1"/>
  <c r="X285" i="2"/>
  <c r="AI282" i="2"/>
  <c r="AG283" i="2"/>
  <c r="AA284" i="2" l="1"/>
  <c r="AB284" i="2" s="1"/>
  <c r="AF284" i="2"/>
  <c r="AG284" i="2" s="1"/>
  <c r="AI283" i="2"/>
  <c r="Z285" i="2" a="1"/>
  <c r="Z285" i="2" s="1"/>
  <c r="AD285" i="2" a="1"/>
  <c r="AD285" i="2" s="1"/>
  <c r="AE285" i="2" a="1"/>
  <c r="AE285" i="2" s="1"/>
  <c r="Y285" i="2" a="1"/>
  <c r="Y285" i="2" s="1"/>
  <c r="X286" i="2"/>
  <c r="AF285" i="2" l="1"/>
  <c r="AI284" i="2"/>
  <c r="AA285" i="2"/>
  <c r="AB285" i="2" s="1"/>
  <c r="AD286" i="2" a="1"/>
  <c r="AD286" i="2" s="1"/>
  <c r="AE286" i="2" a="1"/>
  <c r="AE286" i="2" s="1"/>
  <c r="Z286" i="2" a="1"/>
  <c r="Z286" i="2" s="1"/>
  <c r="Y286" i="2" a="1"/>
  <c r="Y286" i="2" s="1"/>
  <c r="X287" i="2"/>
  <c r="AG285" i="2"/>
  <c r="AA286" i="2" l="1"/>
  <c r="AB286" i="2" s="1"/>
  <c r="AF286" i="2"/>
  <c r="AI285" i="2"/>
  <c r="AG286" i="2"/>
  <c r="Y287" i="2" a="1"/>
  <c r="Y287" i="2" s="1"/>
  <c r="AE287" i="2" a="1"/>
  <c r="AE287" i="2" s="1"/>
  <c r="AD287" i="2" a="1"/>
  <c r="AD287" i="2" s="1"/>
  <c r="Z287" i="2" a="1"/>
  <c r="Z287" i="2" s="1"/>
  <c r="X288" i="2"/>
  <c r="AA287" i="2" l="1"/>
  <c r="AF287" i="2"/>
  <c r="AG287" i="2" s="1"/>
  <c r="AI286" i="2"/>
  <c r="AB287" i="2"/>
  <c r="AD288" i="2" a="1"/>
  <c r="AD288" i="2" s="1"/>
  <c r="AE288" i="2" a="1"/>
  <c r="AE288" i="2" s="1"/>
  <c r="Z288" i="2" a="1"/>
  <c r="Z288" i="2" s="1"/>
  <c r="Y288" i="2" a="1"/>
  <c r="Y288" i="2" s="1"/>
  <c r="X289" i="2"/>
  <c r="AF288" i="2" l="1"/>
  <c r="AA288" i="2"/>
  <c r="AB288" i="2" s="1"/>
  <c r="AI287" i="2"/>
  <c r="AG288" i="2"/>
  <c r="AE289" i="2" a="1"/>
  <c r="AE289" i="2" s="1"/>
  <c r="AD289" i="2" a="1"/>
  <c r="AD289" i="2" s="1"/>
  <c r="AF289" i="2" s="1"/>
  <c r="Y289" i="2" a="1"/>
  <c r="Y289" i="2" s="1"/>
  <c r="Z289" i="2" a="1"/>
  <c r="Z289" i="2" s="1"/>
  <c r="X290" i="2"/>
  <c r="AA289" i="2" l="1"/>
  <c r="AI288" i="2"/>
  <c r="Y290" i="2" a="1"/>
  <c r="Y290" i="2" s="1"/>
  <c r="AD290" i="2" a="1"/>
  <c r="AD290" i="2" s="1"/>
  <c r="AE290" i="2" a="1"/>
  <c r="AE290" i="2" s="1"/>
  <c r="Z290" i="2" a="1"/>
  <c r="Z290" i="2" s="1"/>
  <c r="X291" i="2"/>
  <c r="AB289" i="2"/>
  <c r="AG289" i="2"/>
  <c r="AF290" i="2" l="1"/>
  <c r="AA290" i="2"/>
  <c r="AI289" i="2"/>
  <c r="AB290" i="2"/>
  <c r="Y291" i="2" a="1"/>
  <c r="Y291" i="2" s="1"/>
  <c r="Z291" i="2" a="1"/>
  <c r="Z291" i="2" s="1"/>
  <c r="AE291" i="2" a="1"/>
  <c r="AE291" i="2" s="1"/>
  <c r="AD291" i="2" a="1"/>
  <c r="AD291" i="2" s="1"/>
  <c r="AF291" i="2" s="1"/>
  <c r="X292" i="2"/>
  <c r="AG290" i="2"/>
  <c r="AA291" i="2" l="1"/>
  <c r="AI290" i="2"/>
  <c r="AG291" i="2"/>
  <c r="AB291" i="2"/>
  <c r="AD292" i="2" a="1"/>
  <c r="AD292" i="2" s="1"/>
  <c r="AE292" i="2" a="1"/>
  <c r="AE292" i="2" s="1"/>
  <c r="Z292" i="2" a="1"/>
  <c r="Z292" i="2" s="1"/>
  <c r="Y292" i="2" a="1"/>
  <c r="Y292" i="2" s="1"/>
  <c r="X293" i="2"/>
  <c r="AA292" i="2" l="1"/>
  <c r="AF292" i="2"/>
  <c r="AI291" i="2"/>
  <c r="AB292" i="2"/>
  <c r="AG292" i="2"/>
  <c r="Z293" i="2" a="1"/>
  <c r="Z293" i="2" s="1"/>
  <c r="Y293" i="2" a="1"/>
  <c r="Y293" i="2" s="1"/>
  <c r="AA293" i="2" s="1"/>
  <c r="AD293" i="2" a="1"/>
  <c r="AD293" i="2" s="1"/>
  <c r="AE293" i="2" a="1"/>
  <c r="AE293" i="2" s="1"/>
  <c r="X294" i="2"/>
  <c r="AF293" i="2" l="1"/>
  <c r="AI292" i="2"/>
  <c r="AD294" i="2" a="1"/>
  <c r="AD294" i="2" s="1"/>
  <c r="Y294" i="2" a="1"/>
  <c r="Y294" i="2" s="1"/>
  <c r="AE294" i="2" a="1"/>
  <c r="AE294" i="2" s="1"/>
  <c r="Z294" i="2" a="1"/>
  <c r="Z294" i="2" s="1"/>
  <c r="X295" i="2"/>
  <c r="AG293" i="2"/>
  <c r="AB293" i="2"/>
  <c r="AF294" i="2" l="1"/>
  <c r="AA294" i="2"/>
  <c r="AG294" i="2"/>
  <c r="Y295" i="2" a="1"/>
  <c r="Y295" i="2" s="1"/>
  <c r="AD295" i="2" a="1"/>
  <c r="AD295" i="2" s="1"/>
  <c r="Z295" i="2" a="1"/>
  <c r="Z295" i="2" s="1"/>
  <c r="AE295" i="2" a="1"/>
  <c r="AE295" i="2" s="1"/>
  <c r="X296" i="2"/>
  <c r="AI293" i="2"/>
  <c r="AB294" i="2"/>
  <c r="AF295" i="2" l="1"/>
  <c r="AA295" i="2"/>
  <c r="AI294" i="2"/>
  <c r="AB295" i="2"/>
  <c r="Y296" i="2" a="1"/>
  <c r="Y296" i="2" s="1"/>
  <c r="AD296" i="2" a="1"/>
  <c r="AD296" i="2" s="1"/>
  <c r="Z296" i="2" a="1"/>
  <c r="Z296" i="2" s="1"/>
  <c r="AE296" i="2" a="1"/>
  <c r="AE296" i="2" s="1"/>
  <c r="X297" i="2"/>
  <c r="AG295" i="2"/>
  <c r="AA296" i="2" l="1"/>
  <c r="AI295" i="2"/>
  <c r="AF296" i="2"/>
  <c r="AG296" i="2" s="1"/>
  <c r="AI296" i="2" s="1"/>
  <c r="AB296" i="2"/>
  <c r="Y297" i="2" a="1"/>
  <c r="Y297" i="2" s="1"/>
  <c r="AA297" i="2" s="1"/>
  <c r="AD297" i="2" a="1"/>
  <c r="AD297" i="2" s="1"/>
  <c r="Z297" i="2" a="1"/>
  <c r="Z297" i="2" s="1"/>
  <c r="AE297" i="2" a="1"/>
  <c r="AE297" i="2" s="1"/>
  <c r="X298" i="2"/>
  <c r="AF297" i="2" l="1"/>
  <c r="AB297" i="2"/>
  <c r="Y298" i="2" a="1"/>
  <c r="Y298" i="2" s="1"/>
  <c r="AE298" i="2" a="1"/>
  <c r="AE298" i="2" s="1"/>
  <c r="Z298" i="2" a="1"/>
  <c r="Z298" i="2" s="1"/>
  <c r="AD298" i="2" a="1"/>
  <c r="AD298" i="2" s="1"/>
  <c r="X299" i="2"/>
  <c r="AG297" i="2"/>
  <c r="AI297" i="2" s="1"/>
  <c r="AF298" i="2" l="1"/>
  <c r="AG298" i="2" s="1"/>
  <c r="AA298" i="2"/>
  <c r="AB298" i="2" s="1"/>
  <c r="AI298" i="2" s="1"/>
  <c r="Y299" i="2" a="1"/>
  <c r="Y299" i="2" s="1"/>
  <c r="AD299" i="2" a="1"/>
  <c r="AD299" i="2" s="1"/>
  <c r="AE299" i="2" a="1"/>
  <c r="AE299" i="2" s="1"/>
  <c r="Z299" i="2" a="1"/>
  <c r="Z299" i="2" s="1"/>
  <c r="X300" i="2"/>
  <c r="AF299" i="2" l="1"/>
  <c r="AA299" i="2"/>
  <c r="AB299" i="2"/>
  <c r="Z300" i="2" a="1"/>
  <c r="Z300" i="2" s="1"/>
  <c r="AE300" i="2" a="1"/>
  <c r="AE300" i="2" s="1"/>
  <c r="Y300" i="2" a="1"/>
  <c r="Y300" i="2" s="1"/>
  <c r="AA300" i="2" s="1"/>
  <c r="AD300" i="2" a="1"/>
  <c r="AD300" i="2" s="1"/>
  <c r="X301" i="2"/>
  <c r="AG299" i="2"/>
  <c r="AF300" i="2" l="1"/>
  <c r="AG300" i="2" s="1"/>
  <c r="AI299" i="2"/>
  <c r="Z301" i="2" a="1"/>
  <c r="Z301" i="2" s="1"/>
  <c r="AD301" i="2" a="1"/>
  <c r="AD301" i="2" s="1"/>
  <c r="Y301" i="2" a="1"/>
  <c r="Y301" i="2" s="1"/>
  <c r="AA301" i="2" s="1"/>
  <c r="AE301" i="2" a="1"/>
  <c r="AE301" i="2" s="1"/>
  <c r="X302" i="2"/>
  <c r="AB300" i="2"/>
  <c r="AF301" i="2" l="1"/>
  <c r="AI300" i="2"/>
  <c r="AB301" i="2"/>
  <c r="AG301" i="2"/>
  <c r="AD302" i="2" a="1"/>
  <c r="AD302" i="2" s="1"/>
  <c r="Z302" i="2" a="1"/>
  <c r="Z302" i="2" s="1"/>
  <c r="AE302" i="2" a="1"/>
  <c r="AE302" i="2" s="1"/>
  <c r="Y302" i="2" a="1"/>
  <c r="Y302" i="2" s="1"/>
  <c r="AA302" i="2" s="1"/>
  <c r="X303" i="2"/>
  <c r="AF302" i="2" l="1"/>
  <c r="AI301" i="2"/>
  <c r="AB302" i="2"/>
  <c r="Y303" i="2" a="1"/>
  <c r="Y303" i="2" s="1"/>
  <c r="AE303" i="2" a="1"/>
  <c r="AE303" i="2" s="1"/>
  <c r="AD303" i="2" a="1"/>
  <c r="AD303" i="2" s="1"/>
  <c r="Z303" i="2" a="1"/>
  <c r="Z303" i="2" s="1"/>
  <c r="X304" i="2"/>
  <c r="AG302" i="2"/>
  <c r="AF303" i="2" l="1"/>
  <c r="AG303" i="2" s="1"/>
  <c r="AA303" i="2"/>
  <c r="AB303" i="2" s="1"/>
  <c r="AI303" i="2" s="1"/>
  <c r="Z304" i="2" a="1"/>
  <c r="Z304" i="2" s="1"/>
  <c r="AD304" i="2" a="1"/>
  <c r="AD304" i="2" s="1"/>
  <c r="AE304" i="2" a="1"/>
  <c r="AE304" i="2" s="1"/>
  <c r="Y304" i="2" a="1"/>
  <c r="Y304" i="2" s="1"/>
  <c r="X305" i="2"/>
  <c r="AI302" i="2"/>
  <c r="AA304" i="2" l="1"/>
  <c r="AB304" i="2" s="1"/>
  <c r="AF304" i="2"/>
  <c r="AG304" i="2" s="1"/>
  <c r="AI304" i="2" s="1"/>
  <c r="Y305" i="2" a="1"/>
  <c r="Y305" i="2" s="1"/>
  <c r="AE305" i="2" a="1"/>
  <c r="AE305" i="2" s="1"/>
  <c r="AD305" i="2" a="1"/>
  <c r="AD305" i="2" s="1"/>
  <c r="Z305" i="2" a="1"/>
  <c r="Z305" i="2" s="1"/>
  <c r="X306" i="2"/>
  <c r="AA305" i="2" l="1"/>
  <c r="AF305" i="2"/>
  <c r="AG305" i="2" s="1"/>
  <c r="AB305" i="2"/>
  <c r="Y306" i="2" a="1"/>
  <c r="Y306" i="2" s="1"/>
  <c r="AE306" i="2" a="1"/>
  <c r="AE306" i="2" s="1"/>
  <c r="Z306" i="2" a="1"/>
  <c r="Z306" i="2" s="1"/>
  <c r="AD306" i="2" a="1"/>
  <c r="AD306" i="2" s="1"/>
  <c r="X307" i="2"/>
  <c r="AF306" i="2" l="1"/>
  <c r="AG306" i="2" s="1"/>
  <c r="AI305" i="2"/>
  <c r="AA306" i="2"/>
  <c r="AB306" i="2"/>
  <c r="Y307" i="2" a="1"/>
  <c r="Y307" i="2" s="1"/>
  <c r="AE307" i="2" a="1"/>
  <c r="AE307" i="2" s="1"/>
  <c r="Z307" i="2" a="1"/>
  <c r="Z307" i="2" s="1"/>
  <c r="AD307" i="2" a="1"/>
  <c r="AD307" i="2" s="1"/>
  <c r="X308" i="2"/>
  <c r="AA307" i="2" l="1"/>
  <c r="AI306" i="2"/>
  <c r="AF307" i="2"/>
  <c r="AG307" i="2" s="1"/>
  <c r="AB307" i="2"/>
  <c r="AE308" i="2" a="1"/>
  <c r="AE308" i="2" s="1"/>
  <c r="AD308" i="2" a="1"/>
  <c r="AD308" i="2" s="1"/>
  <c r="AF308" i="2" s="1"/>
  <c r="Y308" i="2" a="1"/>
  <c r="Y308" i="2" s="1"/>
  <c r="Z308" i="2" a="1"/>
  <c r="Z308" i="2" s="1"/>
  <c r="X309" i="2"/>
  <c r="AA308" i="2" l="1"/>
  <c r="AI307" i="2"/>
  <c r="Z309" i="2" a="1"/>
  <c r="Z309" i="2" s="1"/>
  <c r="Y309" i="2" a="1"/>
  <c r="Y309" i="2" s="1"/>
  <c r="AE309" i="2" a="1"/>
  <c r="AE309" i="2" s="1"/>
  <c r="AD309" i="2" a="1"/>
  <c r="AD309" i="2" s="1"/>
  <c r="X310" i="2"/>
  <c r="AB308" i="2"/>
  <c r="AG308" i="2"/>
  <c r="AA309" i="2" l="1"/>
  <c r="AF309" i="2"/>
  <c r="AG309" i="2" s="1"/>
  <c r="AI308" i="2"/>
  <c r="AD310" i="2" a="1"/>
  <c r="AD310" i="2" s="1"/>
  <c r="Y310" i="2" a="1"/>
  <c r="Y310" i="2" s="1"/>
  <c r="AE310" i="2" a="1"/>
  <c r="AE310" i="2" s="1"/>
  <c r="Z310" i="2" a="1"/>
  <c r="Z310" i="2" s="1"/>
  <c r="X311" i="2"/>
  <c r="AB309" i="2"/>
  <c r="AF310" i="2" l="1"/>
  <c r="AA310" i="2"/>
  <c r="AI309" i="2"/>
  <c r="AG310" i="2"/>
  <c r="Y311" i="2" a="1"/>
  <c r="Y311" i="2" s="1"/>
  <c r="AD311" i="2" a="1"/>
  <c r="AD311" i="2" s="1"/>
  <c r="AE311" i="2" a="1"/>
  <c r="AE311" i="2" s="1"/>
  <c r="Z311" i="2" a="1"/>
  <c r="Z311" i="2" s="1"/>
  <c r="X312" i="2"/>
  <c r="AB310" i="2"/>
  <c r="AF311" i="2" l="1"/>
  <c r="AA311" i="2"/>
  <c r="AI310" i="2"/>
  <c r="AB311" i="2"/>
  <c r="Z312" i="2" a="1"/>
  <c r="Z312" i="2" s="1"/>
  <c r="AD312" i="2" a="1"/>
  <c r="AD312" i="2" s="1"/>
  <c r="Y312" i="2" a="1"/>
  <c r="Y312" i="2" s="1"/>
  <c r="AA312" i="2" s="1"/>
  <c r="AE312" i="2" a="1"/>
  <c r="AE312" i="2" s="1"/>
  <c r="X313" i="2"/>
  <c r="AG311" i="2"/>
  <c r="AF312" i="2" l="1"/>
  <c r="AI311" i="2"/>
  <c r="AE313" i="2" a="1"/>
  <c r="AE313" i="2" s="1"/>
  <c r="Z313" i="2" a="1"/>
  <c r="Z313" i="2" s="1"/>
  <c r="AD313" i="2" a="1"/>
  <c r="AD313" i="2" s="1"/>
  <c r="AF313" i="2" s="1"/>
  <c r="Y313" i="2" a="1"/>
  <c r="Y313" i="2" s="1"/>
  <c r="X314" i="2"/>
  <c r="AB312" i="2"/>
  <c r="AG312" i="2"/>
  <c r="AA313" i="2" l="1"/>
  <c r="AB313" i="2" s="1"/>
  <c r="AI312" i="2"/>
  <c r="AE314" i="2" a="1"/>
  <c r="AE314" i="2" s="1"/>
  <c r="Y314" i="2" a="1"/>
  <c r="Y314" i="2" s="1"/>
  <c r="AD314" i="2" a="1"/>
  <c r="AD314" i="2" s="1"/>
  <c r="AF314" i="2" s="1"/>
  <c r="Z314" i="2" a="1"/>
  <c r="Z314" i="2" s="1"/>
  <c r="X315" i="2"/>
  <c r="AG313" i="2"/>
  <c r="AA314" i="2" l="1"/>
  <c r="AI313" i="2"/>
  <c r="AD315" i="2" a="1"/>
  <c r="AD315" i="2" s="1"/>
  <c r="Z315" i="2" a="1"/>
  <c r="Z315" i="2" s="1"/>
  <c r="AE315" i="2" a="1"/>
  <c r="AE315" i="2" s="1"/>
  <c r="Y315" i="2" a="1"/>
  <c r="Y315" i="2" s="1"/>
  <c r="X316" i="2"/>
  <c r="AG314" i="2"/>
  <c r="AB314" i="2"/>
  <c r="AF315" i="2" l="1"/>
  <c r="AA315" i="2"/>
  <c r="AB315" i="2" s="1"/>
  <c r="AG315" i="2"/>
  <c r="Y316" i="2" a="1"/>
  <c r="Y316" i="2" s="1"/>
  <c r="Z316" i="2" a="1"/>
  <c r="Z316" i="2" s="1"/>
  <c r="AE316" i="2" a="1"/>
  <c r="AE316" i="2" s="1"/>
  <c r="AD316" i="2" a="1"/>
  <c r="AD316" i="2" s="1"/>
  <c r="X317" i="2"/>
  <c r="AI314" i="2"/>
  <c r="AA316" i="2" l="1"/>
  <c r="AF316" i="2"/>
  <c r="AG316" i="2" s="1"/>
  <c r="AI315" i="2"/>
  <c r="AB316" i="2"/>
  <c r="Y317" i="2" a="1"/>
  <c r="Y317" i="2" s="1"/>
  <c r="AD317" i="2" a="1"/>
  <c r="AD317" i="2" s="1"/>
  <c r="Z317" i="2" a="1"/>
  <c r="Z317" i="2" s="1"/>
  <c r="AE317" i="2" a="1"/>
  <c r="AE317" i="2" s="1"/>
  <c r="X318" i="2"/>
  <c r="AI316" i="2" l="1"/>
  <c r="AA317" i="2"/>
  <c r="AF317" i="2"/>
  <c r="AG317" i="2" s="1"/>
  <c r="AB317" i="2"/>
  <c r="Z318" i="2" a="1"/>
  <c r="Z318" i="2" s="1"/>
  <c r="AE318" i="2" a="1"/>
  <c r="AE318" i="2" s="1"/>
  <c r="Y318" i="2" a="1"/>
  <c r="Y318" i="2" s="1"/>
  <c r="AA318" i="2" s="1"/>
  <c r="AD318" i="2" a="1"/>
  <c r="AD318" i="2" s="1"/>
  <c r="X319" i="2"/>
  <c r="AI317" i="2" l="1"/>
  <c r="AF318" i="2"/>
  <c r="AG318" i="2" s="1"/>
  <c r="AD319" i="2" a="1"/>
  <c r="AD319" i="2" s="1"/>
  <c r="AE319" i="2" a="1"/>
  <c r="AE319" i="2" s="1"/>
  <c r="Y319" i="2" a="1"/>
  <c r="Y319" i="2" s="1"/>
  <c r="Z319" i="2" a="1"/>
  <c r="Z319" i="2" s="1"/>
  <c r="X320" i="2"/>
  <c r="AB318" i="2"/>
  <c r="AF319" i="2" l="1"/>
  <c r="AI318" i="2"/>
  <c r="AA319" i="2"/>
  <c r="AB319" i="2" s="1"/>
  <c r="AG319" i="2"/>
  <c r="Z320" i="2" a="1"/>
  <c r="Z320" i="2" s="1"/>
  <c r="AE320" i="2" a="1"/>
  <c r="AE320" i="2" s="1"/>
  <c r="AD320" i="2" a="1"/>
  <c r="AD320" i="2" s="1"/>
  <c r="Y320" i="2" a="1"/>
  <c r="Y320" i="2" s="1"/>
  <c r="AA320" i="2" s="1"/>
  <c r="X321" i="2"/>
  <c r="AI319" i="2" l="1"/>
  <c r="AF320" i="2"/>
  <c r="AG320" i="2" s="1"/>
  <c r="AB320" i="2"/>
  <c r="Z321" i="2" a="1"/>
  <c r="Z321" i="2" s="1"/>
  <c r="Y321" i="2" a="1"/>
  <c r="Y321" i="2" s="1"/>
  <c r="AA321" i="2" s="1"/>
  <c r="AE321" i="2" a="1"/>
  <c r="AE321" i="2" s="1"/>
  <c r="AD321" i="2" a="1"/>
  <c r="AD321" i="2" s="1"/>
  <c r="AF321" i="2" s="1"/>
  <c r="X322" i="2"/>
  <c r="AI320" i="2" l="1"/>
  <c r="AG321" i="2"/>
  <c r="Z322" i="2" a="1"/>
  <c r="Z322" i="2" s="1"/>
  <c r="Y322" i="2" a="1"/>
  <c r="Y322" i="2" s="1"/>
  <c r="AA322" i="2" s="1"/>
  <c r="AE322" i="2" a="1"/>
  <c r="AE322" i="2" s="1"/>
  <c r="AD322" i="2" a="1"/>
  <c r="AD322" i="2" s="1"/>
  <c r="AF322" i="2" s="1"/>
  <c r="X323" i="2"/>
  <c r="AB321" i="2"/>
  <c r="AI321" i="2" s="1"/>
  <c r="AG322" i="2" l="1"/>
  <c r="AD323" i="2" a="1"/>
  <c r="AD323" i="2" s="1"/>
  <c r="AE323" i="2" a="1"/>
  <c r="AE323" i="2" s="1"/>
  <c r="Y323" i="2" a="1"/>
  <c r="Y323" i="2" s="1"/>
  <c r="Z323" i="2" a="1"/>
  <c r="Z323" i="2" s="1"/>
  <c r="X324" i="2"/>
  <c r="AB322" i="2"/>
  <c r="AI322" i="2" s="1"/>
  <c r="AF323" i="2" l="1"/>
  <c r="AA323" i="2"/>
  <c r="AB323" i="2" s="1"/>
  <c r="AG323" i="2"/>
  <c r="Z324" i="2" a="1"/>
  <c r="Z324" i="2" s="1"/>
  <c r="Y324" i="2" a="1"/>
  <c r="Y324" i="2" s="1"/>
  <c r="AA324" i="2" s="1"/>
  <c r="AE324" i="2" a="1"/>
  <c r="AE324" i="2" s="1"/>
  <c r="AD324" i="2" a="1"/>
  <c r="AD324" i="2" s="1"/>
  <c r="X325" i="2"/>
  <c r="AI323" i="2" l="1"/>
  <c r="AF324" i="2"/>
  <c r="AG324" i="2" s="1"/>
  <c r="Z325" i="2" a="1"/>
  <c r="Z325" i="2" s="1"/>
  <c r="AD325" i="2" a="1"/>
  <c r="AD325" i="2" s="1"/>
  <c r="AE325" i="2" a="1"/>
  <c r="AE325" i="2" s="1"/>
  <c r="Y325" i="2" a="1"/>
  <c r="Y325" i="2" s="1"/>
  <c r="AA325" i="2" s="1"/>
  <c r="X326" i="2"/>
  <c r="AB324" i="2"/>
  <c r="AF325" i="2" l="1"/>
  <c r="AI324" i="2"/>
  <c r="AB325" i="2"/>
  <c r="AG325" i="2"/>
  <c r="Z326" i="2" a="1"/>
  <c r="Z326" i="2" s="1"/>
  <c r="Y326" i="2" a="1"/>
  <c r="Y326" i="2" s="1"/>
  <c r="AD326" i="2" a="1"/>
  <c r="AD326" i="2" s="1"/>
  <c r="AE326" i="2" a="1"/>
  <c r="AE326" i="2" s="1"/>
  <c r="X327" i="2"/>
  <c r="AF326" i="2" l="1"/>
  <c r="AA326" i="2"/>
  <c r="AB326" i="2" s="1"/>
  <c r="AI325" i="2"/>
  <c r="AG326" i="2"/>
  <c r="AE327" i="2" a="1"/>
  <c r="AE327" i="2" s="1"/>
  <c r="AD327" i="2" a="1"/>
  <c r="AD327" i="2" s="1"/>
  <c r="Y327" i="2" a="1"/>
  <c r="Y327" i="2" s="1"/>
  <c r="Z327" i="2" a="1"/>
  <c r="Z327" i="2" s="1"/>
  <c r="X328" i="2"/>
  <c r="AA327" i="2" l="1"/>
  <c r="AF327" i="2"/>
  <c r="AI326" i="2"/>
  <c r="Z328" i="2" a="1"/>
  <c r="Z328" i="2" s="1"/>
  <c r="Y328" i="2" a="1"/>
  <c r="Y328" i="2" s="1"/>
  <c r="AE328" i="2" a="1"/>
  <c r="AE328" i="2" s="1"/>
  <c r="AD328" i="2" a="1"/>
  <c r="AD328" i="2" s="1"/>
  <c r="AF328" i="2" s="1"/>
  <c r="X329" i="2"/>
  <c r="AB327" i="2"/>
  <c r="AG327" i="2"/>
  <c r="AA328" i="2" l="1"/>
  <c r="AI327" i="2"/>
  <c r="AG328" i="2"/>
  <c r="AD329" i="2" a="1"/>
  <c r="AD329" i="2" s="1"/>
  <c r="Z329" i="2" a="1"/>
  <c r="Z329" i="2" s="1"/>
  <c r="AE329" i="2" a="1"/>
  <c r="AE329" i="2" s="1"/>
  <c r="Y329" i="2" a="1"/>
  <c r="Y329" i="2" s="1"/>
  <c r="X330" i="2"/>
  <c r="AB328" i="2"/>
  <c r="AF329" i="2" l="1"/>
  <c r="AI328" i="2"/>
  <c r="AA329" i="2"/>
  <c r="AB329" i="2" s="1"/>
  <c r="AG329" i="2"/>
  <c r="Z330" i="2" a="1"/>
  <c r="Z330" i="2" s="1"/>
  <c r="Y330" i="2" a="1"/>
  <c r="Y330" i="2" s="1"/>
  <c r="AD330" i="2" a="1"/>
  <c r="AD330" i="2" s="1"/>
  <c r="AE330" i="2" a="1"/>
  <c r="AE330" i="2" s="1"/>
  <c r="X331" i="2"/>
  <c r="AA330" i="2" l="1"/>
  <c r="AF330" i="2"/>
  <c r="AG330" i="2" s="1"/>
  <c r="AI329" i="2"/>
  <c r="AD331" i="2" a="1"/>
  <c r="AD331" i="2" s="1"/>
  <c r="AE331" i="2" a="1"/>
  <c r="AE331" i="2" s="1"/>
  <c r="Y331" i="2" a="1"/>
  <c r="Y331" i="2" s="1"/>
  <c r="Z331" i="2" a="1"/>
  <c r="Z331" i="2" s="1"/>
  <c r="X332" i="2"/>
  <c r="AB330" i="2"/>
  <c r="AA331" i="2" l="1"/>
  <c r="AF331" i="2"/>
  <c r="AG331" i="2"/>
  <c r="Z332" i="2" a="1"/>
  <c r="Z332" i="2" s="1"/>
  <c r="Y332" i="2" a="1"/>
  <c r="Y332" i="2" s="1"/>
  <c r="AA332" i="2" s="1"/>
  <c r="AE332" i="2" a="1"/>
  <c r="AE332" i="2" s="1"/>
  <c r="AD332" i="2" a="1"/>
  <c r="AD332" i="2" s="1"/>
  <c r="X333" i="2"/>
  <c r="AI330" i="2"/>
  <c r="AB331" i="2"/>
  <c r="AI331" i="2" l="1"/>
  <c r="AF332" i="2"/>
  <c r="AG332" i="2" s="1"/>
  <c r="Y333" i="2" a="1"/>
  <c r="Y333" i="2" s="1"/>
  <c r="AE333" i="2" a="1"/>
  <c r="AE333" i="2" s="1"/>
  <c r="Z333" i="2" a="1"/>
  <c r="Z333" i="2" s="1"/>
  <c r="AD333" i="2" a="1"/>
  <c r="AD333" i="2" s="1"/>
  <c r="X334" i="2"/>
  <c r="AB332" i="2"/>
  <c r="AF333" i="2" l="1"/>
  <c r="AG333" i="2" s="1"/>
  <c r="AI332" i="2"/>
  <c r="AA333" i="2"/>
  <c r="AB333" i="2"/>
  <c r="Z334" i="2" a="1"/>
  <c r="Z334" i="2" s="1"/>
  <c r="AE334" i="2" a="1"/>
  <c r="AE334" i="2" s="1"/>
  <c r="AD334" i="2" a="1"/>
  <c r="AD334" i="2" s="1"/>
  <c r="AF334" i="2" s="1"/>
  <c r="Y334" i="2" a="1"/>
  <c r="Y334" i="2" s="1"/>
  <c r="X335" i="2"/>
  <c r="AI333" i="2" l="1"/>
  <c r="AA334" i="2"/>
  <c r="AG334" i="2"/>
  <c r="AB334" i="2"/>
  <c r="AI334" i="2" s="1"/>
  <c r="AD335" i="2" a="1"/>
  <c r="AD335" i="2" s="1"/>
  <c r="AE335" i="2" a="1"/>
  <c r="AE335" i="2" s="1"/>
  <c r="Y335" i="2" a="1"/>
  <c r="Y335" i="2" s="1"/>
  <c r="Z335" i="2" a="1"/>
  <c r="Z335" i="2" s="1"/>
  <c r="X336" i="2"/>
  <c r="AA335" i="2" l="1"/>
  <c r="AF335" i="2"/>
  <c r="AG335" i="2"/>
  <c r="AB335" i="2"/>
  <c r="AI335" i="2" s="1"/>
  <c r="Z336" i="2" a="1"/>
  <c r="Z336" i="2" s="1"/>
  <c r="AE336" i="2" a="1"/>
  <c r="AE336" i="2" s="1"/>
  <c r="Y336" i="2" a="1"/>
  <c r="Y336" i="2" s="1"/>
  <c r="AD336" i="2" a="1"/>
  <c r="AD336" i="2" s="1"/>
  <c r="AF336" i="2" s="1"/>
  <c r="X337" i="2"/>
  <c r="AA336" i="2" l="1"/>
  <c r="AB336" i="2" s="1"/>
  <c r="AG336" i="2"/>
  <c r="Z337" i="2" a="1"/>
  <c r="Z337" i="2" s="1"/>
  <c r="AD337" i="2" a="1"/>
  <c r="AD337" i="2" s="1"/>
  <c r="Y337" i="2" a="1"/>
  <c r="Y337" i="2" s="1"/>
  <c r="AA337" i="2" s="1"/>
  <c r="AE337" i="2" a="1"/>
  <c r="AE337" i="2" s="1"/>
  <c r="X338" i="2"/>
  <c r="AF337" i="2" l="1"/>
  <c r="AI336" i="2"/>
  <c r="Z338" i="2" a="1"/>
  <c r="Z338" i="2" s="1"/>
  <c r="Y338" i="2" a="1"/>
  <c r="Y338" i="2" s="1"/>
  <c r="AE338" i="2" a="1"/>
  <c r="AE338" i="2" s="1"/>
  <c r="AD338" i="2" a="1"/>
  <c r="AD338" i="2" s="1"/>
  <c r="X339" i="2"/>
  <c r="AB337" i="2"/>
  <c r="AG337" i="2"/>
  <c r="AF338" i="2" l="1"/>
  <c r="AG338" i="2" s="1"/>
  <c r="AA338" i="2"/>
  <c r="AB338" i="2" s="1"/>
  <c r="AI338" i="2" s="1"/>
  <c r="AI337" i="2"/>
  <c r="AE339" i="2" a="1"/>
  <c r="AE339" i="2" s="1"/>
  <c r="AD339" i="2" a="1"/>
  <c r="AD339" i="2" s="1"/>
  <c r="AF339" i="2" s="1"/>
  <c r="Y339" i="2" a="1"/>
  <c r="Y339" i="2" s="1"/>
  <c r="Z339" i="2" a="1"/>
  <c r="Z339" i="2" s="1"/>
  <c r="X340" i="2"/>
  <c r="AA339" i="2" l="1"/>
  <c r="Z340" i="2" a="1"/>
  <c r="Z340" i="2" s="1"/>
  <c r="Y340" i="2" a="1"/>
  <c r="Y340" i="2" s="1"/>
  <c r="AE340" i="2" a="1"/>
  <c r="AE340" i="2" s="1"/>
  <c r="AD340" i="2" a="1"/>
  <c r="AD340" i="2" s="1"/>
  <c r="X341" i="2"/>
  <c r="AB339" i="2"/>
  <c r="AG339" i="2"/>
  <c r="AA340" i="2" l="1"/>
  <c r="AF340" i="2"/>
  <c r="AG340" i="2" s="1"/>
  <c r="AI339" i="2"/>
  <c r="Z341" i="2" a="1"/>
  <c r="Z341" i="2" s="1"/>
  <c r="Y341" i="2" a="1"/>
  <c r="Y341" i="2" s="1"/>
  <c r="AA341" i="2" s="1"/>
  <c r="AE341" i="2" a="1"/>
  <c r="AE341" i="2" s="1"/>
  <c r="AD341" i="2" a="1"/>
  <c r="AD341" i="2" s="1"/>
  <c r="AF341" i="2" s="1"/>
  <c r="X342" i="2"/>
  <c r="AB340" i="2"/>
  <c r="AI340" i="2" l="1"/>
  <c r="AG341" i="2"/>
  <c r="Z342" i="2" a="1"/>
  <c r="Z342" i="2" s="1"/>
  <c r="AE342" i="2" a="1"/>
  <c r="AE342" i="2" s="1"/>
  <c r="Y342" i="2" a="1"/>
  <c r="Y342" i="2" s="1"/>
  <c r="AA342" i="2" s="1"/>
  <c r="AD342" i="2" a="1"/>
  <c r="AD342" i="2" s="1"/>
  <c r="X343" i="2"/>
  <c r="AB341" i="2"/>
  <c r="AI341" i="2" s="1"/>
  <c r="AF342" i="2" l="1"/>
  <c r="AG342" i="2" s="1"/>
  <c r="AD343" i="2" a="1"/>
  <c r="AD343" i="2" s="1"/>
  <c r="AE343" i="2" a="1"/>
  <c r="AE343" i="2" s="1"/>
  <c r="Y343" i="2" a="1"/>
  <c r="Y343" i="2" s="1"/>
  <c r="Z343" i="2" a="1"/>
  <c r="Z343" i="2" s="1"/>
  <c r="X344" i="2"/>
  <c r="AB342" i="2"/>
  <c r="AI342" i="2" l="1"/>
  <c r="AA343" i="2"/>
  <c r="AB343" i="2" s="1"/>
  <c r="AF343" i="2"/>
  <c r="AG343" i="2" s="1"/>
  <c r="Z344" i="2" a="1"/>
  <c r="Z344" i="2" s="1"/>
  <c r="AE344" i="2" a="1"/>
  <c r="AE344" i="2" s="1"/>
  <c r="AD344" i="2" a="1"/>
  <c r="AD344" i="2" s="1"/>
  <c r="Y344" i="2" a="1"/>
  <c r="Y344" i="2" s="1"/>
  <c r="X345" i="2"/>
  <c r="AA344" i="2" l="1"/>
  <c r="AB344" i="2" s="1"/>
  <c r="AF344" i="2"/>
  <c r="AG344" i="2" s="1"/>
  <c r="AI343" i="2"/>
  <c r="Y345" i="2" a="1"/>
  <c r="Y345" i="2" s="1"/>
  <c r="AD345" i="2" a="1"/>
  <c r="AD345" i="2" s="1"/>
  <c r="Z345" i="2" a="1"/>
  <c r="Z345" i="2" s="1"/>
  <c r="AE345" i="2" a="1"/>
  <c r="AE345" i="2" s="1"/>
  <c r="X346" i="2"/>
  <c r="AF345" i="2" l="1"/>
  <c r="AI344" i="2"/>
  <c r="AA345" i="2"/>
  <c r="AB345" i="2"/>
  <c r="Z346" i="2" a="1"/>
  <c r="Z346" i="2" s="1"/>
  <c r="AD346" i="2" a="1"/>
  <c r="AD346" i="2" s="1"/>
  <c r="Y346" i="2" a="1"/>
  <c r="Y346" i="2" s="1"/>
  <c r="AA346" i="2" s="1"/>
  <c r="AE346" i="2" a="1"/>
  <c r="AE346" i="2" s="1"/>
  <c r="X347" i="2"/>
  <c r="AG345" i="2"/>
  <c r="AF346" i="2" l="1"/>
  <c r="AI345" i="2"/>
  <c r="AD347" i="2" a="1"/>
  <c r="AD347" i="2" s="1"/>
  <c r="AE347" i="2" a="1"/>
  <c r="AE347" i="2" s="1"/>
  <c r="Y347" i="2" a="1"/>
  <c r="Y347" i="2" s="1"/>
  <c r="Z347" i="2" a="1"/>
  <c r="Z347" i="2" s="1"/>
  <c r="X348" i="2"/>
  <c r="AB346" i="2"/>
  <c r="AG346" i="2"/>
  <c r="AF347" i="2" l="1"/>
  <c r="AA347" i="2"/>
  <c r="AI346" i="2"/>
  <c r="AG347" i="2"/>
  <c r="Z348" i="2" a="1"/>
  <c r="Z348" i="2" s="1"/>
  <c r="AE348" i="2" a="1"/>
  <c r="AE348" i="2" s="1"/>
  <c r="AD348" i="2" a="1"/>
  <c r="AD348" i="2" s="1"/>
  <c r="AF348" i="2" s="1"/>
  <c r="Y348" i="2" a="1"/>
  <c r="Y348" i="2" s="1"/>
  <c r="AA348" i="2" s="1"/>
  <c r="X349" i="2"/>
  <c r="AB347" i="2"/>
  <c r="AI347" i="2" l="1"/>
  <c r="AG348" i="2"/>
  <c r="AB348" i="2"/>
  <c r="AI348" i="2" s="1"/>
  <c r="Y349" i="2" a="1"/>
  <c r="Y349" i="2" s="1"/>
  <c r="Z349" i="2" a="1"/>
  <c r="Z349" i="2" s="1"/>
  <c r="AD349" i="2" a="1"/>
  <c r="AD349" i="2" s="1"/>
  <c r="AE349" i="2" a="1"/>
  <c r="AE349" i="2" s="1"/>
  <c r="X350" i="2"/>
  <c r="AF349" i="2" l="1"/>
  <c r="AA349" i="2"/>
  <c r="AB349" i="2" s="1"/>
  <c r="AG349" i="2"/>
  <c r="Z350" i="2" a="1"/>
  <c r="Z350" i="2" s="1"/>
  <c r="AE350" i="2" a="1"/>
  <c r="AE350" i="2" s="1"/>
  <c r="Y350" i="2" a="1"/>
  <c r="Y350" i="2" s="1"/>
  <c r="AD350" i="2" a="1"/>
  <c r="AD350" i="2" s="1"/>
  <c r="AF350" i="2" s="1"/>
  <c r="X351" i="2"/>
  <c r="AA350" i="2" l="1"/>
  <c r="AB350" i="2" s="1"/>
  <c r="AI349" i="2"/>
  <c r="AG350" i="2"/>
  <c r="AD351" i="2" a="1"/>
  <c r="AD351" i="2" s="1"/>
  <c r="AE351" i="2" a="1"/>
  <c r="AE351" i="2" s="1"/>
  <c r="Y351" i="2" a="1"/>
  <c r="Y351" i="2" s="1"/>
  <c r="Z351" i="2" a="1"/>
  <c r="Z351" i="2" s="1"/>
  <c r="X352" i="2"/>
  <c r="AA351" i="2" l="1"/>
  <c r="AF351" i="2"/>
  <c r="AI350" i="2"/>
  <c r="AB351" i="2"/>
  <c r="AG351" i="2"/>
  <c r="Z352" i="2" a="1"/>
  <c r="Z352" i="2" s="1"/>
  <c r="AE352" i="2" a="1"/>
  <c r="AE352" i="2" s="1"/>
  <c r="Y352" i="2" a="1"/>
  <c r="Y352" i="2" s="1"/>
  <c r="AA352" i="2" s="1"/>
  <c r="AD352" i="2" a="1"/>
  <c r="AD352" i="2" s="1"/>
  <c r="X353" i="2"/>
  <c r="AF352" i="2" l="1"/>
  <c r="AI351" i="2"/>
  <c r="AG352" i="2"/>
  <c r="Z353" i="2" a="1"/>
  <c r="Z353" i="2" s="1"/>
  <c r="AE353" i="2" a="1"/>
  <c r="AE353" i="2" s="1"/>
  <c r="AD353" i="2" a="1"/>
  <c r="AD353" i="2" s="1"/>
  <c r="Y353" i="2" a="1"/>
  <c r="Y353" i="2" s="1"/>
  <c r="X354" i="2"/>
  <c r="AB352" i="2"/>
  <c r="AI352" i="2" l="1"/>
  <c r="AA353" i="2"/>
  <c r="AB353" i="2" s="1"/>
  <c r="AF353" i="2"/>
  <c r="AG353" i="2" s="1"/>
  <c r="Z354" i="2" a="1"/>
  <c r="Z354" i="2" s="1"/>
  <c r="Y354" i="2" a="1"/>
  <c r="Y354" i="2" s="1"/>
  <c r="AA354" i="2" s="1"/>
  <c r="AE354" i="2" a="1"/>
  <c r="AE354" i="2" s="1"/>
  <c r="AD354" i="2" a="1"/>
  <c r="AD354" i="2" s="1"/>
  <c r="X355" i="2"/>
  <c r="AI353" i="2" l="1"/>
  <c r="AF354" i="2"/>
  <c r="AG354" i="2" s="1"/>
  <c r="AD355" i="2" a="1"/>
  <c r="AD355" i="2" s="1"/>
  <c r="AE355" i="2" a="1"/>
  <c r="AE355" i="2" s="1"/>
  <c r="Z355" i="2" a="1"/>
  <c r="Z355" i="2" s="1"/>
  <c r="Y355" i="2" a="1"/>
  <c r="Y355" i="2" s="1"/>
  <c r="AA355" i="2" s="1"/>
  <c r="X356" i="2"/>
  <c r="AB354" i="2"/>
  <c r="AF355" i="2" l="1"/>
  <c r="AI354" i="2"/>
  <c r="AB355" i="2"/>
  <c r="AG355" i="2"/>
  <c r="Z356" i="2" a="1"/>
  <c r="Z356" i="2" s="1"/>
  <c r="Y356" i="2" a="1"/>
  <c r="Y356" i="2" s="1"/>
  <c r="AA356" i="2" s="1"/>
  <c r="AE356" i="2" a="1"/>
  <c r="AE356" i="2" s="1"/>
  <c r="AD356" i="2" a="1"/>
  <c r="AD356" i="2" s="1"/>
  <c r="AF356" i="2" s="1"/>
  <c r="X357" i="2"/>
  <c r="AI355" i="2" l="1"/>
  <c r="AG356" i="2"/>
  <c r="Z357" i="2" a="1"/>
  <c r="Z357" i="2" s="1"/>
  <c r="AD357" i="2" a="1"/>
  <c r="AD357" i="2" s="1"/>
  <c r="AE357" i="2" a="1"/>
  <c r="AE357" i="2" s="1"/>
  <c r="Y357" i="2" a="1"/>
  <c r="Y357" i="2" s="1"/>
  <c r="AA357" i="2" s="1"/>
  <c r="X358" i="2"/>
  <c r="AB356" i="2"/>
  <c r="AI356" i="2" s="1"/>
  <c r="AF357" i="2" l="1"/>
  <c r="AB357" i="2"/>
  <c r="Z358" i="2" a="1"/>
  <c r="Z358" i="2" s="1"/>
  <c r="Y358" i="2" a="1"/>
  <c r="Y358" i="2" s="1"/>
  <c r="AD358" i="2" a="1"/>
  <c r="AD358" i="2" s="1"/>
  <c r="AE358" i="2" a="1"/>
  <c r="AE358" i="2" s="1"/>
  <c r="X359" i="2"/>
  <c r="AG357" i="2"/>
  <c r="AI357" i="2" s="1"/>
  <c r="AF358" i="2" l="1"/>
  <c r="AA358" i="2"/>
  <c r="AB358" i="2" s="1"/>
  <c r="AD359" i="2" a="1"/>
  <c r="AD359" i="2" s="1"/>
  <c r="AE359" i="2" a="1"/>
  <c r="AE359" i="2" s="1"/>
  <c r="Y359" i="2" a="1"/>
  <c r="Y359" i="2" s="1"/>
  <c r="Z359" i="2" a="1"/>
  <c r="Z359" i="2" s="1"/>
  <c r="X360" i="2"/>
  <c r="AG358" i="2"/>
  <c r="AF359" i="2" l="1"/>
  <c r="AA359" i="2"/>
  <c r="AG359" i="2"/>
  <c r="Z360" i="2" a="1"/>
  <c r="Z360" i="2" s="1"/>
  <c r="Y360" i="2" a="1"/>
  <c r="Y360" i="2" s="1"/>
  <c r="AA360" i="2" s="1"/>
  <c r="AE360" i="2" a="1"/>
  <c r="AE360" i="2" s="1"/>
  <c r="AD360" i="2" a="1"/>
  <c r="AD360" i="2" s="1"/>
  <c r="X361" i="2"/>
  <c r="AI358" i="2"/>
  <c r="AB359" i="2"/>
  <c r="AI359" i="2" l="1"/>
  <c r="AF360" i="2"/>
  <c r="AG360" i="2" s="1"/>
  <c r="AB360" i="2"/>
  <c r="AD361" i="2" a="1"/>
  <c r="AD361" i="2" s="1"/>
  <c r="AE361" i="2" a="1"/>
  <c r="AE361" i="2" s="1"/>
  <c r="Z361" i="2" a="1"/>
  <c r="Z361" i="2" s="1"/>
  <c r="Y361" i="2" a="1"/>
  <c r="Y361" i="2" s="1"/>
  <c r="AA361" i="2" s="1"/>
  <c r="X362" i="2"/>
  <c r="AF361" i="2" l="1"/>
  <c r="AI360" i="2"/>
  <c r="AB361" i="2"/>
  <c r="AG361" i="2"/>
  <c r="Z362" i="2" a="1"/>
  <c r="Z362" i="2" s="1"/>
  <c r="Y362" i="2" a="1"/>
  <c r="Y362" i="2" s="1"/>
  <c r="AD362" i="2" a="1"/>
  <c r="AD362" i="2" s="1"/>
  <c r="AE362" i="2" a="1"/>
  <c r="AE362" i="2" s="1"/>
  <c r="X363" i="2"/>
  <c r="AF362" i="2" l="1"/>
  <c r="AA362" i="2"/>
  <c r="AB362" i="2" s="1"/>
  <c r="AI361" i="2"/>
  <c r="AE363" i="2" a="1"/>
  <c r="AE363" i="2" s="1"/>
  <c r="AD363" i="2" a="1"/>
  <c r="AD363" i="2" s="1"/>
  <c r="AF363" i="2" s="1"/>
  <c r="Y363" i="2" a="1"/>
  <c r="Y363" i="2" s="1"/>
  <c r="Z363" i="2" a="1"/>
  <c r="Z363" i="2" s="1"/>
  <c r="X364" i="2"/>
  <c r="AG362" i="2"/>
  <c r="AA363" i="2" l="1"/>
  <c r="AI362" i="2"/>
  <c r="Z364" i="2" a="1"/>
  <c r="Z364" i="2" s="1"/>
  <c r="Y364" i="2" a="1"/>
  <c r="Y364" i="2" s="1"/>
  <c r="AA364" i="2" s="1"/>
  <c r="AE364" i="2" a="1"/>
  <c r="AE364" i="2" s="1"/>
  <c r="AD364" i="2" a="1"/>
  <c r="AD364" i="2" s="1"/>
  <c r="X365" i="2"/>
  <c r="AB363" i="2"/>
  <c r="AG363" i="2"/>
  <c r="AF364" i="2" l="1"/>
  <c r="AG364" i="2" s="1"/>
  <c r="AI363" i="2"/>
  <c r="Y365" i="2" a="1"/>
  <c r="Y365" i="2" s="1"/>
  <c r="AE365" i="2" a="1"/>
  <c r="AE365" i="2" s="1"/>
  <c r="Z365" i="2" a="1"/>
  <c r="Z365" i="2" s="1"/>
  <c r="AD365" i="2" a="1"/>
  <c r="AD365" i="2" s="1"/>
  <c r="X366" i="2"/>
  <c r="AB364" i="2"/>
  <c r="AF365" i="2" l="1"/>
  <c r="AG365" i="2" s="1"/>
  <c r="AA365" i="2"/>
  <c r="AI364" i="2"/>
  <c r="AB365" i="2"/>
  <c r="Z366" i="2" a="1"/>
  <c r="Z366" i="2" s="1"/>
  <c r="AE366" i="2" a="1"/>
  <c r="AE366" i="2" s="1"/>
  <c r="AD366" i="2" a="1"/>
  <c r="AD366" i="2" s="1"/>
  <c r="Y366" i="2" a="1"/>
  <c r="Y366" i="2" s="1"/>
  <c r="X367" i="2"/>
  <c r="AF366" i="2" l="1"/>
  <c r="AG366" i="2" s="1"/>
  <c r="AI365" i="2"/>
  <c r="AA366" i="2"/>
  <c r="AB366" i="2" s="1"/>
  <c r="AI366" i="2" s="1"/>
  <c r="AD367" i="2" a="1"/>
  <c r="AD367" i="2" s="1"/>
  <c r="AE367" i="2" a="1"/>
  <c r="AE367" i="2" s="1"/>
  <c r="Z367" i="2" a="1"/>
  <c r="Z367" i="2" s="1"/>
  <c r="Y367" i="2" a="1"/>
  <c r="Y367" i="2" s="1"/>
  <c r="AA367" i="2" s="1"/>
  <c r="X368" i="2"/>
  <c r="AF367" i="2" l="1"/>
  <c r="AB367" i="2"/>
  <c r="AG367" i="2"/>
  <c r="Z368" i="2" a="1"/>
  <c r="Z368" i="2" s="1"/>
  <c r="AE368" i="2" a="1"/>
  <c r="AE368" i="2" s="1"/>
  <c r="Y368" i="2" a="1"/>
  <c r="Y368" i="2" s="1"/>
  <c r="AA368" i="2" s="1"/>
  <c r="AD368" i="2" a="1"/>
  <c r="AD368" i="2" s="1"/>
  <c r="AF368" i="2" s="1"/>
  <c r="X369" i="2"/>
  <c r="AI367" i="2" l="1"/>
  <c r="AG368" i="2"/>
  <c r="Z369" i="2" a="1"/>
  <c r="Z369" i="2" s="1"/>
  <c r="Y369" i="2" a="1"/>
  <c r="Y369" i="2" s="1"/>
  <c r="AD369" i="2" a="1"/>
  <c r="AD369" i="2" s="1"/>
  <c r="AE369" i="2" a="1"/>
  <c r="AE369" i="2" s="1"/>
  <c r="X370" i="2"/>
  <c r="AB368" i="2"/>
  <c r="AI368" i="2" s="1"/>
  <c r="AF369" i="2" l="1"/>
  <c r="AA369" i="2"/>
  <c r="AB369" i="2" s="1"/>
  <c r="Z370" i="2" a="1"/>
  <c r="Z370" i="2" s="1"/>
  <c r="Y370" i="2" a="1"/>
  <c r="Y370" i="2" s="1"/>
  <c r="AA370" i="2" s="1"/>
  <c r="AD370" i="2" a="1"/>
  <c r="AD370" i="2" s="1"/>
  <c r="AE370" i="2" a="1"/>
  <c r="AE370" i="2" s="1"/>
  <c r="X371" i="2"/>
  <c r="AG369" i="2"/>
  <c r="AF370" i="2" l="1"/>
  <c r="AD371" i="2" a="1"/>
  <c r="AD371" i="2" s="1"/>
  <c r="AE371" i="2" a="1"/>
  <c r="AE371" i="2" s="1"/>
  <c r="Z371" i="2" a="1"/>
  <c r="Z371" i="2" s="1"/>
  <c r="Y371" i="2" a="1"/>
  <c r="Y371" i="2" s="1"/>
  <c r="X372" i="2"/>
  <c r="AI369" i="2"/>
  <c r="AG370" i="2"/>
  <c r="AB370" i="2"/>
  <c r="AA371" i="2" l="1"/>
  <c r="AB371" i="2" s="1"/>
  <c r="AF371" i="2"/>
  <c r="AI370" i="2"/>
  <c r="AG371" i="2"/>
  <c r="Z372" i="2" a="1"/>
  <c r="Z372" i="2" s="1"/>
  <c r="Y372" i="2" a="1"/>
  <c r="Y372" i="2" s="1"/>
  <c r="AA372" i="2" s="1"/>
  <c r="AE372" i="2" a="1"/>
  <c r="AE372" i="2" s="1"/>
  <c r="AD372" i="2" a="1"/>
  <c r="AD372" i="2" s="1"/>
  <c r="X373" i="2"/>
  <c r="AI371" i="2" l="1"/>
  <c r="AF372" i="2"/>
  <c r="AG372" i="2"/>
  <c r="Z373" i="2" a="1"/>
  <c r="Z373" i="2" s="1"/>
  <c r="AE373" i="2" a="1"/>
  <c r="AE373" i="2" s="1"/>
  <c r="AD373" i="2" a="1"/>
  <c r="AD373" i="2" s="1"/>
  <c r="Y373" i="2" a="1"/>
  <c r="Y373" i="2" s="1"/>
  <c r="X374" i="2"/>
  <c r="AB372" i="2"/>
  <c r="AA373" i="2" l="1"/>
  <c r="AB373" i="2" s="1"/>
  <c r="AF373" i="2"/>
  <c r="AG373" i="2" s="1"/>
  <c r="AI372" i="2"/>
  <c r="Z374" i="2" a="1"/>
  <c r="Z374" i="2" s="1"/>
  <c r="Y374" i="2" a="1"/>
  <c r="Y374" i="2" s="1"/>
  <c r="AA374" i="2" s="1"/>
  <c r="AE374" i="2" a="1"/>
  <c r="AE374" i="2" s="1"/>
  <c r="AD374" i="2" a="1"/>
  <c r="AD374" i="2" s="1"/>
  <c r="X375" i="2"/>
  <c r="AI373" i="2" l="1"/>
  <c r="AF374" i="2"/>
  <c r="AG374" i="2" s="1"/>
  <c r="AB374" i="2"/>
  <c r="AE375" i="2" a="1"/>
  <c r="AE375" i="2" s="1"/>
  <c r="AD375" i="2" a="1"/>
  <c r="AD375" i="2" s="1"/>
  <c r="AF375" i="2" s="1"/>
  <c r="Y375" i="2" a="1"/>
  <c r="Y375" i="2" s="1"/>
  <c r="Z375" i="2" a="1"/>
  <c r="Z375" i="2" s="1"/>
  <c r="X376" i="2"/>
  <c r="AA375" i="2" l="1"/>
  <c r="AI374" i="2"/>
  <c r="AG375" i="2"/>
  <c r="AB375" i="2"/>
  <c r="AI375" i="2" s="1"/>
  <c r="Z376" i="2" a="1"/>
  <c r="Z376" i="2" s="1"/>
  <c r="AE376" i="2" a="1"/>
  <c r="AE376" i="2" s="1"/>
  <c r="AD376" i="2" a="1"/>
  <c r="AD376" i="2" s="1"/>
  <c r="AF376" i="2" s="1"/>
  <c r="Y376" i="2" a="1"/>
  <c r="Y376" i="2" s="1"/>
  <c r="X377" i="2"/>
  <c r="AA376" i="2" l="1"/>
  <c r="AB376" i="2" s="1"/>
  <c r="AG376" i="2"/>
  <c r="Z377" i="2" a="1"/>
  <c r="Z377" i="2" s="1"/>
  <c r="AD377" i="2" a="1"/>
  <c r="AD377" i="2" s="1"/>
  <c r="Y377" i="2" a="1"/>
  <c r="Y377" i="2" s="1"/>
  <c r="AA377" i="2" s="1"/>
  <c r="AE377" i="2" a="1"/>
  <c r="AE377" i="2" s="1"/>
  <c r="X378" i="2"/>
  <c r="AF377" i="2" l="1"/>
  <c r="AI376" i="2"/>
  <c r="AB377" i="2"/>
  <c r="AG377" i="2"/>
  <c r="Z378" i="2" a="1"/>
  <c r="Z378" i="2" s="1"/>
  <c r="Y378" i="2" a="1"/>
  <c r="Y378" i="2" s="1"/>
  <c r="AE378" i="2" a="1"/>
  <c r="AE378" i="2" s="1"/>
  <c r="AD378" i="2" a="1"/>
  <c r="AD378" i="2" s="1"/>
  <c r="AF378" i="2" s="1"/>
  <c r="X379" i="2"/>
  <c r="AA378" i="2" l="1"/>
  <c r="AB378" i="2" s="1"/>
  <c r="AI377" i="2"/>
  <c r="AG378" i="2"/>
  <c r="AD379" i="2" a="1"/>
  <c r="AD379" i="2" s="1"/>
  <c r="AE379" i="2" a="1"/>
  <c r="AE379" i="2" s="1"/>
  <c r="Y379" i="2" a="1"/>
  <c r="Y379" i="2" s="1"/>
  <c r="Z379" i="2" a="1"/>
  <c r="Z379" i="2" s="1"/>
  <c r="X380" i="2"/>
  <c r="AF379" i="2" l="1"/>
  <c r="AA379" i="2"/>
  <c r="AI378" i="2"/>
  <c r="AG379" i="2"/>
  <c r="Z380" i="2" a="1"/>
  <c r="Z380" i="2" s="1"/>
  <c r="AE380" i="2" a="1"/>
  <c r="AE380" i="2" s="1"/>
  <c r="AD380" i="2" a="1"/>
  <c r="AD380" i="2" s="1"/>
  <c r="AF380" i="2" s="1"/>
  <c r="Y380" i="2" a="1"/>
  <c r="Y380" i="2" s="1"/>
  <c r="AA380" i="2" s="1"/>
  <c r="X381" i="2"/>
  <c r="AB379" i="2"/>
  <c r="AI379" i="2" l="1"/>
  <c r="AG380" i="2"/>
  <c r="AB380" i="2"/>
  <c r="AI380" i="2" s="1"/>
  <c r="AD381" i="2" a="1"/>
  <c r="AD381" i="2" s="1"/>
  <c r="Y381" i="2" a="1"/>
  <c r="Y381" i="2" s="1"/>
  <c r="AE381" i="2" a="1"/>
  <c r="AE381" i="2" s="1"/>
  <c r="Z381" i="2" a="1"/>
  <c r="Z381" i="2" s="1"/>
  <c r="X382" i="2"/>
  <c r="AA381" i="2" l="1"/>
  <c r="AF381" i="2"/>
  <c r="AG381" i="2"/>
  <c r="Z382" i="2" a="1"/>
  <c r="Z382" i="2" s="1"/>
  <c r="AE382" i="2" a="1"/>
  <c r="AE382" i="2" s="1"/>
  <c r="AD382" i="2" a="1"/>
  <c r="AD382" i="2" s="1"/>
  <c r="Y382" i="2" a="1"/>
  <c r="Y382" i="2" s="1"/>
  <c r="X383" i="2"/>
  <c r="AB381" i="2"/>
  <c r="AF382" i="2" l="1"/>
  <c r="AG382" i="2" s="1"/>
  <c r="AA382" i="2"/>
  <c r="AB382" i="2" s="1"/>
  <c r="AI382" i="2" s="1"/>
  <c r="AI381" i="2"/>
  <c r="AD383" i="2" a="1"/>
  <c r="AD383" i="2" s="1"/>
  <c r="AE383" i="2" a="1"/>
  <c r="AE383" i="2" s="1"/>
  <c r="Z383" i="2" a="1"/>
  <c r="Z383" i="2" s="1"/>
  <c r="Y383" i="2" a="1"/>
  <c r="Y383" i="2" s="1"/>
  <c r="X384" i="2"/>
  <c r="AF383" i="2" l="1"/>
  <c r="AA383" i="2"/>
  <c r="AB383" i="2" s="1"/>
  <c r="AG383" i="2"/>
  <c r="Z384" i="2" a="1"/>
  <c r="Z384" i="2" s="1"/>
  <c r="AE384" i="2" a="1"/>
  <c r="AE384" i="2" s="1"/>
  <c r="AD384" i="2" a="1"/>
  <c r="AD384" i="2" s="1"/>
  <c r="AF384" i="2" s="1"/>
  <c r="Y384" i="2" a="1"/>
  <c r="Y384" i="2" s="1"/>
  <c r="X385" i="2"/>
  <c r="AA384" i="2" l="1"/>
  <c r="AB384" i="2" s="1"/>
  <c r="AI383" i="2"/>
  <c r="AG384" i="2"/>
  <c r="Z385" i="2" a="1"/>
  <c r="Z385" i="2" s="1"/>
  <c r="Y385" i="2" a="1"/>
  <c r="Y385" i="2" s="1"/>
  <c r="AE385" i="2" a="1"/>
  <c r="AE385" i="2" s="1"/>
  <c r="AD385" i="2" a="1"/>
  <c r="AD385" i="2" s="1"/>
  <c r="AF385" i="2" s="1"/>
  <c r="X386" i="2"/>
  <c r="AI384" i="2" l="1"/>
  <c r="AA385" i="2"/>
  <c r="AB385" i="2" s="1"/>
  <c r="AG385" i="2"/>
  <c r="Z386" i="2" a="1"/>
  <c r="Z386" i="2" s="1"/>
  <c r="Y386" i="2" a="1"/>
  <c r="Y386" i="2" s="1"/>
  <c r="AA386" i="2" s="1"/>
  <c r="AE386" i="2" a="1"/>
  <c r="AE386" i="2" s="1"/>
  <c r="AD386" i="2" a="1"/>
  <c r="AD386" i="2" s="1"/>
  <c r="AF386" i="2" s="1"/>
  <c r="X387" i="2"/>
  <c r="AI385" i="2" l="1"/>
  <c r="AG386" i="2"/>
  <c r="AE387" i="2" a="1"/>
  <c r="AE387" i="2" s="1"/>
  <c r="AD387" i="2" a="1"/>
  <c r="AD387" i="2" s="1"/>
  <c r="AF387" i="2" s="1"/>
  <c r="Y387" i="2" a="1"/>
  <c r="Y387" i="2" s="1"/>
  <c r="Z387" i="2" a="1"/>
  <c r="Z387" i="2" s="1"/>
  <c r="X388" i="2"/>
  <c r="AB386" i="2"/>
  <c r="AI386" i="2" s="1"/>
  <c r="AA387" i="2" l="1"/>
  <c r="Z388" i="2" a="1"/>
  <c r="Z388" i="2" s="1"/>
  <c r="Y388" i="2" a="1"/>
  <c r="Y388" i="2" s="1"/>
  <c r="AA388" i="2" s="1"/>
  <c r="AD388" i="2" a="1"/>
  <c r="AD388" i="2" s="1"/>
  <c r="AE388" i="2" a="1"/>
  <c r="AE388" i="2" s="1"/>
  <c r="X389" i="2"/>
  <c r="AB387" i="2"/>
  <c r="AG387" i="2"/>
  <c r="AF388" i="2" l="1"/>
  <c r="AI387" i="2"/>
  <c r="Z389" i="2" a="1"/>
  <c r="Z389" i="2" s="1"/>
  <c r="AD389" i="2" a="1"/>
  <c r="AD389" i="2" s="1"/>
  <c r="Y389" i="2" a="1"/>
  <c r="Y389" i="2" s="1"/>
  <c r="AA389" i="2" s="1"/>
  <c r="AE389" i="2" a="1"/>
  <c r="AE389" i="2" s="1"/>
  <c r="X390" i="2"/>
  <c r="AG388" i="2"/>
  <c r="AB388" i="2"/>
  <c r="AF389" i="2" l="1"/>
  <c r="Z390" i="2" a="1"/>
  <c r="Z390" i="2" s="1"/>
  <c r="Y390" i="2" a="1"/>
  <c r="Y390" i="2" s="1"/>
  <c r="AE390" i="2" a="1"/>
  <c r="AE390" i="2" s="1"/>
  <c r="AD390" i="2" a="1"/>
  <c r="AD390" i="2" s="1"/>
  <c r="X391" i="2"/>
  <c r="AI388" i="2"/>
  <c r="AB389" i="2"/>
  <c r="AG389" i="2"/>
  <c r="AF390" i="2" l="1"/>
  <c r="AG390" i="2" s="1"/>
  <c r="AA390" i="2"/>
  <c r="AB390" i="2" s="1"/>
  <c r="AI390" i="2" s="1"/>
  <c r="AE391" i="2" a="1"/>
  <c r="AE391" i="2" s="1"/>
  <c r="AD391" i="2" a="1"/>
  <c r="AD391" i="2" s="1"/>
  <c r="Y391" i="2" a="1"/>
  <c r="Y391" i="2" s="1"/>
  <c r="Z391" i="2" a="1"/>
  <c r="Z391" i="2" s="1"/>
  <c r="X392" i="2"/>
  <c r="AI389" i="2"/>
  <c r="AA391" i="2" l="1"/>
  <c r="AF391" i="2"/>
  <c r="AG391" i="2" s="1"/>
  <c r="Z392" i="2" a="1"/>
  <c r="Z392" i="2" s="1"/>
  <c r="Y392" i="2" a="1"/>
  <c r="Y392" i="2" s="1"/>
  <c r="AA392" i="2" s="1"/>
  <c r="AE392" i="2" a="1"/>
  <c r="AE392" i="2" s="1"/>
  <c r="AD392" i="2" a="1"/>
  <c r="AD392" i="2" s="1"/>
  <c r="X393" i="2"/>
  <c r="AB391" i="2"/>
  <c r="AF392" i="2" l="1"/>
  <c r="AG392" i="2" s="1"/>
  <c r="AI391" i="2"/>
  <c r="AD393" i="2" a="1"/>
  <c r="AD393" i="2" s="1"/>
  <c r="Y393" i="2" a="1"/>
  <c r="Y393" i="2" s="1"/>
  <c r="Z393" i="2" a="1"/>
  <c r="Z393" i="2" s="1"/>
  <c r="AE393" i="2" a="1"/>
  <c r="AE393" i="2" s="1"/>
  <c r="X394" i="2"/>
  <c r="AB392" i="2"/>
  <c r="AF393" i="2" l="1"/>
  <c r="AA393" i="2"/>
  <c r="AI392" i="2"/>
  <c r="AG393" i="2"/>
  <c r="AB393" i="2"/>
  <c r="Z394" i="2" a="1"/>
  <c r="Z394" i="2" s="1"/>
  <c r="Y394" i="2" a="1"/>
  <c r="Y394" i="2" s="1"/>
  <c r="AE394" i="2" a="1"/>
  <c r="AE394" i="2" s="1"/>
  <c r="AD394" i="2" a="1"/>
  <c r="AD394" i="2" s="1"/>
  <c r="X395" i="2"/>
  <c r="AA394" i="2" l="1"/>
  <c r="AB394" i="2" s="1"/>
  <c r="AF394" i="2"/>
  <c r="AG394" i="2" s="1"/>
  <c r="AI394" i="2" s="1"/>
  <c r="AD395" i="2" a="1"/>
  <c r="AD395" i="2" s="1"/>
  <c r="AE395" i="2" a="1"/>
  <c r="AE395" i="2" s="1"/>
  <c r="Y395" i="2" a="1"/>
  <c r="Y395" i="2" s="1"/>
  <c r="Z395" i="2" a="1"/>
  <c r="Z395" i="2" s="1"/>
  <c r="X396" i="2"/>
  <c r="AI393" i="2"/>
  <c r="AA395" i="2" l="1"/>
  <c r="AF395" i="2"/>
  <c r="AB395" i="2"/>
  <c r="AG395" i="2"/>
  <c r="Z396" i="2" a="1"/>
  <c r="Z396" i="2" s="1"/>
  <c r="Y396" i="2" a="1"/>
  <c r="Y396" i="2" s="1"/>
  <c r="AE396" i="2" a="1"/>
  <c r="AE396" i="2" s="1"/>
  <c r="AD396" i="2" a="1"/>
  <c r="AD396" i="2" s="1"/>
  <c r="AF396" i="2" s="1"/>
  <c r="X397" i="2"/>
  <c r="AA396" i="2" l="1"/>
  <c r="AB396" i="2" s="1"/>
  <c r="AI395" i="2"/>
  <c r="AE397" i="2" a="1"/>
  <c r="AE397" i="2" s="1"/>
  <c r="Z397" i="2" a="1"/>
  <c r="Z397" i="2" s="1"/>
  <c r="Y397" i="2" a="1"/>
  <c r="Y397" i="2" s="1"/>
  <c r="AD397" i="2" a="1"/>
  <c r="AD397" i="2" s="1"/>
  <c r="X398" i="2"/>
  <c r="AG396" i="2"/>
  <c r="AF397" i="2" l="1"/>
  <c r="AG397" i="2" s="1"/>
  <c r="AA397" i="2"/>
  <c r="AB397" i="2" s="1"/>
  <c r="AI397" i="2" s="1"/>
  <c r="AI396" i="2"/>
  <c r="Z398" i="2" a="1"/>
  <c r="Z398" i="2" s="1"/>
  <c r="AE398" i="2" a="1"/>
  <c r="AE398" i="2" s="1"/>
  <c r="AD398" i="2" a="1"/>
  <c r="AD398" i="2" s="1"/>
  <c r="AF398" i="2" s="1"/>
  <c r="Y398" i="2" a="1"/>
  <c r="Y398" i="2" s="1"/>
  <c r="X399" i="2"/>
  <c r="AA398" i="2" l="1"/>
  <c r="AG398" i="2"/>
  <c r="AB398" i="2"/>
  <c r="AI398" i="2" s="1"/>
  <c r="AD399" i="2" a="1"/>
  <c r="AD399" i="2" s="1"/>
  <c r="AE399" i="2" a="1"/>
  <c r="AE399" i="2" s="1"/>
  <c r="Z399" i="2" a="1"/>
  <c r="Z399" i="2" s="1"/>
  <c r="Y399" i="2" a="1"/>
  <c r="Y399" i="2" s="1"/>
  <c r="AA399" i="2" s="1"/>
  <c r="X400" i="2"/>
  <c r="AF399" i="2" l="1"/>
  <c r="AB399" i="2"/>
  <c r="AG399" i="2"/>
  <c r="Y400" i="2" a="1"/>
  <c r="Y400" i="2" s="1"/>
  <c r="AD400" i="2" a="1"/>
  <c r="AD400" i="2" s="1"/>
  <c r="Z400" i="2" a="1"/>
  <c r="Z400" i="2" s="1"/>
  <c r="AE400" i="2" a="1"/>
  <c r="AE400" i="2" s="1"/>
  <c r="X401" i="2"/>
  <c r="AF400" i="2" l="1"/>
  <c r="AA400" i="2"/>
  <c r="AI399" i="2"/>
  <c r="AB400" i="2"/>
  <c r="AD401" i="2" a="1"/>
  <c r="AD401" i="2" s="1"/>
  <c r="AE401" i="2" a="1"/>
  <c r="AE401" i="2" s="1"/>
  <c r="Y401" i="2" a="1"/>
  <c r="Y401" i="2" s="1"/>
  <c r="Z401" i="2" a="1"/>
  <c r="Z401" i="2" s="1"/>
  <c r="X402" i="2"/>
  <c r="AG400" i="2"/>
  <c r="AF401" i="2" l="1"/>
  <c r="AA401" i="2"/>
  <c r="AI400" i="2"/>
  <c r="AG401" i="2"/>
  <c r="Y402" i="2" a="1"/>
  <c r="Y402" i="2" s="1"/>
  <c r="AD402" i="2" a="1"/>
  <c r="AD402" i="2" s="1"/>
  <c r="Z402" i="2" a="1"/>
  <c r="Z402" i="2" s="1"/>
  <c r="AE402" i="2" a="1"/>
  <c r="AE402" i="2" s="1"/>
  <c r="X403" i="2"/>
  <c r="AB401" i="2"/>
  <c r="AI401" i="2" l="1"/>
  <c r="AF402" i="2"/>
  <c r="AA402" i="2"/>
  <c r="AB402" i="2"/>
  <c r="AE403" i="2" a="1"/>
  <c r="AE403" i="2" s="1"/>
  <c r="AD403" i="2" a="1"/>
  <c r="AD403" i="2" s="1"/>
  <c r="AF403" i="2" s="1"/>
  <c r="Y403" i="2" a="1"/>
  <c r="Y403" i="2" s="1"/>
  <c r="Z403" i="2" a="1"/>
  <c r="Z403" i="2" s="1"/>
  <c r="X404" i="2"/>
  <c r="AG402" i="2"/>
  <c r="AA403" i="2" l="1"/>
  <c r="AI402" i="2"/>
  <c r="Y404" i="2" a="1"/>
  <c r="Y404" i="2" s="1"/>
  <c r="AD404" i="2" a="1"/>
  <c r="AD404" i="2" s="1"/>
  <c r="Z404" i="2" a="1"/>
  <c r="Z404" i="2" s="1"/>
  <c r="AE404" i="2" a="1"/>
  <c r="AE404" i="2" s="1"/>
  <c r="X405" i="2"/>
  <c r="AB403" i="2"/>
  <c r="AG403" i="2"/>
  <c r="AF404" i="2" l="1"/>
  <c r="AA404" i="2"/>
  <c r="AI403" i="2"/>
  <c r="AB404" i="2"/>
  <c r="AD405" i="2" a="1"/>
  <c r="AD405" i="2" s="1"/>
  <c r="AE405" i="2" a="1"/>
  <c r="AE405" i="2" s="1"/>
  <c r="Z405" i="2" a="1"/>
  <c r="Z405" i="2" s="1"/>
  <c r="Y405" i="2" a="1"/>
  <c r="Y405" i="2" s="1"/>
  <c r="X406" i="2"/>
  <c r="AG404" i="2"/>
  <c r="AI404" i="2" l="1"/>
  <c r="AA405" i="2"/>
  <c r="AB405" i="2" s="1"/>
  <c r="AF405" i="2"/>
  <c r="AG405" i="2" s="1"/>
  <c r="AD406" i="2" a="1"/>
  <c r="AD406" i="2" s="1"/>
  <c r="Y406" i="2" a="1"/>
  <c r="Y406" i="2" s="1"/>
  <c r="AE406" i="2" a="1"/>
  <c r="AE406" i="2" s="1"/>
  <c r="Z406" i="2" a="1"/>
  <c r="Z406" i="2" s="1"/>
  <c r="X407" i="2"/>
  <c r="AA406" i="2" l="1"/>
  <c r="AI405" i="2"/>
  <c r="AF406" i="2"/>
  <c r="AG406" i="2"/>
  <c r="AB406" i="2"/>
  <c r="AD407" i="2" a="1"/>
  <c r="AD407" i="2" s="1"/>
  <c r="AE407" i="2" a="1"/>
  <c r="AE407" i="2" s="1"/>
  <c r="Z407" i="2" a="1"/>
  <c r="Z407" i="2" s="1"/>
  <c r="Y407" i="2" a="1"/>
  <c r="Y407" i="2" s="1"/>
  <c r="X408" i="2"/>
  <c r="AA407" i="2" l="1"/>
  <c r="AI406" i="2"/>
  <c r="AF407" i="2"/>
  <c r="AB407" i="2"/>
  <c r="AG407" i="2"/>
  <c r="Y408" i="2" a="1"/>
  <c r="Y408" i="2" s="1"/>
  <c r="AD408" i="2" a="1"/>
  <c r="AD408" i="2" s="1"/>
  <c r="Z408" i="2" a="1"/>
  <c r="Z408" i="2" s="1"/>
  <c r="AE408" i="2" a="1"/>
  <c r="AE408" i="2" s="1"/>
  <c r="X409" i="2"/>
  <c r="AF408" i="2" l="1"/>
  <c r="AA408" i="2"/>
  <c r="AI407" i="2"/>
  <c r="AG408" i="2"/>
  <c r="AE409" i="2" a="1"/>
  <c r="AE409" i="2" s="1"/>
  <c r="AD409" i="2" a="1"/>
  <c r="AD409" i="2" s="1"/>
  <c r="Z409" i="2" a="1"/>
  <c r="Z409" i="2" s="1"/>
  <c r="Y409" i="2" a="1"/>
  <c r="Y409" i="2" s="1"/>
  <c r="X410" i="2"/>
  <c r="AB408" i="2"/>
  <c r="AF409" i="2" l="1"/>
  <c r="AI408" i="2"/>
  <c r="AA409" i="2"/>
  <c r="AB409" i="2" s="1"/>
  <c r="Y410" i="2" a="1"/>
  <c r="Y410" i="2" s="1"/>
  <c r="AD410" i="2" a="1"/>
  <c r="AD410" i="2" s="1"/>
  <c r="Z410" i="2" a="1"/>
  <c r="Z410" i="2" s="1"/>
  <c r="AE410" i="2" a="1"/>
  <c r="AE410" i="2" s="1"/>
  <c r="X411" i="2"/>
  <c r="AG409" i="2"/>
  <c r="AA410" i="2" l="1"/>
  <c r="AI409" i="2"/>
  <c r="AF410" i="2"/>
  <c r="AG410" i="2" s="1"/>
  <c r="AB410" i="2"/>
  <c r="AD411" i="2" a="1"/>
  <c r="AD411" i="2" s="1"/>
  <c r="AF411" i="2" s="1"/>
  <c r="AE411" i="2" a="1"/>
  <c r="AE411" i="2" s="1"/>
  <c r="Z411" i="2" a="1"/>
  <c r="Z411" i="2" s="1"/>
  <c r="Y411" i="2" a="1"/>
  <c r="Y411" i="2" s="1"/>
  <c r="X412" i="2"/>
  <c r="AI410" i="2" l="1"/>
  <c r="AA411" i="2"/>
  <c r="AB411" i="2" s="1"/>
  <c r="AG411" i="2"/>
  <c r="Y412" i="2" a="1"/>
  <c r="Y412" i="2" s="1"/>
  <c r="AD412" i="2" a="1"/>
  <c r="AD412" i="2" s="1"/>
  <c r="Z412" i="2" a="1"/>
  <c r="Z412" i="2" s="1"/>
  <c r="AE412" i="2" a="1"/>
  <c r="AE412" i="2" s="1"/>
  <c r="X413" i="2"/>
  <c r="AA412" i="2" l="1"/>
  <c r="AF412" i="2"/>
  <c r="AI411" i="2"/>
  <c r="AB412" i="2"/>
  <c r="AG412" i="2"/>
  <c r="AD413" i="2" a="1"/>
  <c r="AD413" i="2" s="1"/>
  <c r="AE413" i="2" a="1"/>
  <c r="AE413" i="2" s="1"/>
  <c r="Z413" i="2" a="1"/>
  <c r="Z413" i="2" s="1"/>
  <c r="Y413" i="2" a="1"/>
  <c r="Y413" i="2" s="1"/>
  <c r="X414" i="2"/>
  <c r="AF413" i="2" l="1"/>
  <c r="AA413" i="2"/>
  <c r="AI412" i="2"/>
  <c r="AB413" i="2"/>
  <c r="AD414" i="2" a="1"/>
  <c r="AD414" i="2" s="1"/>
  <c r="Y414" i="2" a="1"/>
  <c r="Y414" i="2" s="1"/>
  <c r="Z414" i="2" a="1"/>
  <c r="Z414" i="2" s="1"/>
  <c r="AE414" i="2" a="1"/>
  <c r="AE414" i="2" s="1"/>
  <c r="X415" i="2"/>
  <c r="AG413" i="2"/>
  <c r="AF414" i="2" l="1"/>
  <c r="AA414" i="2"/>
  <c r="AI413" i="2"/>
  <c r="AG414" i="2"/>
  <c r="AE415" i="2" a="1"/>
  <c r="AE415" i="2" s="1"/>
  <c r="AD415" i="2" a="1"/>
  <c r="AD415" i="2" s="1"/>
  <c r="AF415" i="2" s="1"/>
  <c r="Y415" i="2" a="1"/>
  <c r="Y415" i="2" s="1"/>
  <c r="Z415" i="2" a="1"/>
  <c r="Z415" i="2" s="1"/>
  <c r="X416" i="2"/>
  <c r="AB414" i="2"/>
  <c r="AA415" i="2" l="1"/>
  <c r="AI414" i="2"/>
  <c r="AB415" i="2"/>
  <c r="Y416" i="2" a="1"/>
  <c r="Y416" i="2" s="1"/>
  <c r="AD416" i="2" a="1"/>
  <c r="AD416" i="2" s="1"/>
  <c r="Z416" i="2" a="1"/>
  <c r="Z416" i="2" s="1"/>
  <c r="AE416" i="2" a="1"/>
  <c r="AE416" i="2" s="1"/>
  <c r="X417" i="2"/>
  <c r="AG415" i="2"/>
  <c r="AF416" i="2" l="1"/>
  <c r="AA416" i="2"/>
  <c r="AB416" i="2"/>
  <c r="AD417" i="2" a="1"/>
  <c r="AD417" i="2" s="1"/>
  <c r="AE417" i="2" a="1"/>
  <c r="AE417" i="2" s="1"/>
  <c r="Z417" i="2" a="1"/>
  <c r="Z417" i="2" s="1"/>
  <c r="Y417" i="2" a="1"/>
  <c r="Y417" i="2" s="1"/>
  <c r="X418" i="2"/>
  <c r="AG416" i="2"/>
  <c r="AI415" i="2"/>
  <c r="AA417" i="2" l="1"/>
  <c r="AB417" i="2" s="1"/>
  <c r="AF417" i="2"/>
  <c r="AI416" i="2"/>
  <c r="AG417" i="2"/>
  <c r="Y418" i="2" a="1"/>
  <c r="Y418" i="2" s="1"/>
  <c r="AD418" i="2" a="1"/>
  <c r="AD418" i="2" s="1"/>
  <c r="Z418" i="2" a="1"/>
  <c r="Z418" i="2" s="1"/>
  <c r="AE418" i="2" a="1"/>
  <c r="AE418" i="2" s="1"/>
  <c r="X419" i="2"/>
  <c r="AF418" i="2" l="1"/>
  <c r="AI417" i="2"/>
  <c r="AA418" i="2"/>
  <c r="AB418" i="2"/>
  <c r="AD419" i="2" a="1"/>
  <c r="AD419" i="2" s="1"/>
  <c r="AE419" i="2" a="1"/>
  <c r="AE419" i="2" s="1"/>
  <c r="Z419" i="2" a="1"/>
  <c r="Z419" i="2" s="1"/>
  <c r="Y419" i="2" a="1"/>
  <c r="Y419" i="2" s="1"/>
  <c r="X420" i="2"/>
  <c r="AG418" i="2"/>
  <c r="AA419" i="2" l="1"/>
  <c r="AB419" i="2" s="1"/>
  <c r="AF419" i="2"/>
  <c r="AI418" i="2"/>
  <c r="AG419" i="2"/>
  <c r="Y420" i="2" a="1"/>
  <c r="Y420" i="2" s="1"/>
  <c r="AD420" i="2" a="1"/>
  <c r="AD420" i="2" s="1"/>
  <c r="Z420" i="2" a="1"/>
  <c r="Z420" i="2" s="1"/>
  <c r="AE420" i="2" a="1"/>
  <c r="AE420" i="2" s="1"/>
  <c r="X421" i="2"/>
  <c r="AF420" i="2" l="1"/>
  <c r="AI419" i="2"/>
  <c r="AA420" i="2"/>
  <c r="AB420" i="2"/>
  <c r="AE421" i="2" a="1"/>
  <c r="AE421" i="2" s="1"/>
  <c r="AD421" i="2" a="1"/>
  <c r="AD421" i="2" s="1"/>
  <c r="AF421" i="2" s="1"/>
  <c r="Z421" i="2" a="1"/>
  <c r="Z421" i="2" s="1"/>
  <c r="Y421" i="2" a="1"/>
  <c r="Y421" i="2" s="1"/>
  <c r="X422" i="2"/>
  <c r="AG420" i="2"/>
  <c r="AA421" i="2" l="1"/>
  <c r="AB421" i="2" s="1"/>
  <c r="AI420" i="2"/>
  <c r="AD422" i="2" a="1"/>
  <c r="AD422" i="2" s="1"/>
  <c r="Y422" i="2" a="1"/>
  <c r="Y422" i="2" s="1"/>
  <c r="AE422" i="2" a="1"/>
  <c r="AE422" i="2" s="1"/>
  <c r="Z422" i="2" a="1"/>
  <c r="Z422" i="2" s="1"/>
  <c r="X423" i="2"/>
  <c r="AG421" i="2"/>
  <c r="AF422" i="2" l="1"/>
  <c r="AA422" i="2"/>
  <c r="AB422" i="2" s="1"/>
  <c r="AI421" i="2"/>
  <c r="AG422" i="2"/>
  <c r="AD423" i="2" a="1"/>
  <c r="AD423" i="2" s="1"/>
  <c r="AE423" i="2" a="1"/>
  <c r="AE423" i="2" s="1"/>
  <c r="Z423" i="2" a="1"/>
  <c r="Z423" i="2" s="1"/>
  <c r="Y423" i="2" a="1"/>
  <c r="Y423" i="2" s="1"/>
  <c r="X424" i="2"/>
  <c r="AF423" i="2" l="1"/>
  <c r="AI422" i="2"/>
  <c r="AA423" i="2"/>
  <c r="AB423" i="2" s="1"/>
  <c r="AG423" i="2"/>
  <c r="Y424" i="2" a="1"/>
  <c r="Y424" i="2" s="1"/>
  <c r="AD424" i="2" a="1"/>
  <c r="AD424" i="2" s="1"/>
  <c r="AF424" i="2" s="1"/>
  <c r="AE424" i="2" a="1"/>
  <c r="AE424" i="2" s="1"/>
  <c r="Z424" i="2" a="1"/>
  <c r="Z424" i="2" s="1"/>
  <c r="X425" i="2"/>
  <c r="AA424" i="2" l="1"/>
  <c r="AI423" i="2"/>
  <c r="AB424" i="2"/>
  <c r="AG424" i="2"/>
  <c r="AD425" i="2" a="1"/>
  <c r="AD425" i="2" s="1"/>
  <c r="AE425" i="2" a="1"/>
  <c r="AE425" i="2" s="1"/>
  <c r="Z425" i="2" a="1"/>
  <c r="Z425" i="2" s="1"/>
  <c r="Y425" i="2" a="1"/>
  <c r="Y425" i="2" s="1"/>
  <c r="AA425" i="2" s="1"/>
  <c r="X426" i="2"/>
  <c r="AF425" i="2" l="1"/>
  <c r="AI424" i="2"/>
  <c r="AB425" i="2"/>
  <c r="Y426" i="2" a="1"/>
  <c r="Y426" i="2" s="1"/>
  <c r="AD426" i="2" a="1"/>
  <c r="AD426" i="2" s="1"/>
  <c r="Z426" i="2" a="1"/>
  <c r="Z426" i="2" s="1"/>
  <c r="AE426" i="2" a="1"/>
  <c r="AE426" i="2" s="1"/>
  <c r="X427" i="2"/>
  <c r="AG425" i="2"/>
  <c r="AA426" i="2" l="1"/>
  <c r="AI425" i="2"/>
  <c r="AF426" i="2"/>
  <c r="AG426" i="2" s="1"/>
  <c r="AE427" i="2" a="1"/>
  <c r="AE427" i="2" s="1"/>
  <c r="AD427" i="2" a="1"/>
  <c r="AD427" i="2" s="1"/>
  <c r="AF427" i="2" s="1"/>
  <c r="Z427" i="2" a="1"/>
  <c r="Z427" i="2" s="1"/>
  <c r="Y427" i="2" a="1"/>
  <c r="Y427" i="2" s="1"/>
  <c r="X428" i="2"/>
  <c r="AB426" i="2"/>
  <c r="AA427" i="2" l="1"/>
  <c r="AB427" i="2" s="1"/>
  <c r="Y428" i="2" a="1"/>
  <c r="Y428" i="2" s="1"/>
  <c r="AD428" i="2" a="1"/>
  <c r="AD428" i="2" s="1"/>
  <c r="Z428" i="2" a="1"/>
  <c r="Z428" i="2" s="1"/>
  <c r="AE428" i="2" a="1"/>
  <c r="AE428" i="2" s="1"/>
  <c r="X429" i="2"/>
  <c r="AI426" i="2"/>
  <c r="AG427" i="2"/>
  <c r="AA428" i="2" l="1"/>
  <c r="AF428" i="2"/>
  <c r="AI427" i="2"/>
  <c r="AB428" i="2"/>
  <c r="AD429" i="2" a="1"/>
  <c r="AD429" i="2" s="1"/>
  <c r="AE429" i="2" a="1"/>
  <c r="AE429" i="2" s="1"/>
  <c r="Z429" i="2" a="1"/>
  <c r="Z429" i="2" s="1"/>
  <c r="Y429" i="2" a="1"/>
  <c r="Y429" i="2" s="1"/>
  <c r="X430" i="2"/>
  <c r="AG428" i="2"/>
  <c r="AF429" i="2" l="1"/>
  <c r="AA429" i="2"/>
  <c r="AB429" i="2" s="1"/>
  <c r="AI428" i="2"/>
  <c r="AG429" i="2"/>
  <c r="AD430" i="2" a="1"/>
  <c r="AD430" i="2" s="1"/>
  <c r="Y430" i="2" a="1"/>
  <c r="Y430" i="2" s="1"/>
  <c r="Z430" i="2" a="1"/>
  <c r="Z430" i="2" s="1"/>
  <c r="AE430" i="2" a="1"/>
  <c r="AE430" i="2" s="1"/>
  <c r="X431" i="2"/>
  <c r="AI429" i="2" l="1"/>
  <c r="AF430" i="2"/>
  <c r="AA430" i="2"/>
  <c r="AG430" i="2"/>
  <c r="AB430" i="2"/>
  <c r="AD431" i="2" a="1"/>
  <c r="AD431" i="2" s="1"/>
  <c r="AE431" i="2" a="1"/>
  <c r="AE431" i="2" s="1"/>
  <c r="Y431" i="2" a="1"/>
  <c r="Y431" i="2" s="1"/>
  <c r="AA431" i="2" s="1"/>
  <c r="Z431" i="2" a="1"/>
  <c r="Z431" i="2" s="1"/>
  <c r="X432" i="2"/>
  <c r="AF431" i="2" l="1"/>
  <c r="AG431" i="2"/>
  <c r="AB431" i="2"/>
  <c r="AI430" i="2"/>
  <c r="Y432" i="2" a="1"/>
  <c r="Y432" i="2" s="1"/>
  <c r="AD432" i="2" a="1"/>
  <c r="AD432" i="2" s="1"/>
  <c r="Z432" i="2" a="1"/>
  <c r="Z432" i="2" s="1"/>
  <c r="AE432" i="2" a="1"/>
  <c r="AE432" i="2" s="1"/>
  <c r="X433" i="2"/>
  <c r="AF432" i="2" l="1"/>
  <c r="AA432" i="2"/>
  <c r="AB432" i="2" s="1"/>
  <c r="AG432" i="2"/>
  <c r="AI431" i="2"/>
  <c r="AE433" i="2" a="1"/>
  <c r="AE433" i="2" s="1"/>
  <c r="AD433" i="2" a="1"/>
  <c r="AD433" i="2" s="1"/>
  <c r="AF433" i="2" s="1"/>
  <c r="Z433" i="2" a="1"/>
  <c r="Z433" i="2" s="1"/>
  <c r="Y433" i="2" a="1"/>
  <c r="Y433" i="2" s="1"/>
  <c r="X434" i="2"/>
  <c r="AA433" i="2" l="1"/>
  <c r="AB433" i="2" s="1"/>
  <c r="AI432" i="2"/>
  <c r="AG433" i="2"/>
  <c r="Y434" i="2" a="1"/>
  <c r="Y434" i="2" s="1"/>
  <c r="AD434" i="2" a="1"/>
  <c r="AD434" i="2" s="1"/>
  <c r="Z434" i="2" a="1"/>
  <c r="Z434" i="2" s="1"/>
  <c r="AE434" i="2" a="1"/>
  <c r="AE434" i="2" s="1"/>
  <c r="X435" i="2"/>
  <c r="AA434" i="2" l="1"/>
  <c r="AF434" i="2"/>
  <c r="AI433" i="2"/>
  <c r="AG434" i="2"/>
  <c r="AD435" i="2" a="1"/>
  <c r="AD435" i="2" s="1"/>
  <c r="AE435" i="2" a="1"/>
  <c r="AE435" i="2" s="1"/>
  <c r="Y435" i="2" a="1"/>
  <c r="Y435" i="2" s="1"/>
  <c r="Z435" i="2" a="1"/>
  <c r="Z435" i="2" s="1"/>
  <c r="X436" i="2"/>
  <c r="AB434" i="2"/>
  <c r="AA435" i="2" l="1"/>
  <c r="AF435" i="2"/>
  <c r="AI434" i="2"/>
  <c r="AG435" i="2"/>
  <c r="AB435" i="2"/>
  <c r="AI435" i="2" s="1"/>
  <c r="AD436" i="2" a="1"/>
  <c r="AD436" i="2" s="1"/>
  <c r="AF436" i="2" s="1"/>
  <c r="Y436" i="2" a="1"/>
  <c r="Y436" i="2" s="1"/>
  <c r="Z436" i="2" a="1"/>
  <c r="Z436" i="2" s="1"/>
  <c r="AE436" i="2" a="1"/>
  <c r="AE436" i="2" s="1"/>
  <c r="X437" i="2"/>
  <c r="AA436" i="2" l="1"/>
  <c r="AB436" i="2"/>
  <c r="AG436" i="2"/>
  <c r="AD437" i="2" a="1"/>
  <c r="AD437" i="2" s="1"/>
  <c r="AE437" i="2" a="1"/>
  <c r="AE437" i="2" s="1"/>
  <c r="Z437" i="2" a="1"/>
  <c r="Z437" i="2" s="1"/>
  <c r="Y437" i="2" a="1"/>
  <c r="Y437" i="2" s="1"/>
  <c r="AA437" i="2" s="1"/>
  <c r="X438" i="2"/>
  <c r="AF437" i="2" l="1"/>
  <c r="AI436" i="2"/>
  <c r="AB437" i="2"/>
  <c r="Y438" i="2" a="1"/>
  <c r="Y438" i="2" s="1"/>
  <c r="AD438" i="2" a="1"/>
  <c r="AD438" i="2" s="1"/>
  <c r="AE438" i="2" a="1"/>
  <c r="AE438" i="2" s="1"/>
  <c r="Z438" i="2" a="1"/>
  <c r="Z438" i="2" s="1"/>
  <c r="X439" i="2"/>
  <c r="AG437" i="2"/>
  <c r="AA438" i="2" l="1"/>
  <c r="AF438" i="2"/>
  <c r="AG438" i="2" s="1"/>
  <c r="AI437" i="2"/>
  <c r="AE439" i="2" a="1"/>
  <c r="AE439" i="2" s="1"/>
  <c r="AD439" i="2" a="1"/>
  <c r="AD439" i="2" s="1"/>
  <c r="AF439" i="2" s="1"/>
  <c r="Z439" i="2" a="1"/>
  <c r="Z439" i="2" s="1"/>
  <c r="Y439" i="2" a="1"/>
  <c r="Y439" i="2" s="1"/>
  <c r="X440" i="2"/>
  <c r="AB438" i="2"/>
  <c r="AA439" i="2" l="1"/>
  <c r="AB439" i="2" s="1"/>
  <c r="AE440" i="2" a="1"/>
  <c r="AE440" i="2" s="1"/>
  <c r="AD440" i="2" a="1"/>
  <c r="AD440" i="2" s="1"/>
  <c r="AF440" i="2" s="1"/>
  <c r="Y440" i="2" a="1"/>
  <c r="Y440" i="2" s="1"/>
  <c r="Z440" i="2" a="1"/>
  <c r="Z440" i="2" s="1"/>
  <c r="X441" i="2"/>
  <c r="AI438" i="2"/>
  <c r="AG439" i="2"/>
  <c r="AA440" i="2" l="1"/>
  <c r="AI439" i="2"/>
  <c r="Y441" i="2" a="1"/>
  <c r="Y441" i="2" s="1"/>
  <c r="AD441" i="2" a="1"/>
  <c r="AD441" i="2" s="1"/>
  <c r="Z441" i="2" a="1"/>
  <c r="Z441" i="2" s="1"/>
  <c r="AE441" i="2" a="1"/>
  <c r="AE441" i="2" s="1"/>
  <c r="X442" i="2"/>
  <c r="AB440" i="2"/>
  <c r="AG440" i="2"/>
  <c r="AA441" i="2" l="1"/>
  <c r="AF441" i="2"/>
  <c r="AG441" i="2" s="1"/>
  <c r="AI440" i="2"/>
  <c r="AB441" i="2"/>
  <c r="AE442" i="2" a="1"/>
  <c r="AE442" i="2" s="1"/>
  <c r="Y442" i="2" a="1"/>
  <c r="Y442" i="2" s="1"/>
  <c r="AD442" i="2" a="1"/>
  <c r="AD442" i="2" s="1"/>
  <c r="AF442" i="2" s="1"/>
  <c r="Z442" i="2" a="1"/>
  <c r="Z442" i="2" s="1"/>
  <c r="AA442" i="2" l="1"/>
  <c r="AI441" i="2"/>
  <c r="AG442" i="2"/>
  <c r="AB442" i="2"/>
  <c r="AI442" i="2" l="1"/>
</calcChain>
</file>

<file path=xl/sharedStrings.xml><?xml version="1.0" encoding="utf-8"?>
<sst xmlns="http://schemas.openxmlformats.org/spreadsheetml/2006/main" count="961" uniqueCount="38">
  <si>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</si>
  <si>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</si>
  <si>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</si>
  <si>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</si>
  <si>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</si>
  <si>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</si>
  <si>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</si>
  <si>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</si>
  <si>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</si>
  <si>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</si>
  <si>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</si>
  <si>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</si>
  <si>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</si>
  <si>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</si>
  <si>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</si>
  <si>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</si>
  <si>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</si>
  <si>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</si>
  <si>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</si>
  <si>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</si>
  <si>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</si>
  <si>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</si>
  <si>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</si>
  <si>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NA</t>
  </si>
  <si>
    <t>p</t>
  </si>
  <si>
    <t>Before Split</t>
  </si>
  <si>
    <t>Min(Chol)</t>
  </si>
  <si>
    <t>Max(Chol)</t>
  </si>
  <si>
    <t>info(D)</t>
  </si>
  <si>
    <t>info(D,S)</t>
  </si>
  <si>
    <r>
      <t>Split (</t>
    </r>
    <r>
      <rPr>
        <b/>
        <i/>
        <sz val="11"/>
        <color theme="1"/>
        <rFont val="Calibri"/>
        <family val="2"/>
      </rPr>
      <t>S</t>
    </r>
    <r>
      <rPr>
        <b/>
        <sz val="11"/>
        <color theme="1"/>
        <rFont val="Calibri"/>
        <family val="2"/>
        <scheme val="minor"/>
      </rPr>
      <t>)</t>
    </r>
  </si>
  <si>
    <r>
      <t>Chol (</t>
    </r>
    <r>
      <rPr>
        <b/>
        <i/>
        <sz val="11"/>
        <color theme="1"/>
        <rFont val="Calibri"/>
        <family val="2"/>
      </rPr>
      <t>D</t>
    </r>
    <r>
      <rPr>
        <b/>
        <sz val="11"/>
        <color theme="1"/>
        <rFont val="Calibri"/>
        <family val="2"/>
        <scheme val="minor"/>
      </rPr>
      <t>)</t>
    </r>
  </si>
  <si>
    <t>D1 After Split</t>
  </si>
  <si>
    <t>D2 After Split</t>
  </si>
  <si>
    <t>I1=Info(D1)</t>
  </si>
  <si>
    <t>I2=Info(D2)</t>
  </si>
  <si>
    <t>Split</t>
  </si>
  <si>
    <t>AHD is Atherosclerotic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</si>
</sst>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6" xfId="0" applyBorder="1"/>
    <xf numFmtId="0" fontId="0" fillId="0" borderId="15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i="1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Split!$AI$3</c:f>
              <c:strCache>
                <c:ptCount val="1"/>
                <c:pt idx="0">
                  <c:v>info(D,S)</c:v>
                </c:pt>
              </c:strCache>
            </c:strRef>
          </c:tx>
          <c:marker>
            <c:symbol val="none"/>
          </c:marker>
          <c:cat>
            <c:numRef>
              <c:f>Split!$X$4:$X$442</c:f>
              <c:numCache>
                <c:formatCode>General</c:formatCode>
                <c:ptCount val="439"/>
                <c:pt idx="0">
                  <c:v>126</c:v>
                </c:pt>
                <c:pt idx="1">
                  <c:v>127</c:v>
                </c:pt>
                <c:pt idx="2">
                  <c:v>128</c:v>
                </c:pt>
                <c:pt idx="3">
                  <c:v>129</c:v>
                </c:pt>
                <c:pt idx="4">
                  <c:v>130</c:v>
                </c:pt>
                <c:pt idx="5">
                  <c:v>131</c:v>
                </c:pt>
                <c:pt idx="6">
                  <c:v>132</c:v>
                </c:pt>
                <c:pt idx="7">
                  <c:v>133</c:v>
                </c:pt>
                <c:pt idx="8">
                  <c:v>134</c:v>
                </c:pt>
                <c:pt idx="9">
                  <c:v>135</c:v>
                </c:pt>
                <c:pt idx="10">
                  <c:v>136</c:v>
                </c:pt>
                <c:pt idx="11">
                  <c:v>137</c:v>
                </c:pt>
                <c:pt idx="12">
                  <c:v>138</c:v>
                </c:pt>
                <c:pt idx="13">
                  <c:v>139</c:v>
                </c:pt>
                <c:pt idx="14">
                  <c:v>140</c:v>
                </c:pt>
                <c:pt idx="15">
                  <c:v>141</c:v>
                </c:pt>
                <c:pt idx="16">
                  <c:v>142</c:v>
                </c:pt>
                <c:pt idx="17">
                  <c:v>143</c:v>
                </c:pt>
                <c:pt idx="18">
                  <c:v>144</c:v>
                </c:pt>
                <c:pt idx="19">
                  <c:v>145</c:v>
                </c:pt>
                <c:pt idx="20">
                  <c:v>146</c:v>
                </c:pt>
                <c:pt idx="21">
                  <c:v>147</c:v>
                </c:pt>
                <c:pt idx="22">
                  <c:v>148</c:v>
                </c:pt>
                <c:pt idx="23">
                  <c:v>149</c:v>
                </c:pt>
                <c:pt idx="24">
                  <c:v>150</c:v>
                </c:pt>
                <c:pt idx="25">
                  <c:v>151</c:v>
                </c:pt>
                <c:pt idx="26">
                  <c:v>152</c:v>
                </c:pt>
                <c:pt idx="27">
                  <c:v>153</c:v>
                </c:pt>
                <c:pt idx="28">
                  <c:v>154</c:v>
                </c:pt>
                <c:pt idx="29">
                  <c:v>155</c:v>
                </c:pt>
                <c:pt idx="30">
                  <c:v>156</c:v>
                </c:pt>
                <c:pt idx="31">
                  <c:v>157</c:v>
                </c:pt>
                <c:pt idx="32">
                  <c:v>158</c:v>
                </c:pt>
                <c:pt idx="33">
                  <c:v>159</c:v>
                </c:pt>
                <c:pt idx="34">
                  <c:v>160</c:v>
                </c:pt>
                <c:pt idx="35">
                  <c:v>161</c:v>
                </c:pt>
                <c:pt idx="36">
                  <c:v>162</c:v>
                </c:pt>
                <c:pt idx="37">
                  <c:v>163</c:v>
                </c:pt>
                <c:pt idx="38">
                  <c:v>164</c:v>
                </c:pt>
                <c:pt idx="39">
                  <c:v>165</c:v>
                </c:pt>
                <c:pt idx="40">
                  <c:v>166</c:v>
                </c:pt>
                <c:pt idx="41">
                  <c:v>167</c:v>
                </c:pt>
                <c:pt idx="42">
                  <c:v>168</c:v>
                </c:pt>
                <c:pt idx="43">
                  <c:v>169</c:v>
                </c:pt>
                <c:pt idx="44">
                  <c:v>170</c:v>
                </c:pt>
                <c:pt idx="45">
                  <c:v>171</c:v>
                </c:pt>
                <c:pt idx="46">
                  <c:v>172</c:v>
                </c:pt>
                <c:pt idx="47">
                  <c:v>173</c:v>
                </c:pt>
                <c:pt idx="48">
                  <c:v>174</c:v>
                </c:pt>
                <c:pt idx="49">
                  <c:v>175</c:v>
                </c:pt>
                <c:pt idx="50">
                  <c:v>176</c:v>
                </c:pt>
                <c:pt idx="51">
                  <c:v>177</c:v>
                </c:pt>
                <c:pt idx="52">
                  <c:v>178</c:v>
                </c:pt>
                <c:pt idx="53">
                  <c:v>179</c:v>
                </c:pt>
                <c:pt idx="54">
                  <c:v>180</c:v>
                </c:pt>
                <c:pt idx="55">
                  <c:v>181</c:v>
                </c:pt>
                <c:pt idx="56">
                  <c:v>182</c:v>
                </c:pt>
                <c:pt idx="57">
                  <c:v>183</c:v>
                </c:pt>
                <c:pt idx="58">
                  <c:v>184</c:v>
                </c:pt>
                <c:pt idx="59">
                  <c:v>185</c:v>
                </c:pt>
                <c:pt idx="60">
                  <c:v>186</c:v>
                </c:pt>
                <c:pt idx="61">
                  <c:v>187</c:v>
                </c:pt>
                <c:pt idx="62">
                  <c:v>188</c:v>
                </c:pt>
                <c:pt idx="63">
                  <c:v>189</c:v>
                </c:pt>
                <c:pt idx="64">
                  <c:v>190</c:v>
                </c:pt>
                <c:pt idx="65">
                  <c:v>191</c:v>
                </c:pt>
                <c:pt idx="66">
                  <c:v>192</c:v>
                </c:pt>
                <c:pt idx="67">
                  <c:v>193</c:v>
                </c:pt>
                <c:pt idx="68">
                  <c:v>194</c:v>
                </c:pt>
                <c:pt idx="69">
                  <c:v>195</c:v>
                </c:pt>
                <c:pt idx="70">
                  <c:v>196</c:v>
                </c:pt>
                <c:pt idx="71">
                  <c:v>197</c:v>
                </c:pt>
                <c:pt idx="72">
                  <c:v>198</c:v>
                </c:pt>
                <c:pt idx="73">
                  <c:v>199</c:v>
                </c:pt>
                <c:pt idx="74">
                  <c:v>200</c:v>
                </c:pt>
                <c:pt idx="75">
                  <c:v>201</c:v>
                </c:pt>
                <c:pt idx="76">
                  <c:v>202</c:v>
                </c:pt>
                <c:pt idx="77">
                  <c:v>203</c:v>
                </c:pt>
                <c:pt idx="78">
                  <c:v>204</c:v>
                </c:pt>
                <c:pt idx="79">
                  <c:v>205</c:v>
                </c:pt>
                <c:pt idx="80">
                  <c:v>206</c:v>
                </c:pt>
                <c:pt idx="81">
                  <c:v>207</c:v>
                </c:pt>
                <c:pt idx="82">
                  <c:v>208</c:v>
                </c:pt>
                <c:pt idx="83">
                  <c:v>209</c:v>
                </c:pt>
                <c:pt idx="84">
                  <c:v>210</c:v>
                </c:pt>
                <c:pt idx="85">
                  <c:v>211</c:v>
                </c:pt>
                <c:pt idx="86">
                  <c:v>212</c:v>
                </c:pt>
                <c:pt idx="87">
                  <c:v>213</c:v>
                </c:pt>
                <c:pt idx="88">
                  <c:v>214</c:v>
                </c:pt>
                <c:pt idx="89">
                  <c:v>215</c:v>
                </c:pt>
                <c:pt idx="90">
                  <c:v>216</c:v>
                </c:pt>
                <c:pt idx="91">
                  <c:v>217</c:v>
                </c:pt>
                <c:pt idx="92">
                  <c:v>218</c:v>
                </c:pt>
                <c:pt idx="93">
                  <c:v>219</c:v>
                </c:pt>
                <c:pt idx="94">
                  <c:v>220</c:v>
                </c:pt>
                <c:pt idx="95">
                  <c:v>221</c:v>
                </c:pt>
                <c:pt idx="96">
                  <c:v>222</c:v>
                </c:pt>
                <c:pt idx="97">
                  <c:v>223</c:v>
                </c:pt>
                <c:pt idx="98">
                  <c:v>224</c:v>
                </c:pt>
                <c:pt idx="99">
                  <c:v>225</c:v>
                </c:pt>
                <c:pt idx="100">
                  <c:v>226</c:v>
                </c:pt>
                <c:pt idx="101">
                  <c:v>227</c:v>
                </c:pt>
                <c:pt idx="102">
                  <c:v>228</c:v>
                </c:pt>
                <c:pt idx="103">
                  <c:v>229</c:v>
                </c:pt>
                <c:pt idx="104">
                  <c:v>230</c:v>
                </c:pt>
                <c:pt idx="105">
                  <c:v>231</c:v>
                </c:pt>
                <c:pt idx="106">
                  <c:v>232</c:v>
                </c:pt>
                <c:pt idx="107">
                  <c:v>233</c:v>
                </c:pt>
                <c:pt idx="108">
                  <c:v>234</c:v>
                </c:pt>
                <c:pt idx="109">
                  <c:v>235</c:v>
                </c:pt>
                <c:pt idx="110">
                  <c:v>236</c:v>
                </c:pt>
                <c:pt idx="111">
                  <c:v>237</c:v>
                </c:pt>
                <c:pt idx="112">
                  <c:v>238</c:v>
                </c:pt>
                <c:pt idx="113">
                  <c:v>239</c:v>
                </c:pt>
                <c:pt idx="114">
                  <c:v>240</c:v>
                </c:pt>
                <c:pt idx="115">
                  <c:v>241</c:v>
                </c:pt>
                <c:pt idx="116">
                  <c:v>242</c:v>
                </c:pt>
                <c:pt idx="117">
                  <c:v>243</c:v>
                </c:pt>
                <c:pt idx="118">
                  <c:v>244</c:v>
                </c:pt>
                <c:pt idx="119">
                  <c:v>245</c:v>
                </c:pt>
                <c:pt idx="120">
                  <c:v>246</c:v>
                </c:pt>
                <c:pt idx="121">
                  <c:v>247</c:v>
                </c:pt>
                <c:pt idx="122">
                  <c:v>248</c:v>
                </c:pt>
                <c:pt idx="123">
                  <c:v>249</c:v>
                </c:pt>
                <c:pt idx="124">
                  <c:v>250</c:v>
                </c:pt>
                <c:pt idx="125">
                  <c:v>251</c:v>
                </c:pt>
                <c:pt idx="126">
                  <c:v>252</c:v>
                </c:pt>
                <c:pt idx="127">
                  <c:v>253</c:v>
                </c:pt>
                <c:pt idx="128">
                  <c:v>254</c:v>
                </c:pt>
                <c:pt idx="129">
                  <c:v>255</c:v>
                </c:pt>
                <c:pt idx="130">
                  <c:v>256</c:v>
                </c:pt>
                <c:pt idx="131">
                  <c:v>257</c:v>
                </c:pt>
                <c:pt idx="132">
                  <c:v>258</c:v>
                </c:pt>
                <c:pt idx="133">
                  <c:v>259</c:v>
                </c:pt>
                <c:pt idx="134">
                  <c:v>260</c:v>
                </c:pt>
                <c:pt idx="135">
                  <c:v>261</c:v>
                </c:pt>
                <c:pt idx="136">
                  <c:v>262</c:v>
                </c:pt>
                <c:pt idx="137">
                  <c:v>263</c:v>
                </c:pt>
                <c:pt idx="138">
                  <c:v>264</c:v>
                </c:pt>
                <c:pt idx="139">
                  <c:v>265</c:v>
                </c:pt>
                <c:pt idx="140">
                  <c:v>266</c:v>
                </c:pt>
                <c:pt idx="141">
                  <c:v>267</c:v>
                </c:pt>
                <c:pt idx="142">
                  <c:v>268</c:v>
                </c:pt>
                <c:pt idx="143">
                  <c:v>269</c:v>
                </c:pt>
                <c:pt idx="144">
                  <c:v>270</c:v>
                </c:pt>
                <c:pt idx="145">
                  <c:v>271</c:v>
                </c:pt>
                <c:pt idx="146">
                  <c:v>272</c:v>
                </c:pt>
                <c:pt idx="147">
                  <c:v>273</c:v>
                </c:pt>
                <c:pt idx="148">
                  <c:v>274</c:v>
                </c:pt>
                <c:pt idx="149">
                  <c:v>275</c:v>
                </c:pt>
                <c:pt idx="150">
                  <c:v>276</c:v>
                </c:pt>
                <c:pt idx="151">
                  <c:v>277</c:v>
                </c:pt>
                <c:pt idx="152">
                  <c:v>278</c:v>
                </c:pt>
                <c:pt idx="153">
                  <c:v>279</c:v>
                </c:pt>
                <c:pt idx="154">
                  <c:v>280</c:v>
                </c:pt>
                <c:pt idx="155">
                  <c:v>281</c:v>
                </c:pt>
                <c:pt idx="156">
                  <c:v>282</c:v>
                </c:pt>
                <c:pt idx="157">
                  <c:v>283</c:v>
                </c:pt>
                <c:pt idx="158">
                  <c:v>284</c:v>
                </c:pt>
                <c:pt idx="159">
                  <c:v>285</c:v>
                </c:pt>
                <c:pt idx="160">
                  <c:v>286</c:v>
                </c:pt>
                <c:pt idx="161">
                  <c:v>287</c:v>
                </c:pt>
                <c:pt idx="162">
                  <c:v>288</c:v>
                </c:pt>
                <c:pt idx="163">
                  <c:v>289</c:v>
                </c:pt>
                <c:pt idx="164">
                  <c:v>290</c:v>
                </c:pt>
                <c:pt idx="165">
                  <c:v>291</c:v>
                </c:pt>
                <c:pt idx="166">
                  <c:v>292</c:v>
                </c:pt>
                <c:pt idx="167">
                  <c:v>293</c:v>
                </c:pt>
                <c:pt idx="168">
                  <c:v>294</c:v>
                </c:pt>
                <c:pt idx="169">
                  <c:v>295</c:v>
                </c:pt>
                <c:pt idx="170">
                  <c:v>296</c:v>
                </c:pt>
                <c:pt idx="171">
                  <c:v>297</c:v>
                </c:pt>
                <c:pt idx="172">
                  <c:v>298</c:v>
                </c:pt>
                <c:pt idx="173">
                  <c:v>299</c:v>
                </c:pt>
                <c:pt idx="174">
                  <c:v>300</c:v>
                </c:pt>
                <c:pt idx="175">
                  <c:v>301</c:v>
                </c:pt>
                <c:pt idx="176">
                  <c:v>302</c:v>
                </c:pt>
                <c:pt idx="177">
                  <c:v>303</c:v>
                </c:pt>
                <c:pt idx="178">
                  <c:v>304</c:v>
                </c:pt>
                <c:pt idx="179">
                  <c:v>305</c:v>
                </c:pt>
                <c:pt idx="180">
                  <c:v>306</c:v>
                </c:pt>
                <c:pt idx="181">
                  <c:v>307</c:v>
                </c:pt>
                <c:pt idx="182">
                  <c:v>308</c:v>
                </c:pt>
                <c:pt idx="183">
                  <c:v>309</c:v>
                </c:pt>
                <c:pt idx="184">
                  <c:v>310</c:v>
                </c:pt>
                <c:pt idx="185">
                  <c:v>311</c:v>
                </c:pt>
                <c:pt idx="186">
                  <c:v>312</c:v>
                </c:pt>
                <c:pt idx="187">
                  <c:v>313</c:v>
                </c:pt>
                <c:pt idx="188">
                  <c:v>314</c:v>
                </c:pt>
                <c:pt idx="189">
                  <c:v>315</c:v>
                </c:pt>
                <c:pt idx="190">
                  <c:v>316</c:v>
                </c:pt>
                <c:pt idx="191">
                  <c:v>317</c:v>
                </c:pt>
                <c:pt idx="192">
                  <c:v>318</c:v>
                </c:pt>
                <c:pt idx="193">
                  <c:v>319</c:v>
                </c:pt>
                <c:pt idx="194">
                  <c:v>320</c:v>
                </c:pt>
                <c:pt idx="195">
                  <c:v>321</c:v>
                </c:pt>
                <c:pt idx="196">
                  <c:v>322</c:v>
                </c:pt>
                <c:pt idx="197">
                  <c:v>323</c:v>
                </c:pt>
                <c:pt idx="198">
                  <c:v>324</c:v>
                </c:pt>
                <c:pt idx="199">
                  <c:v>325</c:v>
                </c:pt>
                <c:pt idx="200">
                  <c:v>326</c:v>
                </c:pt>
                <c:pt idx="201">
                  <c:v>327</c:v>
                </c:pt>
                <c:pt idx="202">
                  <c:v>328</c:v>
                </c:pt>
                <c:pt idx="203">
                  <c:v>329</c:v>
                </c:pt>
                <c:pt idx="204">
                  <c:v>330</c:v>
                </c:pt>
                <c:pt idx="205">
                  <c:v>331</c:v>
                </c:pt>
                <c:pt idx="206">
                  <c:v>332</c:v>
                </c:pt>
                <c:pt idx="207">
                  <c:v>333</c:v>
                </c:pt>
                <c:pt idx="208">
                  <c:v>334</c:v>
                </c:pt>
                <c:pt idx="209">
                  <c:v>335</c:v>
                </c:pt>
                <c:pt idx="210">
                  <c:v>336</c:v>
                </c:pt>
                <c:pt idx="211">
                  <c:v>337</c:v>
                </c:pt>
                <c:pt idx="212">
                  <c:v>338</c:v>
                </c:pt>
                <c:pt idx="213">
                  <c:v>339</c:v>
                </c:pt>
                <c:pt idx="214">
                  <c:v>340</c:v>
                </c:pt>
                <c:pt idx="215">
                  <c:v>341</c:v>
                </c:pt>
                <c:pt idx="216">
                  <c:v>342</c:v>
                </c:pt>
                <c:pt idx="217">
                  <c:v>343</c:v>
                </c:pt>
                <c:pt idx="218">
                  <c:v>344</c:v>
                </c:pt>
                <c:pt idx="219">
                  <c:v>345</c:v>
                </c:pt>
                <c:pt idx="220">
                  <c:v>346</c:v>
                </c:pt>
                <c:pt idx="221">
                  <c:v>347</c:v>
                </c:pt>
                <c:pt idx="222">
                  <c:v>348</c:v>
                </c:pt>
                <c:pt idx="223">
                  <c:v>349</c:v>
                </c:pt>
                <c:pt idx="224">
                  <c:v>350</c:v>
                </c:pt>
                <c:pt idx="225">
                  <c:v>351</c:v>
                </c:pt>
                <c:pt idx="226">
                  <c:v>352</c:v>
                </c:pt>
                <c:pt idx="227">
                  <c:v>353</c:v>
                </c:pt>
                <c:pt idx="228">
                  <c:v>354</c:v>
                </c:pt>
                <c:pt idx="229">
                  <c:v>355</c:v>
                </c:pt>
                <c:pt idx="230">
                  <c:v>356</c:v>
                </c:pt>
                <c:pt idx="231">
                  <c:v>357</c:v>
                </c:pt>
                <c:pt idx="232">
                  <c:v>358</c:v>
                </c:pt>
                <c:pt idx="233">
                  <c:v>359</c:v>
                </c:pt>
                <c:pt idx="234">
                  <c:v>360</c:v>
                </c:pt>
                <c:pt idx="235">
                  <c:v>361</c:v>
                </c:pt>
                <c:pt idx="236">
                  <c:v>362</c:v>
                </c:pt>
                <c:pt idx="237">
                  <c:v>363</c:v>
                </c:pt>
                <c:pt idx="238">
                  <c:v>364</c:v>
                </c:pt>
                <c:pt idx="239">
                  <c:v>365</c:v>
                </c:pt>
                <c:pt idx="240">
                  <c:v>366</c:v>
                </c:pt>
                <c:pt idx="241">
                  <c:v>367</c:v>
                </c:pt>
                <c:pt idx="242">
                  <c:v>368</c:v>
                </c:pt>
                <c:pt idx="243">
                  <c:v>369</c:v>
                </c:pt>
                <c:pt idx="244">
                  <c:v>370</c:v>
                </c:pt>
                <c:pt idx="245">
                  <c:v>371</c:v>
                </c:pt>
                <c:pt idx="246">
                  <c:v>372</c:v>
                </c:pt>
                <c:pt idx="247">
                  <c:v>373</c:v>
                </c:pt>
                <c:pt idx="248">
                  <c:v>374</c:v>
                </c:pt>
                <c:pt idx="249">
                  <c:v>375</c:v>
                </c:pt>
                <c:pt idx="250">
                  <c:v>376</c:v>
                </c:pt>
                <c:pt idx="251">
                  <c:v>377</c:v>
                </c:pt>
                <c:pt idx="252">
                  <c:v>378</c:v>
                </c:pt>
                <c:pt idx="253">
                  <c:v>379</c:v>
                </c:pt>
                <c:pt idx="254">
                  <c:v>380</c:v>
                </c:pt>
                <c:pt idx="255">
                  <c:v>381</c:v>
                </c:pt>
                <c:pt idx="256">
                  <c:v>382</c:v>
                </c:pt>
                <c:pt idx="257">
                  <c:v>383</c:v>
                </c:pt>
                <c:pt idx="258">
                  <c:v>384</c:v>
                </c:pt>
                <c:pt idx="259">
                  <c:v>385</c:v>
                </c:pt>
                <c:pt idx="260">
                  <c:v>386</c:v>
                </c:pt>
                <c:pt idx="261">
                  <c:v>387</c:v>
                </c:pt>
                <c:pt idx="262">
                  <c:v>388</c:v>
                </c:pt>
                <c:pt idx="263">
                  <c:v>389</c:v>
                </c:pt>
                <c:pt idx="264">
                  <c:v>390</c:v>
                </c:pt>
                <c:pt idx="265">
                  <c:v>391</c:v>
                </c:pt>
                <c:pt idx="266">
                  <c:v>392</c:v>
                </c:pt>
                <c:pt idx="267">
                  <c:v>393</c:v>
                </c:pt>
                <c:pt idx="268">
                  <c:v>394</c:v>
                </c:pt>
                <c:pt idx="269">
                  <c:v>395</c:v>
                </c:pt>
                <c:pt idx="270">
                  <c:v>396</c:v>
                </c:pt>
                <c:pt idx="271">
                  <c:v>397</c:v>
                </c:pt>
                <c:pt idx="272">
                  <c:v>398</c:v>
                </c:pt>
                <c:pt idx="273">
                  <c:v>399</c:v>
                </c:pt>
                <c:pt idx="274">
                  <c:v>400</c:v>
                </c:pt>
                <c:pt idx="275">
                  <c:v>401</c:v>
                </c:pt>
                <c:pt idx="276">
                  <c:v>402</c:v>
                </c:pt>
                <c:pt idx="277">
                  <c:v>403</c:v>
                </c:pt>
                <c:pt idx="278">
                  <c:v>404</c:v>
                </c:pt>
                <c:pt idx="279">
                  <c:v>405</c:v>
                </c:pt>
                <c:pt idx="280">
                  <c:v>406</c:v>
                </c:pt>
                <c:pt idx="281">
                  <c:v>407</c:v>
                </c:pt>
                <c:pt idx="282">
                  <c:v>408</c:v>
                </c:pt>
                <c:pt idx="283">
                  <c:v>409</c:v>
                </c:pt>
                <c:pt idx="284">
                  <c:v>410</c:v>
                </c:pt>
                <c:pt idx="285">
                  <c:v>411</c:v>
                </c:pt>
                <c:pt idx="286">
                  <c:v>412</c:v>
                </c:pt>
                <c:pt idx="287">
                  <c:v>413</c:v>
                </c:pt>
                <c:pt idx="288">
                  <c:v>414</c:v>
                </c:pt>
                <c:pt idx="289">
                  <c:v>415</c:v>
                </c:pt>
                <c:pt idx="290">
                  <c:v>416</c:v>
                </c:pt>
                <c:pt idx="291">
                  <c:v>417</c:v>
                </c:pt>
                <c:pt idx="292">
                  <c:v>418</c:v>
                </c:pt>
                <c:pt idx="293">
                  <c:v>419</c:v>
                </c:pt>
                <c:pt idx="294">
                  <c:v>420</c:v>
                </c:pt>
                <c:pt idx="295">
                  <c:v>421</c:v>
                </c:pt>
                <c:pt idx="296">
                  <c:v>422</c:v>
                </c:pt>
                <c:pt idx="297">
                  <c:v>423</c:v>
                </c:pt>
                <c:pt idx="298">
                  <c:v>424</c:v>
                </c:pt>
                <c:pt idx="299">
                  <c:v>425</c:v>
                </c:pt>
                <c:pt idx="300">
                  <c:v>426</c:v>
                </c:pt>
                <c:pt idx="301">
                  <c:v>427</c:v>
                </c:pt>
                <c:pt idx="302">
                  <c:v>428</c:v>
                </c:pt>
                <c:pt idx="303">
                  <c:v>429</c:v>
                </c:pt>
                <c:pt idx="304">
                  <c:v>430</c:v>
                </c:pt>
                <c:pt idx="305">
                  <c:v>431</c:v>
                </c:pt>
                <c:pt idx="306">
                  <c:v>432</c:v>
                </c:pt>
                <c:pt idx="307">
                  <c:v>433</c:v>
                </c:pt>
                <c:pt idx="308">
                  <c:v>434</c:v>
                </c:pt>
                <c:pt idx="309">
                  <c:v>435</c:v>
                </c:pt>
                <c:pt idx="310">
                  <c:v>436</c:v>
                </c:pt>
                <c:pt idx="311">
                  <c:v>437</c:v>
                </c:pt>
                <c:pt idx="312">
                  <c:v>438</c:v>
                </c:pt>
                <c:pt idx="313">
                  <c:v>439</c:v>
                </c:pt>
                <c:pt idx="314">
                  <c:v>440</c:v>
                </c:pt>
                <c:pt idx="315">
                  <c:v>441</c:v>
                </c:pt>
                <c:pt idx="316">
                  <c:v>442</c:v>
                </c:pt>
                <c:pt idx="317">
                  <c:v>443</c:v>
                </c:pt>
                <c:pt idx="318">
                  <c:v>444</c:v>
                </c:pt>
                <c:pt idx="319">
                  <c:v>445</c:v>
                </c:pt>
                <c:pt idx="320">
                  <c:v>446</c:v>
                </c:pt>
                <c:pt idx="321">
                  <c:v>447</c:v>
                </c:pt>
                <c:pt idx="322">
                  <c:v>448</c:v>
                </c:pt>
                <c:pt idx="323">
                  <c:v>449</c:v>
                </c:pt>
                <c:pt idx="324">
                  <c:v>450</c:v>
                </c:pt>
                <c:pt idx="325">
                  <c:v>451</c:v>
                </c:pt>
                <c:pt idx="326">
                  <c:v>452</c:v>
                </c:pt>
                <c:pt idx="327">
                  <c:v>453</c:v>
                </c:pt>
                <c:pt idx="328">
                  <c:v>454</c:v>
                </c:pt>
                <c:pt idx="329">
                  <c:v>455</c:v>
                </c:pt>
                <c:pt idx="330">
                  <c:v>456</c:v>
                </c:pt>
                <c:pt idx="331">
                  <c:v>457</c:v>
                </c:pt>
                <c:pt idx="332">
                  <c:v>458</c:v>
                </c:pt>
                <c:pt idx="333">
                  <c:v>459</c:v>
                </c:pt>
                <c:pt idx="334">
                  <c:v>460</c:v>
                </c:pt>
                <c:pt idx="335">
                  <c:v>461</c:v>
                </c:pt>
                <c:pt idx="336">
                  <c:v>462</c:v>
                </c:pt>
                <c:pt idx="337">
                  <c:v>463</c:v>
                </c:pt>
                <c:pt idx="338">
                  <c:v>464</c:v>
                </c:pt>
                <c:pt idx="339">
                  <c:v>465</c:v>
                </c:pt>
                <c:pt idx="340">
                  <c:v>466</c:v>
                </c:pt>
                <c:pt idx="341">
                  <c:v>467</c:v>
                </c:pt>
                <c:pt idx="342">
                  <c:v>468</c:v>
                </c:pt>
                <c:pt idx="343">
                  <c:v>469</c:v>
                </c:pt>
                <c:pt idx="344">
                  <c:v>470</c:v>
                </c:pt>
                <c:pt idx="345">
                  <c:v>471</c:v>
                </c:pt>
                <c:pt idx="346">
                  <c:v>472</c:v>
                </c:pt>
                <c:pt idx="347">
                  <c:v>473</c:v>
                </c:pt>
                <c:pt idx="348">
                  <c:v>474</c:v>
                </c:pt>
                <c:pt idx="349">
                  <c:v>475</c:v>
                </c:pt>
                <c:pt idx="350">
                  <c:v>476</c:v>
                </c:pt>
                <c:pt idx="351">
                  <c:v>477</c:v>
                </c:pt>
                <c:pt idx="352">
                  <c:v>478</c:v>
                </c:pt>
                <c:pt idx="353">
                  <c:v>479</c:v>
                </c:pt>
                <c:pt idx="354">
                  <c:v>480</c:v>
                </c:pt>
                <c:pt idx="355">
                  <c:v>481</c:v>
                </c:pt>
                <c:pt idx="356">
                  <c:v>482</c:v>
                </c:pt>
                <c:pt idx="357">
                  <c:v>483</c:v>
                </c:pt>
                <c:pt idx="358">
                  <c:v>484</c:v>
                </c:pt>
                <c:pt idx="359">
                  <c:v>485</c:v>
                </c:pt>
                <c:pt idx="360">
                  <c:v>486</c:v>
                </c:pt>
                <c:pt idx="361">
                  <c:v>487</c:v>
                </c:pt>
                <c:pt idx="362">
                  <c:v>488</c:v>
                </c:pt>
                <c:pt idx="363">
                  <c:v>489</c:v>
                </c:pt>
                <c:pt idx="364">
                  <c:v>490</c:v>
                </c:pt>
                <c:pt idx="365">
                  <c:v>491</c:v>
                </c:pt>
                <c:pt idx="366">
                  <c:v>492</c:v>
                </c:pt>
                <c:pt idx="367">
                  <c:v>493</c:v>
                </c:pt>
                <c:pt idx="368">
                  <c:v>494</c:v>
                </c:pt>
                <c:pt idx="369">
                  <c:v>495</c:v>
                </c:pt>
                <c:pt idx="370">
                  <c:v>496</c:v>
                </c:pt>
                <c:pt idx="371">
                  <c:v>497</c:v>
                </c:pt>
                <c:pt idx="372">
                  <c:v>498</c:v>
                </c:pt>
                <c:pt idx="373">
                  <c:v>499</c:v>
                </c:pt>
                <c:pt idx="374">
                  <c:v>500</c:v>
                </c:pt>
                <c:pt idx="375">
                  <c:v>501</c:v>
                </c:pt>
                <c:pt idx="376">
                  <c:v>502</c:v>
                </c:pt>
                <c:pt idx="377">
                  <c:v>503</c:v>
                </c:pt>
                <c:pt idx="378">
                  <c:v>504</c:v>
                </c:pt>
                <c:pt idx="379">
                  <c:v>505</c:v>
                </c:pt>
                <c:pt idx="380">
                  <c:v>506</c:v>
                </c:pt>
                <c:pt idx="381">
                  <c:v>507</c:v>
                </c:pt>
                <c:pt idx="382">
                  <c:v>508</c:v>
                </c:pt>
                <c:pt idx="383">
                  <c:v>509</c:v>
                </c:pt>
                <c:pt idx="384">
                  <c:v>510</c:v>
                </c:pt>
                <c:pt idx="385">
                  <c:v>511</c:v>
                </c:pt>
                <c:pt idx="386">
                  <c:v>512</c:v>
                </c:pt>
                <c:pt idx="387">
                  <c:v>513</c:v>
                </c:pt>
                <c:pt idx="388">
                  <c:v>514</c:v>
                </c:pt>
                <c:pt idx="389">
                  <c:v>515</c:v>
                </c:pt>
                <c:pt idx="390">
                  <c:v>516</c:v>
                </c:pt>
                <c:pt idx="391">
                  <c:v>517</c:v>
                </c:pt>
                <c:pt idx="392">
                  <c:v>518</c:v>
                </c:pt>
                <c:pt idx="393">
                  <c:v>519</c:v>
                </c:pt>
                <c:pt idx="394">
                  <c:v>520</c:v>
                </c:pt>
                <c:pt idx="395">
                  <c:v>521</c:v>
                </c:pt>
                <c:pt idx="396">
                  <c:v>522</c:v>
                </c:pt>
                <c:pt idx="397">
                  <c:v>523</c:v>
                </c:pt>
                <c:pt idx="398">
                  <c:v>524</c:v>
                </c:pt>
                <c:pt idx="399">
                  <c:v>525</c:v>
                </c:pt>
                <c:pt idx="400">
                  <c:v>526</c:v>
                </c:pt>
                <c:pt idx="401">
                  <c:v>527</c:v>
                </c:pt>
                <c:pt idx="402">
                  <c:v>528</c:v>
                </c:pt>
                <c:pt idx="403">
                  <c:v>529</c:v>
                </c:pt>
                <c:pt idx="404">
                  <c:v>530</c:v>
                </c:pt>
                <c:pt idx="405">
                  <c:v>531</c:v>
                </c:pt>
                <c:pt idx="406">
                  <c:v>532</c:v>
                </c:pt>
                <c:pt idx="407">
                  <c:v>533</c:v>
                </c:pt>
                <c:pt idx="408">
                  <c:v>534</c:v>
                </c:pt>
                <c:pt idx="409">
                  <c:v>535</c:v>
                </c:pt>
                <c:pt idx="410">
                  <c:v>536</c:v>
                </c:pt>
                <c:pt idx="411">
                  <c:v>537</c:v>
                </c:pt>
                <c:pt idx="412">
                  <c:v>538</c:v>
                </c:pt>
                <c:pt idx="413">
                  <c:v>539</c:v>
                </c:pt>
                <c:pt idx="414">
                  <c:v>540</c:v>
                </c:pt>
                <c:pt idx="415">
                  <c:v>541</c:v>
                </c:pt>
                <c:pt idx="416">
                  <c:v>542</c:v>
                </c:pt>
                <c:pt idx="417">
                  <c:v>543</c:v>
                </c:pt>
                <c:pt idx="418">
                  <c:v>544</c:v>
                </c:pt>
                <c:pt idx="419">
                  <c:v>545</c:v>
                </c:pt>
                <c:pt idx="420">
                  <c:v>546</c:v>
                </c:pt>
                <c:pt idx="421">
                  <c:v>547</c:v>
                </c:pt>
                <c:pt idx="422">
                  <c:v>548</c:v>
                </c:pt>
                <c:pt idx="423">
                  <c:v>549</c:v>
                </c:pt>
                <c:pt idx="424">
                  <c:v>550</c:v>
                </c:pt>
                <c:pt idx="425">
                  <c:v>551</c:v>
                </c:pt>
                <c:pt idx="426">
                  <c:v>552</c:v>
                </c:pt>
                <c:pt idx="427">
                  <c:v>553</c:v>
                </c:pt>
                <c:pt idx="428">
                  <c:v>554</c:v>
                </c:pt>
                <c:pt idx="429">
                  <c:v>555</c:v>
                </c:pt>
                <c:pt idx="430">
                  <c:v>556</c:v>
                </c:pt>
                <c:pt idx="431">
                  <c:v>557</c:v>
                </c:pt>
                <c:pt idx="432">
                  <c:v>558</c:v>
                </c:pt>
                <c:pt idx="433">
                  <c:v>559</c:v>
                </c:pt>
                <c:pt idx="434">
                  <c:v>560</c:v>
                </c:pt>
                <c:pt idx="435">
                  <c:v>561</c:v>
                </c:pt>
                <c:pt idx="436">
                  <c:v>562</c:v>
                </c:pt>
                <c:pt idx="437">
                  <c:v>563</c:v>
                </c:pt>
                <c:pt idx="438">
                  <c:v>564</c:v>
                </c:pt>
              </c:numCache>
            </c:numRef>
          </c:cat>
          <c:val>
            <c:numRef>
              <c:f>Split!$AI$4:$AI$442</c:f>
              <c:numCache>
                <c:formatCode>General</c:formatCode>
                <c:ptCount val="439"/>
                <c:pt idx="0">
                  <c:v>0.99508375949297334</c:v>
                </c:pt>
                <c:pt idx="1">
                  <c:v>0.9954545644486491</c:v>
                </c:pt>
                <c:pt idx="2">
                  <c:v>0.9954545644486491</c:v>
                </c:pt>
                <c:pt idx="3">
                  <c:v>0.9954545644486491</c:v>
                </c:pt>
                <c:pt idx="4">
                  <c:v>0.9954545644486491</c:v>
                </c:pt>
                <c:pt idx="5">
                  <c:v>0.9954545644486491</c:v>
                </c:pt>
                <c:pt idx="6">
                  <c:v>0.99505101824956232</c:v>
                </c:pt>
                <c:pt idx="7">
                  <c:v>0.99505101824956232</c:v>
                </c:pt>
                <c:pt idx="8">
                  <c:v>0.99505101824956232</c:v>
                </c:pt>
                <c:pt idx="9">
                  <c:v>0.99505101824956232</c:v>
                </c:pt>
                <c:pt idx="10">
                  <c:v>0.99505101824956232</c:v>
                </c:pt>
                <c:pt idx="11">
                  <c:v>0.99505101824956232</c:v>
                </c:pt>
                <c:pt idx="12">
                  <c:v>0.99505101824956232</c:v>
                </c:pt>
                <c:pt idx="13">
                  <c:v>0.99505101824956232</c:v>
                </c:pt>
                <c:pt idx="14">
                  <c:v>0.99505101824956232</c:v>
                </c:pt>
                <c:pt idx="15">
                  <c:v>0.99505101824956232</c:v>
                </c:pt>
                <c:pt idx="16">
                  <c:v>0.99461524471363427</c:v>
                </c:pt>
                <c:pt idx="17">
                  <c:v>0.99461524471363427</c:v>
                </c:pt>
                <c:pt idx="18">
                  <c:v>0.99461524471363427</c:v>
                </c:pt>
                <c:pt idx="19">
                  <c:v>0.99461524471363427</c:v>
                </c:pt>
                <c:pt idx="20">
                  <c:v>0.99461524471363427</c:v>
                </c:pt>
                <c:pt idx="21">
                  <c:v>0.99461524471363427</c:v>
                </c:pt>
                <c:pt idx="22">
                  <c:v>0.99461524471363427</c:v>
                </c:pt>
                <c:pt idx="23">
                  <c:v>0.99461524471363427</c:v>
                </c:pt>
                <c:pt idx="24">
                  <c:v>0.99491405718796055</c:v>
                </c:pt>
                <c:pt idx="25">
                  <c:v>0.99491405718796055</c:v>
                </c:pt>
                <c:pt idx="26">
                  <c:v>0.99491405718796055</c:v>
                </c:pt>
                <c:pt idx="27">
                  <c:v>0.99491405718796055</c:v>
                </c:pt>
                <c:pt idx="28">
                  <c:v>0.99491405718796055</c:v>
                </c:pt>
                <c:pt idx="29">
                  <c:v>0.99491405718796055</c:v>
                </c:pt>
                <c:pt idx="30">
                  <c:v>0.99491405718796055</c:v>
                </c:pt>
                <c:pt idx="31">
                  <c:v>0.99491405718796055</c:v>
                </c:pt>
                <c:pt idx="32">
                  <c:v>0.9941375027544036</c:v>
                </c:pt>
                <c:pt idx="33">
                  <c:v>0.9941375027544036</c:v>
                </c:pt>
                <c:pt idx="34">
                  <c:v>0.9941375027544036</c:v>
                </c:pt>
                <c:pt idx="35">
                  <c:v>0.99294143547964009</c:v>
                </c:pt>
                <c:pt idx="36">
                  <c:v>0.99294143547964009</c:v>
                </c:pt>
                <c:pt idx="37">
                  <c:v>0.99294143547964009</c:v>
                </c:pt>
                <c:pt idx="38">
                  <c:v>0.99294143547964009</c:v>
                </c:pt>
                <c:pt idx="39">
                  <c:v>0.99452350916388177</c:v>
                </c:pt>
                <c:pt idx="40">
                  <c:v>0.99452350916388177</c:v>
                </c:pt>
                <c:pt idx="41">
                  <c:v>0.99506553936752618</c:v>
                </c:pt>
                <c:pt idx="42">
                  <c:v>0.99491556743948706</c:v>
                </c:pt>
                <c:pt idx="43">
                  <c:v>0.99508182767619724</c:v>
                </c:pt>
                <c:pt idx="44">
                  <c:v>0.99488053680749222</c:v>
                </c:pt>
                <c:pt idx="45">
                  <c:v>0.99488053680749222</c:v>
                </c:pt>
                <c:pt idx="46">
                  <c:v>0.99488053680749222</c:v>
                </c:pt>
                <c:pt idx="47">
                  <c:v>0.99425977232388418</c:v>
                </c:pt>
                <c:pt idx="48">
                  <c:v>0.99425977232388418</c:v>
                </c:pt>
                <c:pt idx="49">
                  <c:v>0.99330344796629522</c:v>
                </c:pt>
                <c:pt idx="50">
                  <c:v>0.99480900532015082</c:v>
                </c:pt>
                <c:pt idx="51">
                  <c:v>0.9942250289461535</c:v>
                </c:pt>
                <c:pt idx="52">
                  <c:v>0.99417158823074292</c:v>
                </c:pt>
                <c:pt idx="53">
                  <c:v>0.99469787475282023</c:v>
                </c:pt>
                <c:pt idx="54">
                  <c:v>0.99469787475282023</c:v>
                </c:pt>
                <c:pt idx="55">
                  <c:v>0.99499303589707178</c:v>
                </c:pt>
                <c:pt idx="56">
                  <c:v>0.99499303589707178</c:v>
                </c:pt>
                <c:pt idx="57">
                  <c:v>0.99508371695947107</c:v>
                </c:pt>
                <c:pt idx="58">
                  <c:v>0.99499175799770412</c:v>
                </c:pt>
                <c:pt idx="59">
                  <c:v>0.99508163351612566</c:v>
                </c:pt>
                <c:pt idx="60">
                  <c:v>0.99493714009629075</c:v>
                </c:pt>
                <c:pt idx="61">
                  <c:v>0.99507468630727869</c:v>
                </c:pt>
                <c:pt idx="62">
                  <c:v>0.99490682051262946</c:v>
                </c:pt>
                <c:pt idx="63">
                  <c:v>0.99399744489230735</c:v>
                </c:pt>
                <c:pt idx="64">
                  <c:v>0.99399744489230735</c:v>
                </c:pt>
                <c:pt idx="65">
                  <c:v>0.99399744489230735</c:v>
                </c:pt>
                <c:pt idx="66">
                  <c:v>0.99399744489230735</c:v>
                </c:pt>
                <c:pt idx="67">
                  <c:v>0.99484234321328546</c:v>
                </c:pt>
                <c:pt idx="68">
                  <c:v>0.99480841428839883</c:v>
                </c:pt>
                <c:pt idx="69">
                  <c:v>0.99480841428839883</c:v>
                </c:pt>
                <c:pt idx="70">
                  <c:v>0.99501270468969838</c:v>
                </c:pt>
                <c:pt idx="71">
                  <c:v>0.99502977093618317</c:v>
                </c:pt>
                <c:pt idx="72">
                  <c:v>0.99472485032829228</c:v>
                </c:pt>
                <c:pt idx="73">
                  <c:v>0.99478440819472291</c:v>
                </c:pt>
                <c:pt idx="74">
                  <c:v>0.99364113072548199</c:v>
                </c:pt>
                <c:pt idx="75">
                  <c:v>0.99421809809499573</c:v>
                </c:pt>
                <c:pt idx="76">
                  <c:v>0.99265770890760474</c:v>
                </c:pt>
                <c:pt idx="77">
                  <c:v>0.99265770890760474</c:v>
                </c:pt>
                <c:pt idx="78">
                  <c:v>0.99355591509008789</c:v>
                </c:pt>
                <c:pt idx="79">
                  <c:v>0.99276536359050205</c:v>
                </c:pt>
                <c:pt idx="80">
                  <c:v>0.99292737891408778</c:v>
                </c:pt>
                <c:pt idx="81">
                  <c:v>0.99411731687202964</c:v>
                </c:pt>
                <c:pt idx="82">
                  <c:v>0.99420533393728483</c:v>
                </c:pt>
                <c:pt idx="83">
                  <c:v>0.993350657419521</c:v>
                </c:pt>
                <c:pt idx="84">
                  <c:v>0.99223028106312716</c:v>
                </c:pt>
                <c:pt idx="85">
                  <c:v>0.99157433820452834</c:v>
                </c:pt>
                <c:pt idx="86">
                  <c:v>0.98834322218981452</c:v>
                </c:pt>
                <c:pt idx="87">
                  <c:v>0.99164692297495971</c:v>
                </c:pt>
                <c:pt idx="88">
                  <c:v>0.99021300412568414</c:v>
                </c:pt>
                <c:pt idx="89">
                  <c:v>0.98855071605806288</c:v>
                </c:pt>
                <c:pt idx="90">
                  <c:v>0.9876360293038966</c:v>
                </c:pt>
                <c:pt idx="91">
                  <c:v>0.9879135935440897</c:v>
                </c:pt>
                <c:pt idx="92">
                  <c:v>0.98905087740424291</c:v>
                </c:pt>
                <c:pt idx="93">
                  <c:v>0.99100856013384919</c:v>
                </c:pt>
                <c:pt idx="94">
                  <c:v>0.99048000179434559</c:v>
                </c:pt>
                <c:pt idx="95">
                  <c:v>0.98803700801958616</c:v>
                </c:pt>
                <c:pt idx="96">
                  <c:v>0.9861407550237522</c:v>
                </c:pt>
                <c:pt idx="97">
                  <c:v>0.98403482033596446</c:v>
                </c:pt>
                <c:pt idx="98">
                  <c:v>0.98323600005497391</c:v>
                </c:pt>
                <c:pt idx="99">
                  <c:v>0.98464940868739648</c:v>
                </c:pt>
                <c:pt idx="100">
                  <c:v>0.98718418272284181</c:v>
                </c:pt>
                <c:pt idx="101">
                  <c:v>0.98304493971146789</c:v>
                </c:pt>
                <c:pt idx="102">
                  <c:v>0.98066700423304387</c:v>
                </c:pt>
                <c:pt idx="103">
                  <c:v>0.98099924044898545</c:v>
                </c:pt>
                <c:pt idx="104">
                  <c:v>0.98523626825129873</c:v>
                </c:pt>
                <c:pt idx="105">
                  <c:v>0.98867324969337878</c:v>
                </c:pt>
                <c:pt idx="106">
                  <c:v>0.98981380755095127</c:v>
                </c:pt>
                <c:pt idx="107">
                  <c:v>0.98997456592360655</c:v>
                </c:pt>
                <c:pt idx="108">
                  <c:v>0.98857180210660422</c:v>
                </c:pt>
                <c:pt idx="109">
                  <c:v>0.98719130183017767</c:v>
                </c:pt>
                <c:pt idx="110">
                  <c:v>0.9852573564496907</c:v>
                </c:pt>
                <c:pt idx="111">
                  <c:v>0.98442712189261317</c:v>
                </c:pt>
                <c:pt idx="112">
                  <c:v>0.98566323161577141</c:v>
                </c:pt>
                <c:pt idx="113">
                  <c:v>0.98566323161577141</c:v>
                </c:pt>
                <c:pt idx="114">
                  <c:v>0.98604594015948543</c:v>
                </c:pt>
                <c:pt idx="115">
                  <c:v>0.98168848223459615</c:v>
                </c:pt>
                <c:pt idx="116">
                  <c:v>0.98306825999312875</c:v>
                </c:pt>
                <c:pt idx="117">
                  <c:v>0.98190499586130775</c:v>
                </c:pt>
                <c:pt idx="118">
                  <c:v>0.9823189372469987</c:v>
                </c:pt>
                <c:pt idx="119">
                  <c:v>0.98131831249590196</c:v>
                </c:pt>
                <c:pt idx="120">
                  <c:v>0.97737810670719871</c:v>
                </c:pt>
                <c:pt idx="121">
                  <c:v>0.97916003012331299</c:v>
                </c:pt>
                <c:pt idx="122">
                  <c:v>0.97935535256671935</c:v>
                </c:pt>
                <c:pt idx="123">
                  <c:v>0.97954427494832574</c:v>
                </c:pt>
                <c:pt idx="124">
                  <c:v>0.98374907089044084</c:v>
                </c:pt>
                <c:pt idx="125">
                  <c:v>0.98007411054551075</c:v>
                </c:pt>
                <c:pt idx="126">
                  <c:v>0.98007411054551075</c:v>
                </c:pt>
                <c:pt idx="127">
                  <c:v>0.97872526623605838</c:v>
                </c:pt>
                <c:pt idx="128">
                  <c:v>0.9788914919456716</c:v>
                </c:pt>
                <c:pt idx="129">
                  <c:v>0.98333477332146313</c:v>
                </c:pt>
                <c:pt idx="130">
                  <c:v>0.98347059818681548</c:v>
                </c:pt>
                <c:pt idx="131">
                  <c:v>0.98487453423518323</c:v>
                </c:pt>
                <c:pt idx="132">
                  <c:v>0.98372878237431172</c:v>
                </c:pt>
                <c:pt idx="133">
                  <c:v>0.98511443558961054</c:v>
                </c:pt>
                <c:pt idx="134">
                  <c:v>0.98630534534809078</c:v>
                </c:pt>
                <c:pt idx="135">
                  <c:v>0.98641528284459934</c:v>
                </c:pt>
                <c:pt idx="136">
                  <c:v>0.986521793641705</c:v>
                </c:pt>
                <c:pt idx="137">
                  <c:v>0.98544516920272363</c:v>
                </c:pt>
                <c:pt idx="138">
                  <c:v>0.98439901555512144</c:v>
                </c:pt>
                <c:pt idx="139">
                  <c:v>0.98449576664374217</c:v>
                </c:pt>
                <c:pt idx="140">
                  <c:v>0.98196918627375007</c:v>
                </c:pt>
                <c:pt idx="141">
                  <c:v>0.98205248920520516</c:v>
                </c:pt>
                <c:pt idx="142">
                  <c:v>0.98213023866233851</c:v>
                </c:pt>
                <c:pt idx="143">
                  <c:v>0.98220233485605335</c:v>
                </c:pt>
                <c:pt idx="144">
                  <c:v>0.98090790615571055</c:v>
                </c:pt>
                <c:pt idx="145">
                  <c:v>0.98095121195198942</c:v>
                </c:pt>
                <c:pt idx="146">
                  <c:v>0.97781077694812446</c:v>
                </c:pt>
                <c:pt idx="147">
                  <c:v>0.97781077694812446</c:v>
                </c:pt>
                <c:pt idx="148">
                  <c:v>0.97781561104583459</c:v>
                </c:pt>
                <c:pt idx="149">
                  <c:v>0.98253569632879134</c:v>
                </c:pt>
                <c:pt idx="150">
                  <c:v>0.98255616085813569</c:v>
                </c:pt>
                <c:pt idx="151">
                  <c:v>0.98398783936160827</c:v>
                </c:pt>
                <c:pt idx="152">
                  <c:v>0.98104647469471751</c:v>
                </c:pt>
                <c:pt idx="153">
                  <c:v>0.9794165163201588</c:v>
                </c:pt>
                <c:pt idx="154">
                  <c:v>0.9794165163201588</c:v>
                </c:pt>
                <c:pt idx="155">
                  <c:v>0.9794165163201588</c:v>
                </c:pt>
                <c:pt idx="156">
                  <c:v>0.98103112712013651</c:v>
                </c:pt>
                <c:pt idx="157">
                  <c:v>0.98671104949379518</c:v>
                </c:pt>
                <c:pt idx="158">
                  <c:v>0.98795662580571864</c:v>
                </c:pt>
                <c:pt idx="159">
                  <c:v>0.98909604320228883</c:v>
                </c:pt>
                <c:pt idx="160">
                  <c:v>0.98909604320228883</c:v>
                </c:pt>
                <c:pt idx="161">
                  <c:v>0.99110568429087154</c:v>
                </c:pt>
                <c:pt idx="162">
                  <c:v>0.99110568429087154</c:v>
                </c:pt>
                <c:pt idx="163">
                  <c:v>0.9920202373857987</c:v>
                </c:pt>
                <c:pt idx="164">
                  <c:v>0.99345548618257695</c:v>
                </c:pt>
                <c:pt idx="165">
                  <c:v>0.9940143051119088</c:v>
                </c:pt>
                <c:pt idx="166">
                  <c:v>0.9940143051119088</c:v>
                </c:pt>
                <c:pt idx="167">
                  <c:v>0.9940143051119088</c:v>
                </c:pt>
                <c:pt idx="168">
                  <c:v>0.99446152445142211</c:v>
                </c:pt>
                <c:pt idx="169">
                  <c:v>0.99450349536739546</c:v>
                </c:pt>
                <c:pt idx="170">
                  <c:v>0.99360430380535836</c:v>
                </c:pt>
                <c:pt idx="171">
                  <c:v>0.99360430380535836</c:v>
                </c:pt>
                <c:pt idx="172">
                  <c:v>0.99360430380535836</c:v>
                </c:pt>
                <c:pt idx="173">
                  <c:v>0.99365199496830647</c:v>
                </c:pt>
                <c:pt idx="174">
                  <c:v>0.99462438203041215</c:v>
                </c:pt>
                <c:pt idx="175">
                  <c:v>0.99491460841671997</c:v>
                </c:pt>
                <c:pt idx="176">
                  <c:v>0.99491460841671997</c:v>
                </c:pt>
                <c:pt idx="177">
                  <c:v>0.99429037663608222</c:v>
                </c:pt>
                <c:pt idx="178">
                  <c:v>0.99236684066258773</c:v>
                </c:pt>
                <c:pt idx="179">
                  <c:v>0.99239050708908827</c:v>
                </c:pt>
                <c:pt idx="180">
                  <c:v>0.99391750464477879</c:v>
                </c:pt>
                <c:pt idx="181">
                  <c:v>0.99325713624082945</c:v>
                </c:pt>
                <c:pt idx="182">
                  <c:v>0.99395807110739565</c:v>
                </c:pt>
                <c:pt idx="183">
                  <c:v>0.99243360552795046</c:v>
                </c:pt>
                <c:pt idx="184">
                  <c:v>0.99333845457061876</c:v>
                </c:pt>
                <c:pt idx="185">
                  <c:v>0.99333845457061876</c:v>
                </c:pt>
                <c:pt idx="186">
                  <c:v>0.99407219856006557</c:v>
                </c:pt>
                <c:pt idx="187">
                  <c:v>0.99407219856006557</c:v>
                </c:pt>
                <c:pt idx="188">
                  <c:v>0.99335800700873722</c:v>
                </c:pt>
                <c:pt idx="189">
                  <c:v>0.99335800700873722</c:v>
                </c:pt>
                <c:pt idx="190">
                  <c:v>0.99337251347802458</c:v>
                </c:pt>
                <c:pt idx="191">
                  <c:v>0.99337251347802458</c:v>
                </c:pt>
                <c:pt idx="192">
                  <c:v>0.99337251347802458</c:v>
                </c:pt>
                <c:pt idx="193">
                  <c:v>0.99338078596532486</c:v>
                </c:pt>
                <c:pt idx="194">
                  <c:v>0.99417158823074292</c:v>
                </c:pt>
                <c:pt idx="195">
                  <c:v>0.99417158823074292</c:v>
                </c:pt>
                <c:pt idx="196">
                  <c:v>0.99338115176129393</c:v>
                </c:pt>
                <c:pt idx="197">
                  <c:v>0.99419999988711816</c:v>
                </c:pt>
                <c:pt idx="198">
                  <c:v>0.99419999988711816</c:v>
                </c:pt>
                <c:pt idx="199">
                  <c:v>0.99419999988711816</c:v>
                </c:pt>
                <c:pt idx="200">
                  <c:v>0.99219647422776602</c:v>
                </c:pt>
                <c:pt idx="201">
                  <c:v>0.99334721194341213</c:v>
                </c:pt>
                <c:pt idx="202">
                  <c:v>0.99424555814428739</c:v>
                </c:pt>
                <c:pt idx="203">
                  <c:v>0.99424555814428739</c:v>
                </c:pt>
                <c:pt idx="204">
                  <c:v>0.99424555814428739</c:v>
                </c:pt>
                <c:pt idx="205">
                  <c:v>0.99508274417092857</c:v>
                </c:pt>
                <c:pt idx="206">
                  <c:v>0.99508274417092857</c:v>
                </c:pt>
                <c:pt idx="207">
                  <c:v>0.99508274417092857</c:v>
                </c:pt>
                <c:pt idx="208">
                  <c:v>0.99508274417092857</c:v>
                </c:pt>
                <c:pt idx="209">
                  <c:v>0.99508274417092857</c:v>
                </c:pt>
                <c:pt idx="210">
                  <c:v>0.994077463253216</c:v>
                </c:pt>
                <c:pt idx="211">
                  <c:v>0.994077463253216</c:v>
                </c:pt>
                <c:pt idx="212">
                  <c:v>0.994077463253216</c:v>
                </c:pt>
                <c:pt idx="213">
                  <c:v>0.994077463253216</c:v>
                </c:pt>
                <c:pt idx="214">
                  <c:v>0.994077463253216</c:v>
                </c:pt>
                <c:pt idx="215">
                  <c:v>0.99473861543373232</c:v>
                </c:pt>
                <c:pt idx="216">
                  <c:v>0.9936502550044658</c:v>
                </c:pt>
                <c:pt idx="217">
                  <c:v>0.99452350916388177</c:v>
                </c:pt>
                <c:pt idx="218">
                  <c:v>0.99452350916388177</c:v>
                </c:pt>
                <c:pt idx="219">
                  <c:v>0.99452350916388177</c:v>
                </c:pt>
                <c:pt idx="220">
                  <c:v>0.99452350916388177</c:v>
                </c:pt>
                <c:pt idx="221">
                  <c:v>0.99452350916388177</c:v>
                </c:pt>
                <c:pt idx="222">
                  <c:v>0.99452350916388177</c:v>
                </c:pt>
                <c:pt idx="223">
                  <c:v>0.99452350916388177</c:v>
                </c:pt>
                <c:pt idx="224">
                  <c:v>0.99452350916388177</c:v>
                </c:pt>
                <c:pt idx="225">
                  <c:v>0.99452350916388177</c:v>
                </c:pt>
                <c:pt idx="226">
                  <c:v>0.99452350916388177</c:v>
                </c:pt>
                <c:pt idx="227">
                  <c:v>0.99452350916388177</c:v>
                </c:pt>
                <c:pt idx="228">
                  <c:v>0.99294143547964009</c:v>
                </c:pt>
                <c:pt idx="229">
                  <c:v>0.9941375027544036</c:v>
                </c:pt>
                <c:pt idx="230">
                  <c:v>0.9941375027544036</c:v>
                </c:pt>
                <c:pt idx="231">
                  <c:v>0.9941375027544036</c:v>
                </c:pt>
                <c:pt idx="232">
                  <c:v>0.9941375027544036</c:v>
                </c:pt>
                <c:pt idx="233">
                  <c:v>0.9941375027544036</c:v>
                </c:pt>
                <c:pt idx="234">
                  <c:v>0.9941375027544036</c:v>
                </c:pt>
                <c:pt idx="235">
                  <c:v>0.99491405718796055</c:v>
                </c:pt>
                <c:pt idx="236">
                  <c:v>0.99491405718796055</c:v>
                </c:pt>
                <c:pt idx="237">
                  <c:v>0.99491405718796055</c:v>
                </c:pt>
                <c:pt idx="238">
                  <c:v>0.99491405718796055</c:v>
                </c:pt>
                <c:pt idx="239">
                  <c:v>0.99491405718796055</c:v>
                </c:pt>
                <c:pt idx="240">
                  <c:v>0.99491405718796055</c:v>
                </c:pt>
                <c:pt idx="241">
                  <c:v>0.99491405718796055</c:v>
                </c:pt>
                <c:pt idx="242">
                  <c:v>0.99491405718796055</c:v>
                </c:pt>
                <c:pt idx="243">
                  <c:v>0.99491405718796055</c:v>
                </c:pt>
                <c:pt idx="244">
                  <c:v>0.99491405718796055</c:v>
                </c:pt>
                <c:pt idx="245">
                  <c:v>0.99491405718796055</c:v>
                </c:pt>
                <c:pt idx="246">
                  <c:v>0.99491405718796055</c:v>
                </c:pt>
                <c:pt idx="247">
                  <c:v>0.99491405718796055</c:v>
                </c:pt>
                <c:pt idx="248">
                  <c:v>0.99491405718796055</c:v>
                </c:pt>
                <c:pt idx="249">
                  <c:v>0.99491405718796055</c:v>
                </c:pt>
                <c:pt idx="250">
                  <c:v>0.99491405718796055</c:v>
                </c:pt>
                <c:pt idx="251">
                  <c:v>0.99491405718796055</c:v>
                </c:pt>
                <c:pt idx="252">
                  <c:v>0.99491405718796055</c:v>
                </c:pt>
                <c:pt idx="253">
                  <c:v>0.99491405718796055</c:v>
                </c:pt>
                <c:pt idx="254">
                  <c:v>0.99491405718796055</c:v>
                </c:pt>
                <c:pt idx="255">
                  <c:v>0.99491405718796055</c:v>
                </c:pt>
                <c:pt idx="256">
                  <c:v>0.99491405718796055</c:v>
                </c:pt>
                <c:pt idx="257">
                  <c:v>0.99491405718796055</c:v>
                </c:pt>
                <c:pt idx="258">
                  <c:v>0.99491405718796055</c:v>
                </c:pt>
                <c:pt idx="259">
                  <c:v>0.99491405718796055</c:v>
                </c:pt>
                <c:pt idx="260">
                  <c:v>0.99491405718796055</c:v>
                </c:pt>
                <c:pt idx="261">
                  <c:v>0.99491405718796055</c:v>
                </c:pt>
                <c:pt idx="262">
                  <c:v>0.99491405718796055</c:v>
                </c:pt>
                <c:pt idx="263">
                  <c:v>0.99491405718796055</c:v>
                </c:pt>
                <c:pt idx="264">
                  <c:v>0.99491405718796055</c:v>
                </c:pt>
                <c:pt idx="265">
                  <c:v>0.99491405718796055</c:v>
                </c:pt>
                <c:pt idx="266">
                  <c:v>0.99491405718796055</c:v>
                </c:pt>
                <c:pt idx="267">
                  <c:v>0.99491405718796055</c:v>
                </c:pt>
                <c:pt idx="268">
                  <c:v>0.99491405718796055</c:v>
                </c:pt>
                <c:pt idx="269">
                  <c:v>0.99501783746644246</c:v>
                </c:pt>
                <c:pt idx="270">
                  <c:v>0.99501783746644246</c:v>
                </c:pt>
                <c:pt idx="271">
                  <c:v>0.99501783746644246</c:v>
                </c:pt>
                <c:pt idx="272">
                  <c:v>0.99501783746644246</c:v>
                </c:pt>
                <c:pt idx="273">
                  <c:v>0.99501783746644246</c:v>
                </c:pt>
                <c:pt idx="274">
                  <c:v>0.99501783746644246</c:v>
                </c:pt>
                <c:pt idx="275">
                  <c:v>0.99501783746644246</c:v>
                </c:pt>
                <c:pt idx="276">
                  <c:v>0.99501783746644246</c:v>
                </c:pt>
                <c:pt idx="277">
                  <c:v>0.99501783746644246</c:v>
                </c:pt>
                <c:pt idx="278">
                  <c:v>0.99501783746644246</c:v>
                </c:pt>
                <c:pt idx="279">
                  <c:v>0.99501783746644246</c:v>
                </c:pt>
                <c:pt idx="280">
                  <c:v>0.99501783746644246</c:v>
                </c:pt>
                <c:pt idx="281">
                  <c:v>0.99501783746644246</c:v>
                </c:pt>
                <c:pt idx="282">
                  <c:v>0.99461524471363427</c:v>
                </c:pt>
                <c:pt idx="283">
                  <c:v>0.99461524471363427</c:v>
                </c:pt>
                <c:pt idx="284">
                  <c:v>0.99581192451747058</c:v>
                </c:pt>
                <c:pt idx="285">
                  <c:v>0.99581192451747058</c:v>
                </c:pt>
                <c:pt idx="286">
                  <c:v>0.99581192451747058</c:v>
                </c:pt>
                <c:pt idx="287">
                  <c:v>0.99581192451747058</c:v>
                </c:pt>
                <c:pt idx="288">
                  <c:v>0.99581192451747058</c:v>
                </c:pt>
                <c:pt idx="289">
                  <c:v>0.99581192451747058</c:v>
                </c:pt>
                <c:pt idx="290">
                  <c:v>0.99581192451747058</c:v>
                </c:pt>
                <c:pt idx="291">
                  <c:v>0.99581192451747058</c:v>
                </c:pt>
                <c:pt idx="292">
                  <c:v>0.9954545644486491</c:v>
                </c:pt>
                <c:pt idx="293">
                  <c:v>0.9954545644486491</c:v>
                </c:pt>
                <c:pt idx="294">
                  <c:v>0.9954545644486491</c:v>
                </c:pt>
                <c:pt idx="295">
                  <c:v>0.9954545644486491</c:v>
                </c:pt>
                <c:pt idx="296">
                  <c:v>0.9954545644486491</c:v>
                </c:pt>
                <c:pt idx="297">
                  <c:v>0.9954545644486491</c:v>
                </c:pt>
                <c:pt idx="298">
                  <c:v>0.9954545644486491</c:v>
                </c:pt>
                <c:pt idx="299">
                  <c:v>0.9954545644486491</c:v>
                </c:pt>
                <c:pt idx="300">
                  <c:v>0.9954545644486491</c:v>
                </c:pt>
                <c:pt idx="301">
                  <c:v>0.9954545644486491</c:v>
                </c:pt>
                <c:pt idx="302">
                  <c:v>0.9954545644486491</c:v>
                </c:pt>
                <c:pt idx="303">
                  <c:v>0.9954545644486491</c:v>
                </c:pt>
                <c:pt idx="304">
                  <c:v>0.9954545644486491</c:v>
                </c:pt>
                <c:pt idx="305">
                  <c:v>0.9954545644486491</c:v>
                </c:pt>
                <c:pt idx="306">
                  <c:v>0.9954545644486491</c:v>
                </c:pt>
                <c:pt idx="307">
                  <c:v>0.9954545644486491</c:v>
                </c:pt>
                <c:pt idx="308">
                  <c:v>0.9954545644486491</c:v>
                </c:pt>
                <c:pt idx="309">
                  <c:v>0.9954545644486491</c:v>
                </c:pt>
                <c:pt idx="310">
                  <c:v>0.9954545644486491</c:v>
                </c:pt>
                <c:pt idx="311">
                  <c:v>0.9954545644486491</c:v>
                </c:pt>
                <c:pt idx="312">
                  <c:v>0.9954545644486491</c:v>
                </c:pt>
                <c:pt idx="313">
                  <c:v>0.9954545644486491</c:v>
                </c:pt>
                <c:pt idx="314">
                  <c:v>0.9954545644486491</c:v>
                </c:pt>
                <c:pt idx="315">
                  <c:v>0.9954545644486491</c:v>
                </c:pt>
                <c:pt idx="316">
                  <c:v>0.9954545644486491</c:v>
                </c:pt>
                <c:pt idx="317">
                  <c:v>0.9954545644486491</c:v>
                </c:pt>
                <c:pt idx="318">
                  <c:v>0.9954545644486491</c:v>
                </c:pt>
                <c:pt idx="319">
                  <c:v>0.9954545644486491</c:v>
                </c:pt>
                <c:pt idx="320">
                  <c:v>0.9954545644486491</c:v>
                </c:pt>
                <c:pt idx="321">
                  <c:v>0.9954545644486491</c:v>
                </c:pt>
                <c:pt idx="322">
                  <c:v>0.9954545644486491</c:v>
                </c:pt>
                <c:pt idx="323">
                  <c:v>0.9954545644486491</c:v>
                </c:pt>
                <c:pt idx="324">
                  <c:v>0.9954545644486491</c:v>
                </c:pt>
                <c:pt idx="325">
                  <c:v>0.9954545644486491</c:v>
                </c:pt>
                <c:pt idx="326">
                  <c:v>0.9954545644486491</c:v>
                </c:pt>
                <c:pt idx="327">
                  <c:v>0.9954545644486491</c:v>
                </c:pt>
                <c:pt idx="328">
                  <c:v>0.9954545644486491</c:v>
                </c:pt>
                <c:pt idx="329">
                  <c:v>0.9954545644486491</c:v>
                </c:pt>
                <c:pt idx="330">
                  <c:v>0.9954545644486491</c:v>
                </c:pt>
                <c:pt idx="331">
                  <c:v>0.9954545644486491</c:v>
                </c:pt>
                <c:pt idx="332">
                  <c:v>0.9954545644486491</c:v>
                </c:pt>
                <c:pt idx="333">
                  <c:v>0.9954545644486491</c:v>
                </c:pt>
                <c:pt idx="334">
                  <c:v>0.9954545644486491</c:v>
                </c:pt>
                <c:pt idx="335">
                  <c:v>0.9954545644486491</c:v>
                </c:pt>
                <c:pt idx="336">
                  <c:v>0.9954545644486491</c:v>
                </c:pt>
                <c:pt idx="337">
                  <c:v>0.9954545644486491</c:v>
                </c:pt>
                <c:pt idx="338">
                  <c:v>0.9954545644486491</c:v>
                </c:pt>
                <c:pt idx="339">
                  <c:v>0.9954545644486491</c:v>
                </c:pt>
                <c:pt idx="340">
                  <c:v>0.9954545644486491</c:v>
                </c:pt>
                <c:pt idx="341">
                  <c:v>0.9954545644486491</c:v>
                </c:pt>
                <c:pt idx="342">
                  <c:v>0.9954545644486491</c:v>
                </c:pt>
                <c:pt idx="343">
                  <c:v>0.9954545644486491</c:v>
                </c:pt>
                <c:pt idx="344">
                  <c:v>0.9954545644486491</c:v>
                </c:pt>
                <c:pt idx="345">
                  <c:v>0.9954545644486491</c:v>
                </c:pt>
                <c:pt idx="346">
                  <c:v>0.9954545644486491</c:v>
                </c:pt>
                <c:pt idx="347">
                  <c:v>0.9954545644486491</c:v>
                </c:pt>
                <c:pt idx="348">
                  <c:v>0.9954545644486491</c:v>
                </c:pt>
                <c:pt idx="349">
                  <c:v>0.9954545644486491</c:v>
                </c:pt>
                <c:pt idx="350">
                  <c:v>0.9954545644486491</c:v>
                </c:pt>
                <c:pt idx="351">
                  <c:v>0.9954545644486491</c:v>
                </c:pt>
                <c:pt idx="352">
                  <c:v>0.9954545644486491</c:v>
                </c:pt>
                <c:pt idx="353">
                  <c:v>0.9954545644486491</c:v>
                </c:pt>
                <c:pt idx="354">
                  <c:v>0.9954545644486491</c:v>
                </c:pt>
                <c:pt idx="355">
                  <c:v>0.9954545644486491</c:v>
                </c:pt>
                <c:pt idx="356">
                  <c:v>0.9954545644486491</c:v>
                </c:pt>
                <c:pt idx="357">
                  <c:v>0.9954545644486491</c:v>
                </c:pt>
                <c:pt idx="358">
                  <c:v>0.9954545644486491</c:v>
                </c:pt>
                <c:pt idx="359">
                  <c:v>0.9954545644486491</c:v>
                </c:pt>
                <c:pt idx="360">
                  <c:v>0.9954545644486491</c:v>
                </c:pt>
                <c:pt idx="361">
                  <c:v>0.9954545644486491</c:v>
                </c:pt>
                <c:pt idx="362">
                  <c:v>0.9954545644486491</c:v>
                </c:pt>
                <c:pt idx="363">
                  <c:v>0.9954545644486491</c:v>
                </c:pt>
                <c:pt idx="364">
                  <c:v>0.9954545644486491</c:v>
                </c:pt>
                <c:pt idx="365">
                  <c:v>0.9954545644486491</c:v>
                </c:pt>
                <c:pt idx="366">
                  <c:v>0.9954545644486491</c:v>
                </c:pt>
                <c:pt idx="367">
                  <c:v>0.9954545644486491</c:v>
                </c:pt>
                <c:pt idx="368">
                  <c:v>0.9954545644486491</c:v>
                </c:pt>
                <c:pt idx="369">
                  <c:v>0.9954545644486491</c:v>
                </c:pt>
                <c:pt idx="370">
                  <c:v>0.9954545644486491</c:v>
                </c:pt>
                <c:pt idx="371">
                  <c:v>0.9954545644486491</c:v>
                </c:pt>
                <c:pt idx="372">
                  <c:v>0.9954545644486491</c:v>
                </c:pt>
                <c:pt idx="373">
                  <c:v>0.9954545644486491</c:v>
                </c:pt>
                <c:pt idx="374">
                  <c:v>0.9954545644486491</c:v>
                </c:pt>
                <c:pt idx="375">
                  <c:v>0.9954545644486491</c:v>
                </c:pt>
                <c:pt idx="376">
                  <c:v>0.9954545644486491</c:v>
                </c:pt>
                <c:pt idx="377">
                  <c:v>0.9954545644486491</c:v>
                </c:pt>
                <c:pt idx="378">
                  <c:v>0.9954545644486491</c:v>
                </c:pt>
                <c:pt idx="379">
                  <c:v>0.9954545644486491</c:v>
                </c:pt>
                <c:pt idx="380">
                  <c:v>0.9954545644486491</c:v>
                </c:pt>
                <c:pt idx="381">
                  <c:v>0.9954545644486491</c:v>
                </c:pt>
                <c:pt idx="382">
                  <c:v>0.9954545644486491</c:v>
                </c:pt>
                <c:pt idx="383">
                  <c:v>0.9954545644486491</c:v>
                </c:pt>
                <c:pt idx="384">
                  <c:v>0.9954545644486491</c:v>
                </c:pt>
                <c:pt idx="385">
                  <c:v>0.9954545644486491</c:v>
                </c:pt>
                <c:pt idx="386">
                  <c:v>0.9954545644486491</c:v>
                </c:pt>
                <c:pt idx="387">
                  <c:v>0.9954545644486491</c:v>
                </c:pt>
                <c:pt idx="388">
                  <c:v>0.9954545644486491</c:v>
                </c:pt>
                <c:pt idx="389">
                  <c:v>0.9954545644486491</c:v>
                </c:pt>
                <c:pt idx="390">
                  <c:v>0.9954545644486491</c:v>
                </c:pt>
                <c:pt idx="391">
                  <c:v>0.9954545644486491</c:v>
                </c:pt>
                <c:pt idx="392">
                  <c:v>0.9954545644486491</c:v>
                </c:pt>
                <c:pt idx="393">
                  <c:v>0.9954545644486491</c:v>
                </c:pt>
                <c:pt idx="394">
                  <c:v>0.9954545644486491</c:v>
                </c:pt>
                <c:pt idx="395">
                  <c:v>0.9954545644486491</c:v>
                </c:pt>
                <c:pt idx="396">
                  <c:v>0.9954545644486491</c:v>
                </c:pt>
                <c:pt idx="397">
                  <c:v>0.9954545644486491</c:v>
                </c:pt>
                <c:pt idx="398">
                  <c:v>0.9954545644486491</c:v>
                </c:pt>
                <c:pt idx="399">
                  <c:v>0.9954545644486491</c:v>
                </c:pt>
                <c:pt idx="400">
                  <c:v>0.9954545644486491</c:v>
                </c:pt>
                <c:pt idx="401">
                  <c:v>0.9954545644486491</c:v>
                </c:pt>
                <c:pt idx="402">
                  <c:v>0.9954545644486491</c:v>
                </c:pt>
                <c:pt idx="403">
                  <c:v>0.9954545644486491</c:v>
                </c:pt>
                <c:pt idx="404">
                  <c:v>0.9954545644486491</c:v>
                </c:pt>
                <c:pt idx="405">
                  <c:v>0.9954545644486491</c:v>
                </c:pt>
                <c:pt idx="406">
                  <c:v>0.9954545644486491</c:v>
                </c:pt>
                <c:pt idx="407">
                  <c:v>0.9954545644486491</c:v>
                </c:pt>
                <c:pt idx="408">
                  <c:v>0.9954545644486491</c:v>
                </c:pt>
                <c:pt idx="409">
                  <c:v>0.9954545644486491</c:v>
                </c:pt>
                <c:pt idx="410">
                  <c:v>0.9954545644486491</c:v>
                </c:pt>
                <c:pt idx="411">
                  <c:v>0.9954545644486491</c:v>
                </c:pt>
                <c:pt idx="412">
                  <c:v>0.9954545644486491</c:v>
                </c:pt>
                <c:pt idx="413">
                  <c:v>0.9954545644486491</c:v>
                </c:pt>
                <c:pt idx="414">
                  <c:v>0.9954545644486491</c:v>
                </c:pt>
                <c:pt idx="415">
                  <c:v>0.9954545644486491</c:v>
                </c:pt>
                <c:pt idx="416">
                  <c:v>0.9954545644486491</c:v>
                </c:pt>
                <c:pt idx="417">
                  <c:v>0.9954545644486491</c:v>
                </c:pt>
                <c:pt idx="418">
                  <c:v>0.9954545644486491</c:v>
                </c:pt>
                <c:pt idx="419">
                  <c:v>0.9954545644486491</c:v>
                </c:pt>
                <c:pt idx="420">
                  <c:v>0.9954545644486491</c:v>
                </c:pt>
                <c:pt idx="421">
                  <c:v>0.9954545644486491</c:v>
                </c:pt>
                <c:pt idx="422">
                  <c:v>0.9954545644486491</c:v>
                </c:pt>
                <c:pt idx="423">
                  <c:v>0.9954545644486491</c:v>
                </c:pt>
                <c:pt idx="424">
                  <c:v>0.9954545644486491</c:v>
                </c:pt>
                <c:pt idx="425">
                  <c:v>0.9954545644486491</c:v>
                </c:pt>
                <c:pt idx="426">
                  <c:v>0.9954545644486491</c:v>
                </c:pt>
                <c:pt idx="427">
                  <c:v>0.9954545644486491</c:v>
                </c:pt>
                <c:pt idx="428">
                  <c:v>0.9954545644486491</c:v>
                </c:pt>
                <c:pt idx="429">
                  <c:v>0.9954545644486491</c:v>
                </c:pt>
                <c:pt idx="430">
                  <c:v>0.9954545644486491</c:v>
                </c:pt>
                <c:pt idx="431">
                  <c:v>0.9954545644486491</c:v>
                </c:pt>
                <c:pt idx="432">
                  <c:v>0.9954545644486491</c:v>
                </c:pt>
                <c:pt idx="433">
                  <c:v>0.9954545644486491</c:v>
                </c:pt>
                <c:pt idx="434">
                  <c:v>0.9954545644486491</c:v>
                </c:pt>
                <c:pt idx="435">
                  <c:v>0.9954545644486491</c:v>
                </c:pt>
                <c:pt idx="436">
                  <c:v>0.9954545644486491</c:v>
                </c:pt>
                <c:pt idx="437">
                  <c:v>0.9954545644486491</c:v>
                </c:pt>
                <c:pt idx="438">
                  <c:v>0.9954545644486491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0-40E8-A24B-D7122435B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160752"/>
        <c:axId val="139157392"/>
      </c:lineChart>
      <c:catAx>
        <c:axId val="139160752"/>
        <c:scaling>
          <c:orientation val="minMax"/>
        </c:scaling>
        <c:delete val="0"/>
        <c:axPos val="b"/>
        <c:title>
          <c:tx>
            <c:strRef>
              <c:f>Split!$B$3</c:f>
              <c:strCache>
                <c:ptCount val="1"/>
                <c:pt idx="0">
                  <c:v>Chol (D)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139157392"/>
        <c:crosses val="autoZero"/>
        <c:auto val="1"/>
        <c:lblAlgn val="ctr"/>
        <c:lblOffset val="100"/>
        <c:noMultiLvlLbl val="0"/>
      </c:catAx>
      <c:valAx>
        <c:axId val="139157392"/>
        <c:scaling>
          <c:orientation val="minMax"/>
          <c:max val="1"/>
        </c:scaling>
        <c:delete val="0"/>
        <c:axPos val="l"/>
        <c:majorGridlines/>
        <c:title>
          <c:tx>
            <c:strRef>
              <c:f>Split!$V$3</c:f>
              <c:strCache>
                <c:ptCount val="1"/>
                <c:pt idx="0">
                  <c:v>info(D,S)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.00%" sourceLinked="0"/>
        <c:majorTickMark val="out"/>
        <c:minorTickMark val="none"/>
        <c:tickLblPos val="nextTo"/>
        <c:crossAx val="1391607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4</xdr:row>
      <xdr:rowOff>180976</xdr:rowOff>
    </xdr:from>
    <xdr:to>
      <xdr:col>16</xdr:col>
      <xdr:colOff>253134</xdr:colOff>
      <xdr:row>6</xdr:row>
      <xdr:rowOff>160380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8550" y="942976"/>
          <a:ext cx="4815609" cy="360404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133351</xdr:colOff>
      <xdr:row>8</xdr:row>
      <xdr:rowOff>19051</xdr:rowOff>
    </xdr:from>
    <xdr:to>
      <xdr:col>12</xdr:col>
      <xdr:colOff>466725</xdr:colOff>
      <xdr:row>10</xdr:row>
      <xdr:rowOff>161993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6651" y="1543051"/>
          <a:ext cx="2676524" cy="523942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10</xdr:row>
      <xdr:rowOff>185736</xdr:rowOff>
    </xdr:from>
    <xdr:to>
      <xdr:col>17</xdr:col>
      <xdr:colOff>323850</xdr:colOff>
      <xdr:row>35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3">
      <c r="A2">
        <v>63</v>
      </c>
      <c r="B2">
        <v>1</v>
      </c>
      <c r="C2" t="s">
        <v>14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 t="s">
        <v>15</v>
      </c>
      <c r="N2" t="s">
        <v>16</v>
      </c>
    </row>
    <row r="3" spans="1:16" x14ac:dyDescent="0.3">
      <c r="A3">
        <v>67</v>
      </c>
      <c r="B3">
        <v>1</v>
      </c>
      <c r="C3" t="s">
        <v>17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 t="s">
        <v>18</v>
      </c>
      <c r="N3" t="s">
        <v>19</v>
      </c>
    </row>
    <row r="4" spans="1:16" x14ac:dyDescent="0.3">
      <c r="A4">
        <v>67</v>
      </c>
      <c r="B4">
        <v>1</v>
      </c>
      <c r="C4" t="s">
        <v>17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 t="s">
        <v>20</v>
      </c>
      <c r="N4" t="s">
        <v>19</v>
      </c>
      <c r="P4" t="s">
        <v>37</v>
      </c>
    </row>
    <row r="5" spans="1:16" x14ac:dyDescent="0.3">
      <c r="A5">
        <v>37</v>
      </c>
      <c r="B5">
        <v>1</v>
      </c>
      <c r="C5" t="s">
        <v>21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 t="s">
        <v>18</v>
      </c>
      <c r="N5" t="s">
        <v>16</v>
      </c>
    </row>
    <row r="6" spans="1:16" x14ac:dyDescent="0.3">
      <c r="A6">
        <v>41</v>
      </c>
      <c r="B6">
        <v>0</v>
      </c>
      <c r="C6" t="s">
        <v>22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 t="s">
        <v>18</v>
      </c>
      <c r="N6" t="s">
        <v>16</v>
      </c>
    </row>
    <row r="7" spans="1:16" x14ac:dyDescent="0.3">
      <c r="A7">
        <v>56</v>
      </c>
      <c r="B7">
        <v>1</v>
      </c>
      <c r="C7" t="s">
        <v>22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 t="s">
        <v>18</v>
      </c>
      <c r="N7" t="s">
        <v>16</v>
      </c>
    </row>
    <row r="8" spans="1:16" x14ac:dyDescent="0.3">
      <c r="A8">
        <v>62</v>
      </c>
      <c r="B8">
        <v>0</v>
      </c>
      <c r="C8" t="s">
        <v>17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 t="s">
        <v>18</v>
      </c>
      <c r="N8" t="s">
        <v>19</v>
      </c>
    </row>
    <row r="9" spans="1:16" x14ac:dyDescent="0.3">
      <c r="A9">
        <v>57</v>
      </c>
      <c r="B9">
        <v>0</v>
      </c>
      <c r="C9" t="s">
        <v>17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 t="s">
        <v>18</v>
      </c>
      <c r="N9" t="s">
        <v>16</v>
      </c>
    </row>
    <row r="10" spans="1:16" x14ac:dyDescent="0.3">
      <c r="A10">
        <v>63</v>
      </c>
      <c r="B10">
        <v>1</v>
      </c>
      <c r="C10" t="s">
        <v>17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 t="s">
        <v>20</v>
      </c>
      <c r="N10" t="s">
        <v>19</v>
      </c>
    </row>
    <row r="11" spans="1:16" x14ac:dyDescent="0.3">
      <c r="A11">
        <v>53</v>
      </c>
      <c r="B11">
        <v>1</v>
      </c>
      <c r="C11" t="s">
        <v>17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 t="s">
        <v>20</v>
      </c>
      <c r="N11" t="s">
        <v>19</v>
      </c>
    </row>
    <row r="12" spans="1:16" x14ac:dyDescent="0.3">
      <c r="A12">
        <v>57</v>
      </c>
      <c r="B12">
        <v>1</v>
      </c>
      <c r="C12" t="s">
        <v>17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 t="s">
        <v>15</v>
      </c>
      <c r="N12" t="s">
        <v>16</v>
      </c>
    </row>
    <row r="13" spans="1:16" x14ac:dyDescent="0.3">
      <c r="A13">
        <v>56</v>
      </c>
      <c r="B13">
        <v>0</v>
      </c>
      <c r="C13" t="s">
        <v>22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 t="s">
        <v>18</v>
      </c>
      <c r="N13" t="s">
        <v>16</v>
      </c>
    </row>
    <row r="14" spans="1:16" x14ac:dyDescent="0.3">
      <c r="A14">
        <v>56</v>
      </c>
      <c r="B14">
        <v>1</v>
      </c>
      <c r="C14" t="s">
        <v>21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 t="s">
        <v>15</v>
      </c>
      <c r="N14" t="s">
        <v>19</v>
      </c>
    </row>
    <row r="15" spans="1:16" x14ac:dyDescent="0.3">
      <c r="A15">
        <v>44</v>
      </c>
      <c r="B15">
        <v>1</v>
      </c>
      <c r="C15" t="s">
        <v>22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 t="s">
        <v>20</v>
      </c>
      <c r="N15" t="s">
        <v>16</v>
      </c>
    </row>
    <row r="16" spans="1:16" x14ac:dyDescent="0.3">
      <c r="A16">
        <v>52</v>
      </c>
      <c r="B16">
        <v>1</v>
      </c>
      <c r="C16" t="s">
        <v>21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 t="s">
        <v>20</v>
      </c>
      <c r="N16" t="s">
        <v>16</v>
      </c>
    </row>
    <row r="17" spans="1:14" x14ac:dyDescent="0.3">
      <c r="A17">
        <v>57</v>
      </c>
      <c r="B17">
        <v>1</v>
      </c>
      <c r="C17" t="s">
        <v>21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 t="s">
        <v>18</v>
      </c>
      <c r="N17" t="s">
        <v>16</v>
      </c>
    </row>
    <row r="18" spans="1:14" x14ac:dyDescent="0.3">
      <c r="A18">
        <v>48</v>
      </c>
      <c r="B18">
        <v>1</v>
      </c>
      <c r="C18" t="s">
        <v>22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 t="s">
        <v>20</v>
      </c>
      <c r="N18" t="s">
        <v>19</v>
      </c>
    </row>
    <row r="19" spans="1:14" x14ac:dyDescent="0.3">
      <c r="A19">
        <v>54</v>
      </c>
      <c r="B19">
        <v>1</v>
      </c>
      <c r="C19" t="s">
        <v>17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 t="s">
        <v>18</v>
      </c>
      <c r="N19" t="s">
        <v>16</v>
      </c>
    </row>
    <row r="20" spans="1:14" x14ac:dyDescent="0.3">
      <c r="A20">
        <v>48</v>
      </c>
      <c r="B20">
        <v>0</v>
      </c>
      <c r="C20" t="s">
        <v>21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 t="s">
        <v>18</v>
      </c>
      <c r="N20" t="s">
        <v>16</v>
      </c>
    </row>
    <row r="21" spans="1:14" x14ac:dyDescent="0.3">
      <c r="A21">
        <v>49</v>
      </c>
      <c r="B21">
        <v>1</v>
      </c>
      <c r="C21" t="s">
        <v>22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 t="s">
        <v>18</v>
      </c>
      <c r="N21" t="s">
        <v>16</v>
      </c>
    </row>
    <row r="22" spans="1:14" x14ac:dyDescent="0.3">
      <c r="A22">
        <v>64</v>
      </c>
      <c r="B22">
        <v>1</v>
      </c>
      <c r="C22" t="s">
        <v>14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 t="s">
        <v>18</v>
      </c>
      <c r="N22" t="s">
        <v>16</v>
      </c>
    </row>
    <row r="23" spans="1:14" x14ac:dyDescent="0.3">
      <c r="A23">
        <v>58</v>
      </c>
      <c r="B23">
        <v>0</v>
      </c>
      <c r="C23" t="s">
        <v>14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 t="s">
        <v>18</v>
      </c>
      <c r="N23" t="s">
        <v>16</v>
      </c>
    </row>
    <row r="24" spans="1:14" x14ac:dyDescent="0.3">
      <c r="A24">
        <v>58</v>
      </c>
      <c r="B24">
        <v>1</v>
      </c>
      <c r="C24" t="s">
        <v>22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 t="s">
        <v>18</v>
      </c>
      <c r="N24" t="s">
        <v>19</v>
      </c>
    </row>
    <row r="25" spans="1:14" x14ac:dyDescent="0.3">
      <c r="A25">
        <v>58</v>
      </c>
      <c r="B25">
        <v>1</v>
      </c>
      <c r="C25" t="s">
        <v>21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 t="s">
        <v>20</v>
      </c>
      <c r="N25" t="s">
        <v>19</v>
      </c>
    </row>
    <row r="26" spans="1:14" x14ac:dyDescent="0.3">
      <c r="A26">
        <v>60</v>
      </c>
      <c r="B26">
        <v>1</v>
      </c>
      <c r="C26" t="s">
        <v>17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 t="s">
        <v>20</v>
      </c>
      <c r="N26" t="s">
        <v>19</v>
      </c>
    </row>
    <row r="27" spans="1:14" x14ac:dyDescent="0.3">
      <c r="A27">
        <v>50</v>
      </c>
      <c r="B27">
        <v>0</v>
      </c>
      <c r="C27" t="s">
        <v>21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 t="s">
        <v>18</v>
      </c>
      <c r="N27" t="s">
        <v>16</v>
      </c>
    </row>
    <row r="28" spans="1:14" x14ac:dyDescent="0.3">
      <c r="A28">
        <v>58</v>
      </c>
      <c r="B28">
        <v>0</v>
      </c>
      <c r="C28" t="s">
        <v>21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 t="s">
        <v>18</v>
      </c>
      <c r="N28" t="s">
        <v>16</v>
      </c>
    </row>
    <row r="29" spans="1:14" x14ac:dyDescent="0.3">
      <c r="A29">
        <v>66</v>
      </c>
      <c r="B29">
        <v>0</v>
      </c>
      <c r="C29" t="s">
        <v>14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 t="s">
        <v>18</v>
      </c>
      <c r="N29" t="s">
        <v>16</v>
      </c>
    </row>
    <row r="30" spans="1:14" x14ac:dyDescent="0.3">
      <c r="A30">
        <v>43</v>
      </c>
      <c r="B30">
        <v>1</v>
      </c>
      <c r="C30" t="s">
        <v>17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 t="s">
        <v>18</v>
      </c>
      <c r="N30" t="s">
        <v>16</v>
      </c>
    </row>
    <row r="31" spans="1:14" x14ac:dyDescent="0.3">
      <c r="A31">
        <v>40</v>
      </c>
      <c r="B31">
        <v>1</v>
      </c>
      <c r="C31" t="s">
        <v>17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 t="s">
        <v>20</v>
      </c>
      <c r="N31" t="s">
        <v>19</v>
      </c>
    </row>
    <row r="32" spans="1:14" x14ac:dyDescent="0.3">
      <c r="A32">
        <v>69</v>
      </c>
      <c r="B32">
        <v>0</v>
      </c>
      <c r="C32" t="s">
        <v>14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 t="s">
        <v>18</v>
      </c>
      <c r="N32" t="s">
        <v>16</v>
      </c>
    </row>
    <row r="33" spans="1:14" x14ac:dyDescent="0.3">
      <c r="A33">
        <v>60</v>
      </c>
      <c r="B33">
        <v>1</v>
      </c>
      <c r="C33" t="s">
        <v>17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 t="s">
        <v>20</v>
      </c>
      <c r="N33" t="s">
        <v>19</v>
      </c>
    </row>
    <row r="34" spans="1:14" x14ac:dyDescent="0.3">
      <c r="A34">
        <v>64</v>
      </c>
      <c r="B34">
        <v>1</v>
      </c>
      <c r="C34" t="s">
        <v>21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 t="s">
        <v>18</v>
      </c>
      <c r="N34" t="s">
        <v>19</v>
      </c>
    </row>
    <row r="35" spans="1:14" x14ac:dyDescent="0.3">
      <c r="A35">
        <v>59</v>
      </c>
      <c r="B35">
        <v>1</v>
      </c>
      <c r="C35" t="s">
        <v>17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 t="s">
        <v>20</v>
      </c>
      <c r="N35" t="s">
        <v>16</v>
      </c>
    </row>
    <row r="36" spans="1:14" x14ac:dyDescent="0.3">
      <c r="A36">
        <v>44</v>
      </c>
      <c r="B36">
        <v>1</v>
      </c>
      <c r="C36" t="s">
        <v>21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 t="s">
        <v>18</v>
      </c>
      <c r="N36" t="s">
        <v>16</v>
      </c>
    </row>
    <row r="37" spans="1:14" x14ac:dyDescent="0.3">
      <c r="A37">
        <v>42</v>
      </c>
      <c r="B37">
        <v>1</v>
      </c>
      <c r="C37" t="s">
        <v>17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 t="s">
        <v>18</v>
      </c>
      <c r="N37" t="s">
        <v>16</v>
      </c>
    </row>
    <row r="38" spans="1:14" x14ac:dyDescent="0.3">
      <c r="A38">
        <v>43</v>
      </c>
      <c r="B38">
        <v>1</v>
      </c>
      <c r="C38" t="s">
        <v>17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 t="s">
        <v>20</v>
      </c>
      <c r="N38" t="s">
        <v>19</v>
      </c>
    </row>
    <row r="39" spans="1:14" x14ac:dyDescent="0.3">
      <c r="A39">
        <v>57</v>
      </c>
      <c r="B39">
        <v>1</v>
      </c>
      <c r="C39" t="s">
        <v>17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 t="s">
        <v>15</v>
      </c>
      <c r="N39" t="s">
        <v>19</v>
      </c>
    </row>
    <row r="40" spans="1:14" x14ac:dyDescent="0.3">
      <c r="A40">
        <v>55</v>
      </c>
      <c r="B40">
        <v>1</v>
      </c>
      <c r="C40" t="s">
        <v>17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 t="s">
        <v>20</v>
      </c>
      <c r="N40" t="s">
        <v>19</v>
      </c>
    </row>
    <row r="41" spans="1:14" x14ac:dyDescent="0.3">
      <c r="A41">
        <v>61</v>
      </c>
      <c r="B41">
        <v>1</v>
      </c>
      <c r="C41" t="s">
        <v>21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 t="s">
        <v>18</v>
      </c>
      <c r="N41" t="s">
        <v>16</v>
      </c>
    </row>
    <row r="42" spans="1:14" x14ac:dyDescent="0.3">
      <c r="A42">
        <v>65</v>
      </c>
      <c r="B42">
        <v>0</v>
      </c>
      <c r="C42" t="s">
        <v>17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 t="s">
        <v>20</v>
      </c>
      <c r="N42" t="s">
        <v>19</v>
      </c>
    </row>
    <row r="43" spans="1:14" x14ac:dyDescent="0.3">
      <c r="A43">
        <v>40</v>
      </c>
      <c r="B43">
        <v>1</v>
      </c>
      <c r="C43" t="s">
        <v>14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 t="s">
        <v>20</v>
      </c>
      <c r="N43" t="s">
        <v>16</v>
      </c>
    </row>
    <row r="44" spans="1:14" x14ac:dyDescent="0.3">
      <c r="A44">
        <v>71</v>
      </c>
      <c r="B44">
        <v>0</v>
      </c>
      <c r="C44" t="s">
        <v>22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 t="s">
        <v>18</v>
      </c>
      <c r="N44" t="s">
        <v>16</v>
      </c>
    </row>
    <row r="45" spans="1:14" x14ac:dyDescent="0.3">
      <c r="A45">
        <v>59</v>
      </c>
      <c r="B45">
        <v>1</v>
      </c>
      <c r="C45" t="s">
        <v>21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 t="s">
        <v>18</v>
      </c>
      <c r="N45" t="s">
        <v>16</v>
      </c>
    </row>
    <row r="46" spans="1:14" x14ac:dyDescent="0.3">
      <c r="A46">
        <v>61</v>
      </c>
      <c r="B46">
        <v>0</v>
      </c>
      <c r="C46" t="s">
        <v>17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 t="s">
        <v>18</v>
      </c>
      <c r="N46" t="s">
        <v>19</v>
      </c>
    </row>
    <row r="47" spans="1:14" x14ac:dyDescent="0.3">
      <c r="A47">
        <v>58</v>
      </c>
      <c r="B47">
        <v>1</v>
      </c>
      <c r="C47" t="s">
        <v>21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 t="s">
        <v>20</v>
      </c>
      <c r="N47" t="s">
        <v>19</v>
      </c>
    </row>
    <row r="48" spans="1:14" x14ac:dyDescent="0.3">
      <c r="A48">
        <v>51</v>
      </c>
      <c r="B48">
        <v>1</v>
      </c>
      <c r="C48" t="s">
        <v>21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 t="s">
        <v>18</v>
      </c>
      <c r="N48" t="s">
        <v>16</v>
      </c>
    </row>
    <row r="49" spans="1:14" x14ac:dyDescent="0.3">
      <c r="A49">
        <v>50</v>
      </c>
      <c r="B49">
        <v>1</v>
      </c>
      <c r="C49" t="s">
        <v>17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 t="s">
        <v>20</v>
      </c>
      <c r="N49" t="s">
        <v>19</v>
      </c>
    </row>
    <row r="50" spans="1:14" x14ac:dyDescent="0.3">
      <c r="A50">
        <v>65</v>
      </c>
      <c r="B50">
        <v>0</v>
      </c>
      <c r="C50" t="s">
        <v>21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 t="s">
        <v>18</v>
      </c>
      <c r="N50" t="s">
        <v>16</v>
      </c>
    </row>
    <row r="51" spans="1:14" x14ac:dyDescent="0.3">
      <c r="A51">
        <v>53</v>
      </c>
      <c r="B51">
        <v>1</v>
      </c>
      <c r="C51" t="s">
        <v>21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 t="s">
        <v>18</v>
      </c>
      <c r="N51" t="s">
        <v>16</v>
      </c>
    </row>
    <row r="52" spans="1:14" x14ac:dyDescent="0.3">
      <c r="A52">
        <v>41</v>
      </c>
      <c r="B52">
        <v>0</v>
      </c>
      <c r="C52" t="s">
        <v>22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 t="s">
        <v>18</v>
      </c>
      <c r="N52" t="s">
        <v>16</v>
      </c>
    </row>
    <row r="53" spans="1:14" x14ac:dyDescent="0.3">
      <c r="A53">
        <v>65</v>
      </c>
      <c r="B53">
        <v>1</v>
      </c>
      <c r="C53" t="s">
        <v>17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 t="s">
        <v>20</v>
      </c>
      <c r="N53" t="s">
        <v>16</v>
      </c>
    </row>
    <row r="54" spans="1:14" x14ac:dyDescent="0.3">
      <c r="A54">
        <v>44</v>
      </c>
      <c r="B54">
        <v>1</v>
      </c>
      <c r="C54" t="s">
        <v>17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 t="s">
        <v>18</v>
      </c>
      <c r="N54" t="s">
        <v>19</v>
      </c>
    </row>
    <row r="55" spans="1:14" x14ac:dyDescent="0.3">
      <c r="A55">
        <v>44</v>
      </c>
      <c r="B55">
        <v>1</v>
      </c>
      <c r="C55" t="s">
        <v>22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 t="s">
        <v>18</v>
      </c>
      <c r="N55" t="s">
        <v>16</v>
      </c>
    </row>
    <row r="56" spans="1:14" x14ac:dyDescent="0.3">
      <c r="A56">
        <v>60</v>
      </c>
      <c r="B56">
        <v>1</v>
      </c>
      <c r="C56" t="s">
        <v>17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 t="s">
        <v>20</v>
      </c>
      <c r="N56" t="s">
        <v>19</v>
      </c>
    </row>
    <row r="57" spans="1:14" x14ac:dyDescent="0.3">
      <c r="A57">
        <v>54</v>
      </c>
      <c r="B57">
        <v>1</v>
      </c>
      <c r="C57" t="s">
        <v>17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 t="s">
        <v>20</v>
      </c>
      <c r="N57" t="s">
        <v>19</v>
      </c>
    </row>
    <row r="58" spans="1:14" x14ac:dyDescent="0.3">
      <c r="A58">
        <v>50</v>
      </c>
      <c r="B58">
        <v>1</v>
      </c>
      <c r="C58" t="s">
        <v>21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 t="s">
        <v>20</v>
      </c>
      <c r="N58" t="s">
        <v>19</v>
      </c>
    </row>
    <row r="59" spans="1:14" x14ac:dyDescent="0.3">
      <c r="A59">
        <v>41</v>
      </c>
      <c r="B59">
        <v>1</v>
      </c>
      <c r="C59" t="s">
        <v>17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 t="s">
        <v>20</v>
      </c>
      <c r="N59" t="s">
        <v>19</v>
      </c>
    </row>
    <row r="60" spans="1:14" x14ac:dyDescent="0.3">
      <c r="A60">
        <v>54</v>
      </c>
      <c r="B60">
        <v>1</v>
      </c>
      <c r="C60" t="s">
        <v>21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 t="s">
        <v>18</v>
      </c>
      <c r="N60" t="s">
        <v>16</v>
      </c>
    </row>
    <row r="61" spans="1:14" x14ac:dyDescent="0.3">
      <c r="A61">
        <v>51</v>
      </c>
      <c r="B61">
        <v>1</v>
      </c>
      <c r="C61" t="s">
        <v>14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 t="s">
        <v>18</v>
      </c>
      <c r="N61" t="s">
        <v>16</v>
      </c>
    </row>
    <row r="62" spans="1:14" x14ac:dyDescent="0.3">
      <c r="A62">
        <v>51</v>
      </c>
      <c r="B62">
        <v>0</v>
      </c>
      <c r="C62" t="s">
        <v>17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 t="s">
        <v>20</v>
      </c>
      <c r="N62" t="s">
        <v>19</v>
      </c>
    </row>
    <row r="63" spans="1:14" x14ac:dyDescent="0.3">
      <c r="A63">
        <v>46</v>
      </c>
      <c r="B63">
        <v>0</v>
      </c>
      <c r="C63" t="s">
        <v>21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 t="s">
        <v>18</v>
      </c>
      <c r="N63" t="s">
        <v>16</v>
      </c>
    </row>
    <row r="64" spans="1:14" x14ac:dyDescent="0.3">
      <c r="A64">
        <v>58</v>
      </c>
      <c r="B64">
        <v>1</v>
      </c>
      <c r="C64" t="s">
        <v>17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 t="s">
        <v>20</v>
      </c>
      <c r="N64" t="s">
        <v>19</v>
      </c>
    </row>
    <row r="65" spans="1:14" x14ac:dyDescent="0.3">
      <c r="A65">
        <v>54</v>
      </c>
      <c r="B65">
        <v>0</v>
      </c>
      <c r="C65" t="s">
        <v>21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 t="s">
        <v>18</v>
      </c>
      <c r="N65" t="s">
        <v>16</v>
      </c>
    </row>
    <row r="66" spans="1:14" x14ac:dyDescent="0.3">
      <c r="A66">
        <v>54</v>
      </c>
      <c r="B66">
        <v>1</v>
      </c>
      <c r="C66" t="s">
        <v>17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 t="s">
        <v>20</v>
      </c>
      <c r="N66" t="s">
        <v>19</v>
      </c>
    </row>
    <row r="67" spans="1:14" x14ac:dyDescent="0.3">
      <c r="A67">
        <v>60</v>
      </c>
      <c r="B67">
        <v>1</v>
      </c>
      <c r="C67" t="s">
        <v>17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 t="s">
        <v>20</v>
      </c>
      <c r="N67" t="s">
        <v>19</v>
      </c>
    </row>
    <row r="68" spans="1:14" x14ac:dyDescent="0.3">
      <c r="A68">
        <v>60</v>
      </c>
      <c r="B68">
        <v>1</v>
      </c>
      <c r="C68" t="s">
        <v>21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 t="s">
        <v>18</v>
      </c>
      <c r="N68" t="s">
        <v>19</v>
      </c>
    </row>
    <row r="69" spans="1:14" x14ac:dyDescent="0.3">
      <c r="A69">
        <v>54</v>
      </c>
      <c r="B69">
        <v>1</v>
      </c>
      <c r="C69" t="s">
        <v>21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 t="s">
        <v>20</v>
      </c>
      <c r="N69" t="s">
        <v>16</v>
      </c>
    </row>
    <row r="70" spans="1:14" x14ac:dyDescent="0.3">
      <c r="A70">
        <v>59</v>
      </c>
      <c r="B70">
        <v>1</v>
      </c>
      <c r="C70" t="s">
        <v>17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 t="s">
        <v>20</v>
      </c>
      <c r="N70" t="s">
        <v>19</v>
      </c>
    </row>
    <row r="71" spans="1:14" x14ac:dyDescent="0.3">
      <c r="A71">
        <v>46</v>
      </c>
      <c r="B71">
        <v>1</v>
      </c>
      <c r="C71" t="s">
        <v>21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 t="s">
        <v>18</v>
      </c>
      <c r="N71" t="s">
        <v>19</v>
      </c>
    </row>
    <row r="72" spans="1:14" x14ac:dyDescent="0.3">
      <c r="A72">
        <v>65</v>
      </c>
      <c r="B72">
        <v>0</v>
      </c>
      <c r="C72" t="s">
        <v>21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 t="s">
        <v>18</v>
      </c>
      <c r="N72" t="s">
        <v>16</v>
      </c>
    </row>
    <row r="73" spans="1:14" x14ac:dyDescent="0.3">
      <c r="A73">
        <v>67</v>
      </c>
      <c r="B73">
        <v>1</v>
      </c>
      <c r="C73" t="s">
        <v>17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 t="s">
        <v>20</v>
      </c>
      <c r="N73" t="s">
        <v>19</v>
      </c>
    </row>
    <row r="74" spans="1:14" x14ac:dyDescent="0.3">
      <c r="A74">
        <v>62</v>
      </c>
      <c r="B74">
        <v>1</v>
      </c>
      <c r="C74" t="s">
        <v>17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 t="s">
        <v>20</v>
      </c>
      <c r="N74" t="s">
        <v>19</v>
      </c>
    </row>
    <row r="75" spans="1:14" x14ac:dyDescent="0.3">
      <c r="A75">
        <v>65</v>
      </c>
      <c r="B75">
        <v>1</v>
      </c>
      <c r="C75" t="s">
        <v>17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 t="s">
        <v>15</v>
      </c>
      <c r="N75" t="s">
        <v>19</v>
      </c>
    </row>
    <row r="76" spans="1:14" x14ac:dyDescent="0.3">
      <c r="A76">
        <v>44</v>
      </c>
      <c r="B76">
        <v>1</v>
      </c>
      <c r="C76" t="s">
        <v>17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 t="s">
        <v>18</v>
      </c>
      <c r="N76" t="s">
        <v>19</v>
      </c>
    </row>
    <row r="77" spans="1:14" x14ac:dyDescent="0.3">
      <c r="A77">
        <v>65</v>
      </c>
      <c r="B77">
        <v>0</v>
      </c>
      <c r="C77" t="s">
        <v>21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 t="s">
        <v>18</v>
      </c>
      <c r="N77" t="s">
        <v>16</v>
      </c>
    </row>
    <row r="78" spans="1:14" x14ac:dyDescent="0.3">
      <c r="A78">
        <v>60</v>
      </c>
      <c r="B78">
        <v>1</v>
      </c>
      <c r="C78" t="s">
        <v>17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 t="s">
        <v>20</v>
      </c>
      <c r="N78" t="s">
        <v>19</v>
      </c>
    </row>
    <row r="79" spans="1:14" x14ac:dyDescent="0.3">
      <c r="A79">
        <v>51</v>
      </c>
      <c r="B79">
        <v>0</v>
      </c>
      <c r="C79" t="s">
        <v>21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 t="s">
        <v>18</v>
      </c>
      <c r="N79" t="s">
        <v>16</v>
      </c>
    </row>
    <row r="80" spans="1:14" x14ac:dyDescent="0.3">
      <c r="A80">
        <v>48</v>
      </c>
      <c r="B80">
        <v>1</v>
      </c>
      <c r="C80" t="s">
        <v>22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 t="s">
        <v>18</v>
      </c>
      <c r="N80" t="s">
        <v>16</v>
      </c>
    </row>
    <row r="81" spans="1:14" x14ac:dyDescent="0.3">
      <c r="A81">
        <v>58</v>
      </c>
      <c r="B81">
        <v>1</v>
      </c>
      <c r="C81" t="s">
        <v>17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 t="s">
        <v>20</v>
      </c>
      <c r="N81" t="s">
        <v>19</v>
      </c>
    </row>
    <row r="82" spans="1:14" x14ac:dyDescent="0.3">
      <c r="A82">
        <v>45</v>
      </c>
      <c r="B82">
        <v>1</v>
      </c>
      <c r="C82" t="s">
        <v>17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 t="s">
        <v>18</v>
      </c>
      <c r="N82" t="s">
        <v>16</v>
      </c>
    </row>
    <row r="83" spans="1:14" x14ac:dyDescent="0.3">
      <c r="A83">
        <v>53</v>
      </c>
      <c r="B83">
        <v>0</v>
      </c>
      <c r="C83" t="s">
        <v>17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 t="s">
        <v>18</v>
      </c>
      <c r="N83" t="s">
        <v>16</v>
      </c>
    </row>
    <row r="84" spans="1:14" x14ac:dyDescent="0.3">
      <c r="A84">
        <v>39</v>
      </c>
      <c r="B84">
        <v>1</v>
      </c>
      <c r="C84" t="s">
        <v>21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 t="s">
        <v>18</v>
      </c>
      <c r="N84" t="s">
        <v>16</v>
      </c>
    </row>
    <row r="85" spans="1:14" x14ac:dyDescent="0.3">
      <c r="A85">
        <v>68</v>
      </c>
      <c r="B85">
        <v>1</v>
      </c>
      <c r="C85" t="s">
        <v>21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 t="s">
        <v>20</v>
      </c>
      <c r="N85" t="s">
        <v>19</v>
      </c>
    </row>
    <row r="86" spans="1:14" x14ac:dyDescent="0.3">
      <c r="A86">
        <v>52</v>
      </c>
      <c r="B86">
        <v>1</v>
      </c>
      <c r="C86" t="s">
        <v>22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 t="s">
        <v>18</v>
      </c>
      <c r="N86" t="s">
        <v>16</v>
      </c>
    </row>
    <row r="87" spans="1:14" x14ac:dyDescent="0.3">
      <c r="A87">
        <v>44</v>
      </c>
      <c r="B87">
        <v>1</v>
      </c>
      <c r="C87" t="s">
        <v>21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 t="s">
        <v>18</v>
      </c>
      <c r="N87" t="s">
        <v>16</v>
      </c>
    </row>
    <row r="88" spans="1:14" x14ac:dyDescent="0.3">
      <c r="A88">
        <v>47</v>
      </c>
      <c r="B88">
        <v>1</v>
      </c>
      <c r="C88" t="s">
        <v>21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 t="s">
        <v>18</v>
      </c>
      <c r="N88" t="s">
        <v>16</v>
      </c>
    </row>
    <row r="89" spans="1:14" x14ac:dyDescent="0.3">
      <c r="A89">
        <v>53</v>
      </c>
      <c r="B89">
        <v>0</v>
      </c>
      <c r="C89" t="s">
        <v>21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23</v>
      </c>
      <c r="N89" t="s">
        <v>16</v>
      </c>
    </row>
    <row r="90" spans="1:14" x14ac:dyDescent="0.3">
      <c r="A90">
        <v>53</v>
      </c>
      <c r="B90">
        <v>0</v>
      </c>
      <c r="C90" t="s">
        <v>17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 t="s">
        <v>18</v>
      </c>
      <c r="N90" t="s">
        <v>16</v>
      </c>
    </row>
    <row r="91" spans="1:14" x14ac:dyDescent="0.3">
      <c r="A91">
        <v>51</v>
      </c>
      <c r="B91">
        <v>0</v>
      </c>
      <c r="C91" t="s">
        <v>21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 t="s">
        <v>18</v>
      </c>
      <c r="N91" t="s">
        <v>16</v>
      </c>
    </row>
    <row r="92" spans="1:14" x14ac:dyDescent="0.3">
      <c r="A92">
        <v>66</v>
      </c>
      <c r="B92">
        <v>1</v>
      </c>
      <c r="C92" t="s">
        <v>17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 t="s">
        <v>18</v>
      </c>
      <c r="N92" t="s">
        <v>16</v>
      </c>
    </row>
    <row r="93" spans="1:14" x14ac:dyDescent="0.3">
      <c r="A93">
        <v>62</v>
      </c>
      <c r="B93">
        <v>0</v>
      </c>
      <c r="C93" t="s">
        <v>17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 t="s">
        <v>20</v>
      </c>
      <c r="N93" t="s">
        <v>19</v>
      </c>
    </row>
    <row r="94" spans="1:14" x14ac:dyDescent="0.3">
      <c r="A94">
        <v>62</v>
      </c>
      <c r="B94">
        <v>1</v>
      </c>
      <c r="C94" t="s">
        <v>21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 t="s">
        <v>20</v>
      </c>
      <c r="N94" t="s">
        <v>16</v>
      </c>
    </row>
    <row r="95" spans="1:14" x14ac:dyDescent="0.3">
      <c r="A95">
        <v>44</v>
      </c>
      <c r="B95">
        <v>0</v>
      </c>
      <c r="C95" t="s">
        <v>21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 t="s">
        <v>18</v>
      </c>
      <c r="N95" t="s">
        <v>16</v>
      </c>
    </row>
    <row r="96" spans="1:14" x14ac:dyDescent="0.3">
      <c r="A96">
        <v>63</v>
      </c>
      <c r="B96">
        <v>0</v>
      </c>
      <c r="C96" t="s">
        <v>21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 t="s">
        <v>18</v>
      </c>
      <c r="N96" t="s">
        <v>16</v>
      </c>
    </row>
    <row r="97" spans="1:14" x14ac:dyDescent="0.3">
      <c r="A97">
        <v>52</v>
      </c>
      <c r="B97">
        <v>1</v>
      </c>
      <c r="C97" t="s">
        <v>17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 t="s">
        <v>20</v>
      </c>
      <c r="N97" t="s">
        <v>19</v>
      </c>
    </row>
    <row r="98" spans="1:14" x14ac:dyDescent="0.3">
      <c r="A98">
        <v>59</v>
      </c>
      <c r="B98">
        <v>1</v>
      </c>
      <c r="C98" t="s">
        <v>17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 t="s">
        <v>20</v>
      </c>
      <c r="N98" t="s">
        <v>19</v>
      </c>
    </row>
    <row r="99" spans="1:14" x14ac:dyDescent="0.3">
      <c r="A99">
        <v>60</v>
      </c>
      <c r="B99">
        <v>0</v>
      </c>
      <c r="C99" t="s">
        <v>17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 t="s">
        <v>20</v>
      </c>
      <c r="N99" t="s">
        <v>19</v>
      </c>
    </row>
    <row r="100" spans="1:14" x14ac:dyDescent="0.3">
      <c r="A100">
        <v>52</v>
      </c>
      <c r="B100">
        <v>1</v>
      </c>
      <c r="C100" t="s">
        <v>22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 t="s">
        <v>18</v>
      </c>
      <c r="N100" t="s">
        <v>16</v>
      </c>
    </row>
    <row r="101" spans="1:14" x14ac:dyDescent="0.3">
      <c r="A101">
        <v>48</v>
      </c>
      <c r="B101">
        <v>1</v>
      </c>
      <c r="C101" t="s">
        <v>17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 t="s">
        <v>18</v>
      </c>
      <c r="N101" t="s">
        <v>16</v>
      </c>
    </row>
    <row r="102" spans="1:14" x14ac:dyDescent="0.3">
      <c r="A102">
        <v>45</v>
      </c>
      <c r="B102">
        <v>1</v>
      </c>
      <c r="C102" t="s">
        <v>17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 t="s">
        <v>18</v>
      </c>
      <c r="N102" t="s">
        <v>16</v>
      </c>
    </row>
    <row r="103" spans="1:14" x14ac:dyDescent="0.3">
      <c r="A103">
        <v>34</v>
      </c>
      <c r="B103">
        <v>1</v>
      </c>
      <c r="C103" t="s">
        <v>14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 t="s">
        <v>18</v>
      </c>
      <c r="N103" t="s">
        <v>16</v>
      </c>
    </row>
    <row r="104" spans="1:14" x14ac:dyDescent="0.3">
      <c r="A104">
        <v>57</v>
      </c>
      <c r="B104">
        <v>0</v>
      </c>
      <c r="C104" t="s">
        <v>17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 t="s">
        <v>18</v>
      </c>
      <c r="N104" t="s">
        <v>16</v>
      </c>
    </row>
    <row r="105" spans="1:14" x14ac:dyDescent="0.3">
      <c r="A105">
        <v>71</v>
      </c>
      <c r="B105">
        <v>0</v>
      </c>
      <c r="C105" t="s">
        <v>21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 t="s">
        <v>18</v>
      </c>
      <c r="N105" t="s">
        <v>16</v>
      </c>
    </row>
    <row r="106" spans="1:14" x14ac:dyDescent="0.3">
      <c r="A106">
        <v>49</v>
      </c>
      <c r="B106">
        <v>1</v>
      </c>
      <c r="C106" t="s">
        <v>21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 t="s">
        <v>20</v>
      </c>
      <c r="N106" t="s">
        <v>19</v>
      </c>
    </row>
    <row r="107" spans="1:14" x14ac:dyDescent="0.3">
      <c r="A107">
        <v>54</v>
      </c>
      <c r="B107">
        <v>1</v>
      </c>
      <c r="C107" t="s">
        <v>22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 t="s">
        <v>20</v>
      </c>
      <c r="N107" t="s">
        <v>16</v>
      </c>
    </row>
    <row r="108" spans="1:14" x14ac:dyDescent="0.3">
      <c r="A108">
        <v>59</v>
      </c>
      <c r="B108">
        <v>1</v>
      </c>
      <c r="C108" t="s">
        <v>17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 t="s">
        <v>20</v>
      </c>
      <c r="N108" t="s">
        <v>19</v>
      </c>
    </row>
    <row r="109" spans="1:14" x14ac:dyDescent="0.3">
      <c r="A109">
        <v>57</v>
      </c>
      <c r="B109">
        <v>1</v>
      </c>
      <c r="C109" t="s">
        <v>21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 t="s">
        <v>20</v>
      </c>
      <c r="N109" t="s">
        <v>19</v>
      </c>
    </row>
    <row r="110" spans="1:14" x14ac:dyDescent="0.3">
      <c r="A110">
        <v>61</v>
      </c>
      <c r="B110">
        <v>1</v>
      </c>
      <c r="C110" t="s">
        <v>17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 t="s">
        <v>20</v>
      </c>
      <c r="N110" t="s">
        <v>19</v>
      </c>
    </row>
    <row r="111" spans="1:14" x14ac:dyDescent="0.3">
      <c r="A111">
        <v>39</v>
      </c>
      <c r="B111">
        <v>1</v>
      </c>
      <c r="C111" t="s">
        <v>17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 t="s">
        <v>20</v>
      </c>
      <c r="N111" t="s">
        <v>19</v>
      </c>
    </row>
    <row r="112" spans="1:14" x14ac:dyDescent="0.3">
      <c r="A112">
        <v>61</v>
      </c>
      <c r="B112">
        <v>0</v>
      </c>
      <c r="C112" t="s">
        <v>17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 t="s">
        <v>20</v>
      </c>
      <c r="N112" t="s">
        <v>19</v>
      </c>
    </row>
    <row r="113" spans="1:14" x14ac:dyDescent="0.3">
      <c r="A113">
        <v>56</v>
      </c>
      <c r="B113">
        <v>1</v>
      </c>
      <c r="C113" t="s">
        <v>17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 t="s">
        <v>18</v>
      </c>
      <c r="N113" t="s">
        <v>19</v>
      </c>
    </row>
    <row r="114" spans="1:14" x14ac:dyDescent="0.3">
      <c r="A114">
        <v>52</v>
      </c>
      <c r="B114">
        <v>1</v>
      </c>
      <c r="C114" t="s">
        <v>14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 t="s">
        <v>15</v>
      </c>
      <c r="N114" t="s">
        <v>16</v>
      </c>
    </row>
    <row r="115" spans="1:14" x14ac:dyDescent="0.3">
      <c r="A115">
        <v>43</v>
      </c>
      <c r="B115">
        <v>0</v>
      </c>
      <c r="C115" t="s">
        <v>17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 t="s">
        <v>20</v>
      </c>
      <c r="N115" t="s">
        <v>19</v>
      </c>
    </row>
    <row r="116" spans="1:14" x14ac:dyDescent="0.3">
      <c r="A116">
        <v>62</v>
      </c>
      <c r="B116">
        <v>0</v>
      </c>
      <c r="C116" t="s">
        <v>21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 t="s">
        <v>20</v>
      </c>
      <c r="N116" t="s">
        <v>19</v>
      </c>
    </row>
    <row r="117" spans="1:14" x14ac:dyDescent="0.3">
      <c r="A117">
        <v>41</v>
      </c>
      <c r="B117">
        <v>1</v>
      </c>
      <c r="C117" t="s">
        <v>22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 t="s">
        <v>15</v>
      </c>
      <c r="N117" t="s">
        <v>16</v>
      </c>
    </row>
    <row r="118" spans="1:14" x14ac:dyDescent="0.3">
      <c r="A118">
        <v>58</v>
      </c>
      <c r="B118">
        <v>1</v>
      </c>
      <c r="C118" t="s">
        <v>21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 t="s">
        <v>18</v>
      </c>
      <c r="N118" t="s">
        <v>16</v>
      </c>
    </row>
    <row r="119" spans="1:14" x14ac:dyDescent="0.3">
      <c r="A119">
        <v>35</v>
      </c>
      <c r="B119">
        <v>0</v>
      </c>
      <c r="C119" t="s">
        <v>17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 t="s">
        <v>18</v>
      </c>
      <c r="N119" t="s">
        <v>16</v>
      </c>
    </row>
    <row r="120" spans="1:14" x14ac:dyDescent="0.3">
      <c r="A120">
        <v>63</v>
      </c>
      <c r="B120">
        <v>1</v>
      </c>
      <c r="C120" t="s">
        <v>17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 t="s">
        <v>20</v>
      </c>
      <c r="N120" t="s">
        <v>19</v>
      </c>
    </row>
    <row r="121" spans="1:14" x14ac:dyDescent="0.3">
      <c r="A121">
        <v>65</v>
      </c>
      <c r="B121">
        <v>1</v>
      </c>
      <c r="C121" t="s">
        <v>17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 t="s">
        <v>20</v>
      </c>
      <c r="N121" t="s">
        <v>19</v>
      </c>
    </row>
    <row r="122" spans="1:14" x14ac:dyDescent="0.3">
      <c r="A122">
        <v>48</v>
      </c>
      <c r="B122">
        <v>1</v>
      </c>
      <c r="C122" t="s">
        <v>17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 t="s">
        <v>20</v>
      </c>
      <c r="N122" t="s">
        <v>19</v>
      </c>
    </row>
    <row r="123" spans="1:14" x14ac:dyDescent="0.3">
      <c r="A123">
        <v>63</v>
      </c>
      <c r="B123">
        <v>0</v>
      </c>
      <c r="C123" t="s">
        <v>17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 t="s">
        <v>20</v>
      </c>
      <c r="N123" t="s">
        <v>19</v>
      </c>
    </row>
    <row r="124" spans="1:14" x14ac:dyDescent="0.3">
      <c r="A124">
        <v>51</v>
      </c>
      <c r="B124">
        <v>1</v>
      </c>
      <c r="C124" t="s">
        <v>21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 t="s">
        <v>18</v>
      </c>
      <c r="N124" t="s">
        <v>16</v>
      </c>
    </row>
    <row r="125" spans="1:14" x14ac:dyDescent="0.3">
      <c r="A125">
        <v>55</v>
      </c>
      <c r="B125">
        <v>1</v>
      </c>
      <c r="C125" t="s">
        <v>17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 t="s">
        <v>20</v>
      </c>
      <c r="N125" t="s">
        <v>19</v>
      </c>
    </row>
    <row r="126" spans="1:14" x14ac:dyDescent="0.3">
      <c r="A126">
        <v>65</v>
      </c>
      <c r="B126">
        <v>1</v>
      </c>
      <c r="C126" t="s">
        <v>14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 t="s">
        <v>18</v>
      </c>
      <c r="N126" t="s">
        <v>19</v>
      </c>
    </row>
    <row r="127" spans="1:14" x14ac:dyDescent="0.3">
      <c r="A127">
        <v>45</v>
      </c>
      <c r="B127">
        <v>0</v>
      </c>
      <c r="C127" t="s">
        <v>22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 t="s">
        <v>18</v>
      </c>
      <c r="N127" t="s">
        <v>16</v>
      </c>
    </row>
    <row r="128" spans="1:14" x14ac:dyDescent="0.3">
      <c r="A128">
        <v>56</v>
      </c>
      <c r="B128">
        <v>0</v>
      </c>
      <c r="C128" t="s">
        <v>17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 t="s">
        <v>20</v>
      </c>
      <c r="N128" t="s">
        <v>19</v>
      </c>
    </row>
    <row r="129" spans="1:14" x14ac:dyDescent="0.3">
      <c r="A129">
        <v>54</v>
      </c>
      <c r="B129">
        <v>1</v>
      </c>
      <c r="C129" t="s">
        <v>17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 t="s">
        <v>20</v>
      </c>
      <c r="N129" t="s">
        <v>19</v>
      </c>
    </row>
    <row r="130" spans="1:14" x14ac:dyDescent="0.3">
      <c r="A130">
        <v>44</v>
      </c>
      <c r="B130">
        <v>1</v>
      </c>
      <c r="C130" t="s">
        <v>22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 t="s">
        <v>18</v>
      </c>
      <c r="N130" t="s">
        <v>16</v>
      </c>
    </row>
    <row r="131" spans="1:14" x14ac:dyDescent="0.3">
      <c r="A131">
        <v>62</v>
      </c>
      <c r="B131">
        <v>0</v>
      </c>
      <c r="C131" t="s">
        <v>17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 t="s">
        <v>18</v>
      </c>
      <c r="N131" t="s">
        <v>16</v>
      </c>
    </row>
    <row r="132" spans="1:14" x14ac:dyDescent="0.3">
      <c r="A132">
        <v>54</v>
      </c>
      <c r="B132">
        <v>1</v>
      </c>
      <c r="C132" t="s">
        <v>21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 t="s">
        <v>20</v>
      </c>
      <c r="N132" t="s">
        <v>16</v>
      </c>
    </row>
    <row r="133" spans="1:14" x14ac:dyDescent="0.3">
      <c r="A133">
        <v>51</v>
      </c>
      <c r="B133">
        <v>1</v>
      </c>
      <c r="C133" t="s">
        <v>21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 t="s">
        <v>20</v>
      </c>
      <c r="N133" t="s">
        <v>16</v>
      </c>
    </row>
    <row r="134" spans="1:14" x14ac:dyDescent="0.3">
      <c r="A134">
        <v>29</v>
      </c>
      <c r="B134">
        <v>1</v>
      </c>
      <c r="C134" t="s">
        <v>22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 t="s">
        <v>18</v>
      </c>
      <c r="N134" t="s">
        <v>16</v>
      </c>
    </row>
    <row r="135" spans="1:14" x14ac:dyDescent="0.3">
      <c r="A135">
        <v>51</v>
      </c>
      <c r="B135">
        <v>1</v>
      </c>
      <c r="C135" t="s">
        <v>17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 t="s">
        <v>18</v>
      </c>
      <c r="N135" t="s">
        <v>16</v>
      </c>
    </row>
    <row r="136" spans="1:14" x14ac:dyDescent="0.3">
      <c r="A136">
        <v>43</v>
      </c>
      <c r="B136">
        <v>0</v>
      </c>
      <c r="C136" t="s">
        <v>21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 t="s">
        <v>18</v>
      </c>
      <c r="N136" t="s">
        <v>16</v>
      </c>
    </row>
    <row r="137" spans="1:14" x14ac:dyDescent="0.3">
      <c r="A137">
        <v>55</v>
      </c>
      <c r="B137">
        <v>0</v>
      </c>
      <c r="C137" t="s">
        <v>22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 t="s">
        <v>18</v>
      </c>
      <c r="N137" t="s">
        <v>16</v>
      </c>
    </row>
    <row r="138" spans="1:14" x14ac:dyDescent="0.3">
      <c r="A138">
        <v>70</v>
      </c>
      <c r="B138">
        <v>1</v>
      </c>
      <c r="C138" t="s">
        <v>17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 t="s">
        <v>20</v>
      </c>
      <c r="N138" t="s">
        <v>19</v>
      </c>
    </row>
    <row r="139" spans="1:14" x14ac:dyDescent="0.3">
      <c r="A139">
        <v>62</v>
      </c>
      <c r="B139">
        <v>1</v>
      </c>
      <c r="C139" t="s">
        <v>22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 t="s">
        <v>20</v>
      </c>
      <c r="N139" t="s">
        <v>19</v>
      </c>
    </row>
    <row r="140" spans="1:14" x14ac:dyDescent="0.3">
      <c r="A140">
        <v>35</v>
      </c>
      <c r="B140">
        <v>1</v>
      </c>
      <c r="C140" t="s">
        <v>17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 t="s">
        <v>20</v>
      </c>
      <c r="N140" t="s">
        <v>19</v>
      </c>
    </row>
    <row r="141" spans="1:14" x14ac:dyDescent="0.3">
      <c r="A141">
        <v>51</v>
      </c>
      <c r="B141">
        <v>1</v>
      </c>
      <c r="C141" t="s">
        <v>21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 t="s">
        <v>18</v>
      </c>
      <c r="N141" t="s">
        <v>16</v>
      </c>
    </row>
    <row r="142" spans="1:14" x14ac:dyDescent="0.3">
      <c r="A142">
        <v>59</v>
      </c>
      <c r="B142">
        <v>1</v>
      </c>
      <c r="C142" t="s">
        <v>22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 t="s">
        <v>18</v>
      </c>
      <c r="N142" t="s">
        <v>16</v>
      </c>
    </row>
    <row r="143" spans="1:14" x14ac:dyDescent="0.3">
      <c r="A143">
        <v>59</v>
      </c>
      <c r="B143">
        <v>1</v>
      </c>
      <c r="C143" t="s">
        <v>14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 t="s">
        <v>20</v>
      </c>
      <c r="N143" t="s">
        <v>19</v>
      </c>
    </row>
    <row r="144" spans="1:14" x14ac:dyDescent="0.3">
      <c r="A144">
        <v>52</v>
      </c>
      <c r="B144">
        <v>1</v>
      </c>
      <c r="C144" t="s">
        <v>22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 t="s">
        <v>18</v>
      </c>
      <c r="N144" t="s">
        <v>16</v>
      </c>
    </row>
    <row r="145" spans="1:14" x14ac:dyDescent="0.3">
      <c r="A145">
        <v>64</v>
      </c>
      <c r="B145">
        <v>1</v>
      </c>
      <c r="C145" t="s">
        <v>21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 t="s">
        <v>20</v>
      </c>
      <c r="N145" t="s">
        <v>19</v>
      </c>
    </row>
    <row r="146" spans="1:14" x14ac:dyDescent="0.3">
      <c r="A146">
        <v>58</v>
      </c>
      <c r="B146">
        <v>1</v>
      </c>
      <c r="C146" t="s">
        <v>21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 t="s">
        <v>20</v>
      </c>
      <c r="N146" t="s">
        <v>16</v>
      </c>
    </row>
    <row r="147" spans="1:14" x14ac:dyDescent="0.3">
      <c r="A147">
        <v>47</v>
      </c>
      <c r="B147">
        <v>1</v>
      </c>
      <c r="C147" t="s">
        <v>21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 t="s">
        <v>18</v>
      </c>
      <c r="N147" t="s">
        <v>19</v>
      </c>
    </row>
    <row r="148" spans="1:14" x14ac:dyDescent="0.3">
      <c r="A148">
        <v>57</v>
      </c>
      <c r="B148">
        <v>1</v>
      </c>
      <c r="C148" t="s">
        <v>17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 t="s">
        <v>20</v>
      </c>
      <c r="N148" t="s">
        <v>19</v>
      </c>
    </row>
    <row r="149" spans="1:14" x14ac:dyDescent="0.3">
      <c r="A149">
        <v>41</v>
      </c>
      <c r="B149">
        <v>1</v>
      </c>
      <c r="C149" t="s">
        <v>21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 t="s">
        <v>18</v>
      </c>
      <c r="N149" t="s">
        <v>16</v>
      </c>
    </row>
    <row r="150" spans="1:14" x14ac:dyDescent="0.3">
      <c r="A150">
        <v>45</v>
      </c>
      <c r="B150">
        <v>1</v>
      </c>
      <c r="C150" t="s">
        <v>22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 t="s">
        <v>18</v>
      </c>
      <c r="N150" t="s">
        <v>16</v>
      </c>
    </row>
    <row r="151" spans="1:14" x14ac:dyDescent="0.3">
      <c r="A151">
        <v>60</v>
      </c>
      <c r="B151">
        <v>0</v>
      </c>
      <c r="C151" t="s">
        <v>21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 t="s">
        <v>18</v>
      </c>
      <c r="N151" t="s">
        <v>16</v>
      </c>
    </row>
    <row r="152" spans="1:14" x14ac:dyDescent="0.3">
      <c r="A152">
        <v>52</v>
      </c>
      <c r="B152">
        <v>1</v>
      </c>
      <c r="C152" t="s">
        <v>14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 t="s">
        <v>20</v>
      </c>
      <c r="N152" t="s">
        <v>16</v>
      </c>
    </row>
    <row r="153" spans="1:14" x14ac:dyDescent="0.3">
      <c r="A153">
        <v>42</v>
      </c>
      <c r="B153">
        <v>0</v>
      </c>
      <c r="C153" t="s">
        <v>17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 t="s">
        <v>18</v>
      </c>
      <c r="N153" t="s">
        <v>16</v>
      </c>
    </row>
    <row r="154" spans="1:14" x14ac:dyDescent="0.3">
      <c r="A154">
        <v>67</v>
      </c>
      <c r="B154">
        <v>0</v>
      </c>
      <c r="C154" t="s">
        <v>21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 t="s">
        <v>20</v>
      </c>
      <c r="N154" t="s">
        <v>16</v>
      </c>
    </row>
    <row r="155" spans="1:14" x14ac:dyDescent="0.3">
      <c r="A155">
        <v>55</v>
      </c>
      <c r="B155">
        <v>1</v>
      </c>
      <c r="C155" t="s">
        <v>17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 t="s">
        <v>20</v>
      </c>
      <c r="N155" t="s">
        <v>19</v>
      </c>
    </row>
    <row r="156" spans="1:14" x14ac:dyDescent="0.3">
      <c r="A156">
        <v>64</v>
      </c>
      <c r="B156">
        <v>1</v>
      </c>
      <c r="C156" t="s">
        <v>17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 t="s">
        <v>18</v>
      </c>
      <c r="N156" t="s">
        <v>19</v>
      </c>
    </row>
    <row r="157" spans="1:14" x14ac:dyDescent="0.3">
      <c r="A157">
        <v>70</v>
      </c>
      <c r="B157">
        <v>1</v>
      </c>
      <c r="C157" t="s">
        <v>17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 t="s">
        <v>18</v>
      </c>
      <c r="N157" t="s">
        <v>19</v>
      </c>
    </row>
    <row r="158" spans="1:14" x14ac:dyDescent="0.3">
      <c r="A158">
        <v>51</v>
      </c>
      <c r="B158">
        <v>1</v>
      </c>
      <c r="C158" t="s">
        <v>17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 t="s">
        <v>20</v>
      </c>
      <c r="N158" t="s">
        <v>19</v>
      </c>
    </row>
    <row r="159" spans="1:14" x14ac:dyDescent="0.3">
      <c r="A159">
        <v>58</v>
      </c>
      <c r="B159">
        <v>1</v>
      </c>
      <c r="C159" t="s">
        <v>17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 t="s">
        <v>20</v>
      </c>
      <c r="N159" t="s">
        <v>19</v>
      </c>
    </row>
    <row r="160" spans="1:14" x14ac:dyDescent="0.3">
      <c r="A160">
        <v>60</v>
      </c>
      <c r="B160">
        <v>1</v>
      </c>
      <c r="C160" t="s">
        <v>17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 t="s">
        <v>20</v>
      </c>
      <c r="N160" t="s">
        <v>19</v>
      </c>
    </row>
    <row r="161" spans="1:14" x14ac:dyDescent="0.3">
      <c r="A161">
        <v>68</v>
      </c>
      <c r="B161">
        <v>1</v>
      </c>
      <c r="C161" t="s">
        <v>21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 t="s">
        <v>20</v>
      </c>
      <c r="N161" t="s">
        <v>16</v>
      </c>
    </row>
    <row r="162" spans="1:14" x14ac:dyDescent="0.3">
      <c r="A162">
        <v>46</v>
      </c>
      <c r="B162">
        <v>1</v>
      </c>
      <c r="C162" t="s">
        <v>22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 t="s">
        <v>20</v>
      </c>
      <c r="N162" t="s">
        <v>16</v>
      </c>
    </row>
    <row r="163" spans="1:14" x14ac:dyDescent="0.3">
      <c r="A163">
        <v>77</v>
      </c>
      <c r="B163">
        <v>1</v>
      </c>
      <c r="C163" t="s">
        <v>17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 t="s">
        <v>18</v>
      </c>
      <c r="N163" t="s">
        <v>19</v>
      </c>
    </row>
    <row r="164" spans="1:14" x14ac:dyDescent="0.3">
      <c r="A164">
        <v>54</v>
      </c>
      <c r="B164">
        <v>0</v>
      </c>
      <c r="C164" t="s">
        <v>21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 t="s">
        <v>18</v>
      </c>
      <c r="N164" t="s">
        <v>16</v>
      </c>
    </row>
    <row r="165" spans="1:14" x14ac:dyDescent="0.3">
      <c r="A165">
        <v>58</v>
      </c>
      <c r="B165">
        <v>0</v>
      </c>
      <c r="C165" t="s">
        <v>17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 t="s">
        <v>18</v>
      </c>
      <c r="N165" t="s">
        <v>16</v>
      </c>
    </row>
    <row r="166" spans="1:14" x14ac:dyDescent="0.3">
      <c r="A166">
        <v>48</v>
      </c>
      <c r="B166">
        <v>1</v>
      </c>
      <c r="C166" t="s">
        <v>21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 t="s">
        <v>18</v>
      </c>
      <c r="N166" t="s">
        <v>16</v>
      </c>
    </row>
    <row r="167" spans="1:14" x14ac:dyDescent="0.3">
      <c r="A167">
        <v>57</v>
      </c>
      <c r="B167">
        <v>1</v>
      </c>
      <c r="C167" t="s">
        <v>17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 t="s">
        <v>20</v>
      </c>
      <c r="N167" t="s">
        <v>16</v>
      </c>
    </row>
    <row r="168" spans="1:14" x14ac:dyDescent="0.3">
      <c r="A168">
        <v>52</v>
      </c>
      <c r="B168">
        <v>1</v>
      </c>
      <c r="C168" t="s">
        <v>21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23</v>
      </c>
      <c r="M168" t="s">
        <v>18</v>
      </c>
      <c r="N168" t="s">
        <v>16</v>
      </c>
    </row>
    <row r="169" spans="1:14" x14ac:dyDescent="0.3">
      <c r="A169">
        <v>54</v>
      </c>
      <c r="B169">
        <v>0</v>
      </c>
      <c r="C169" t="s">
        <v>22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 t="s">
        <v>18</v>
      </c>
      <c r="N169" t="s">
        <v>16</v>
      </c>
    </row>
    <row r="170" spans="1:14" x14ac:dyDescent="0.3">
      <c r="A170">
        <v>35</v>
      </c>
      <c r="B170">
        <v>1</v>
      </c>
      <c r="C170" t="s">
        <v>17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 t="s">
        <v>20</v>
      </c>
      <c r="N170" t="s">
        <v>19</v>
      </c>
    </row>
    <row r="171" spans="1:14" x14ac:dyDescent="0.3">
      <c r="A171">
        <v>45</v>
      </c>
      <c r="B171">
        <v>0</v>
      </c>
      <c r="C171" t="s">
        <v>22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 t="s">
        <v>18</v>
      </c>
      <c r="N171" t="s">
        <v>16</v>
      </c>
    </row>
    <row r="172" spans="1:14" x14ac:dyDescent="0.3">
      <c r="A172">
        <v>70</v>
      </c>
      <c r="B172">
        <v>1</v>
      </c>
      <c r="C172" t="s">
        <v>21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 t="s">
        <v>20</v>
      </c>
      <c r="N172" t="s">
        <v>19</v>
      </c>
    </row>
    <row r="173" spans="1:14" x14ac:dyDescent="0.3">
      <c r="A173">
        <v>53</v>
      </c>
      <c r="B173">
        <v>1</v>
      </c>
      <c r="C173" t="s">
        <v>17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 t="s">
        <v>20</v>
      </c>
      <c r="N173" t="s">
        <v>16</v>
      </c>
    </row>
    <row r="174" spans="1:14" x14ac:dyDescent="0.3">
      <c r="A174">
        <v>59</v>
      </c>
      <c r="B174">
        <v>0</v>
      </c>
      <c r="C174" t="s">
        <v>17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 t="s">
        <v>18</v>
      </c>
      <c r="N174" t="s">
        <v>19</v>
      </c>
    </row>
    <row r="175" spans="1:14" x14ac:dyDescent="0.3">
      <c r="A175">
        <v>62</v>
      </c>
      <c r="B175">
        <v>0</v>
      </c>
      <c r="C175" t="s">
        <v>17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 t="s">
        <v>18</v>
      </c>
      <c r="N175" t="s">
        <v>16</v>
      </c>
    </row>
    <row r="176" spans="1:14" x14ac:dyDescent="0.3">
      <c r="A176">
        <v>64</v>
      </c>
      <c r="B176">
        <v>1</v>
      </c>
      <c r="C176" t="s">
        <v>17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 t="s">
        <v>15</v>
      </c>
      <c r="N176" t="s">
        <v>19</v>
      </c>
    </row>
    <row r="177" spans="1:14" x14ac:dyDescent="0.3">
      <c r="A177">
        <v>57</v>
      </c>
      <c r="B177">
        <v>1</v>
      </c>
      <c r="C177" t="s">
        <v>17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 t="s">
        <v>20</v>
      </c>
      <c r="N177" t="s">
        <v>19</v>
      </c>
    </row>
    <row r="178" spans="1:14" x14ac:dyDescent="0.3">
      <c r="A178">
        <v>52</v>
      </c>
      <c r="B178">
        <v>1</v>
      </c>
      <c r="C178" t="s">
        <v>17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 t="s">
        <v>20</v>
      </c>
      <c r="N178" t="s">
        <v>16</v>
      </c>
    </row>
    <row r="179" spans="1:14" x14ac:dyDescent="0.3">
      <c r="A179">
        <v>56</v>
      </c>
      <c r="B179">
        <v>1</v>
      </c>
      <c r="C179" t="s">
        <v>17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 t="s">
        <v>15</v>
      </c>
      <c r="N179" t="s">
        <v>19</v>
      </c>
    </row>
    <row r="180" spans="1:14" x14ac:dyDescent="0.3">
      <c r="A180">
        <v>43</v>
      </c>
      <c r="B180">
        <v>1</v>
      </c>
      <c r="C180" t="s">
        <v>21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 t="s">
        <v>18</v>
      </c>
      <c r="N180" t="s">
        <v>16</v>
      </c>
    </row>
    <row r="181" spans="1:14" x14ac:dyDescent="0.3">
      <c r="A181">
        <v>53</v>
      </c>
      <c r="B181">
        <v>1</v>
      </c>
      <c r="C181" t="s">
        <v>21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 t="s">
        <v>18</v>
      </c>
      <c r="N181" t="s">
        <v>16</v>
      </c>
    </row>
    <row r="182" spans="1:14" x14ac:dyDescent="0.3">
      <c r="A182">
        <v>48</v>
      </c>
      <c r="B182">
        <v>1</v>
      </c>
      <c r="C182" t="s">
        <v>17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 t="s">
        <v>20</v>
      </c>
      <c r="N182" t="s">
        <v>19</v>
      </c>
    </row>
    <row r="183" spans="1:14" x14ac:dyDescent="0.3">
      <c r="A183">
        <v>56</v>
      </c>
      <c r="B183">
        <v>0</v>
      </c>
      <c r="C183" t="s">
        <v>17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 t="s">
        <v>20</v>
      </c>
      <c r="N183" t="s">
        <v>19</v>
      </c>
    </row>
    <row r="184" spans="1:14" x14ac:dyDescent="0.3">
      <c r="A184">
        <v>42</v>
      </c>
      <c r="B184">
        <v>1</v>
      </c>
      <c r="C184" t="s">
        <v>14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 t="s">
        <v>18</v>
      </c>
      <c r="N184" t="s">
        <v>16</v>
      </c>
    </row>
    <row r="185" spans="1:14" x14ac:dyDescent="0.3">
      <c r="A185">
        <v>59</v>
      </c>
      <c r="B185">
        <v>1</v>
      </c>
      <c r="C185" t="s">
        <v>14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 t="s">
        <v>20</v>
      </c>
      <c r="N185" t="s">
        <v>16</v>
      </c>
    </row>
    <row r="186" spans="1:14" x14ac:dyDescent="0.3">
      <c r="A186">
        <v>60</v>
      </c>
      <c r="B186">
        <v>0</v>
      </c>
      <c r="C186" t="s">
        <v>17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 t="s">
        <v>18</v>
      </c>
      <c r="N186" t="s">
        <v>19</v>
      </c>
    </row>
    <row r="187" spans="1:14" x14ac:dyDescent="0.3">
      <c r="A187">
        <v>63</v>
      </c>
      <c r="B187">
        <v>0</v>
      </c>
      <c r="C187" t="s">
        <v>22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 t="s">
        <v>18</v>
      </c>
      <c r="N187" t="s">
        <v>16</v>
      </c>
    </row>
    <row r="188" spans="1:14" x14ac:dyDescent="0.3">
      <c r="A188">
        <v>42</v>
      </c>
      <c r="B188">
        <v>1</v>
      </c>
      <c r="C188" t="s">
        <v>21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 t="s">
        <v>20</v>
      </c>
      <c r="N188" t="s">
        <v>16</v>
      </c>
    </row>
    <row r="189" spans="1:14" x14ac:dyDescent="0.3">
      <c r="A189">
        <v>66</v>
      </c>
      <c r="B189">
        <v>1</v>
      </c>
      <c r="C189" t="s">
        <v>22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 t="s">
        <v>15</v>
      </c>
      <c r="N189" t="s">
        <v>19</v>
      </c>
    </row>
    <row r="190" spans="1:14" x14ac:dyDescent="0.3">
      <c r="A190">
        <v>54</v>
      </c>
      <c r="B190">
        <v>1</v>
      </c>
      <c r="C190" t="s">
        <v>22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 t="s">
        <v>20</v>
      </c>
      <c r="N190" t="s">
        <v>19</v>
      </c>
    </row>
    <row r="191" spans="1:14" x14ac:dyDescent="0.3">
      <c r="A191">
        <v>69</v>
      </c>
      <c r="B191">
        <v>1</v>
      </c>
      <c r="C191" t="s">
        <v>21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 t="s">
        <v>20</v>
      </c>
      <c r="N191" t="s">
        <v>19</v>
      </c>
    </row>
    <row r="192" spans="1:14" x14ac:dyDescent="0.3">
      <c r="A192">
        <v>50</v>
      </c>
      <c r="B192">
        <v>1</v>
      </c>
      <c r="C192" t="s">
        <v>21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 t="s">
        <v>18</v>
      </c>
      <c r="N192" t="s">
        <v>16</v>
      </c>
    </row>
    <row r="193" spans="1:14" x14ac:dyDescent="0.3">
      <c r="A193">
        <v>51</v>
      </c>
      <c r="B193">
        <v>1</v>
      </c>
      <c r="C193" t="s">
        <v>17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 t="s">
        <v>20</v>
      </c>
      <c r="N193" t="s">
        <v>19</v>
      </c>
    </row>
    <row r="194" spans="1:14" x14ac:dyDescent="0.3">
      <c r="A194">
        <v>43</v>
      </c>
      <c r="B194">
        <v>1</v>
      </c>
      <c r="C194" t="s">
        <v>17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23</v>
      </c>
      <c r="M194" t="s">
        <v>20</v>
      </c>
      <c r="N194" t="s">
        <v>19</v>
      </c>
    </row>
    <row r="195" spans="1:14" x14ac:dyDescent="0.3">
      <c r="A195">
        <v>62</v>
      </c>
      <c r="B195">
        <v>0</v>
      </c>
      <c r="C195" t="s">
        <v>17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 t="s">
        <v>18</v>
      </c>
      <c r="N195" t="s">
        <v>19</v>
      </c>
    </row>
    <row r="196" spans="1:14" x14ac:dyDescent="0.3">
      <c r="A196">
        <v>68</v>
      </c>
      <c r="B196">
        <v>0</v>
      </c>
      <c r="C196" t="s">
        <v>21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 t="s">
        <v>18</v>
      </c>
      <c r="N196" t="s">
        <v>16</v>
      </c>
    </row>
    <row r="197" spans="1:14" x14ac:dyDescent="0.3">
      <c r="A197">
        <v>67</v>
      </c>
      <c r="B197">
        <v>1</v>
      </c>
      <c r="C197" t="s">
        <v>17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 t="s">
        <v>18</v>
      </c>
      <c r="N197" t="s">
        <v>19</v>
      </c>
    </row>
    <row r="198" spans="1:14" x14ac:dyDescent="0.3">
      <c r="A198">
        <v>69</v>
      </c>
      <c r="B198">
        <v>1</v>
      </c>
      <c r="C198" t="s">
        <v>14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 t="s">
        <v>18</v>
      </c>
      <c r="N198" t="s">
        <v>16</v>
      </c>
    </row>
    <row r="199" spans="1:14" x14ac:dyDescent="0.3">
      <c r="A199">
        <v>45</v>
      </c>
      <c r="B199">
        <v>0</v>
      </c>
      <c r="C199" t="s">
        <v>17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 t="s">
        <v>18</v>
      </c>
      <c r="N199" t="s">
        <v>16</v>
      </c>
    </row>
    <row r="200" spans="1:14" x14ac:dyDescent="0.3">
      <c r="A200">
        <v>50</v>
      </c>
      <c r="B200">
        <v>0</v>
      </c>
      <c r="C200" t="s">
        <v>22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 t="s">
        <v>18</v>
      </c>
      <c r="N200" t="s">
        <v>16</v>
      </c>
    </row>
    <row r="201" spans="1:14" x14ac:dyDescent="0.3">
      <c r="A201">
        <v>59</v>
      </c>
      <c r="B201">
        <v>1</v>
      </c>
      <c r="C201" t="s">
        <v>14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 t="s">
        <v>18</v>
      </c>
      <c r="N201" t="s">
        <v>19</v>
      </c>
    </row>
    <row r="202" spans="1:14" x14ac:dyDescent="0.3">
      <c r="A202">
        <v>50</v>
      </c>
      <c r="B202">
        <v>0</v>
      </c>
      <c r="C202" t="s">
        <v>17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 t="s">
        <v>18</v>
      </c>
      <c r="N202" t="s">
        <v>16</v>
      </c>
    </row>
    <row r="203" spans="1:14" x14ac:dyDescent="0.3">
      <c r="A203">
        <v>64</v>
      </c>
      <c r="B203">
        <v>0</v>
      </c>
      <c r="C203" t="s">
        <v>17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 t="s">
        <v>18</v>
      </c>
      <c r="N203" t="s">
        <v>16</v>
      </c>
    </row>
    <row r="204" spans="1:14" x14ac:dyDescent="0.3">
      <c r="A204">
        <v>57</v>
      </c>
      <c r="B204">
        <v>1</v>
      </c>
      <c r="C204" t="s">
        <v>21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 t="s">
        <v>20</v>
      </c>
      <c r="N204" t="s">
        <v>16</v>
      </c>
    </row>
    <row r="205" spans="1:14" x14ac:dyDescent="0.3">
      <c r="A205">
        <v>64</v>
      </c>
      <c r="B205">
        <v>0</v>
      </c>
      <c r="C205" t="s">
        <v>21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 t="s">
        <v>20</v>
      </c>
      <c r="N205" t="s">
        <v>16</v>
      </c>
    </row>
    <row r="206" spans="1:14" x14ac:dyDescent="0.3">
      <c r="A206">
        <v>43</v>
      </c>
      <c r="B206">
        <v>1</v>
      </c>
      <c r="C206" t="s">
        <v>17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 t="s">
        <v>20</v>
      </c>
      <c r="N206" t="s">
        <v>16</v>
      </c>
    </row>
    <row r="207" spans="1:14" x14ac:dyDescent="0.3">
      <c r="A207">
        <v>45</v>
      </c>
      <c r="B207">
        <v>1</v>
      </c>
      <c r="C207" t="s">
        <v>17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 t="s">
        <v>20</v>
      </c>
      <c r="N207" t="s">
        <v>19</v>
      </c>
    </row>
    <row r="208" spans="1:14" x14ac:dyDescent="0.3">
      <c r="A208">
        <v>58</v>
      </c>
      <c r="B208">
        <v>1</v>
      </c>
      <c r="C208" t="s">
        <v>17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 t="s">
        <v>20</v>
      </c>
      <c r="N208" t="s">
        <v>19</v>
      </c>
    </row>
    <row r="209" spans="1:14" x14ac:dyDescent="0.3">
      <c r="A209">
        <v>50</v>
      </c>
      <c r="B209">
        <v>1</v>
      </c>
      <c r="C209" t="s">
        <v>17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 t="s">
        <v>20</v>
      </c>
      <c r="N209" t="s">
        <v>19</v>
      </c>
    </row>
    <row r="210" spans="1:14" x14ac:dyDescent="0.3">
      <c r="A210">
        <v>55</v>
      </c>
      <c r="B210">
        <v>1</v>
      </c>
      <c r="C210" t="s">
        <v>22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 t="s">
        <v>18</v>
      </c>
      <c r="N210" t="s">
        <v>16</v>
      </c>
    </row>
    <row r="211" spans="1:14" x14ac:dyDescent="0.3">
      <c r="A211">
        <v>62</v>
      </c>
      <c r="B211">
        <v>0</v>
      </c>
      <c r="C211" t="s">
        <v>17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 t="s">
        <v>18</v>
      </c>
      <c r="N211" t="s">
        <v>19</v>
      </c>
    </row>
    <row r="212" spans="1:14" x14ac:dyDescent="0.3">
      <c r="A212">
        <v>37</v>
      </c>
      <c r="B212">
        <v>0</v>
      </c>
      <c r="C212" t="s">
        <v>21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 t="s">
        <v>18</v>
      </c>
      <c r="N212" t="s">
        <v>16</v>
      </c>
    </row>
    <row r="213" spans="1:14" x14ac:dyDescent="0.3">
      <c r="A213">
        <v>38</v>
      </c>
      <c r="B213">
        <v>1</v>
      </c>
      <c r="C213" t="s">
        <v>14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 t="s">
        <v>20</v>
      </c>
      <c r="N213" t="s">
        <v>19</v>
      </c>
    </row>
    <row r="214" spans="1:14" x14ac:dyDescent="0.3">
      <c r="A214">
        <v>41</v>
      </c>
      <c r="B214">
        <v>1</v>
      </c>
      <c r="C214" t="s">
        <v>21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 t="s">
        <v>18</v>
      </c>
      <c r="N214" t="s">
        <v>16</v>
      </c>
    </row>
    <row r="215" spans="1:14" x14ac:dyDescent="0.3">
      <c r="A215">
        <v>66</v>
      </c>
      <c r="B215">
        <v>0</v>
      </c>
      <c r="C215" t="s">
        <v>17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 t="s">
        <v>20</v>
      </c>
      <c r="N215" t="s">
        <v>19</v>
      </c>
    </row>
    <row r="216" spans="1:14" x14ac:dyDescent="0.3">
      <c r="A216">
        <v>52</v>
      </c>
      <c r="B216">
        <v>1</v>
      </c>
      <c r="C216" t="s">
        <v>17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 t="s">
        <v>18</v>
      </c>
      <c r="N216" t="s">
        <v>19</v>
      </c>
    </row>
    <row r="217" spans="1:14" x14ac:dyDescent="0.3">
      <c r="A217">
        <v>56</v>
      </c>
      <c r="B217">
        <v>1</v>
      </c>
      <c r="C217" t="s">
        <v>14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 t="s">
        <v>20</v>
      </c>
      <c r="N217" t="s">
        <v>16</v>
      </c>
    </row>
    <row r="218" spans="1:14" x14ac:dyDescent="0.3">
      <c r="A218">
        <v>46</v>
      </c>
      <c r="B218">
        <v>0</v>
      </c>
      <c r="C218" t="s">
        <v>22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 t="s">
        <v>18</v>
      </c>
      <c r="N218" t="s">
        <v>16</v>
      </c>
    </row>
    <row r="219" spans="1:14" x14ac:dyDescent="0.3">
      <c r="A219">
        <v>46</v>
      </c>
      <c r="B219">
        <v>0</v>
      </c>
      <c r="C219" t="s">
        <v>17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 t="s">
        <v>18</v>
      </c>
      <c r="N219" t="s">
        <v>16</v>
      </c>
    </row>
    <row r="220" spans="1:14" x14ac:dyDescent="0.3">
      <c r="A220">
        <v>64</v>
      </c>
      <c r="B220">
        <v>0</v>
      </c>
      <c r="C220" t="s">
        <v>17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 t="s">
        <v>18</v>
      </c>
      <c r="N220" t="s">
        <v>16</v>
      </c>
    </row>
    <row r="221" spans="1:14" x14ac:dyDescent="0.3">
      <c r="A221">
        <v>59</v>
      </c>
      <c r="B221">
        <v>1</v>
      </c>
      <c r="C221" t="s">
        <v>17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 t="s">
        <v>18</v>
      </c>
      <c r="N221" t="s">
        <v>16</v>
      </c>
    </row>
    <row r="222" spans="1:14" x14ac:dyDescent="0.3">
      <c r="A222">
        <v>41</v>
      </c>
      <c r="B222">
        <v>0</v>
      </c>
      <c r="C222" t="s">
        <v>21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 t="s">
        <v>18</v>
      </c>
      <c r="N222" t="s">
        <v>16</v>
      </c>
    </row>
    <row r="223" spans="1:14" x14ac:dyDescent="0.3">
      <c r="A223">
        <v>54</v>
      </c>
      <c r="B223">
        <v>0</v>
      </c>
      <c r="C223" t="s">
        <v>21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 t="s">
        <v>18</v>
      </c>
      <c r="N223" t="s">
        <v>16</v>
      </c>
    </row>
    <row r="224" spans="1:14" x14ac:dyDescent="0.3">
      <c r="A224">
        <v>39</v>
      </c>
      <c r="B224">
        <v>0</v>
      </c>
      <c r="C224" t="s">
        <v>21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 t="s">
        <v>18</v>
      </c>
      <c r="N224" t="s">
        <v>16</v>
      </c>
    </row>
    <row r="225" spans="1:14" x14ac:dyDescent="0.3">
      <c r="A225">
        <v>53</v>
      </c>
      <c r="B225">
        <v>1</v>
      </c>
      <c r="C225" t="s">
        <v>17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 t="s">
        <v>20</v>
      </c>
      <c r="N225" t="s">
        <v>19</v>
      </c>
    </row>
    <row r="226" spans="1:14" x14ac:dyDescent="0.3">
      <c r="A226">
        <v>63</v>
      </c>
      <c r="B226">
        <v>0</v>
      </c>
      <c r="C226" t="s">
        <v>17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 t="s">
        <v>18</v>
      </c>
      <c r="N226" t="s">
        <v>19</v>
      </c>
    </row>
    <row r="227" spans="1:14" x14ac:dyDescent="0.3">
      <c r="A227">
        <v>34</v>
      </c>
      <c r="B227">
        <v>0</v>
      </c>
      <c r="C227" t="s">
        <v>22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 t="s">
        <v>18</v>
      </c>
      <c r="N227" t="s">
        <v>16</v>
      </c>
    </row>
    <row r="228" spans="1:14" x14ac:dyDescent="0.3">
      <c r="A228">
        <v>47</v>
      </c>
      <c r="B228">
        <v>1</v>
      </c>
      <c r="C228" t="s">
        <v>17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 t="s">
        <v>18</v>
      </c>
      <c r="N228" t="s">
        <v>16</v>
      </c>
    </row>
    <row r="229" spans="1:14" x14ac:dyDescent="0.3">
      <c r="A229">
        <v>67</v>
      </c>
      <c r="B229">
        <v>0</v>
      </c>
      <c r="C229" t="s">
        <v>21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 t="s">
        <v>18</v>
      </c>
      <c r="N229" t="s">
        <v>16</v>
      </c>
    </row>
    <row r="230" spans="1:14" x14ac:dyDescent="0.3">
      <c r="A230">
        <v>54</v>
      </c>
      <c r="B230">
        <v>1</v>
      </c>
      <c r="C230" t="s">
        <v>17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 t="s">
        <v>18</v>
      </c>
      <c r="N230" t="s">
        <v>19</v>
      </c>
    </row>
    <row r="231" spans="1:14" x14ac:dyDescent="0.3">
      <c r="A231">
        <v>66</v>
      </c>
      <c r="B231">
        <v>1</v>
      </c>
      <c r="C231" t="s">
        <v>17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 t="s">
        <v>18</v>
      </c>
      <c r="N231" t="s">
        <v>19</v>
      </c>
    </row>
    <row r="232" spans="1:14" x14ac:dyDescent="0.3">
      <c r="A232">
        <v>52</v>
      </c>
      <c r="B232">
        <v>0</v>
      </c>
      <c r="C232" t="s">
        <v>21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 t="s">
        <v>18</v>
      </c>
      <c r="N232" t="s">
        <v>16</v>
      </c>
    </row>
    <row r="233" spans="1:14" x14ac:dyDescent="0.3">
      <c r="A233">
        <v>55</v>
      </c>
      <c r="B233">
        <v>0</v>
      </c>
      <c r="C233" t="s">
        <v>17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 t="s">
        <v>18</v>
      </c>
      <c r="N233" t="s">
        <v>19</v>
      </c>
    </row>
    <row r="234" spans="1:14" x14ac:dyDescent="0.3">
      <c r="A234">
        <v>49</v>
      </c>
      <c r="B234">
        <v>1</v>
      </c>
      <c r="C234" t="s">
        <v>21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 t="s">
        <v>18</v>
      </c>
      <c r="N234" t="s">
        <v>19</v>
      </c>
    </row>
    <row r="235" spans="1:14" x14ac:dyDescent="0.3">
      <c r="A235">
        <v>74</v>
      </c>
      <c r="B235">
        <v>0</v>
      </c>
      <c r="C235" t="s">
        <v>22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 t="s">
        <v>18</v>
      </c>
      <c r="N235" t="s">
        <v>16</v>
      </c>
    </row>
    <row r="236" spans="1:14" x14ac:dyDescent="0.3">
      <c r="A236">
        <v>54</v>
      </c>
      <c r="B236">
        <v>0</v>
      </c>
      <c r="C236" t="s">
        <v>21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 t="s">
        <v>18</v>
      </c>
      <c r="N236" t="s">
        <v>16</v>
      </c>
    </row>
    <row r="237" spans="1:14" x14ac:dyDescent="0.3">
      <c r="A237">
        <v>54</v>
      </c>
      <c r="B237">
        <v>1</v>
      </c>
      <c r="C237" t="s">
        <v>17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 t="s">
        <v>18</v>
      </c>
      <c r="N237" t="s">
        <v>19</v>
      </c>
    </row>
    <row r="238" spans="1:14" x14ac:dyDescent="0.3">
      <c r="A238">
        <v>56</v>
      </c>
      <c r="B238">
        <v>1</v>
      </c>
      <c r="C238" t="s">
        <v>17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 t="s">
        <v>20</v>
      </c>
      <c r="N238" t="s">
        <v>19</v>
      </c>
    </row>
    <row r="239" spans="1:14" x14ac:dyDescent="0.3">
      <c r="A239">
        <v>46</v>
      </c>
      <c r="B239">
        <v>1</v>
      </c>
      <c r="C239" t="s">
        <v>17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 t="s">
        <v>20</v>
      </c>
      <c r="N239" t="s">
        <v>19</v>
      </c>
    </row>
    <row r="240" spans="1:14" x14ac:dyDescent="0.3">
      <c r="A240">
        <v>49</v>
      </c>
      <c r="B240">
        <v>0</v>
      </c>
      <c r="C240" t="s">
        <v>22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 t="s">
        <v>18</v>
      </c>
      <c r="N240" t="s">
        <v>16</v>
      </c>
    </row>
    <row r="241" spans="1:14" x14ac:dyDescent="0.3">
      <c r="A241">
        <v>42</v>
      </c>
      <c r="B241">
        <v>1</v>
      </c>
      <c r="C241" t="s">
        <v>22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 t="s">
        <v>18</v>
      </c>
      <c r="N241" t="s">
        <v>16</v>
      </c>
    </row>
    <row r="242" spans="1:14" x14ac:dyDescent="0.3">
      <c r="A242">
        <v>41</v>
      </c>
      <c r="B242">
        <v>1</v>
      </c>
      <c r="C242" t="s">
        <v>22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 t="s">
        <v>18</v>
      </c>
      <c r="N242" t="s">
        <v>16</v>
      </c>
    </row>
    <row r="243" spans="1:14" x14ac:dyDescent="0.3">
      <c r="A243">
        <v>41</v>
      </c>
      <c r="B243">
        <v>0</v>
      </c>
      <c r="C243" t="s">
        <v>22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 t="s">
        <v>18</v>
      </c>
      <c r="N243" t="s">
        <v>16</v>
      </c>
    </row>
    <row r="244" spans="1:14" x14ac:dyDescent="0.3">
      <c r="A244">
        <v>49</v>
      </c>
      <c r="B244">
        <v>0</v>
      </c>
      <c r="C244" t="s">
        <v>17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 t="s">
        <v>18</v>
      </c>
      <c r="N244" t="s">
        <v>16</v>
      </c>
    </row>
    <row r="245" spans="1:14" x14ac:dyDescent="0.3">
      <c r="A245">
        <v>61</v>
      </c>
      <c r="B245">
        <v>1</v>
      </c>
      <c r="C245" t="s">
        <v>14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 t="s">
        <v>18</v>
      </c>
      <c r="N245" t="s">
        <v>19</v>
      </c>
    </row>
    <row r="246" spans="1:14" x14ac:dyDescent="0.3">
      <c r="A246">
        <v>60</v>
      </c>
      <c r="B246">
        <v>0</v>
      </c>
      <c r="C246" t="s">
        <v>21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 t="s">
        <v>18</v>
      </c>
      <c r="N246" t="s">
        <v>16</v>
      </c>
    </row>
    <row r="247" spans="1:14" x14ac:dyDescent="0.3">
      <c r="A247">
        <v>67</v>
      </c>
      <c r="B247">
        <v>1</v>
      </c>
      <c r="C247" t="s">
        <v>17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 t="s">
        <v>18</v>
      </c>
      <c r="N247" t="s">
        <v>19</v>
      </c>
    </row>
    <row r="248" spans="1:14" x14ac:dyDescent="0.3">
      <c r="A248">
        <v>58</v>
      </c>
      <c r="B248">
        <v>1</v>
      </c>
      <c r="C248" t="s">
        <v>17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 t="s">
        <v>20</v>
      </c>
      <c r="N248" t="s">
        <v>19</v>
      </c>
    </row>
    <row r="249" spans="1:14" x14ac:dyDescent="0.3">
      <c r="A249">
        <v>47</v>
      </c>
      <c r="B249">
        <v>1</v>
      </c>
      <c r="C249" t="s">
        <v>17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 t="s">
        <v>18</v>
      </c>
      <c r="N249" t="s">
        <v>19</v>
      </c>
    </row>
    <row r="250" spans="1:14" x14ac:dyDescent="0.3">
      <c r="A250">
        <v>52</v>
      </c>
      <c r="B250">
        <v>1</v>
      </c>
      <c r="C250" t="s">
        <v>17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 t="s">
        <v>20</v>
      </c>
      <c r="N250" t="s">
        <v>19</v>
      </c>
    </row>
    <row r="251" spans="1:14" x14ac:dyDescent="0.3">
      <c r="A251">
        <v>62</v>
      </c>
      <c r="B251">
        <v>1</v>
      </c>
      <c r="C251" t="s">
        <v>22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 t="s">
        <v>18</v>
      </c>
      <c r="N251" t="s">
        <v>16</v>
      </c>
    </row>
    <row r="252" spans="1:14" x14ac:dyDescent="0.3">
      <c r="A252">
        <v>57</v>
      </c>
      <c r="B252">
        <v>1</v>
      </c>
      <c r="C252" t="s">
        <v>17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 t="s">
        <v>15</v>
      </c>
      <c r="N252" t="s">
        <v>16</v>
      </c>
    </row>
    <row r="253" spans="1:14" x14ac:dyDescent="0.3">
      <c r="A253">
        <v>58</v>
      </c>
      <c r="B253">
        <v>1</v>
      </c>
      <c r="C253" t="s">
        <v>17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 t="s">
        <v>20</v>
      </c>
      <c r="N253" t="s">
        <v>19</v>
      </c>
    </row>
    <row r="254" spans="1:14" x14ac:dyDescent="0.3">
      <c r="A254">
        <v>64</v>
      </c>
      <c r="B254">
        <v>1</v>
      </c>
      <c r="C254" t="s">
        <v>17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 t="s">
        <v>20</v>
      </c>
      <c r="N254" t="s">
        <v>16</v>
      </c>
    </row>
    <row r="255" spans="1:14" x14ac:dyDescent="0.3">
      <c r="A255">
        <v>51</v>
      </c>
      <c r="B255">
        <v>0</v>
      </c>
      <c r="C255" t="s">
        <v>21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 t="s">
        <v>18</v>
      </c>
      <c r="N255" t="s">
        <v>16</v>
      </c>
    </row>
    <row r="256" spans="1:14" x14ac:dyDescent="0.3">
      <c r="A256">
        <v>43</v>
      </c>
      <c r="B256">
        <v>1</v>
      </c>
      <c r="C256" t="s">
        <v>17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 t="s">
        <v>18</v>
      </c>
      <c r="N256" t="s">
        <v>16</v>
      </c>
    </row>
    <row r="257" spans="1:14" x14ac:dyDescent="0.3">
      <c r="A257">
        <v>42</v>
      </c>
      <c r="B257">
        <v>0</v>
      </c>
      <c r="C257" t="s">
        <v>21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 t="s">
        <v>18</v>
      </c>
      <c r="N257" t="s">
        <v>16</v>
      </c>
    </row>
    <row r="258" spans="1:14" x14ac:dyDescent="0.3">
      <c r="A258">
        <v>67</v>
      </c>
      <c r="B258">
        <v>0</v>
      </c>
      <c r="C258" t="s">
        <v>17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 t="s">
        <v>18</v>
      </c>
      <c r="N258" t="s">
        <v>16</v>
      </c>
    </row>
    <row r="259" spans="1:14" x14ac:dyDescent="0.3">
      <c r="A259">
        <v>76</v>
      </c>
      <c r="B259">
        <v>0</v>
      </c>
      <c r="C259" t="s">
        <v>21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 t="s">
        <v>18</v>
      </c>
      <c r="N259" t="s">
        <v>16</v>
      </c>
    </row>
    <row r="260" spans="1:14" x14ac:dyDescent="0.3">
      <c r="A260">
        <v>70</v>
      </c>
      <c r="B260">
        <v>1</v>
      </c>
      <c r="C260" t="s">
        <v>22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 t="s">
        <v>18</v>
      </c>
      <c r="N260" t="s">
        <v>16</v>
      </c>
    </row>
    <row r="261" spans="1:14" x14ac:dyDescent="0.3">
      <c r="A261">
        <v>57</v>
      </c>
      <c r="B261">
        <v>1</v>
      </c>
      <c r="C261" t="s">
        <v>22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 t="s">
        <v>20</v>
      </c>
      <c r="N261" t="s">
        <v>19</v>
      </c>
    </row>
    <row r="262" spans="1:14" x14ac:dyDescent="0.3">
      <c r="A262">
        <v>44</v>
      </c>
      <c r="B262">
        <v>0</v>
      </c>
      <c r="C262" t="s">
        <v>21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 t="s">
        <v>18</v>
      </c>
      <c r="N262" t="s">
        <v>16</v>
      </c>
    </row>
    <row r="263" spans="1:14" x14ac:dyDescent="0.3">
      <c r="A263">
        <v>58</v>
      </c>
      <c r="B263">
        <v>0</v>
      </c>
      <c r="C263" t="s">
        <v>22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 t="s">
        <v>18</v>
      </c>
      <c r="N263" t="s">
        <v>19</v>
      </c>
    </row>
    <row r="264" spans="1:14" x14ac:dyDescent="0.3">
      <c r="A264">
        <v>60</v>
      </c>
      <c r="B264">
        <v>0</v>
      </c>
      <c r="C264" t="s">
        <v>14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 t="s">
        <v>18</v>
      </c>
      <c r="N264" t="s">
        <v>16</v>
      </c>
    </row>
    <row r="265" spans="1:14" x14ac:dyDescent="0.3">
      <c r="A265">
        <v>44</v>
      </c>
      <c r="B265">
        <v>1</v>
      </c>
      <c r="C265" t="s">
        <v>21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 t="s">
        <v>18</v>
      </c>
      <c r="N265" t="s">
        <v>16</v>
      </c>
    </row>
    <row r="266" spans="1:14" x14ac:dyDescent="0.3">
      <c r="A266">
        <v>61</v>
      </c>
      <c r="B266">
        <v>1</v>
      </c>
      <c r="C266" t="s">
        <v>17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 t="s">
        <v>18</v>
      </c>
      <c r="N266" t="s">
        <v>19</v>
      </c>
    </row>
    <row r="267" spans="1:14" x14ac:dyDescent="0.3">
      <c r="A267">
        <v>42</v>
      </c>
      <c r="B267">
        <v>1</v>
      </c>
      <c r="C267" t="s">
        <v>17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 t="s">
        <v>15</v>
      </c>
      <c r="N267" t="s">
        <v>19</v>
      </c>
    </row>
    <row r="268" spans="1:14" x14ac:dyDescent="0.3">
      <c r="A268">
        <v>52</v>
      </c>
      <c r="B268">
        <v>1</v>
      </c>
      <c r="C268" t="s">
        <v>17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23</v>
      </c>
      <c r="N268" t="s">
        <v>19</v>
      </c>
    </row>
    <row r="269" spans="1:14" x14ac:dyDescent="0.3">
      <c r="A269">
        <v>59</v>
      </c>
      <c r="B269">
        <v>1</v>
      </c>
      <c r="C269" t="s">
        <v>21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 t="s">
        <v>15</v>
      </c>
      <c r="N269" t="s">
        <v>19</v>
      </c>
    </row>
    <row r="270" spans="1:14" x14ac:dyDescent="0.3">
      <c r="A270">
        <v>40</v>
      </c>
      <c r="B270">
        <v>1</v>
      </c>
      <c r="C270" t="s">
        <v>17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 t="s">
        <v>20</v>
      </c>
      <c r="N270" t="s">
        <v>19</v>
      </c>
    </row>
    <row r="271" spans="1:14" x14ac:dyDescent="0.3">
      <c r="A271">
        <v>42</v>
      </c>
      <c r="B271">
        <v>1</v>
      </c>
      <c r="C271" t="s">
        <v>21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 t="s">
        <v>18</v>
      </c>
      <c r="N271" t="s">
        <v>16</v>
      </c>
    </row>
    <row r="272" spans="1:14" x14ac:dyDescent="0.3">
      <c r="A272">
        <v>61</v>
      </c>
      <c r="B272">
        <v>1</v>
      </c>
      <c r="C272" t="s">
        <v>17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 t="s">
        <v>20</v>
      </c>
      <c r="N272" t="s">
        <v>19</v>
      </c>
    </row>
    <row r="273" spans="1:14" x14ac:dyDescent="0.3">
      <c r="A273">
        <v>66</v>
      </c>
      <c r="B273">
        <v>1</v>
      </c>
      <c r="C273" t="s">
        <v>17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 t="s">
        <v>15</v>
      </c>
      <c r="N273" t="s">
        <v>16</v>
      </c>
    </row>
    <row r="274" spans="1:14" x14ac:dyDescent="0.3">
      <c r="A274">
        <v>46</v>
      </c>
      <c r="B274">
        <v>1</v>
      </c>
      <c r="C274" t="s">
        <v>17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 t="s">
        <v>20</v>
      </c>
      <c r="N274" t="s">
        <v>19</v>
      </c>
    </row>
    <row r="275" spans="1:14" x14ac:dyDescent="0.3">
      <c r="A275">
        <v>71</v>
      </c>
      <c r="B275">
        <v>0</v>
      </c>
      <c r="C275" t="s">
        <v>17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 t="s">
        <v>18</v>
      </c>
      <c r="N275" t="s">
        <v>16</v>
      </c>
    </row>
    <row r="276" spans="1:14" x14ac:dyDescent="0.3">
      <c r="A276">
        <v>59</v>
      </c>
      <c r="B276">
        <v>1</v>
      </c>
      <c r="C276" t="s">
        <v>14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 t="s">
        <v>18</v>
      </c>
      <c r="N276" t="s">
        <v>19</v>
      </c>
    </row>
    <row r="277" spans="1:14" x14ac:dyDescent="0.3">
      <c r="A277">
        <v>64</v>
      </c>
      <c r="B277">
        <v>1</v>
      </c>
      <c r="C277" t="s">
        <v>14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 t="s">
        <v>20</v>
      </c>
      <c r="N277" t="s">
        <v>16</v>
      </c>
    </row>
    <row r="278" spans="1:14" x14ac:dyDescent="0.3">
      <c r="A278">
        <v>66</v>
      </c>
      <c r="B278">
        <v>0</v>
      </c>
      <c r="C278" t="s">
        <v>21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 t="s">
        <v>18</v>
      </c>
      <c r="N278" t="s">
        <v>16</v>
      </c>
    </row>
    <row r="279" spans="1:14" x14ac:dyDescent="0.3">
      <c r="A279">
        <v>39</v>
      </c>
      <c r="B279">
        <v>0</v>
      </c>
      <c r="C279" t="s">
        <v>21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 t="s">
        <v>18</v>
      </c>
      <c r="N279" t="s">
        <v>16</v>
      </c>
    </row>
    <row r="280" spans="1:14" x14ac:dyDescent="0.3">
      <c r="A280">
        <v>57</v>
      </c>
      <c r="B280">
        <v>1</v>
      </c>
      <c r="C280" t="s">
        <v>22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 t="s">
        <v>18</v>
      </c>
      <c r="N280" t="s">
        <v>19</v>
      </c>
    </row>
    <row r="281" spans="1:14" x14ac:dyDescent="0.3">
      <c r="A281">
        <v>58</v>
      </c>
      <c r="B281">
        <v>0</v>
      </c>
      <c r="C281" t="s">
        <v>17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 t="s">
        <v>18</v>
      </c>
      <c r="N281" t="s">
        <v>16</v>
      </c>
    </row>
    <row r="282" spans="1:14" x14ac:dyDescent="0.3">
      <c r="A282">
        <v>57</v>
      </c>
      <c r="B282">
        <v>1</v>
      </c>
      <c r="C282" t="s">
        <v>17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 t="s">
        <v>20</v>
      </c>
      <c r="N282" t="s">
        <v>19</v>
      </c>
    </row>
    <row r="283" spans="1:14" x14ac:dyDescent="0.3">
      <c r="A283">
        <v>47</v>
      </c>
      <c r="B283">
        <v>1</v>
      </c>
      <c r="C283" t="s">
        <v>21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 t="s">
        <v>18</v>
      </c>
      <c r="N283" t="s">
        <v>16</v>
      </c>
    </row>
    <row r="284" spans="1:14" x14ac:dyDescent="0.3">
      <c r="A284">
        <v>55</v>
      </c>
      <c r="B284">
        <v>0</v>
      </c>
      <c r="C284" t="s">
        <v>17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 t="s">
        <v>20</v>
      </c>
      <c r="N284" t="s">
        <v>19</v>
      </c>
    </row>
    <row r="285" spans="1:14" x14ac:dyDescent="0.3">
      <c r="A285">
        <v>35</v>
      </c>
      <c r="B285">
        <v>1</v>
      </c>
      <c r="C285" t="s">
        <v>22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 t="s">
        <v>18</v>
      </c>
      <c r="N285" t="s">
        <v>16</v>
      </c>
    </row>
    <row r="286" spans="1:14" x14ac:dyDescent="0.3">
      <c r="A286">
        <v>61</v>
      </c>
      <c r="B286">
        <v>1</v>
      </c>
      <c r="C286" t="s">
        <v>17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 t="s">
        <v>20</v>
      </c>
      <c r="N286" t="s">
        <v>19</v>
      </c>
    </row>
    <row r="287" spans="1:14" x14ac:dyDescent="0.3">
      <c r="A287">
        <v>58</v>
      </c>
      <c r="B287">
        <v>1</v>
      </c>
      <c r="C287" t="s">
        <v>17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 t="s">
        <v>15</v>
      </c>
      <c r="N287" t="s">
        <v>19</v>
      </c>
    </row>
    <row r="288" spans="1:14" x14ac:dyDescent="0.3">
      <c r="A288">
        <v>58</v>
      </c>
      <c r="B288">
        <v>0</v>
      </c>
      <c r="C288" t="s">
        <v>17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 t="s">
        <v>15</v>
      </c>
      <c r="N288" t="s">
        <v>19</v>
      </c>
    </row>
    <row r="289" spans="1:14" x14ac:dyDescent="0.3">
      <c r="A289">
        <v>58</v>
      </c>
      <c r="B289">
        <v>1</v>
      </c>
      <c r="C289" t="s">
        <v>22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23</v>
      </c>
      <c r="M289" t="s">
        <v>20</v>
      </c>
      <c r="N289" t="s">
        <v>16</v>
      </c>
    </row>
    <row r="290" spans="1:14" x14ac:dyDescent="0.3">
      <c r="A290">
        <v>56</v>
      </c>
      <c r="B290">
        <v>1</v>
      </c>
      <c r="C290" t="s">
        <v>22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 t="s">
        <v>20</v>
      </c>
      <c r="N290" t="s">
        <v>16</v>
      </c>
    </row>
    <row r="291" spans="1:14" x14ac:dyDescent="0.3">
      <c r="A291">
        <v>56</v>
      </c>
      <c r="B291">
        <v>1</v>
      </c>
      <c r="C291" t="s">
        <v>22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 t="s">
        <v>18</v>
      </c>
      <c r="N291" t="s">
        <v>16</v>
      </c>
    </row>
    <row r="292" spans="1:14" x14ac:dyDescent="0.3">
      <c r="A292">
        <v>67</v>
      </c>
      <c r="B292">
        <v>1</v>
      </c>
      <c r="C292" t="s">
        <v>21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 t="s">
        <v>20</v>
      </c>
      <c r="N292" t="s">
        <v>19</v>
      </c>
    </row>
    <row r="293" spans="1:14" x14ac:dyDescent="0.3">
      <c r="A293">
        <v>55</v>
      </c>
      <c r="B293">
        <v>0</v>
      </c>
      <c r="C293" t="s">
        <v>22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 t="s">
        <v>18</v>
      </c>
      <c r="N293" t="s">
        <v>16</v>
      </c>
    </row>
    <row r="294" spans="1:14" x14ac:dyDescent="0.3">
      <c r="A294">
        <v>44</v>
      </c>
      <c r="B294">
        <v>1</v>
      </c>
      <c r="C294" t="s">
        <v>17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 t="s">
        <v>15</v>
      </c>
      <c r="N294" t="s">
        <v>19</v>
      </c>
    </row>
    <row r="295" spans="1:14" x14ac:dyDescent="0.3">
      <c r="A295">
        <v>63</v>
      </c>
      <c r="B295">
        <v>1</v>
      </c>
      <c r="C295" t="s">
        <v>17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 t="s">
        <v>20</v>
      </c>
      <c r="N295" t="s">
        <v>19</v>
      </c>
    </row>
    <row r="296" spans="1:14" x14ac:dyDescent="0.3">
      <c r="A296">
        <v>63</v>
      </c>
      <c r="B296">
        <v>0</v>
      </c>
      <c r="C296" t="s">
        <v>17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 t="s">
        <v>18</v>
      </c>
      <c r="N296" t="s">
        <v>19</v>
      </c>
    </row>
    <row r="297" spans="1:14" x14ac:dyDescent="0.3">
      <c r="A297">
        <v>41</v>
      </c>
      <c r="B297">
        <v>1</v>
      </c>
      <c r="C297" t="s">
        <v>22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 t="s">
        <v>18</v>
      </c>
      <c r="N297" t="s">
        <v>16</v>
      </c>
    </row>
    <row r="298" spans="1:14" x14ac:dyDescent="0.3">
      <c r="A298">
        <v>59</v>
      </c>
      <c r="B298">
        <v>1</v>
      </c>
      <c r="C298" t="s">
        <v>17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 t="s">
        <v>15</v>
      </c>
      <c r="N298" t="s">
        <v>19</v>
      </c>
    </row>
    <row r="299" spans="1:14" x14ac:dyDescent="0.3">
      <c r="A299">
        <v>57</v>
      </c>
      <c r="B299">
        <v>0</v>
      </c>
      <c r="C299" t="s">
        <v>17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 t="s">
        <v>20</v>
      </c>
      <c r="N299" t="s">
        <v>19</v>
      </c>
    </row>
    <row r="300" spans="1:14" x14ac:dyDescent="0.3">
      <c r="A300">
        <v>45</v>
      </c>
      <c r="B300">
        <v>1</v>
      </c>
      <c r="C300" t="s">
        <v>14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 t="s">
        <v>20</v>
      </c>
      <c r="N300" t="s">
        <v>19</v>
      </c>
    </row>
    <row r="301" spans="1:14" x14ac:dyDescent="0.3">
      <c r="A301">
        <v>68</v>
      </c>
      <c r="B301">
        <v>1</v>
      </c>
      <c r="C301" t="s">
        <v>17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 t="s">
        <v>20</v>
      </c>
      <c r="N301" t="s">
        <v>19</v>
      </c>
    </row>
    <row r="302" spans="1:14" x14ac:dyDescent="0.3">
      <c r="A302">
        <v>57</v>
      </c>
      <c r="B302">
        <v>1</v>
      </c>
      <c r="C302" t="s">
        <v>17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 t="s">
        <v>20</v>
      </c>
      <c r="N302" t="s">
        <v>19</v>
      </c>
    </row>
    <row r="303" spans="1:14" x14ac:dyDescent="0.3">
      <c r="A303">
        <v>57</v>
      </c>
      <c r="B303">
        <v>0</v>
      </c>
      <c r="C303" t="s">
        <v>22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 t="s">
        <v>18</v>
      </c>
      <c r="N303" t="s">
        <v>19</v>
      </c>
    </row>
    <row r="304" spans="1:14" x14ac:dyDescent="0.3">
      <c r="A304">
        <v>38</v>
      </c>
      <c r="B304">
        <v>1</v>
      </c>
      <c r="C304" t="s">
        <v>21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23</v>
      </c>
      <c r="M304" t="s">
        <v>18</v>
      </c>
      <c r="N30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42"/>
  <sheetViews>
    <sheetView showGridLines="0" tabSelected="1" zoomScale="70" zoomScaleNormal="70" workbookViewId="0">
      <selection activeCell="X27" sqref="X27"/>
    </sheetView>
  </sheetViews>
  <sheetFormatPr defaultRowHeight="14.4" x14ac:dyDescent="0.3"/>
  <cols>
    <col min="1" max="1" width="3.33203125" customWidth="1"/>
    <col min="2" max="3" width="9.109375" style="1"/>
    <col min="4" max="4" width="2.88671875" customWidth="1"/>
    <col min="6" max="6" width="10.44140625" customWidth="1"/>
    <col min="9" max="9" width="3.88671875" customWidth="1"/>
    <col min="11" max="11" width="3.88671875" customWidth="1"/>
    <col min="15" max="15" width="12.5546875" customWidth="1"/>
    <col min="16" max="16" width="3.88671875" customWidth="1"/>
    <col min="20" max="20" width="13.109375" customWidth="1"/>
    <col min="21" max="21" width="2.6640625" customWidth="1"/>
    <col min="22" max="22" width="9.109375" customWidth="1"/>
    <col min="28" max="28" width="13.109375" customWidth="1"/>
    <col min="29" max="29" width="3.44140625" customWidth="1"/>
    <col min="33" max="33" width="13.109375" customWidth="1"/>
    <col min="34" max="34" width="3.44140625" customWidth="1"/>
  </cols>
  <sheetData>
    <row r="2" spans="2:35" x14ac:dyDescent="0.3">
      <c r="E2" s="13" t="s">
        <v>25</v>
      </c>
      <c r="F2" s="14"/>
      <c r="G2" s="14"/>
      <c r="H2" s="15"/>
      <c r="L2" s="13" t="s">
        <v>32</v>
      </c>
      <c r="M2" s="14"/>
      <c r="N2" s="14"/>
      <c r="O2" s="15"/>
      <c r="Q2" s="13" t="s">
        <v>33</v>
      </c>
      <c r="R2" s="14"/>
      <c r="S2" s="14"/>
      <c r="T2" s="15"/>
      <c r="Y2" s="13" t="s">
        <v>32</v>
      </c>
      <c r="Z2" s="14"/>
      <c r="AA2" s="14"/>
      <c r="AB2" s="15"/>
      <c r="AD2" s="13" t="s">
        <v>33</v>
      </c>
      <c r="AE2" s="14"/>
      <c r="AF2" s="14"/>
      <c r="AG2" s="15"/>
    </row>
    <row r="3" spans="2:35" x14ac:dyDescent="0.3">
      <c r="B3" s="5" t="s">
        <v>31</v>
      </c>
      <c r="C3" s="10" t="s">
        <v>13</v>
      </c>
      <c r="E3" s="5" t="s">
        <v>19</v>
      </c>
      <c r="F3" s="5" t="s">
        <v>16</v>
      </c>
      <c r="G3" s="6" t="s">
        <v>24</v>
      </c>
      <c r="H3" s="6" t="s">
        <v>28</v>
      </c>
      <c r="J3" s="5" t="s">
        <v>30</v>
      </c>
      <c r="L3" s="5" t="s">
        <v>19</v>
      </c>
      <c r="M3" s="5" t="s">
        <v>16</v>
      </c>
      <c r="N3" s="6" t="s">
        <v>24</v>
      </c>
      <c r="O3" s="6" t="s">
        <v>34</v>
      </c>
      <c r="Q3" s="5" t="s">
        <v>19</v>
      </c>
      <c r="R3" s="5" t="s">
        <v>16</v>
      </c>
      <c r="S3" s="6" t="s">
        <v>24</v>
      </c>
      <c r="T3" s="6" t="s">
        <v>35</v>
      </c>
      <c r="U3" s="1"/>
      <c r="V3" s="6" t="s">
        <v>29</v>
      </c>
      <c r="X3" s="5" t="s">
        <v>36</v>
      </c>
      <c r="Y3" s="5" t="s">
        <v>19</v>
      </c>
      <c r="Z3" s="5" t="s">
        <v>16</v>
      </c>
      <c r="AA3" s="6" t="s">
        <v>24</v>
      </c>
      <c r="AB3" s="6" t="s">
        <v>34</v>
      </c>
      <c r="AD3" s="5" t="s">
        <v>19</v>
      </c>
      <c r="AE3" s="5" t="s">
        <v>16</v>
      </c>
      <c r="AF3" s="6" t="s">
        <v>24</v>
      </c>
      <c r="AG3" s="6" t="s">
        <v>35</v>
      </c>
      <c r="AI3" s="6" t="s">
        <v>29</v>
      </c>
    </row>
    <row r="4" spans="2:35" x14ac:dyDescent="0.3">
      <c r="B4" s="9">
        <f>Heart!E2</f>
        <v>233</v>
      </c>
      <c r="C4" s="8" t="str">
        <f>Heart!N2</f>
        <v>No</v>
      </c>
      <c r="E4" s="3">
        <f>COUNTIF($C$4:$C$306,"Yes")</f>
        <v>139</v>
      </c>
      <c r="F4" s="3">
        <f>COUNTIF($C$4:$C$306,"No")</f>
        <v>164</v>
      </c>
      <c r="G4" s="4">
        <f>E4/(E4+F4)</f>
        <v>0.45874587458745875</v>
      </c>
      <c r="H4" s="4">
        <f>-G4*LOG(G4,2)-(1-G4)*LOG(1-G4,2)</f>
        <v>0.99508375949297334</v>
      </c>
      <c r="J4" s="2">
        <v>246</v>
      </c>
      <c r="L4" s="3">
        <f t="array" ref="L4">SUM(($B$4:$B$306&lt;$J$4)*($C$4:$C$306="Yes"))</f>
        <v>63</v>
      </c>
      <c r="M4" s="3">
        <f t="array" ref="M4">SUM(($B$4:$B$306&lt;$J$4)*($C$4:$C$306="No"))</f>
        <v>100</v>
      </c>
      <c r="N4" s="4">
        <f>L4/(L4+M4)</f>
        <v>0.38650306748466257</v>
      </c>
      <c r="O4" s="4">
        <f>-N4*LOG(N4,2)-(1-N4)*LOG(1-N4,2)</f>
        <v>0.96250573608403955</v>
      </c>
      <c r="Q4" s="3">
        <f t="array" ref="Q4">SUM(($B$4:$B$306&gt;=$J$4)*($C$4:$C$306="Yes"))</f>
        <v>76</v>
      </c>
      <c r="R4" s="3">
        <f t="array" ref="R4">SUM(($B$4:$B$306&gt;=$J$4)*($C$4:$C$306="No"))</f>
        <v>64</v>
      </c>
      <c r="S4" s="4">
        <f>Q4/(Q4+R4)</f>
        <v>0.54285714285714282</v>
      </c>
      <c r="T4" s="4">
        <f>-S4*LOG(S4,2)-(1-S4)*LOG(1-S4,2)</f>
        <v>0.99469379536130575</v>
      </c>
      <c r="V4" s="2">
        <f>SUM(L4:M4)/SUM(E4:F4)*O4+SUM(Q4:R4)/SUM(E4:F4)*T4</f>
        <v>0.97737810670719871</v>
      </c>
      <c r="X4" s="8">
        <f>minX</f>
        <v>126</v>
      </c>
      <c r="Y4" s="8">
        <f t="array" ref="Y4">SUM(($B$4:$B$306&lt;X4)*($C$4:$C$306="Yes"))</f>
        <v>0</v>
      </c>
      <c r="Z4" s="8">
        <f t="array" ref="Z4">SUM(($B$4:$B$306&lt;X4)*($C$4:$C$306="No"))</f>
        <v>0</v>
      </c>
      <c r="AA4" s="12">
        <f>IF(MIN(Y4:Z4)=0,0.5,Y4/(Y4+Z4))</f>
        <v>0.5</v>
      </c>
      <c r="AB4" s="12">
        <f>-AA4*LOG(AA4,2)-(1-AA4)*LOG(1-AA4,2)</f>
        <v>1</v>
      </c>
      <c r="AD4" s="8">
        <f t="array" ref="AD4">SUM(($B$4:$B$306&gt;=X4)*($C$4:$C$306="Yes"))</f>
        <v>139</v>
      </c>
      <c r="AE4" s="8">
        <f t="array" ref="AE4">SUM(($B$4:$B$306&gt;=X4)*($C$4:$C$306="No"))</f>
        <v>164</v>
      </c>
      <c r="AF4" s="12">
        <f>IF(MIN(AD4:AE4)=0,0.5,AD4/(AD4+AE4))</f>
        <v>0.45874587458745875</v>
      </c>
      <c r="AG4" s="12">
        <f>-AF4*LOG(AF4,2)-(1-AF4)*LOG(1-AF4,2)</f>
        <v>0.99508375949297334</v>
      </c>
      <c r="AI4" s="8">
        <f t="shared" ref="AI4:AI67" si="0">SUM(Y4:Z4)/SUM(E$4:F$4)*AB4+SUM(AD4:AE4)/SUM(E$4:F$4)*AG4</f>
        <v>0.99508375949297334</v>
      </c>
    </row>
    <row r="5" spans="2:35" x14ac:dyDescent="0.3">
      <c r="B5" s="9">
        <f>Heart!E3</f>
        <v>286</v>
      </c>
      <c r="C5" s="9" t="str">
        <f>Heart!N3</f>
        <v>Yes</v>
      </c>
      <c r="X5" s="9">
        <f>X4+1</f>
        <v>127</v>
      </c>
      <c r="Y5" s="9">
        <f t="array" ref="Y5">SUM(($B$4:$B$306&lt;X5)*($C$4:$C$306="Yes"))</f>
        <v>0</v>
      </c>
      <c r="Z5" s="9">
        <f t="array" ref="Z5">SUM(($B$4:$B$306&lt;X5)*($C$4:$C$306="No"))</f>
        <v>1</v>
      </c>
      <c r="AA5" s="11">
        <f t="shared" ref="AA5:AA68" si="1">IF(MIN(Y5:Z5)=0,0.5,Y5/(Y5+Z5))</f>
        <v>0.5</v>
      </c>
      <c r="AB5" s="11">
        <f t="shared" ref="AB5:AB68" si="2">-AA5*LOG(AA5,2)-(1-AA5)*LOG(1-AA5,2)</f>
        <v>1</v>
      </c>
      <c r="AD5" s="9">
        <f t="array" ref="AD5">SUM(($B$4:$B$306&gt;=X5)*($C$4:$C$306="Yes"))</f>
        <v>139</v>
      </c>
      <c r="AE5" s="9">
        <f t="array" ref="AE5">SUM(($B$4:$B$306&gt;=X5)*($C$4:$C$306="No"))</f>
        <v>163</v>
      </c>
      <c r="AF5" s="11">
        <f t="shared" ref="AF5:AF68" si="3">IF(MIN(AD5:AE5)=0,0.5,AD5/(AD5+AE5))</f>
        <v>0.46026490066225167</v>
      </c>
      <c r="AG5" s="11">
        <f t="shared" ref="AG5:AG68" si="4">-AF5*LOG(AF5,2)-(1-AF5)*LOG(1-AF5,2)</f>
        <v>0.99543951333755187</v>
      </c>
      <c r="AI5" s="9">
        <f t="shared" si="0"/>
        <v>0.9954545644486491</v>
      </c>
    </row>
    <row r="6" spans="2:35" x14ac:dyDescent="0.3">
      <c r="B6" s="9">
        <f>Heart!E4</f>
        <v>229</v>
      </c>
      <c r="C6" s="9" t="str">
        <f>Heart!N4</f>
        <v>Yes</v>
      </c>
      <c r="F6" s="7" t="s">
        <v>26</v>
      </c>
      <c r="G6" s="2">
        <f>MIN(B$4:B$306)</f>
        <v>126</v>
      </c>
      <c r="X6" s="9">
        <f t="shared" ref="X6:X69" si="5">X5+1</f>
        <v>128</v>
      </c>
      <c r="Y6" s="9">
        <f t="array" ref="Y6">SUM(($B$4:$B$306&lt;X6)*($C$4:$C$306="Yes"))</f>
        <v>0</v>
      </c>
      <c r="Z6" s="9">
        <f t="array" ref="Z6">SUM(($B$4:$B$306&lt;X6)*($C$4:$C$306="No"))</f>
        <v>1</v>
      </c>
      <c r="AA6" s="11">
        <f t="shared" si="1"/>
        <v>0.5</v>
      </c>
      <c r="AB6" s="11">
        <f t="shared" si="2"/>
        <v>1</v>
      </c>
      <c r="AD6" s="9">
        <f t="array" ref="AD6">SUM(($B$4:$B$306&gt;=X6)*($C$4:$C$306="Yes"))</f>
        <v>139</v>
      </c>
      <c r="AE6" s="9">
        <f t="array" ref="AE6">SUM(($B$4:$B$306&gt;=X6)*($C$4:$C$306="No"))</f>
        <v>163</v>
      </c>
      <c r="AF6" s="11">
        <f t="shared" si="3"/>
        <v>0.46026490066225167</v>
      </c>
      <c r="AG6" s="11">
        <f t="shared" si="4"/>
        <v>0.99543951333755187</v>
      </c>
      <c r="AI6" s="9">
        <f t="shared" si="0"/>
        <v>0.9954545644486491</v>
      </c>
    </row>
    <row r="7" spans="2:35" x14ac:dyDescent="0.3">
      <c r="B7" s="9">
        <f>Heart!E5</f>
        <v>250</v>
      </c>
      <c r="C7" s="9" t="str">
        <f>Heart!N5</f>
        <v>No</v>
      </c>
      <c r="F7" s="7" t="s">
        <v>27</v>
      </c>
      <c r="G7" s="2">
        <f>MAX(B$4:B$306)</f>
        <v>564</v>
      </c>
      <c r="X7" s="9">
        <f t="shared" si="5"/>
        <v>129</v>
      </c>
      <c r="Y7" s="9">
        <f t="array" ref="Y7">SUM(($B$4:$B$306&lt;X7)*($C$4:$C$306="Yes"))</f>
        <v>0</v>
      </c>
      <c r="Z7" s="9">
        <f t="array" ref="Z7">SUM(($B$4:$B$306&lt;X7)*($C$4:$C$306="No"))</f>
        <v>1</v>
      </c>
      <c r="AA7" s="11">
        <f t="shared" si="1"/>
        <v>0.5</v>
      </c>
      <c r="AB7" s="11">
        <f t="shared" si="2"/>
        <v>1</v>
      </c>
      <c r="AD7" s="9">
        <f t="array" ref="AD7">SUM(($B$4:$B$306&gt;=X7)*($C$4:$C$306="Yes"))</f>
        <v>139</v>
      </c>
      <c r="AE7" s="9">
        <f t="array" ref="AE7">SUM(($B$4:$B$306&gt;=X7)*($C$4:$C$306="No"))</f>
        <v>163</v>
      </c>
      <c r="AF7" s="11">
        <f t="shared" si="3"/>
        <v>0.46026490066225167</v>
      </c>
      <c r="AG7" s="11">
        <f t="shared" si="4"/>
        <v>0.99543951333755187</v>
      </c>
      <c r="AI7" s="9">
        <f t="shared" si="0"/>
        <v>0.9954545644486491</v>
      </c>
    </row>
    <row r="8" spans="2:35" x14ac:dyDescent="0.3">
      <c r="B8" s="9">
        <f>Heart!E6</f>
        <v>204</v>
      </c>
      <c r="C8" s="9" t="str">
        <f>Heart!N6</f>
        <v>No</v>
      </c>
      <c r="X8" s="9">
        <f t="shared" si="5"/>
        <v>130</v>
      </c>
      <c r="Y8" s="9">
        <f t="array" ref="Y8">SUM(($B$4:$B$306&lt;X8)*($C$4:$C$306="Yes"))</f>
        <v>0</v>
      </c>
      <c r="Z8" s="9">
        <f t="array" ref="Z8">SUM(($B$4:$B$306&lt;X8)*($C$4:$C$306="No"))</f>
        <v>1</v>
      </c>
      <c r="AA8" s="11">
        <f t="shared" si="1"/>
        <v>0.5</v>
      </c>
      <c r="AB8" s="11">
        <f t="shared" si="2"/>
        <v>1</v>
      </c>
      <c r="AD8" s="9">
        <f t="array" ref="AD8">SUM(($B$4:$B$306&gt;=X8)*($C$4:$C$306="Yes"))</f>
        <v>139</v>
      </c>
      <c r="AE8" s="9">
        <f t="array" ref="AE8">SUM(($B$4:$B$306&gt;=X8)*($C$4:$C$306="No"))</f>
        <v>163</v>
      </c>
      <c r="AF8" s="11">
        <f t="shared" si="3"/>
        <v>0.46026490066225167</v>
      </c>
      <c r="AG8" s="11">
        <f t="shared" si="4"/>
        <v>0.99543951333755187</v>
      </c>
      <c r="AI8" s="9">
        <f t="shared" si="0"/>
        <v>0.9954545644486491</v>
      </c>
    </row>
    <row r="9" spans="2:35" x14ac:dyDescent="0.3">
      <c r="B9" s="9">
        <f>Heart!E7</f>
        <v>236</v>
      </c>
      <c r="C9" s="9" t="str">
        <f>Heart!N7</f>
        <v>No</v>
      </c>
      <c r="X9" s="9">
        <f t="shared" si="5"/>
        <v>131</v>
      </c>
      <c r="Y9" s="9">
        <f t="array" ref="Y9">SUM(($B$4:$B$306&lt;X9)*($C$4:$C$306="Yes"))</f>
        <v>0</v>
      </c>
      <c r="Z9" s="9">
        <f t="array" ref="Z9">SUM(($B$4:$B$306&lt;X9)*($C$4:$C$306="No"))</f>
        <v>1</v>
      </c>
      <c r="AA9" s="11">
        <f t="shared" si="1"/>
        <v>0.5</v>
      </c>
      <c r="AB9" s="11">
        <f t="shared" si="2"/>
        <v>1</v>
      </c>
      <c r="AD9" s="9">
        <f t="array" ref="AD9">SUM(($B$4:$B$306&gt;=X9)*($C$4:$C$306="Yes"))</f>
        <v>139</v>
      </c>
      <c r="AE9" s="9">
        <f t="array" ref="AE9">SUM(($B$4:$B$306&gt;=X9)*($C$4:$C$306="No"))</f>
        <v>163</v>
      </c>
      <c r="AF9" s="11">
        <f t="shared" si="3"/>
        <v>0.46026490066225167</v>
      </c>
      <c r="AG9" s="11">
        <f t="shared" si="4"/>
        <v>0.99543951333755187</v>
      </c>
      <c r="AI9" s="9">
        <f t="shared" si="0"/>
        <v>0.9954545644486491</v>
      </c>
    </row>
    <row r="10" spans="2:35" x14ac:dyDescent="0.3">
      <c r="B10" s="9">
        <f>Heart!E8</f>
        <v>268</v>
      </c>
      <c r="C10" s="9" t="str">
        <f>Heart!N8</f>
        <v>Yes</v>
      </c>
      <c r="X10" s="9">
        <f t="shared" si="5"/>
        <v>132</v>
      </c>
      <c r="Y10" s="9">
        <f t="array" ref="Y10">SUM(($B$4:$B$306&lt;X10)*($C$4:$C$306="Yes"))</f>
        <v>1</v>
      </c>
      <c r="Z10" s="9">
        <f t="array" ref="Z10">SUM(($B$4:$B$306&lt;X10)*($C$4:$C$306="No"))</f>
        <v>1</v>
      </c>
      <c r="AA10" s="11">
        <f t="shared" si="1"/>
        <v>0.5</v>
      </c>
      <c r="AB10" s="11">
        <f t="shared" si="2"/>
        <v>1</v>
      </c>
      <c r="AD10" s="9">
        <f t="array" ref="AD10">SUM(($B$4:$B$306&gt;=X10)*($C$4:$C$306="Yes"))</f>
        <v>138</v>
      </c>
      <c r="AE10" s="9">
        <f t="array" ref="AE10">SUM(($B$4:$B$306&gt;=X10)*($C$4:$C$306="No"))</f>
        <v>163</v>
      </c>
      <c r="AF10" s="11">
        <f t="shared" si="3"/>
        <v>0.4584717607973422</v>
      </c>
      <c r="AG10" s="11">
        <f t="shared" si="4"/>
        <v>0.99501813464989164</v>
      </c>
      <c r="AI10" s="9">
        <f t="shared" si="0"/>
        <v>0.99505101824956232</v>
      </c>
    </row>
    <row r="11" spans="2:35" x14ac:dyDescent="0.3">
      <c r="B11" s="9">
        <f>Heart!E9</f>
        <v>354</v>
      </c>
      <c r="C11" s="9" t="str">
        <f>Heart!N9</f>
        <v>No</v>
      </c>
      <c r="X11" s="9">
        <f t="shared" si="5"/>
        <v>133</v>
      </c>
      <c r="Y11" s="9">
        <f t="array" ref="Y11">SUM(($B$4:$B$306&lt;X11)*($C$4:$C$306="Yes"))</f>
        <v>1</v>
      </c>
      <c r="Z11" s="9">
        <f t="array" ref="Z11">SUM(($B$4:$B$306&lt;X11)*($C$4:$C$306="No"))</f>
        <v>1</v>
      </c>
      <c r="AA11" s="11">
        <f t="shared" si="1"/>
        <v>0.5</v>
      </c>
      <c r="AB11" s="11">
        <f t="shared" si="2"/>
        <v>1</v>
      </c>
      <c r="AD11" s="9">
        <f t="array" ref="AD11">SUM(($B$4:$B$306&gt;=X11)*($C$4:$C$306="Yes"))</f>
        <v>138</v>
      </c>
      <c r="AE11" s="9">
        <f t="array" ref="AE11">SUM(($B$4:$B$306&gt;=X11)*($C$4:$C$306="No"))</f>
        <v>163</v>
      </c>
      <c r="AF11" s="11">
        <f t="shared" si="3"/>
        <v>0.4584717607973422</v>
      </c>
      <c r="AG11" s="11">
        <f t="shared" si="4"/>
        <v>0.99501813464989164</v>
      </c>
      <c r="AI11" s="9">
        <f t="shared" si="0"/>
        <v>0.99505101824956232</v>
      </c>
    </row>
    <row r="12" spans="2:35" x14ac:dyDescent="0.3">
      <c r="B12" s="9">
        <f>Heart!E10</f>
        <v>254</v>
      </c>
      <c r="C12" s="9" t="str">
        <f>Heart!N10</f>
        <v>Yes</v>
      </c>
      <c r="X12" s="9">
        <f t="shared" si="5"/>
        <v>134</v>
      </c>
      <c r="Y12" s="9">
        <f t="array" ref="Y12">SUM(($B$4:$B$306&lt;X12)*($C$4:$C$306="Yes"))</f>
        <v>1</v>
      </c>
      <c r="Z12" s="9">
        <f t="array" ref="Z12">SUM(($B$4:$B$306&lt;X12)*($C$4:$C$306="No"))</f>
        <v>1</v>
      </c>
      <c r="AA12" s="11">
        <f t="shared" si="1"/>
        <v>0.5</v>
      </c>
      <c r="AB12" s="11">
        <f t="shared" si="2"/>
        <v>1</v>
      </c>
      <c r="AD12" s="9">
        <f t="array" ref="AD12">SUM(($B$4:$B$306&gt;=X12)*($C$4:$C$306="Yes"))</f>
        <v>138</v>
      </c>
      <c r="AE12" s="9">
        <f t="array" ref="AE12">SUM(($B$4:$B$306&gt;=X12)*($C$4:$C$306="No"))</f>
        <v>163</v>
      </c>
      <c r="AF12" s="11">
        <f t="shared" si="3"/>
        <v>0.4584717607973422</v>
      </c>
      <c r="AG12" s="11">
        <f t="shared" si="4"/>
        <v>0.99501813464989164</v>
      </c>
      <c r="AI12" s="9">
        <f t="shared" si="0"/>
        <v>0.99505101824956232</v>
      </c>
    </row>
    <row r="13" spans="2:35" x14ac:dyDescent="0.3">
      <c r="B13" s="9">
        <f>Heart!E11</f>
        <v>203</v>
      </c>
      <c r="C13" s="9" t="str">
        <f>Heart!N11</f>
        <v>Yes</v>
      </c>
      <c r="X13" s="9">
        <f t="shared" si="5"/>
        <v>135</v>
      </c>
      <c r="Y13" s="9">
        <f t="array" ref="Y13">SUM(($B$4:$B$306&lt;X13)*($C$4:$C$306="Yes"))</f>
        <v>1</v>
      </c>
      <c r="Z13" s="9">
        <f t="array" ref="Z13">SUM(($B$4:$B$306&lt;X13)*($C$4:$C$306="No"))</f>
        <v>1</v>
      </c>
      <c r="AA13" s="11">
        <f t="shared" si="1"/>
        <v>0.5</v>
      </c>
      <c r="AB13" s="11">
        <f t="shared" si="2"/>
        <v>1</v>
      </c>
      <c r="AD13" s="9">
        <f t="array" ref="AD13">SUM(($B$4:$B$306&gt;=X13)*($C$4:$C$306="Yes"))</f>
        <v>138</v>
      </c>
      <c r="AE13" s="9">
        <f t="array" ref="AE13">SUM(($B$4:$B$306&gt;=X13)*($C$4:$C$306="No"))</f>
        <v>163</v>
      </c>
      <c r="AF13" s="11">
        <f t="shared" si="3"/>
        <v>0.4584717607973422</v>
      </c>
      <c r="AG13" s="11">
        <f t="shared" si="4"/>
        <v>0.99501813464989164</v>
      </c>
      <c r="AI13" s="9">
        <f t="shared" si="0"/>
        <v>0.99505101824956232</v>
      </c>
    </row>
    <row r="14" spans="2:35" x14ac:dyDescent="0.3">
      <c r="B14" s="9">
        <f>Heart!E12</f>
        <v>192</v>
      </c>
      <c r="C14" s="9" t="str">
        <f>Heart!N12</f>
        <v>No</v>
      </c>
      <c r="X14" s="9">
        <f t="shared" si="5"/>
        <v>136</v>
      </c>
      <c r="Y14" s="9">
        <f t="array" ref="Y14">SUM(($B$4:$B$306&lt;X14)*($C$4:$C$306="Yes"))</f>
        <v>1</v>
      </c>
      <c r="Z14" s="9">
        <f t="array" ref="Z14">SUM(($B$4:$B$306&lt;X14)*($C$4:$C$306="No"))</f>
        <v>1</v>
      </c>
      <c r="AA14" s="11">
        <f t="shared" si="1"/>
        <v>0.5</v>
      </c>
      <c r="AB14" s="11">
        <f t="shared" si="2"/>
        <v>1</v>
      </c>
      <c r="AD14" s="9">
        <f t="array" ref="AD14">SUM(($B$4:$B$306&gt;=X14)*($C$4:$C$306="Yes"))</f>
        <v>138</v>
      </c>
      <c r="AE14" s="9">
        <f t="array" ref="AE14">SUM(($B$4:$B$306&gt;=X14)*($C$4:$C$306="No"))</f>
        <v>163</v>
      </c>
      <c r="AF14" s="11">
        <f t="shared" si="3"/>
        <v>0.4584717607973422</v>
      </c>
      <c r="AG14" s="11">
        <f t="shared" si="4"/>
        <v>0.99501813464989164</v>
      </c>
      <c r="AI14" s="9">
        <f t="shared" si="0"/>
        <v>0.99505101824956232</v>
      </c>
    </row>
    <row r="15" spans="2:35" x14ac:dyDescent="0.3">
      <c r="B15" s="9">
        <f>Heart!E13</f>
        <v>294</v>
      </c>
      <c r="C15" s="9" t="str">
        <f>Heart!N13</f>
        <v>No</v>
      </c>
      <c r="X15" s="9">
        <f t="shared" si="5"/>
        <v>137</v>
      </c>
      <c r="Y15" s="9">
        <f t="array" ref="Y15">SUM(($B$4:$B$306&lt;X15)*($C$4:$C$306="Yes"))</f>
        <v>1</v>
      </c>
      <c r="Z15" s="9">
        <f t="array" ref="Z15">SUM(($B$4:$B$306&lt;X15)*($C$4:$C$306="No"))</f>
        <v>1</v>
      </c>
      <c r="AA15" s="11">
        <f t="shared" si="1"/>
        <v>0.5</v>
      </c>
      <c r="AB15" s="11">
        <f t="shared" si="2"/>
        <v>1</v>
      </c>
      <c r="AD15" s="9">
        <f t="array" ref="AD15">SUM(($B$4:$B$306&gt;=X15)*($C$4:$C$306="Yes"))</f>
        <v>138</v>
      </c>
      <c r="AE15" s="9">
        <f t="array" ref="AE15">SUM(($B$4:$B$306&gt;=X15)*($C$4:$C$306="No"))</f>
        <v>163</v>
      </c>
      <c r="AF15" s="11">
        <f t="shared" si="3"/>
        <v>0.4584717607973422</v>
      </c>
      <c r="AG15" s="11">
        <f t="shared" si="4"/>
        <v>0.99501813464989164</v>
      </c>
      <c r="AI15" s="9">
        <f t="shared" si="0"/>
        <v>0.99505101824956232</v>
      </c>
    </row>
    <row r="16" spans="2:35" x14ac:dyDescent="0.3">
      <c r="B16" s="9">
        <f>Heart!E14</f>
        <v>256</v>
      </c>
      <c r="C16" s="9" t="str">
        <f>Heart!N14</f>
        <v>Yes</v>
      </c>
      <c r="X16" s="9">
        <f t="shared" si="5"/>
        <v>138</v>
      </c>
      <c r="Y16" s="9">
        <f t="array" ref="Y16">SUM(($B$4:$B$306&lt;X16)*($C$4:$C$306="Yes"))</f>
        <v>1</v>
      </c>
      <c r="Z16" s="9">
        <f t="array" ref="Z16">SUM(($B$4:$B$306&lt;X16)*($C$4:$C$306="No"))</f>
        <v>1</v>
      </c>
      <c r="AA16" s="11">
        <f t="shared" si="1"/>
        <v>0.5</v>
      </c>
      <c r="AB16" s="11">
        <f t="shared" si="2"/>
        <v>1</v>
      </c>
      <c r="AD16" s="9">
        <f t="array" ref="AD16">SUM(($B$4:$B$306&gt;=X16)*($C$4:$C$306="Yes"))</f>
        <v>138</v>
      </c>
      <c r="AE16" s="9">
        <f t="array" ref="AE16">SUM(($B$4:$B$306&gt;=X16)*($C$4:$C$306="No"))</f>
        <v>163</v>
      </c>
      <c r="AF16" s="11">
        <f t="shared" si="3"/>
        <v>0.4584717607973422</v>
      </c>
      <c r="AG16" s="11">
        <f t="shared" si="4"/>
        <v>0.99501813464989164</v>
      </c>
      <c r="AI16" s="9">
        <f t="shared" si="0"/>
        <v>0.99505101824956232</v>
      </c>
    </row>
    <row r="17" spans="2:35" x14ac:dyDescent="0.3">
      <c r="B17" s="9">
        <f>Heart!E15</f>
        <v>263</v>
      </c>
      <c r="C17" s="9" t="str">
        <f>Heart!N15</f>
        <v>No</v>
      </c>
      <c r="X17" s="9">
        <f t="shared" si="5"/>
        <v>139</v>
      </c>
      <c r="Y17" s="9">
        <f t="array" ref="Y17">SUM(($B$4:$B$306&lt;X17)*($C$4:$C$306="Yes"))</f>
        <v>1</v>
      </c>
      <c r="Z17" s="9">
        <f t="array" ref="Z17">SUM(($B$4:$B$306&lt;X17)*($C$4:$C$306="No"))</f>
        <v>1</v>
      </c>
      <c r="AA17" s="11">
        <f t="shared" si="1"/>
        <v>0.5</v>
      </c>
      <c r="AB17" s="11">
        <f t="shared" si="2"/>
        <v>1</v>
      </c>
      <c r="AD17" s="9">
        <f t="array" ref="AD17">SUM(($B$4:$B$306&gt;=X17)*($C$4:$C$306="Yes"))</f>
        <v>138</v>
      </c>
      <c r="AE17" s="9">
        <f t="array" ref="AE17">SUM(($B$4:$B$306&gt;=X17)*($C$4:$C$306="No"))</f>
        <v>163</v>
      </c>
      <c r="AF17" s="11">
        <f t="shared" si="3"/>
        <v>0.4584717607973422</v>
      </c>
      <c r="AG17" s="11">
        <f t="shared" si="4"/>
        <v>0.99501813464989164</v>
      </c>
      <c r="AI17" s="9">
        <f t="shared" si="0"/>
        <v>0.99505101824956232</v>
      </c>
    </row>
    <row r="18" spans="2:35" x14ac:dyDescent="0.3">
      <c r="B18" s="9">
        <f>Heart!E16</f>
        <v>199</v>
      </c>
      <c r="C18" s="9" t="str">
        <f>Heart!N16</f>
        <v>No</v>
      </c>
      <c r="X18" s="9">
        <f t="shared" si="5"/>
        <v>140</v>
      </c>
      <c r="Y18" s="9">
        <f t="array" ref="Y18">SUM(($B$4:$B$306&lt;X18)*($C$4:$C$306="Yes"))</f>
        <v>1</v>
      </c>
      <c r="Z18" s="9">
        <f t="array" ref="Z18">SUM(($B$4:$B$306&lt;X18)*($C$4:$C$306="No"))</f>
        <v>1</v>
      </c>
      <c r="AA18" s="11">
        <f t="shared" si="1"/>
        <v>0.5</v>
      </c>
      <c r="AB18" s="11">
        <f t="shared" si="2"/>
        <v>1</v>
      </c>
      <c r="AD18" s="9">
        <f t="array" ref="AD18">SUM(($B$4:$B$306&gt;=X18)*($C$4:$C$306="Yes"))</f>
        <v>138</v>
      </c>
      <c r="AE18" s="9">
        <f t="array" ref="AE18">SUM(($B$4:$B$306&gt;=X18)*($C$4:$C$306="No"))</f>
        <v>163</v>
      </c>
      <c r="AF18" s="11">
        <f t="shared" si="3"/>
        <v>0.4584717607973422</v>
      </c>
      <c r="AG18" s="11">
        <f t="shared" si="4"/>
        <v>0.99501813464989164</v>
      </c>
      <c r="AI18" s="9">
        <f t="shared" si="0"/>
        <v>0.99505101824956232</v>
      </c>
    </row>
    <row r="19" spans="2:35" x14ac:dyDescent="0.3">
      <c r="B19" s="9">
        <f>Heart!E17</f>
        <v>168</v>
      </c>
      <c r="C19" s="9" t="str">
        <f>Heart!N17</f>
        <v>No</v>
      </c>
      <c r="X19" s="9">
        <f t="shared" si="5"/>
        <v>141</v>
      </c>
      <c r="Y19" s="9">
        <f t="array" ref="Y19">SUM(($B$4:$B$306&lt;X19)*($C$4:$C$306="Yes"))</f>
        <v>1</v>
      </c>
      <c r="Z19" s="9">
        <f t="array" ref="Z19">SUM(($B$4:$B$306&lt;X19)*($C$4:$C$306="No"))</f>
        <v>1</v>
      </c>
      <c r="AA19" s="11">
        <f t="shared" si="1"/>
        <v>0.5</v>
      </c>
      <c r="AB19" s="11">
        <f t="shared" si="2"/>
        <v>1</v>
      </c>
      <c r="AD19" s="9">
        <f t="array" ref="AD19">SUM(($B$4:$B$306&gt;=X19)*($C$4:$C$306="Yes"))</f>
        <v>138</v>
      </c>
      <c r="AE19" s="9">
        <f t="array" ref="AE19">SUM(($B$4:$B$306&gt;=X19)*($C$4:$C$306="No"))</f>
        <v>163</v>
      </c>
      <c r="AF19" s="11">
        <f t="shared" si="3"/>
        <v>0.4584717607973422</v>
      </c>
      <c r="AG19" s="11">
        <f t="shared" si="4"/>
        <v>0.99501813464989164</v>
      </c>
      <c r="AI19" s="9">
        <f t="shared" si="0"/>
        <v>0.99505101824956232</v>
      </c>
    </row>
    <row r="20" spans="2:35" x14ac:dyDescent="0.3">
      <c r="B20" s="9">
        <f>Heart!E18</f>
        <v>229</v>
      </c>
      <c r="C20" s="9" t="str">
        <f>Heart!N18</f>
        <v>Yes</v>
      </c>
      <c r="X20" s="9">
        <f t="shared" si="5"/>
        <v>142</v>
      </c>
      <c r="Y20" s="9">
        <f t="array" ref="Y20">SUM(($B$4:$B$306&lt;X20)*($C$4:$C$306="Yes"))</f>
        <v>1</v>
      </c>
      <c r="Z20" s="9">
        <f t="array" ref="Z20">SUM(($B$4:$B$306&lt;X20)*($C$4:$C$306="No"))</f>
        <v>2</v>
      </c>
      <c r="AA20" s="11">
        <f t="shared" si="1"/>
        <v>0.33333333333333331</v>
      </c>
      <c r="AB20" s="11">
        <f t="shared" si="2"/>
        <v>0.91829583405448956</v>
      </c>
      <c r="AD20" s="9">
        <f t="array" ref="AD20">SUM(($B$4:$B$306&gt;=X20)*($C$4:$C$306="Yes"))</f>
        <v>138</v>
      </c>
      <c r="AE20" s="9">
        <f t="array" ref="AE20">SUM(($B$4:$B$306&gt;=X20)*($C$4:$C$306="No"))</f>
        <v>162</v>
      </c>
      <c r="AF20" s="11">
        <f t="shared" si="3"/>
        <v>0.46</v>
      </c>
      <c r="AG20" s="11">
        <f t="shared" si="4"/>
        <v>0.99537843882022581</v>
      </c>
      <c r="AI20" s="9">
        <f t="shared" si="0"/>
        <v>0.99461524471363427</v>
      </c>
    </row>
    <row r="21" spans="2:35" x14ac:dyDescent="0.3">
      <c r="B21" s="9">
        <f>Heart!E19</f>
        <v>239</v>
      </c>
      <c r="C21" s="9" t="str">
        <f>Heart!N19</f>
        <v>No</v>
      </c>
      <c r="X21" s="9">
        <f t="shared" si="5"/>
        <v>143</v>
      </c>
      <c r="Y21" s="9">
        <f t="array" ref="Y21">SUM(($B$4:$B$306&lt;X21)*($C$4:$C$306="Yes"))</f>
        <v>1</v>
      </c>
      <c r="Z21" s="9">
        <f t="array" ref="Z21">SUM(($B$4:$B$306&lt;X21)*($C$4:$C$306="No"))</f>
        <v>2</v>
      </c>
      <c r="AA21" s="11">
        <f t="shared" si="1"/>
        <v>0.33333333333333331</v>
      </c>
      <c r="AB21" s="11">
        <f t="shared" si="2"/>
        <v>0.91829583405448956</v>
      </c>
      <c r="AD21" s="9">
        <f t="array" ref="AD21">SUM(($B$4:$B$306&gt;=X21)*($C$4:$C$306="Yes"))</f>
        <v>138</v>
      </c>
      <c r="AE21" s="9">
        <f t="array" ref="AE21">SUM(($B$4:$B$306&gt;=X21)*($C$4:$C$306="No"))</f>
        <v>162</v>
      </c>
      <c r="AF21" s="11">
        <f t="shared" si="3"/>
        <v>0.46</v>
      </c>
      <c r="AG21" s="11">
        <f t="shared" si="4"/>
        <v>0.99537843882022581</v>
      </c>
      <c r="AI21" s="9">
        <f t="shared" si="0"/>
        <v>0.99461524471363427</v>
      </c>
    </row>
    <row r="22" spans="2:35" x14ac:dyDescent="0.3">
      <c r="B22" s="9">
        <f>Heart!E20</f>
        <v>275</v>
      </c>
      <c r="C22" s="9" t="str">
        <f>Heart!N20</f>
        <v>No</v>
      </c>
      <c r="X22" s="9">
        <f t="shared" si="5"/>
        <v>144</v>
      </c>
      <c r="Y22" s="9">
        <f t="array" ref="Y22">SUM(($B$4:$B$306&lt;X22)*($C$4:$C$306="Yes"))</f>
        <v>1</v>
      </c>
      <c r="Z22" s="9">
        <f t="array" ref="Z22">SUM(($B$4:$B$306&lt;X22)*($C$4:$C$306="No"))</f>
        <v>2</v>
      </c>
      <c r="AA22" s="11">
        <f t="shared" si="1"/>
        <v>0.33333333333333331</v>
      </c>
      <c r="AB22" s="11">
        <f t="shared" si="2"/>
        <v>0.91829583405448956</v>
      </c>
      <c r="AD22" s="9">
        <f t="array" ref="AD22">SUM(($B$4:$B$306&gt;=X22)*($C$4:$C$306="Yes"))</f>
        <v>138</v>
      </c>
      <c r="AE22" s="9">
        <f t="array" ref="AE22">SUM(($B$4:$B$306&gt;=X22)*($C$4:$C$306="No"))</f>
        <v>162</v>
      </c>
      <c r="AF22" s="11">
        <f t="shared" si="3"/>
        <v>0.46</v>
      </c>
      <c r="AG22" s="11">
        <f t="shared" si="4"/>
        <v>0.99537843882022581</v>
      </c>
      <c r="AI22" s="9">
        <f t="shared" si="0"/>
        <v>0.99461524471363427</v>
      </c>
    </row>
    <row r="23" spans="2:35" x14ac:dyDescent="0.3">
      <c r="B23" s="9">
        <f>Heart!E21</f>
        <v>266</v>
      </c>
      <c r="C23" s="9" t="str">
        <f>Heart!N21</f>
        <v>No</v>
      </c>
      <c r="X23" s="9">
        <f t="shared" si="5"/>
        <v>145</v>
      </c>
      <c r="Y23" s="9">
        <f t="array" ref="Y23">SUM(($B$4:$B$306&lt;X23)*($C$4:$C$306="Yes"))</f>
        <v>1</v>
      </c>
      <c r="Z23" s="9">
        <f t="array" ref="Z23">SUM(($B$4:$B$306&lt;X23)*($C$4:$C$306="No"))</f>
        <v>2</v>
      </c>
      <c r="AA23" s="11">
        <f t="shared" si="1"/>
        <v>0.33333333333333331</v>
      </c>
      <c r="AB23" s="11">
        <f t="shared" si="2"/>
        <v>0.91829583405448956</v>
      </c>
      <c r="AD23" s="9">
        <f t="array" ref="AD23">SUM(($B$4:$B$306&gt;=X23)*($C$4:$C$306="Yes"))</f>
        <v>138</v>
      </c>
      <c r="AE23" s="9">
        <f t="array" ref="AE23">SUM(($B$4:$B$306&gt;=X23)*($C$4:$C$306="No"))</f>
        <v>162</v>
      </c>
      <c r="AF23" s="11">
        <f t="shared" si="3"/>
        <v>0.46</v>
      </c>
      <c r="AG23" s="11">
        <f t="shared" si="4"/>
        <v>0.99537843882022581</v>
      </c>
      <c r="AI23" s="9">
        <f t="shared" si="0"/>
        <v>0.99461524471363427</v>
      </c>
    </row>
    <row r="24" spans="2:35" x14ac:dyDescent="0.3">
      <c r="B24" s="9">
        <f>Heart!E22</f>
        <v>211</v>
      </c>
      <c r="C24" s="9" t="str">
        <f>Heart!N22</f>
        <v>No</v>
      </c>
      <c r="X24" s="9">
        <f t="shared" si="5"/>
        <v>146</v>
      </c>
      <c r="Y24" s="9">
        <f t="array" ref="Y24">SUM(($B$4:$B$306&lt;X24)*($C$4:$C$306="Yes"))</f>
        <v>1</v>
      </c>
      <c r="Z24" s="9">
        <f t="array" ref="Z24">SUM(($B$4:$B$306&lt;X24)*($C$4:$C$306="No"))</f>
        <v>2</v>
      </c>
      <c r="AA24" s="11">
        <f t="shared" si="1"/>
        <v>0.33333333333333331</v>
      </c>
      <c r="AB24" s="11">
        <f t="shared" si="2"/>
        <v>0.91829583405448956</v>
      </c>
      <c r="AD24" s="9">
        <f t="array" ref="AD24">SUM(($B$4:$B$306&gt;=X24)*($C$4:$C$306="Yes"))</f>
        <v>138</v>
      </c>
      <c r="AE24" s="9">
        <f t="array" ref="AE24">SUM(($B$4:$B$306&gt;=X24)*($C$4:$C$306="No"))</f>
        <v>162</v>
      </c>
      <c r="AF24" s="11">
        <f t="shared" si="3"/>
        <v>0.46</v>
      </c>
      <c r="AG24" s="11">
        <f t="shared" si="4"/>
        <v>0.99537843882022581</v>
      </c>
      <c r="AI24" s="9">
        <f t="shared" si="0"/>
        <v>0.99461524471363427</v>
      </c>
    </row>
    <row r="25" spans="2:35" x14ac:dyDescent="0.3">
      <c r="B25" s="9">
        <f>Heart!E23</f>
        <v>283</v>
      </c>
      <c r="C25" s="9" t="str">
        <f>Heart!N23</f>
        <v>No</v>
      </c>
      <c r="X25" s="9">
        <f t="shared" si="5"/>
        <v>147</v>
      </c>
      <c r="Y25" s="9">
        <f t="array" ref="Y25">SUM(($B$4:$B$306&lt;X25)*($C$4:$C$306="Yes"))</f>
        <v>1</v>
      </c>
      <c r="Z25" s="9">
        <f t="array" ref="Z25">SUM(($B$4:$B$306&lt;X25)*($C$4:$C$306="No"))</f>
        <v>2</v>
      </c>
      <c r="AA25" s="11">
        <f t="shared" si="1"/>
        <v>0.33333333333333331</v>
      </c>
      <c r="AB25" s="11">
        <f t="shared" si="2"/>
        <v>0.91829583405448956</v>
      </c>
      <c r="AD25" s="9">
        <f t="array" ref="AD25">SUM(($B$4:$B$306&gt;=X25)*($C$4:$C$306="Yes"))</f>
        <v>138</v>
      </c>
      <c r="AE25" s="9">
        <f t="array" ref="AE25">SUM(($B$4:$B$306&gt;=X25)*($C$4:$C$306="No"))</f>
        <v>162</v>
      </c>
      <c r="AF25" s="11">
        <f t="shared" si="3"/>
        <v>0.46</v>
      </c>
      <c r="AG25" s="11">
        <f t="shared" si="4"/>
        <v>0.99537843882022581</v>
      </c>
      <c r="AI25" s="9">
        <f t="shared" si="0"/>
        <v>0.99461524471363427</v>
      </c>
    </row>
    <row r="26" spans="2:35" x14ac:dyDescent="0.3">
      <c r="B26" s="9">
        <f>Heart!E24</f>
        <v>284</v>
      </c>
      <c r="C26" s="9" t="str">
        <f>Heart!N24</f>
        <v>Yes</v>
      </c>
      <c r="X26" s="9">
        <f t="shared" si="5"/>
        <v>148</v>
      </c>
      <c r="Y26" s="9">
        <f t="array" ref="Y26">SUM(($B$4:$B$306&lt;X26)*($C$4:$C$306="Yes"))</f>
        <v>1</v>
      </c>
      <c r="Z26" s="9">
        <f t="array" ref="Z26">SUM(($B$4:$B$306&lt;X26)*($C$4:$C$306="No"))</f>
        <v>2</v>
      </c>
      <c r="AA26" s="11">
        <f t="shared" si="1"/>
        <v>0.33333333333333331</v>
      </c>
      <c r="AB26" s="11">
        <f t="shared" si="2"/>
        <v>0.91829583405448956</v>
      </c>
      <c r="AD26" s="9">
        <f t="array" ref="AD26">SUM(($B$4:$B$306&gt;=X26)*($C$4:$C$306="Yes"))</f>
        <v>138</v>
      </c>
      <c r="AE26" s="9">
        <f t="array" ref="AE26">SUM(($B$4:$B$306&gt;=X26)*($C$4:$C$306="No"))</f>
        <v>162</v>
      </c>
      <c r="AF26" s="11">
        <f t="shared" si="3"/>
        <v>0.46</v>
      </c>
      <c r="AG26" s="11">
        <f t="shared" si="4"/>
        <v>0.99537843882022581</v>
      </c>
      <c r="AI26" s="9">
        <f t="shared" si="0"/>
        <v>0.99461524471363427</v>
      </c>
    </row>
    <row r="27" spans="2:35" x14ac:dyDescent="0.3">
      <c r="B27" s="9">
        <f>Heart!E25</f>
        <v>224</v>
      </c>
      <c r="C27" s="9" t="str">
        <f>Heart!N25</f>
        <v>Yes</v>
      </c>
      <c r="X27" s="9">
        <f t="shared" si="5"/>
        <v>149</v>
      </c>
      <c r="Y27" s="9">
        <f t="array" ref="Y27">SUM(($B$4:$B$306&lt;X27)*($C$4:$C$306="Yes"))</f>
        <v>1</v>
      </c>
      <c r="Z27" s="9">
        <f t="array" ref="Z27">SUM(($B$4:$B$306&lt;X27)*($C$4:$C$306="No"))</f>
        <v>2</v>
      </c>
      <c r="AA27" s="11">
        <f t="shared" si="1"/>
        <v>0.33333333333333331</v>
      </c>
      <c r="AB27" s="11">
        <f t="shared" si="2"/>
        <v>0.91829583405448956</v>
      </c>
      <c r="AD27" s="9">
        <f t="array" ref="AD27">SUM(($B$4:$B$306&gt;=X27)*($C$4:$C$306="Yes"))</f>
        <v>138</v>
      </c>
      <c r="AE27" s="9">
        <f t="array" ref="AE27">SUM(($B$4:$B$306&gt;=X27)*($C$4:$C$306="No"))</f>
        <v>162</v>
      </c>
      <c r="AF27" s="11">
        <f t="shared" si="3"/>
        <v>0.46</v>
      </c>
      <c r="AG27" s="11">
        <f t="shared" si="4"/>
        <v>0.99537843882022581</v>
      </c>
      <c r="AI27" s="9">
        <f t="shared" si="0"/>
        <v>0.99461524471363427</v>
      </c>
    </row>
    <row r="28" spans="2:35" x14ac:dyDescent="0.3">
      <c r="B28" s="9">
        <f>Heart!E26</f>
        <v>206</v>
      </c>
      <c r="C28" s="9" t="str">
        <f>Heart!N26</f>
        <v>Yes</v>
      </c>
      <c r="X28" s="9">
        <f t="shared" si="5"/>
        <v>150</v>
      </c>
      <c r="Y28" s="9">
        <f t="array" ref="Y28">SUM(($B$4:$B$306&lt;X28)*($C$4:$C$306="Yes"))</f>
        <v>2</v>
      </c>
      <c r="Z28" s="9">
        <f t="array" ref="Z28">SUM(($B$4:$B$306&lt;X28)*($C$4:$C$306="No"))</f>
        <v>3</v>
      </c>
      <c r="AA28" s="11">
        <f t="shared" si="1"/>
        <v>0.4</v>
      </c>
      <c r="AB28" s="11">
        <f t="shared" si="2"/>
        <v>0.97095059445466858</v>
      </c>
      <c r="AD28" s="9">
        <f t="array" ref="AD28">SUM(($B$4:$B$306&gt;=X28)*($C$4:$C$306="Yes"))</f>
        <v>137</v>
      </c>
      <c r="AE28" s="9">
        <f t="array" ref="AE28">SUM(($B$4:$B$306&gt;=X28)*($C$4:$C$306="No"))</f>
        <v>161</v>
      </c>
      <c r="AF28" s="11">
        <f t="shared" si="3"/>
        <v>0.45973154362416108</v>
      </c>
      <c r="AG28" s="11">
        <f t="shared" si="4"/>
        <v>0.99531612871033115</v>
      </c>
      <c r="AI28" s="9">
        <f t="shared" si="0"/>
        <v>0.99491405718796055</v>
      </c>
    </row>
    <row r="29" spans="2:35" x14ac:dyDescent="0.3">
      <c r="B29" s="9">
        <f>Heart!E27</f>
        <v>219</v>
      </c>
      <c r="C29" s="9" t="str">
        <f>Heart!N27</f>
        <v>No</v>
      </c>
      <c r="X29" s="9">
        <f t="shared" si="5"/>
        <v>151</v>
      </c>
      <c r="Y29" s="9">
        <f t="array" ref="Y29">SUM(($B$4:$B$306&lt;X29)*($C$4:$C$306="Yes"))</f>
        <v>2</v>
      </c>
      <c r="Z29" s="9">
        <f t="array" ref="Z29">SUM(($B$4:$B$306&lt;X29)*($C$4:$C$306="No"))</f>
        <v>3</v>
      </c>
      <c r="AA29" s="11">
        <f t="shared" si="1"/>
        <v>0.4</v>
      </c>
      <c r="AB29" s="11">
        <f t="shared" si="2"/>
        <v>0.97095059445466858</v>
      </c>
      <c r="AD29" s="9">
        <f t="array" ref="AD29">SUM(($B$4:$B$306&gt;=X29)*($C$4:$C$306="Yes"))</f>
        <v>137</v>
      </c>
      <c r="AE29" s="9">
        <f t="array" ref="AE29">SUM(($B$4:$B$306&gt;=X29)*($C$4:$C$306="No"))</f>
        <v>161</v>
      </c>
      <c r="AF29" s="11">
        <f t="shared" si="3"/>
        <v>0.45973154362416108</v>
      </c>
      <c r="AG29" s="11">
        <f t="shared" si="4"/>
        <v>0.99531612871033115</v>
      </c>
      <c r="AI29" s="9">
        <f t="shared" si="0"/>
        <v>0.99491405718796055</v>
      </c>
    </row>
    <row r="30" spans="2:35" x14ac:dyDescent="0.3">
      <c r="B30" s="9">
        <f>Heart!E28</f>
        <v>340</v>
      </c>
      <c r="C30" s="9" t="str">
        <f>Heart!N28</f>
        <v>No</v>
      </c>
      <c r="X30" s="9">
        <f t="shared" si="5"/>
        <v>152</v>
      </c>
      <c r="Y30" s="9">
        <f t="array" ref="Y30">SUM(($B$4:$B$306&lt;X30)*($C$4:$C$306="Yes"))</f>
        <v>2</v>
      </c>
      <c r="Z30" s="9">
        <f t="array" ref="Z30">SUM(($B$4:$B$306&lt;X30)*($C$4:$C$306="No"))</f>
        <v>3</v>
      </c>
      <c r="AA30" s="11">
        <f t="shared" si="1"/>
        <v>0.4</v>
      </c>
      <c r="AB30" s="11">
        <f t="shared" si="2"/>
        <v>0.97095059445466858</v>
      </c>
      <c r="AD30" s="9">
        <f t="array" ref="AD30">SUM(($B$4:$B$306&gt;=X30)*($C$4:$C$306="Yes"))</f>
        <v>137</v>
      </c>
      <c r="AE30" s="9">
        <f t="array" ref="AE30">SUM(($B$4:$B$306&gt;=X30)*($C$4:$C$306="No"))</f>
        <v>161</v>
      </c>
      <c r="AF30" s="11">
        <f t="shared" si="3"/>
        <v>0.45973154362416108</v>
      </c>
      <c r="AG30" s="11">
        <f t="shared" si="4"/>
        <v>0.99531612871033115</v>
      </c>
      <c r="AI30" s="9">
        <f t="shared" si="0"/>
        <v>0.99491405718796055</v>
      </c>
    </row>
    <row r="31" spans="2:35" x14ac:dyDescent="0.3">
      <c r="B31" s="9">
        <f>Heart!E29</f>
        <v>226</v>
      </c>
      <c r="C31" s="9" t="str">
        <f>Heart!N29</f>
        <v>No</v>
      </c>
      <c r="X31" s="9">
        <f t="shared" si="5"/>
        <v>153</v>
      </c>
      <c r="Y31" s="9">
        <f t="array" ref="Y31">SUM(($B$4:$B$306&lt;X31)*($C$4:$C$306="Yes"))</f>
        <v>2</v>
      </c>
      <c r="Z31" s="9">
        <f t="array" ref="Z31">SUM(($B$4:$B$306&lt;X31)*($C$4:$C$306="No"))</f>
        <v>3</v>
      </c>
      <c r="AA31" s="11">
        <f t="shared" si="1"/>
        <v>0.4</v>
      </c>
      <c r="AB31" s="11">
        <f t="shared" si="2"/>
        <v>0.97095059445466858</v>
      </c>
      <c r="AD31" s="9">
        <f t="array" ref="AD31">SUM(($B$4:$B$306&gt;=X31)*($C$4:$C$306="Yes"))</f>
        <v>137</v>
      </c>
      <c r="AE31" s="9">
        <f t="array" ref="AE31">SUM(($B$4:$B$306&gt;=X31)*($C$4:$C$306="No"))</f>
        <v>161</v>
      </c>
      <c r="AF31" s="11">
        <f t="shared" si="3"/>
        <v>0.45973154362416108</v>
      </c>
      <c r="AG31" s="11">
        <f t="shared" si="4"/>
        <v>0.99531612871033115</v>
      </c>
      <c r="AI31" s="9">
        <f t="shared" si="0"/>
        <v>0.99491405718796055</v>
      </c>
    </row>
    <row r="32" spans="2:35" x14ac:dyDescent="0.3">
      <c r="B32" s="9">
        <f>Heart!E30</f>
        <v>247</v>
      </c>
      <c r="C32" s="9" t="str">
        <f>Heart!N30</f>
        <v>No</v>
      </c>
      <c r="X32" s="9">
        <f t="shared" si="5"/>
        <v>154</v>
      </c>
      <c r="Y32" s="9">
        <f t="array" ref="Y32">SUM(($B$4:$B$306&lt;X32)*($C$4:$C$306="Yes"))</f>
        <v>2</v>
      </c>
      <c r="Z32" s="9">
        <f t="array" ref="Z32">SUM(($B$4:$B$306&lt;X32)*($C$4:$C$306="No"))</f>
        <v>3</v>
      </c>
      <c r="AA32" s="11">
        <f t="shared" si="1"/>
        <v>0.4</v>
      </c>
      <c r="AB32" s="11">
        <f t="shared" si="2"/>
        <v>0.97095059445466858</v>
      </c>
      <c r="AD32" s="9">
        <f t="array" ref="AD32">SUM(($B$4:$B$306&gt;=X32)*($C$4:$C$306="Yes"))</f>
        <v>137</v>
      </c>
      <c r="AE32" s="9">
        <f t="array" ref="AE32">SUM(($B$4:$B$306&gt;=X32)*($C$4:$C$306="No"))</f>
        <v>161</v>
      </c>
      <c r="AF32" s="11">
        <f t="shared" si="3"/>
        <v>0.45973154362416108</v>
      </c>
      <c r="AG32" s="11">
        <f t="shared" si="4"/>
        <v>0.99531612871033115</v>
      </c>
      <c r="AI32" s="9">
        <f t="shared" si="0"/>
        <v>0.99491405718796055</v>
      </c>
    </row>
    <row r="33" spans="2:35" x14ac:dyDescent="0.3">
      <c r="B33" s="9">
        <f>Heart!E31</f>
        <v>167</v>
      </c>
      <c r="C33" s="9" t="str">
        <f>Heart!N31</f>
        <v>Yes</v>
      </c>
      <c r="X33" s="9">
        <f t="shared" si="5"/>
        <v>155</v>
      </c>
      <c r="Y33" s="9">
        <f t="array" ref="Y33">SUM(($B$4:$B$306&lt;X33)*($C$4:$C$306="Yes"))</f>
        <v>2</v>
      </c>
      <c r="Z33" s="9">
        <f t="array" ref="Z33">SUM(($B$4:$B$306&lt;X33)*($C$4:$C$306="No"))</f>
        <v>3</v>
      </c>
      <c r="AA33" s="11">
        <f t="shared" si="1"/>
        <v>0.4</v>
      </c>
      <c r="AB33" s="11">
        <f t="shared" si="2"/>
        <v>0.97095059445466858</v>
      </c>
      <c r="AD33" s="9">
        <f t="array" ref="AD33">SUM(($B$4:$B$306&gt;=X33)*($C$4:$C$306="Yes"))</f>
        <v>137</v>
      </c>
      <c r="AE33" s="9">
        <f t="array" ref="AE33">SUM(($B$4:$B$306&gt;=X33)*($C$4:$C$306="No"))</f>
        <v>161</v>
      </c>
      <c r="AF33" s="11">
        <f t="shared" si="3"/>
        <v>0.45973154362416108</v>
      </c>
      <c r="AG33" s="11">
        <f t="shared" si="4"/>
        <v>0.99531612871033115</v>
      </c>
      <c r="AI33" s="9">
        <f t="shared" si="0"/>
        <v>0.99491405718796055</v>
      </c>
    </row>
    <row r="34" spans="2:35" x14ac:dyDescent="0.3">
      <c r="B34" s="9">
        <f>Heart!E32</f>
        <v>239</v>
      </c>
      <c r="C34" s="9" t="str">
        <f>Heart!N32</f>
        <v>No</v>
      </c>
      <c r="X34" s="9">
        <f t="shared" si="5"/>
        <v>156</v>
      </c>
      <c r="Y34" s="9">
        <f t="array" ref="Y34">SUM(($B$4:$B$306&lt;X34)*($C$4:$C$306="Yes"))</f>
        <v>2</v>
      </c>
      <c r="Z34" s="9">
        <f t="array" ref="Z34">SUM(($B$4:$B$306&lt;X34)*($C$4:$C$306="No"))</f>
        <v>3</v>
      </c>
      <c r="AA34" s="11">
        <f t="shared" si="1"/>
        <v>0.4</v>
      </c>
      <c r="AB34" s="11">
        <f t="shared" si="2"/>
        <v>0.97095059445466858</v>
      </c>
      <c r="AD34" s="9">
        <f t="array" ref="AD34">SUM(($B$4:$B$306&gt;=X34)*($C$4:$C$306="Yes"))</f>
        <v>137</v>
      </c>
      <c r="AE34" s="9">
        <f t="array" ref="AE34">SUM(($B$4:$B$306&gt;=X34)*($C$4:$C$306="No"))</f>
        <v>161</v>
      </c>
      <c r="AF34" s="11">
        <f t="shared" si="3"/>
        <v>0.45973154362416108</v>
      </c>
      <c r="AG34" s="11">
        <f t="shared" si="4"/>
        <v>0.99531612871033115</v>
      </c>
      <c r="AI34" s="9">
        <f t="shared" si="0"/>
        <v>0.99491405718796055</v>
      </c>
    </row>
    <row r="35" spans="2:35" x14ac:dyDescent="0.3">
      <c r="B35" s="9">
        <f>Heart!E33</f>
        <v>230</v>
      </c>
      <c r="C35" s="9" t="str">
        <f>Heart!N33</f>
        <v>Yes</v>
      </c>
      <c r="X35" s="9">
        <f t="shared" si="5"/>
        <v>157</v>
      </c>
      <c r="Y35" s="9">
        <f t="array" ref="Y35">SUM(($B$4:$B$306&lt;X35)*($C$4:$C$306="Yes"))</f>
        <v>2</v>
      </c>
      <c r="Z35" s="9">
        <f t="array" ref="Z35">SUM(($B$4:$B$306&lt;X35)*($C$4:$C$306="No"))</f>
        <v>3</v>
      </c>
      <c r="AA35" s="11">
        <f t="shared" si="1"/>
        <v>0.4</v>
      </c>
      <c r="AB35" s="11">
        <f t="shared" si="2"/>
        <v>0.97095059445466858</v>
      </c>
      <c r="AD35" s="9">
        <f t="array" ref="AD35">SUM(($B$4:$B$306&gt;=X35)*($C$4:$C$306="Yes"))</f>
        <v>137</v>
      </c>
      <c r="AE35" s="9">
        <f t="array" ref="AE35">SUM(($B$4:$B$306&gt;=X35)*($C$4:$C$306="No"))</f>
        <v>161</v>
      </c>
      <c r="AF35" s="11">
        <f t="shared" si="3"/>
        <v>0.45973154362416108</v>
      </c>
      <c r="AG35" s="11">
        <f t="shared" si="4"/>
        <v>0.99531612871033115</v>
      </c>
      <c r="AI35" s="9">
        <f t="shared" si="0"/>
        <v>0.99491405718796055</v>
      </c>
    </row>
    <row r="36" spans="2:35" x14ac:dyDescent="0.3">
      <c r="B36" s="9">
        <f>Heart!E34</f>
        <v>335</v>
      </c>
      <c r="C36" s="9" t="str">
        <f>Heart!N34</f>
        <v>Yes</v>
      </c>
      <c r="X36" s="9">
        <f t="shared" si="5"/>
        <v>158</v>
      </c>
      <c r="Y36" s="9">
        <f t="array" ref="Y36">SUM(($B$4:$B$306&lt;X36)*($C$4:$C$306="Yes"))</f>
        <v>2</v>
      </c>
      <c r="Z36" s="9">
        <f t="array" ref="Z36">SUM(($B$4:$B$306&lt;X36)*($C$4:$C$306="No"))</f>
        <v>4</v>
      </c>
      <c r="AA36" s="11">
        <f t="shared" si="1"/>
        <v>0.33333333333333331</v>
      </c>
      <c r="AB36" s="11">
        <f t="shared" si="2"/>
        <v>0.91829583405448956</v>
      </c>
      <c r="AD36" s="9">
        <f t="array" ref="AD36">SUM(($B$4:$B$306&gt;=X36)*($C$4:$C$306="Yes"))</f>
        <v>137</v>
      </c>
      <c r="AE36" s="9">
        <f t="array" ref="AE36">SUM(($B$4:$B$306&gt;=X36)*($C$4:$C$306="No"))</f>
        <v>160</v>
      </c>
      <c r="AF36" s="11">
        <f t="shared" si="3"/>
        <v>0.46127946127946129</v>
      </c>
      <c r="AG36" s="11">
        <f t="shared" si="4"/>
        <v>0.99566965767763416</v>
      </c>
      <c r="AI36" s="9">
        <f t="shared" si="0"/>
        <v>0.9941375027544036</v>
      </c>
    </row>
    <row r="37" spans="2:35" x14ac:dyDescent="0.3">
      <c r="B37" s="9">
        <f>Heart!E35</f>
        <v>234</v>
      </c>
      <c r="C37" s="9" t="str">
        <f>Heart!N35</f>
        <v>No</v>
      </c>
      <c r="X37" s="9">
        <f t="shared" si="5"/>
        <v>159</v>
      </c>
      <c r="Y37" s="9">
        <f t="array" ref="Y37">SUM(($B$4:$B$306&lt;X37)*($C$4:$C$306="Yes"))</f>
        <v>2</v>
      </c>
      <c r="Z37" s="9">
        <f t="array" ref="Z37">SUM(($B$4:$B$306&lt;X37)*($C$4:$C$306="No"))</f>
        <v>4</v>
      </c>
      <c r="AA37" s="11">
        <f t="shared" si="1"/>
        <v>0.33333333333333331</v>
      </c>
      <c r="AB37" s="11">
        <f t="shared" si="2"/>
        <v>0.91829583405448956</v>
      </c>
      <c r="AD37" s="9">
        <f t="array" ref="AD37">SUM(($B$4:$B$306&gt;=X37)*($C$4:$C$306="Yes"))</f>
        <v>137</v>
      </c>
      <c r="AE37" s="9">
        <f t="array" ref="AE37">SUM(($B$4:$B$306&gt;=X37)*($C$4:$C$306="No"))</f>
        <v>160</v>
      </c>
      <c r="AF37" s="11">
        <f t="shared" si="3"/>
        <v>0.46127946127946129</v>
      </c>
      <c r="AG37" s="11">
        <f t="shared" si="4"/>
        <v>0.99566965767763416</v>
      </c>
      <c r="AI37" s="9">
        <f t="shared" si="0"/>
        <v>0.9941375027544036</v>
      </c>
    </row>
    <row r="38" spans="2:35" x14ac:dyDescent="0.3">
      <c r="B38" s="9">
        <f>Heart!E36</f>
        <v>233</v>
      </c>
      <c r="C38" s="9" t="str">
        <f>Heart!N36</f>
        <v>No</v>
      </c>
      <c r="X38" s="9">
        <f t="shared" si="5"/>
        <v>160</v>
      </c>
      <c r="Y38" s="9">
        <f t="array" ref="Y38">SUM(($B$4:$B$306&lt;X38)*($C$4:$C$306="Yes"))</f>
        <v>2</v>
      </c>
      <c r="Z38" s="9">
        <f t="array" ref="Z38">SUM(($B$4:$B$306&lt;X38)*($C$4:$C$306="No"))</f>
        <v>4</v>
      </c>
      <c r="AA38" s="11">
        <f t="shared" si="1"/>
        <v>0.33333333333333331</v>
      </c>
      <c r="AB38" s="11">
        <f t="shared" si="2"/>
        <v>0.91829583405448956</v>
      </c>
      <c r="AD38" s="9">
        <f t="array" ref="AD38">SUM(($B$4:$B$306&gt;=X38)*($C$4:$C$306="Yes"))</f>
        <v>137</v>
      </c>
      <c r="AE38" s="9">
        <f t="array" ref="AE38">SUM(($B$4:$B$306&gt;=X38)*($C$4:$C$306="No"))</f>
        <v>160</v>
      </c>
      <c r="AF38" s="11">
        <f t="shared" si="3"/>
        <v>0.46127946127946129</v>
      </c>
      <c r="AG38" s="11">
        <f t="shared" si="4"/>
        <v>0.99566965767763416</v>
      </c>
      <c r="AI38" s="9">
        <f t="shared" si="0"/>
        <v>0.9941375027544036</v>
      </c>
    </row>
    <row r="39" spans="2:35" x14ac:dyDescent="0.3">
      <c r="B39" s="9">
        <f>Heart!E37</f>
        <v>226</v>
      </c>
      <c r="C39" s="9" t="str">
        <f>Heart!N37</f>
        <v>No</v>
      </c>
      <c r="X39" s="9">
        <f t="shared" si="5"/>
        <v>161</v>
      </c>
      <c r="Y39" s="9">
        <f t="array" ref="Y39">SUM(($B$4:$B$306&lt;X39)*($C$4:$C$306="Yes"))</f>
        <v>2</v>
      </c>
      <c r="Z39" s="9">
        <f t="array" ref="Z39">SUM(($B$4:$B$306&lt;X39)*($C$4:$C$306="No"))</f>
        <v>5</v>
      </c>
      <c r="AA39" s="11">
        <f t="shared" si="1"/>
        <v>0.2857142857142857</v>
      </c>
      <c r="AB39" s="11">
        <f t="shared" si="2"/>
        <v>0.863120568566631</v>
      </c>
      <c r="AD39" s="9">
        <f t="array" ref="AD39">SUM(($B$4:$B$306&gt;=X39)*($C$4:$C$306="Yes"))</f>
        <v>137</v>
      </c>
      <c r="AE39" s="9">
        <f t="array" ref="AE39">SUM(($B$4:$B$306&gt;=X39)*($C$4:$C$306="No"))</f>
        <v>159</v>
      </c>
      <c r="AF39" s="11">
        <f t="shared" si="3"/>
        <v>0.46283783783783783</v>
      </c>
      <c r="AG39" s="11">
        <f t="shared" si="4"/>
        <v>0.99601152354852873</v>
      </c>
      <c r="AI39" s="9">
        <f t="shared" si="0"/>
        <v>0.99294143547964009</v>
      </c>
    </row>
    <row r="40" spans="2:35" x14ac:dyDescent="0.3">
      <c r="B40" s="9">
        <f>Heart!E38</f>
        <v>177</v>
      </c>
      <c r="C40" s="9" t="str">
        <f>Heart!N38</f>
        <v>Yes</v>
      </c>
      <c r="X40" s="9">
        <f t="shared" si="5"/>
        <v>162</v>
      </c>
      <c r="Y40" s="9">
        <f t="array" ref="Y40">SUM(($B$4:$B$306&lt;X40)*($C$4:$C$306="Yes"))</f>
        <v>2</v>
      </c>
      <c r="Z40" s="9">
        <f t="array" ref="Z40">SUM(($B$4:$B$306&lt;X40)*($C$4:$C$306="No"))</f>
        <v>5</v>
      </c>
      <c r="AA40" s="11">
        <f t="shared" si="1"/>
        <v>0.2857142857142857</v>
      </c>
      <c r="AB40" s="11">
        <f t="shared" si="2"/>
        <v>0.863120568566631</v>
      </c>
      <c r="AD40" s="9">
        <f t="array" ref="AD40">SUM(($B$4:$B$306&gt;=X40)*($C$4:$C$306="Yes"))</f>
        <v>137</v>
      </c>
      <c r="AE40" s="9">
        <f t="array" ref="AE40">SUM(($B$4:$B$306&gt;=X40)*($C$4:$C$306="No"))</f>
        <v>159</v>
      </c>
      <c r="AF40" s="11">
        <f t="shared" si="3"/>
        <v>0.46283783783783783</v>
      </c>
      <c r="AG40" s="11">
        <f t="shared" si="4"/>
        <v>0.99601152354852873</v>
      </c>
      <c r="AI40" s="9">
        <f t="shared" si="0"/>
        <v>0.99294143547964009</v>
      </c>
    </row>
    <row r="41" spans="2:35" x14ac:dyDescent="0.3">
      <c r="B41" s="9">
        <f>Heart!E39</f>
        <v>276</v>
      </c>
      <c r="C41" s="9" t="str">
        <f>Heart!N39</f>
        <v>Yes</v>
      </c>
      <c r="X41" s="9">
        <f t="shared" si="5"/>
        <v>163</v>
      </c>
      <c r="Y41" s="9">
        <f t="array" ref="Y41">SUM(($B$4:$B$306&lt;X41)*($C$4:$C$306="Yes"))</f>
        <v>2</v>
      </c>
      <c r="Z41" s="9">
        <f t="array" ref="Z41">SUM(($B$4:$B$306&lt;X41)*($C$4:$C$306="No"))</f>
        <v>5</v>
      </c>
      <c r="AA41" s="11">
        <f t="shared" si="1"/>
        <v>0.2857142857142857</v>
      </c>
      <c r="AB41" s="11">
        <f t="shared" si="2"/>
        <v>0.863120568566631</v>
      </c>
      <c r="AD41" s="9">
        <f t="array" ref="AD41">SUM(($B$4:$B$306&gt;=X41)*($C$4:$C$306="Yes"))</f>
        <v>137</v>
      </c>
      <c r="AE41" s="9">
        <f t="array" ref="AE41">SUM(($B$4:$B$306&gt;=X41)*($C$4:$C$306="No"))</f>
        <v>159</v>
      </c>
      <c r="AF41" s="11">
        <f t="shared" si="3"/>
        <v>0.46283783783783783</v>
      </c>
      <c r="AG41" s="11">
        <f t="shared" si="4"/>
        <v>0.99601152354852873</v>
      </c>
      <c r="AI41" s="9">
        <f t="shared" si="0"/>
        <v>0.99294143547964009</v>
      </c>
    </row>
    <row r="42" spans="2:35" x14ac:dyDescent="0.3">
      <c r="B42" s="9">
        <f>Heart!E40</f>
        <v>353</v>
      </c>
      <c r="C42" s="9" t="str">
        <f>Heart!N40</f>
        <v>Yes</v>
      </c>
      <c r="X42" s="9">
        <f t="shared" si="5"/>
        <v>164</v>
      </c>
      <c r="Y42" s="9">
        <f t="array" ref="Y42">SUM(($B$4:$B$306&lt;X42)*($C$4:$C$306="Yes"))</f>
        <v>2</v>
      </c>
      <c r="Z42" s="9">
        <f t="array" ref="Z42">SUM(($B$4:$B$306&lt;X42)*($C$4:$C$306="No"))</f>
        <v>5</v>
      </c>
      <c r="AA42" s="11">
        <f t="shared" si="1"/>
        <v>0.2857142857142857</v>
      </c>
      <c r="AB42" s="11">
        <f t="shared" si="2"/>
        <v>0.863120568566631</v>
      </c>
      <c r="AD42" s="9">
        <f t="array" ref="AD42">SUM(($B$4:$B$306&gt;=X42)*($C$4:$C$306="Yes"))</f>
        <v>137</v>
      </c>
      <c r="AE42" s="9">
        <f t="array" ref="AE42">SUM(($B$4:$B$306&gt;=X42)*($C$4:$C$306="No"))</f>
        <v>159</v>
      </c>
      <c r="AF42" s="11">
        <f t="shared" si="3"/>
        <v>0.46283783783783783</v>
      </c>
      <c r="AG42" s="11">
        <f t="shared" si="4"/>
        <v>0.99601152354852873</v>
      </c>
      <c r="AI42" s="9">
        <f t="shared" si="0"/>
        <v>0.99294143547964009</v>
      </c>
    </row>
    <row r="43" spans="2:35" x14ac:dyDescent="0.3">
      <c r="B43" s="9">
        <f>Heart!E41</f>
        <v>243</v>
      </c>
      <c r="C43" s="9" t="str">
        <f>Heart!N41</f>
        <v>No</v>
      </c>
      <c r="X43" s="9">
        <f t="shared" si="5"/>
        <v>165</v>
      </c>
      <c r="Y43" s="9">
        <f t="array" ref="Y43">SUM(($B$4:$B$306&lt;X43)*($C$4:$C$306="Yes"))</f>
        <v>3</v>
      </c>
      <c r="Z43" s="9">
        <f t="array" ref="Z43">SUM(($B$4:$B$306&lt;X43)*($C$4:$C$306="No"))</f>
        <v>5</v>
      </c>
      <c r="AA43" s="11">
        <f t="shared" si="1"/>
        <v>0.375</v>
      </c>
      <c r="AB43" s="11">
        <f t="shared" si="2"/>
        <v>0.95443400292496494</v>
      </c>
      <c r="AD43" s="9">
        <f t="array" ref="AD43">SUM(($B$4:$B$306&gt;=X43)*($C$4:$C$306="Yes"))</f>
        <v>136</v>
      </c>
      <c r="AE43" s="9">
        <f t="array" ref="AE43">SUM(($B$4:$B$306&gt;=X43)*($C$4:$C$306="No"))</f>
        <v>159</v>
      </c>
      <c r="AF43" s="11">
        <f t="shared" si="3"/>
        <v>0.46101694915254238</v>
      </c>
      <c r="AG43" s="11">
        <f t="shared" si="4"/>
        <v>0.99561068221442861</v>
      </c>
      <c r="AI43" s="9">
        <f t="shared" si="0"/>
        <v>0.99452350916388177</v>
      </c>
    </row>
    <row r="44" spans="2:35" x14ac:dyDescent="0.3">
      <c r="B44" s="9">
        <f>Heart!E42</f>
        <v>225</v>
      </c>
      <c r="C44" s="9" t="str">
        <f>Heart!N42</f>
        <v>Yes</v>
      </c>
      <c r="X44" s="9">
        <f t="shared" si="5"/>
        <v>166</v>
      </c>
      <c r="Y44" s="9">
        <f t="array" ref="Y44">SUM(($B$4:$B$306&lt;X44)*($C$4:$C$306="Yes"))</f>
        <v>3</v>
      </c>
      <c r="Z44" s="9">
        <f t="array" ref="Z44">SUM(($B$4:$B$306&lt;X44)*($C$4:$C$306="No"))</f>
        <v>5</v>
      </c>
      <c r="AA44" s="11">
        <f t="shared" si="1"/>
        <v>0.375</v>
      </c>
      <c r="AB44" s="11">
        <f t="shared" si="2"/>
        <v>0.95443400292496494</v>
      </c>
      <c r="AD44" s="9">
        <f t="array" ref="AD44">SUM(($B$4:$B$306&gt;=X44)*($C$4:$C$306="Yes"))</f>
        <v>136</v>
      </c>
      <c r="AE44" s="9">
        <f t="array" ref="AE44">SUM(($B$4:$B$306&gt;=X44)*($C$4:$C$306="No"))</f>
        <v>159</v>
      </c>
      <c r="AF44" s="11">
        <f t="shared" si="3"/>
        <v>0.46101694915254238</v>
      </c>
      <c r="AG44" s="11">
        <f t="shared" si="4"/>
        <v>0.99561068221442861</v>
      </c>
      <c r="AI44" s="9">
        <f t="shared" si="0"/>
        <v>0.99452350916388177</v>
      </c>
    </row>
    <row r="45" spans="2:35" x14ac:dyDescent="0.3">
      <c r="B45" s="9">
        <f>Heart!E43</f>
        <v>199</v>
      </c>
      <c r="C45" s="9" t="str">
        <f>Heart!N43</f>
        <v>No</v>
      </c>
      <c r="X45" s="9">
        <f t="shared" si="5"/>
        <v>167</v>
      </c>
      <c r="Y45" s="9">
        <f t="array" ref="Y45">SUM(($B$4:$B$306&lt;X45)*($C$4:$C$306="Yes"))</f>
        <v>4</v>
      </c>
      <c r="Z45" s="9">
        <f t="array" ref="Z45">SUM(($B$4:$B$306&lt;X45)*($C$4:$C$306="No"))</f>
        <v>5</v>
      </c>
      <c r="AA45" s="11">
        <f t="shared" si="1"/>
        <v>0.44444444444444442</v>
      </c>
      <c r="AB45" s="11">
        <f t="shared" si="2"/>
        <v>0.99107605983822222</v>
      </c>
      <c r="AD45" s="9">
        <f t="array" ref="AD45">SUM(($B$4:$B$306&gt;=X45)*($C$4:$C$306="Yes"))</f>
        <v>135</v>
      </c>
      <c r="AE45" s="9">
        <f t="array" ref="AE45">SUM(($B$4:$B$306&gt;=X45)*($C$4:$C$306="No"))</f>
        <v>159</v>
      </c>
      <c r="AF45" s="11">
        <f t="shared" si="3"/>
        <v>0.45918367346938777</v>
      </c>
      <c r="AG45" s="11">
        <f t="shared" si="4"/>
        <v>0.9951876662918927</v>
      </c>
      <c r="AI45" s="9">
        <f t="shared" si="0"/>
        <v>0.99506553936752618</v>
      </c>
    </row>
    <row r="46" spans="2:35" x14ac:dyDescent="0.3">
      <c r="B46" s="9">
        <f>Heart!E44</f>
        <v>302</v>
      </c>
      <c r="C46" s="9" t="str">
        <f>Heart!N44</f>
        <v>No</v>
      </c>
      <c r="X46" s="9">
        <f t="shared" si="5"/>
        <v>168</v>
      </c>
      <c r="Y46" s="9">
        <f t="array" ref="Y46">SUM(($B$4:$B$306&lt;X46)*($C$4:$C$306="Yes"))</f>
        <v>5</v>
      </c>
      <c r="Z46" s="9">
        <f t="array" ref="Z46">SUM(($B$4:$B$306&lt;X46)*($C$4:$C$306="No"))</f>
        <v>5</v>
      </c>
      <c r="AA46" s="11">
        <f t="shared" si="1"/>
        <v>0.5</v>
      </c>
      <c r="AB46" s="11">
        <f t="shared" si="2"/>
        <v>1</v>
      </c>
      <c r="AD46" s="9">
        <f t="array" ref="AD46">SUM(($B$4:$B$306&gt;=X46)*($C$4:$C$306="Yes"))</f>
        <v>134</v>
      </c>
      <c r="AE46" s="9">
        <f t="array" ref="AE46">SUM(($B$4:$B$306&gt;=X46)*($C$4:$C$306="No"))</f>
        <v>159</v>
      </c>
      <c r="AF46" s="11">
        <f t="shared" si="3"/>
        <v>0.45733788395904434</v>
      </c>
      <c r="AG46" s="11">
        <f t="shared" si="4"/>
        <v>0.99474203731796784</v>
      </c>
      <c r="AI46" s="9">
        <f t="shared" si="0"/>
        <v>0.99491556743948706</v>
      </c>
    </row>
    <row r="47" spans="2:35" x14ac:dyDescent="0.3">
      <c r="B47" s="9">
        <f>Heart!E45</f>
        <v>212</v>
      </c>
      <c r="C47" s="9" t="str">
        <f>Heart!N45</f>
        <v>No</v>
      </c>
      <c r="X47" s="9">
        <f t="shared" si="5"/>
        <v>169</v>
      </c>
      <c r="Y47" s="9">
        <f t="array" ref="Y47">SUM(($B$4:$B$306&lt;X47)*($C$4:$C$306="Yes"))</f>
        <v>5</v>
      </c>
      <c r="Z47" s="9">
        <f t="array" ref="Z47">SUM(($B$4:$B$306&lt;X47)*($C$4:$C$306="No"))</f>
        <v>6</v>
      </c>
      <c r="AA47" s="11">
        <f t="shared" si="1"/>
        <v>0.45454545454545453</v>
      </c>
      <c r="AB47" s="11">
        <f t="shared" si="2"/>
        <v>0.99403021147695647</v>
      </c>
      <c r="AD47" s="9">
        <f t="array" ref="AD47">SUM(($B$4:$B$306&gt;=X47)*($C$4:$C$306="Yes"))</f>
        <v>134</v>
      </c>
      <c r="AE47" s="9">
        <f t="array" ref="AE47">SUM(($B$4:$B$306&gt;=X47)*($C$4:$C$306="No"))</f>
        <v>158</v>
      </c>
      <c r="AF47" s="11">
        <f t="shared" si="3"/>
        <v>0.4589041095890411</v>
      </c>
      <c r="AG47" s="11">
        <f t="shared" si="4"/>
        <v>0.9951214433549358</v>
      </c>
      <c r="AI47" s="9">
        <f t="shared" si="0"/>
        <v>0.99508182767619724</v>
      </c>
    </row>
    <row r="48" spans="2:35" x14ac:dyDescent="0.3">
      <c r="B48" s="9">
        <f>Heart!E46</f>
        <v>330</v>
      </c>
      <c r="C48" s="9" t="str">
        <f>Heart!N46</f>
        <v>Yes</v>
      </c>
      <c r="X48" s="9">
        <f t="shared" si="5"/>
        <v>170</v>
      </c>
      <c r="Y48" s="9">
        <f t="array" ref="Y48">SUM(($B$4:$B$306&lt;X48)*($C$4:$C$306="Yes"))</f>
        <v>6</v>
      </c>
      <c r="Z48" s="9">
        <f t="array" ref="Z48">SUM(($B$4:$B$306&lt;X48)*($C$4:$C$306="No"))</f>
        <v>6</v>
      </c>
      <c r="AA48" s="11">
        <f t="shared" si="1"/>
        <v>0.5</v>
      </c>
      <c r="AB48" s="11">
        <f t="shared" si="2"/>
        <v>1</v>
      </c>
      <c r="AD48" s="9">
        <f t="array" ref="AD48">SUM(($B$4:$B$306&gt;=X48)*($C$4:$C$306="Yes"))</f>
        <v>133</v>
      </c>
      <c r="AE48" s="9">
        <f t="array" ref="AE48">SUM(($B$4:$B$306&gt;=X48)*($C$4:$C$306="No"))</f>
        <v>158</v>
      </c>
      <c r="AF48" s="11">
        <f t="shared" si="3"/>
        <v>0.45704467353951889</v>
      </c>
      <c r="AG48" s="11">
        <f t="shared" si="4"/>
        <v>0.99466942492326504</v>
      </c>
      <c r="AI48" s="9">
        <f t="shared" si="0"/>
        <v>0.99488053680749222</v>
      </c>
    </row>
    <row r="49" spans="2:35" x14ac:dyDescent="0.3">
      <c r="B49" s="9">
        <f>Heart!E47</f>
        <v>230</v>
      </c>
      <c r="C49" s="9" t="str">
        <f>Heart!N47</f>
        <v>Yes</v>
      </c>
      <c r="X49" s="9">
        <f t="shared" si="5"/>
        <v>171</v>
      </c>
      <c r="Y49" s="9">
        <f t="array" ref="Y49">SUM(($B$4:$B$306&lt;X49)*($C$4:$C$306="Yes"))</f>
        <v>6</v>
      </c>
      <c r="Z49" s="9">
        <f t="array" ref="Z49">SUM(($B$4:$B$306&lt;X49)*($C$4:$C$306="No"))</f>
        <v>6</v>
      </c>
      <c r="AA49" s="11">
        <f t="shared" si="1"/>
        <v>0.5</v>
      </c>
      <c r="AB49" s="11">
        <f t="shared" si="2"/>
        <v>1</v>
      </c>
      <c r="AD49" s="9">
        <f t="array" ref="AD49">SUM(($B$4:$B$306&gt;=X49)*($C$4:$C$306="Yes"))</f>
        <v>133</v>
      </c>
      <c r="AE49" s="9">
        <f t="array" ref="AE49">SUM(($B$4:$B$306&gt;=X49)*($C$4:$C$306="No"))</f>
        <v>158</v>
      </c>
      <c r="AF49" s="11">
        <f t="shared" si="3"/>
        <v>0.45704467353951889</v>
      </c>
      <c r="AG49" s="11">
        <f t="shared" si="4"/>
        <v>0.99466942492326504</v>
      </c>
      <c r="AI49" s="9">
        <f t="shared" si="0"/>
        <v>0.99488053680749222</v>
      </c>
    </row>
    <row r="50" spans="2:35" x14ac:dyDescent="0.3">
      <c r="B50" s="9">
        <f>Heart!E48</f>
        <v>175</v>
      </c>
      <c r="C50" s="9" t="str">
        <f>Heart!N48</f>
        <v>No</v>
      </c>
      <c r="X50" s="9">
        <f t="shared" si="5"/>
        <v>172</v>
      </c>
      <c r="Y50" s="9">
        <f t="array" ref="Y50">SUM(($B$4:$B$306&lt;X50)*($C$4:$C$306="Yes"))</f>
        <v>6</v>
      </c>
      <c r="Z50" s="9">
        <f t="array" ref="Z50">SUM(($B$4:$B$306&lt;X50)*($C$4:$C$306="No"))</f>
        <v>6</v>
      </c>
      <c r="AA50" s="11">
        <f t="shared" si="1"/>
        <v>0.5</v>
      </c>
      <c r="AB50" s="11">
        <f t="shared" si="2"/>
        <v>1</v>
      </c>
      <c r="AD50" s="9">
        <f t="array" ref="AD50">SUM(($B$4:$B$306&gt;=X50)*($C$4:$C$306="Yes"))</f>
        <v>133</v>
      </c>
      <c r="AE50" s="9">
        <f t="array" ref="AE50">SUM(($B$4:$B$306&gt;=X50)*($C$4:$C$306="No"))</f>
        <v>158</v>
      </c>
      <c r="AF50" s="11">
        <f t="shared" si="3"/>
        <v>0.45704467353951889</v>
      </c>
      <c r="AG50" s="11">
        <f t="shared" si="4"/>
        <v>0.99466942492326504</v>
      </c>
      <c r="AI50" s="9">
        <f t="shared" si="0"/>
        <v>0.99488053680749222</v>
      </c>
    </row>
    <row r="51" spans="2:35" x14ac:dyDescent="0.3">
      <c r="B51" s="9">
        <f>Heart!E49</f>
        <v>243</v>
      </c>
      <c r="C51" s="9" t="str">
        <f>Heart!N49</f>
        <v>Yes</v>
      </c>
      <c r="X51" s="9">
        <f t="shared" si="5"/>
        <v>173</v>
      </c>
      <c r="Y51" s="9">
        <f t="array" ref="Y51">SUM(($B$4:$B$306&lt;X51)*($C$4:$C$306="Yes"))</f>
        <v>7</v>
      </c>
      <c r="Z51" s="9">
        <f t="array" ref="Z51">SUM(($B$4:$B$306&lt;X51)*($C$4:$C$306="No"))</f>
        <v>6</v>
      </c>
      <c r="AA51" s="11">
        <f t="shared" si="1"/>
        <v>0.53846153846153844</v>
      </c>
      <c r="AB51" s="11">
        <f t="shared" si="2"/>
        <v>0.99572745208492563</v>
      </c>
      <c r="AD51" s="9">
        <f t="array" ref="AD51">SUM(($B$4:$B$306&gt;=X51)*($C$4:$C$306="Yes"))</f>
        <v>132</v>
      </c>
      <c r="AE51" s="9">
        <f t="array" ref="AE51">SUM(($B$4:$B$306&gt;=X51)*($C$4:$C$306="No"))</f>
        <v>158</v>
      </c>
      <c r="AF51" s="11">
        <f t="shared" si="3"/>
        <v>0.45517241379310347</v>
      </c>
      <c r="AG51" s="11">
        <f t="shared" si="4"/>
        <v>0.99419397978287194</v>
      </c>
      <c r="AI51" s="9">
        <f t="shared" si="0"/>
        <v>0.99425977232388418</v>
      </c>
    </row>
    <row r="52" spans="2:35" x14ac:dyDescent="0.3">
      <c r="B52" s="9">
        <f>Heart!E50</f>
        <v>417</v>
      </c>
      <c r="C52" s="9" t="str">
        <f>Heart!N50</f>
        <v>No</v>
      </c>
      <c r="X52" s="9">
        <f t="shared" si="5"/>
        <v>174</v>
      </c>
      <c r="Y52" s="9">
        <f t="array" ref="Y52">SUM(($B$4:$B$306&lt;X52)*($C$4:$C$306="Yes"))</f>
        <v>7</v>
      </c>
      <c r="Z52" s="9">
        <f t="array" ref="Z52">SUM(($B$4:$B$306&lt;X52)*($C$4:$C$306="No"))</f>
        <v>6</v>
      </c>
      <c r="AA52" s="11">
        <f t="shared" si="1"/>
        <v>0.53846153846153844</v>
      </c>
      <c r="AB52" s="11">
        <f t="shared" si="2"/>
        <v>0.99572745208492563</v>
      </c>
      <c r="AD52" s="9">
        <f t="array" ref="AD52">SUM(($B$4:$B$306&gt;=X52)*($C$4:$C$306="Yes"))</f>
        <v>132</v>
      </c>
      <c r="AE52" s="9">
        <f t="array" ref="AE52">SUM(($B$4:$B$306&gt;=X52)*($C$4:$C$306="No"))</f>
        <v>158</v>
      </c>
      <c r="AF52" s="11">
        <f t="shared" si="3"/>
        <v>0.45517241379310347</v>
      </c>
      <c r="AG52" s="11">
        <f t="shared" si="4"/>
        <v>0.99419397978287194</v>
      </c>
      <c r="AI52" s="9">
        <f t="shared" si="0"/>
        <v>0.99425977232388418</v>
      </c>
    </row>
    <row r="53" spans="2:35" x14ac:dyDescent="0.3">
      <c r="B53" s="9">
        <f>Heart!E51</f>
        <v>197</v>
      </c>
      <c r="C53" s="9" t="str">
        <f>Heart!N51</f>
        <v>No</v>
      </c>
      <c r="X53" s="9">
        <f t="shared" si="5"/>
        <v>175</v>
      </c>
      <c r="Y53" s="9">
        <f t="array" ref="Y53">SUM(($B$4:$B$306&lt;X53)*($C$4:$C$306="Yes"))</f>
        <v>8</v>
      </c>
      <c r="Z53" s="9">
        <f t="array" ref="Z53">SUM(($B$4:$B$306&lt;X53)*($C$4:$C$306="No"))</f>
        <v>6</v>
      </c>
      <c r="AA53" s="11">
        <f t="shared" si="1"/>
        <v>0.5714285714285714</v>
      </c>
      <c r="AB53" s="11">
        <f t="shared" si="2"/>
        <v>0.98522813603425163</v>
      </c>
      <c r="AD53" s="9">
        <f t="array" ref="AD53">SUM(($B$4:$B$306&gt;=X53)*($C$4:$C$306="Yes"))</f>
        <v>131</v>
      </c>
      <c r="AE53" s="9">
        <f t="array" ref="AE53">SUM(($B$4:$B$306&gt;=X53)*($C$4:$C$306="No"))</f>
        <v>158</v>
      </c>
      <c r="AF53" s="11">
        <f t="shared" si="3"/>
        <v>0.45328719723183392</v>
      </c>
      <c r="AG53" s="11">
        <f t="shared" si="4"/>
        <v>0.99369463954777826</v>
      </c>
      <c r="AI53" s="9">
        <f t="shared" si="0"/>
        <v>0.99330344796629522</v>
      </c>
    </row>
    <row r="54" spans="2:35" x14ac:dyDescent="0.3">
      <c r="B54" s="9">
        <f>Heart!E52</f>
        <v>198</v>
      </c>
      <c r="C54" s="9" t="str">
        <f>Heart!N52</f>
        <v>No</v>
      </c>
      <c r="X54" s="9">
        <f t="shared" si="5"/>
        <v>176</v>
      </c>
      <c r="Y54" s="9">
        <f t="array" ref="Y54">SUM(($B$4:$B$306&lt;X54)*($C$4:$C$306="Yes"))</f>
        <v>8</v>
      </c>
      <c r="Z54" s="9">
        <f t="array" ref="Z54">SUM(($B$4:$B$306&lt;X54)*($C$4:$C$306="No"))</f>
        <v>8</v>
      </c>
      <c r="AA54" s="11">
        <f t="shared" si="1"/>
        <v>0.5</v>
      </c>
      <c r="AB54" s="11">
        <f t="shared" si="2"/>
        <v>1</v>
      </c>
      <c r="AD54" s="9">
        <f t="array" ref="AD54">SUM(($B$4:$B$306&gt;=X54)*($C$4:$C$306="Yes"))</f>
        <v>131</v>
      </c>
      <c r="AE54" s="9">
        <f t="array" ref="AE54">SUM(($B$4:$B$306&gt;=X54)*($C$4:$C$306="No"))</f>
        <v>156</v>
      </c>
      <c r="AF54" s="11">
        <f t="shared" si="3"/>
        <v>0.45644599303135891</v>
      </c>
      <c r="AG54" s="11">
        <f t="shared" si="4"/>
        <v>0.99451961188852156</v>
      </c>
      <c r="AI54" s="9">
        <f t="shared" si="0"/>
        <v>0.99480900532015082</v>
      </c>
    </row>
    <row r="55" spans="2:35" x14ac:dyDescent="0.3">
      <c r="B55" s="9">
        <f>Heart!E53</f>
        <v>177</v>
      </c>
      <c r="C55" s="9" t="str">
        <f>Heart!N53</f>
        <v>No</v>
      </c>
      <c r="X55" s="9">
        <f t="shared" si="5"/>
        <v>177</v>
      </c>
      <c r="Y55" s="9">
        <f t="array" ref="Y55">SUM(($B$4:$B$306&lt;X55)*($C$4:$C$306="Yes"))</f>
        <v>9</v>
      </c>
      <c r="Z55" s="9">
        <f t="array" ref="Z55">SUM(($B$4:$B$306&lt;X55)*($C$4:$C$306="No"))</f>
        <v>8</v>
      </c>
      <c r="AA55" s="11">
        <f t="shared" si="1"/>
        <v>0.52941176470588236</v>
      </c>
      <c r="AB55" s="11">
        <f t="shared" si="2"/>
        <v>0.99750254636911528</v>
      </c>
      <c r="AD55" s="9">
        <f t="array" ref="AD55">SUM(($B$4:$B$306&gt;=X55)*($C$4:$C$306="Yes"))</f>
        <v>130</v>
      </c>
      <c r="AE55" s="9">
        <f t="array" ref="AE55">SUM(($B$4:$B$306&gt;=X55)*($C$4:$C$306="No"))</f>
        <v>156</v>
      </c>
      <c r="AF55" s="11">
        <f t="shared" si="3"/>
        <v>0.45454545454545453</v>
      </c>
      <c r="AG55" s="11">
        <f t="shared" si="4"/>
        <v>0.99403021147695647</v>
      </c>
      <c r="AI55" s="9">
        <f t="shared" si="0"/>
        <v>0.9942250289461535</v>
      </c>
    </row>
    <row r="56" spans="2:35" x14ac:dyDescent="0.3">
      <c r="B56" s="9">
        <f>Heart!E54</f>
        <v>290</v>
      </c>
      <c r="C56" s="9" t="str">
        <f>Heart!N54</f>
        <v>Yes</v>
      </c>
      <c r="X56" s="9">
        <f t="shared" si="5"/>
        <v>178</v>
      </c>
      <c r="Y56" s="9">
        <f t="array" ref="Y56">SUM(($B$4:$B$306&lt;X56)*($C$4:$C$306="Yes"))</f>
        <v>11</v>
      </c>
      <c r="Z56" s="9">
        <f t="array" ref="Z56">SUM(($B$4:$B$306&lt;X56)*($C$4:$C$306="No"))</f>
        <v>10</v>
      </c>
      <c r="AA56" s="11">
        <f t="shared" si="1"/>
        <v>0.52380952380952384</v>
      </c>
      <c r="AB56" s="11">
        <f t="shared" si="2"/>
        <v>0.99836367259381309</v>
      </c>
      <c r="AD56" s="9">
        <f t="array" ref="AD56">SUM(($B$4:$B$306&gt;=X56)*($C$4:$C$306="Yes"))</f>
        <v>128</v>
      </c>
      <c r="AE56" s="9">
        <f t="array" ref="AE56">SUM(($B$4:$B$306&gt;=X56)*($C$4:$C$306="No"))</f>
        <v>154</v>
      </c>
      <c r="AF56" s="11">
        <f t="shared" si="3"/>
        <v>0.45390070921985815</v>
      </c>
      <c r="AG56" s="11">
        <f t="shared" si="4"/>
        <v>0.99385941173562053</v>
      </c>
      <c r="AI56" s="9">
        <f t="shared" si="0"/>
        <v>0.99417158823074292</v>
      </c>
    </row>
    <row r="57" spans="2:35" x14ac:dyDescent="0.3">
      <c r="B57" s="9">
        <f>Heart!E55</f>
        <v>219</v>
      </c>
      <c r="C57" s="9" t="str">
        <f>Heart!N55</f>
        <v>No</v>
      </c>
      <c r="X57" s="9">
        <f t="shared" si="5"/>
        <v>179</v>
      </c>
      <c r="Y57" s="9">
        <f t="array" ref="Y57">SUM(($B$4:$B$306&lt;X57)*($C$4:$C$306="Yes"))</f>
        <v>11</v>
      </c>
      <c r="Z57" s="9">
        <f t="array" ref="Z57">SUM(($B$4:$B$306&lt;X57)*($C$4:$C$306="No"))</f>
        <v>11</v>
      </c>
      <c r="AA57" s="11">
        <f t="shared" si="1"/>
        <v>0.5</v>
      </c>
      <c r="AB57" s="11">
        <f t="shared" si="2"/>
        <v>1</v>
      </c>
      <c r="AD57" s="9">
        <f t="array" ref="AD57">SUM(($B$4:$B$306&gt;=X57)*($C$4:$C$306="Yes"))</f>
        <v>128</v>
      </c>
      <c r="AE57" s="9">
        <f t="array" ref="AE57">SUM(($B$4:$B$306&gt;=X57)*($C$4:$C$306="No"))</f>
        <v>153</v>
      </c>
      <c r="AF57" s="11">
        <f t="shared" si="3"/>
        <v>0.45551601423487542</v>
      </c>
      <c r="AG57" s="11">
        <f t="shared" si="4"/>
        <v>0.99428276174414421</v>
      </c>
      <c r="AI57" s="9">
        <f t="shared" si="0"/>
        <v>0.99469787475282023</v>
      </c>
    </row>
    <row r="58" spans="2:35" x14ac:dyDescent="0.3">
      <c r="B58" s="9">
        <f>Heart!E56</f>
        <v>253</v>
      </c>
      <c r="C58" s="9" t="str">
        <f>Heart!N56</f>
        <v>Yes</v>
      </c>
      <c r="X58" s="9">
        <f t="shared" si="5"/>
        <v>180</v>
      </c>
      <c r="Y58" s="9">
        <f t="array" ref="Y58">SUM(($B$4:$B$306&lt;X58)*($C$4:$C$306="Yes"))</f>
        <v>11</v>
      </c>
      <c r="Z58" s="9">
        <f t="array" ref="Z58">SUM(($B$4:$B$306&lt;X58)*($C$4:$C$306="No"))</f>
        <v>11</v>
      </c>
      <c r="AA58" s="11">
        <f t="shared" si="1"/>
        <v>0.5</v>
      </c>
      <c r="AB58" s="11">
        <f t="shared" si="2"/>
        <v>1</v>
      </c>
      <c r="AD58" s="9">
        <f t="array" ref="AD58">SUM(($B$4:$B$306&gt;=X58)*($C$4:$C$306="Yes"))</f>
        <v>128</v>
      </c>
      <c r="AE58" s="9">
        <f t="array" ref="AE58">SUM(($B$4:$B$306&gt;=X58)*($C$4:$C$306="No"))</f>
        <v>153</v>
      </c>
      <c r="AF58" s="11">
        <f t="shared" si="3"/>
        <v>0.45551601423487542</v>
      </c>
      <c r="AG58" s="11">
        <f t="shared" si="4"/>
        <v>0.99428276174414421</v>
      </c>
      <c r="AI58" s="9">
        <f t="shared" si="0"/>
        <v>0.99469787475282023</v>
      </c>
    </row>
    <row r="59" spans="2:35" x14ac:dyDescent="0.3">
      <c r="B59" s="9">
        <f>Heart!E57</f>
        <v>266</v>
      </c>
      <c r="C59" s="9" t="str">
        <f>Heart!N57</f>
        <v>Yes</v>
      </c>
      <c r="X59" s="9">
        <f t="shared" si="5"/>
        <v>181</v>
      </c>
      <c r="Y59" s="9">
        <f t="array" ref="Y59">SUM(($B$4:$B$306&lt;X59)*($C$4:$C$306="Yes"))</f>
        <v>11</v>
      </c>
      <c r="Z59" s="9">
        <f t="array" ref="Z59">SUM(($B$4:$B$306&lt;X59)*($C$4:$C$306="No"))</f>
        <v>12</v>
      </c>
      <c r="AA59" s="11">
        <f t="shared" si="1"/>
        <v>0.47826086956521741</v>
      </c>
      <c r="AB59" s="11">
        <f t="shared" si="2"/>
        <v>0.99863596415857181</v>
      </c>
      <c r="AD59" s="9">
        <f t="array" ref="AD59">SUM(($B$4:$B$306&gt;=X59)*($C$4:$C$306="Yes"))</f>
        <v>128</v>
      </c>
      <c r="AE59" s="9">
        <f t="array" ref="AE59">SUM(($B$4:$B$306&gt;=X59)*($C$4:$C$306="No"))</f>
        <v>152</v>
      </c>
      <c r="AF59" s="11">
        <f t="shared" si="3"/>
        <v>0.45714285714285713</v>
      </c>
      <c r="AG59" s="11">
        <f t="shared" si="4"/>
        <v>0.99469379536130575</v>
      </c>
      <c r="AI59" s="9">
        <f t="shared" si="0"/>
        <v>0.99499303589707178</v>
      </c>
    </row>
    <row r="60" spans="2:35" x14ac:dyDescent="0.3">
      <c r="B60" s="9">
        <f>Heart!E58</f>
        <v>233</v>
      </c>
      <c r="C60" s="9" t="str">
        <f>Heart!N58</f>
        <v>Yes</v>
      </c>
      <c r="X60" s="9">
        <f t="shared" si="5"/>
        <v>182</v>
      </c>
      <c r="Y60" s="9">
        <f t="array" ref="Y60">SUM(($B$4:$B$306&lt;X60)*($C$4:$C$306="Yes"))</f>
        <v>11</v>
      </c>
      <c r="Z60" s="9">
        <f t="array" ref="Z60">SUM(($B$4:$B$306&lt;X60)*($C$4:$C$306="No"))</f>
        <v>12</v>
      </c>
      <c r="AA60" s="11">
        <f t="shared" si="1"/>
        <v>0.47826086956521741</v>
      </c>
      <c r="AB60" s="11">
        <f t="shared" si="2"/>
        <v>0.99863596415857181</v>
      </c>
      <c r="AD60" s="9">
        <f t="array" ref="AD60">SUM(($B$4:$B$306&gt;=X60)*($C$4:$C$306="Yes"))</f>
        <v>128</v>
      </c>
      <c r="AE60" s="9">
        <f t="array" ref="AE60">SUM(($B$4:$B$306&gt;=X60)*($C$4:$C$306="No"))</f>
        <v>152</v>
      </c>
      <c r="AF60" s="11">
        <f t="shared" si="3"/>
        <v>0.45714285714285713</v>
      </c>
      <c r="AG60" s="11">
        <f t="shared" si="4"/>
        <v>0.99469379536130575</v>
      </c>
      <c r="AI60" s="9">
        <f t="shared" si="0"/>
        <v>0.99499303589707178</v>
      </c>
    </row>
    <row r="61" spans="2:35" x14ac:dyDescent="0.3">
      <c r="B61" s="9">
        <f>Heart!E59</f>
        <v>172</v>
      </c>
      <c r="C61" s="9" t="str">
        <f>Heart!N59</f>
        <v>Yes</v>
      </c>
      <c r="X61" s="9">
        <f t="shared" si="5"/>
        <v>183</v>
      </c>
      <c r="Y61" s="9">
        <f t="array" ref="Y61">SUM(($B$4:$B$306&lt;X61)*($C$4:$C$306="Yes"))</f>
        <v>11</v>
      </c>
      <c r="Z61" s="9">
        <f t="array" ref="Z61">SUM(($B$4:$B$306&lt;X61)*($C$4:$C$306="No"))</f>
        <v>13</v>
      </c>
      <c r="AA61" s="11">
        <f t="shared" si="1"/>
        <v>0.45833333333333331</v>
      </c>
      <c r="AB61" s="11">
        <f t="shared" si="2"/>
        <v>0.99498482818597012</v>
      </c>
      <c r="AD61" s="9">
        <f t="array" ref="AD61">SUM(($B$4:$B$306&gt;=X61)*($C$4:$C$306="Yes"))</f>
        <v>128</v>
      </c>
      <c r="AE61" s="9">
        <f t="array" ref="AE61">SUM(($B$4:$B$306&gt;=X61)*($C$4:$C$306="No"))</f>
        <v>151</v>
      </c>
      <c r="AF61" s="11">
        <f t="shared" si="3"/>
        <v>0.45878136200716846</v>
      </c>
      <c r="AG61" s="11">
        <f t="shared" si="4"/>
        <v>0.99509222352063242</v>
      </c>
      <c r="AI61" s="9">
        <f t="shared" si="0"/>
        <v>0.99508371695947107</v>
      </c>
    </row>
    <row r="62" spans="2:35" x14ac:dyDescent="0.3">
      <c r="B62" s="9">
        <f>Heart!E60</f>
        <v>273</v>
      </c>
      <c r="C62" s="9" t="str">
        <f>Heart!N60</f>
        <v>No</v>
      </c>
      <c r="X62" s="9">
        <f t="shared" si="5"/>
        <v>184</v>
      </c>
      <c r="Y62" s="9">
        <f t="array" ref="Y62">SUM(($B$4:$B$306&lt;X62)*($C$4:$C$306="Yes"))</f>
        <v>11</v>
      </c>
      <c r="Z62" s="9">
        <f t="array" ref="Z62">SUM(($B$4:$B$306&lt;X62)*($C$4:$C$306="No"))</f>
        <v>14</v>
      </c>
      <c r="AA62" s="11">
        <f t="shared" si="1"/>
        <v>0.44</v>
      </c>
      <c r="AB62" s="11">
        <f t="shared" si="2"/>
        <v>0.98958752122205573</v>
      </c>
      <c r="AD62" s="9">
        <f t="array" ref="AD62">SUM(($B$4:$B$306&gt;=X62)*($C$4:$C$306="Yes"))</f>
        <v>128</v>
      </c>
      <c r="AE62" s="9">
        <f t="array" ref="AE62">SUM(($B$4:$B$306&gt;=X62)*($C$4:$C$306="No"))</f>
        <v>150</v>
      </c>
      <c r="AF62" s="11">
        <f t="shared" si="3"/>
        <v>0.46043165467625902</v>
      </c>
      <c r="AG62" s="11">
        <f t="shared" si="4"/>
        <v>0.99547775051349985</v>
      </c>
      <c r="AI62" s="9">
        <f t="shared" si="0"/>
        <v>0.99499175799770412</v>
      </c>
    </row>
    <row r="63" spans="2:35" x14ac:dyDescent="0.3">
      <c r="B63" s="9">
        <f>Heart!E61</f>
        <v>213</v>
      </c>
      <c r="C63" s="9" t="str">
        <f>Heart!N61</f>
        <v>No</v>
      </c>
      <c r="X63" s="9">
        <f t="shared" si="5"/>
        <v>185</v>
      </c>
      <c r="Y63" s="9">
        <f t="array" ref="Y63">SUM(($B$4:$B$306&lt;X63)*($C$4:$C$306="Yes"))</f>
        <v>12</v>
      </c>
      <c r="Z63" s="9">
        <f t="array" ref="Z63">SUM(($B$4:$B$306&lt;X63)*($C$4:$C$306="No"))</f>
        <v>14</v>
      </c>
      <c r="AA63" s="11">
        <f t="shared" si="1"/>
        <v>0.46153846153846156</v>
      </c>
      <c r="AB63" s="11">
        <f t="shared" si="2"/>
        <v>0.99572745208492563</v>
      </c>
      <c r="AD63" s="9">
        <f t="array" ref="AD63">SUM(($B$4:$B$306&gt;=X63)*($C$4:$C$306="Yes"))</f>
        <v>127</v>
      </c>
      <c r="AE63" s="9">
        <f t="array" ref="AE63">SUM(($B$4:$B$306&gt;=X63)*($C$4:$C$306="No"))</f>
        <v>150</v>
      </c>
      <c r="AF63" s="11">
        <f t="shared" si="3"/>
        <v>0.4584837545126354</v>
      </c>
      <c r="AG63" s="11">
        <f t="shared" si="4"/>
        <v>0.9950210151667076</v>
      </c>
      <c r="AI63" s="9">
        <f t="shared" si="0"/>
        <v>0.99508163351612566</v>
      </c>
    </row>
    <row r="64" spans="2:35" x14ac:dyDescent="0.3">
      <c r="B64" s="9">
        <f>Heart!E62</f>
        <v>305</v>
      </c>
      <c r="C64" s="9" t="str">
        <f>Heart!N62</f>
        <v>Yes</v>
      </c>
      <c r="X64" s="9">
        <f t="shared" si="5"/>
        <v>186</v>
      </c>
      <c r="Y64" s="9">
        <f t="array" ref="Y64">SUM(($B$4:$B$306&lt;X64)*($C$4:$C$306="Yes"))</f>
        <v>13</v>
      </c>
      <c r="Z64" s="9">
        <f t="array" ref="Z64">SUM(($B$4:$B$306&lt;X64)*($C$4:$C$306="No"))</f>
        <v>14</v>
      </c>
      <c r="AA64" s="11">
        <f t="shared" si="1"/>
        <v>0.48148148148148145</v>
      </c>
      <c r="AB64" s="11">
        <f t="shared" si="2"/>
        <v>0.99901027088048133</v>
      </c>
      <c r="AD64" s="9">
        <f t="array" ref="AD64">SUM(($B$4:$B$306&gt;=X64)*($C$4:$C$306="Yes"))</f>
        <v>126</v>
      </c>
      <c r="AE64" s="9">
        <f t="array" ref="AE64">SUM(($B$4:$B$306&gt;=X64)*($C$4:$C$306="No"))</f>
        <v>150</v>
      </c>
      <c r="AF64" s="11">
        <f t="shared" si="3"/>
        <v>0.45652173913043476</v>
      </c>
      <c r="AG64" s="11">
        <f t="shared" si="4"/>
        <v>0.99453868165001114</v>
      </c>
      <c r="AI64" s="9">
        <f t="shared" si="0"/>
        <v>0.99493714009629075</v>
      </c>
    </row>
    <row r="65" spans="2:35" x14ac:dyDescent="0.3">
      <c r="B65" s="9">
        <f>Heart!E63</f>
        <v>177</v>
      </c>
      <c r="C65" s="9" t="str">
        <f>Heart!N63</f>
        <v>No</v>
      </c>
      <c r="X65" s="9">
        <f t="shared" si="5"/>
        <v>187</v>
      </c>
      <c r="Y65" s="9">
        <f t="array" ref="Y65">SUM(($B$4:$B$306&lt;X65)*($C$4:$C$306="Yes"))</f>
        <v>13</v>
      </c>
      <c r="Z65" s="9">
        <f t="array" ref="Z65">SUM(($B$4:$B$306&lt;X65)*($C$4:$C$306="No"))</f>
        <v>15</v>
      </c>
      <c r="AA65" s="11">
        <f t="shared" si="1"/>
        <v>0.4642857142857143</v>
      </c>
      <c r="AB65" s="11">
        <f t="shared" si="2"/>
        <v>0.99631651955896205</v>
      </c>
      <c r="AD65" s="9">
        <f t="array" ref="AD65">SUM(($B$4:$B$306&gt;=X65)*($C$4:$C$306="Yes"))</f>
        <v>126</v>
      </c>
      <c r="AE65" s="9">
        <f t="array" ref="AE65">SUM(($B$4:$B$306&gt;=X65)*($C$4:$C$306="No"))</f>
        <v>149</v>
      </c>
      <c r="AF65" s="11">
        <f t="shared" si="3"/>
        <v>0.45818181818181819</v>
      </c>
      <c r="AG65" s="11">
        <f t="shared" si="4"/>
        <v>0.99494824510347102</v>
      </c>
      <c r="AI65" s="9">
        <f t="shared" si="0"/>
        <v>0.99507468630727869</v>
      </c>
    </row>
    <row r="66" spans="2:35" x14ac:dyDescent="0.3">
      <c r="B66" s="9">
        <f>Heart!E64</f>
        <v>216</v>
      </c>
      <c r="C66" s="9" t="str">
        <f>Heart!N64</f>
        <v>Yes</v>
      </c>
      <c r="X66" s="9">
        <f t="shared" si="5"/>
        <v>188</v>
      </c>
      <c r="Y66" s="9">
        <f t="array" ref="Y66">SUM(($B$4:$B$306&lt;X66)*($C$4:$C$306="Yes"))</f>
        <v>14</v>
      </c>
      <c r="Z66" s="9">
        <f t="array" ref="Z66">SUM(($B$4:$B$306&lt;X66)*($C$4:$C$306="No"))</f>
        <v>15</v>
      </c>
      <c r="AA66" s="11">
        <f t="shared" si="1"/>
        <v>0.48275862068965519</v>
      </c>
      <c r="AB66" s="11">
        <f t="shared" si="2"/>
        <v>0.99914210399190884</v>
      </c>
      <c r="AD66" s="9">
        <f t="array" ref="AD66">SUM(($B$4:$B$306&gt;=X66)*($C$4:$C$306="Yes"))</f>
        <v>125</v>
      </c>
      <c r="AE66" s="9">
        <f t="array" ref="AE66">SUM(($B$4:$B$306&gt;=X66)*($C$4:$C$306="No"))</f>
        <v>149</v>
      </c>
      <c r="AF66" s="11">
        <f t="shared" si="3"/>
        <v>0.45620437956204379</v>
      </c>
      <c r="AG66" s="11">
        <f t="shared" si="4"/>
        <v>0.99445856058234083</v>
      </c>
      <c r="AI66" s="9">
        <f t="shared" si="0"/>
        <v>0.99490682051262946</v>
      </c>
    </row>
    <row r="67" spans="2:35" x14ac:dyDescent="0.3">
      <c r="B67" s="9">
        <f>Heart!E65</f>
        <v>304</v>
      </c>
      <c r="C67" s="9" t="str">
        <f>Heart!N65</f>
        <v>No</v>
      </c>
      <c r="X67" s="9">
        <f t="shared" si="5"/>
        <v>189</v>
      </c>
      <c r="Y67" s="9">
        <f t="array" ref="Y67">SUM(($B$4:$B$306&lt;X67)*($C$4:$C$306="Yes"))</f>
        <v>16</v>
      </c>
      <c r="Z67" s="9">
        <f t="array" ref="Z67">SUM(($B$4:$B$306&lt;X67)*($C$4:$C$306="No"))</f>
        <v>15</v>
      </c>
      <c r="AA67" s="11">
        <f t="shared" si="1"/>
        <v>0.5161290322580645</v>
      </c>
      <c r="AB67" s="11">
        <f t="shared" si="2"/>
        <v>0.99924924799565651</v>
      </c>
      <c r="AD67" s="9">
        <f t="array" ref="AD67">SUM(($B$4:$B$306&gt;=X67)*($C$4:$C$306="Yes"))</f>
        <v>123</v>
      </c>
      <c r="AE67" s="9">
        <f t="array" ref="AE67">SUM(($B$4:$B$306&gt;=X67)*($C$4:$C$306="No"))</f>
        <v>149</v>
      </c>
      <c r="AF67" s="11">
        <f t="shared" si="3"/>
        <v>0.45220588235294118</v>
      </c>
      <c r="AG67" s="11">
        <f t="shared" si="4"/>
        <v>0.99339889380332269</v>
      </c>
      <c r="AI67" s="9">
        <f t="shared" si="0"/>
        <v>0.99399744489230735</v>
      </c>
    </row>
    <row r="68" spans="2:35" x14ac:dyDescent="0.3">
      <c r="B68" s="9">
        <f>Heart!E66</f>
        <v>188</v>
      </c>
      <c r="C68" s="9" t="str">
        <f>Heart!N66</f>
        <v>Yes</v>
      </c>
      <c r="X68" s="9">
        <f t="shared" si="5"/>
        <v>190</v>
      </c>
      <c r="Y68" s="9">
        <f t="array" ref="Y68">SUM(($B$4:$B$306&lt;X68)*($C$4:$C$306="Yes"))</f>
        <v>16</v>
      </c>
      <c r="Z68" s="9">
        <f t="array" ref="Z68">SUM(($B$4:$B$306&lt;X68)*($C$4:$C$306="No"))</f>
        <v>15</v>
      </c>
      <c r="AA68" s="11">
        <f t="shared" si="1"/>
        <v>0.5161290322580645</v>
      </c>
      <c r="AB68" s="11">
        <f t="shared" si="2"/>
        <v>0.99924924799565651</v>
      </c>
      <c r="AD68" s="9">
        <f t="array" ref="AD68">SUM(($B$4:$B$306&gt;=X68)*($C$4:$C$306="Yes"))</f>
        <v>123</v>
      </c>
      <c r="AE68" s="9">
        <f t="array" ref="AE68">SUM(($B$4:$B$306&gt;=X68)*($C$4:$C$306="No"))</f>
        <v>149</v>
      </c>
      <c r="AF68" s="11">
        <f t="shared" si="3"/>
        <v>0.45220588235294118</v>
      </c>
      <c r="AG68" s="11">
        <f t="shared" si="4"/>
        <v>0.99339889380332269</v>
      </c>
      <c r="AI68" s="9">
        <f t="shared" ref="AI68:AI131" si="6">SUM(Y68:Z68)/SUM(E$4:F$4)*AB68+SUM(AD68:AE68)/SUM(E$4:F$4)*AG68</f>
        <v>0.99399744489230735</v>
      </c>
    </row>
    <row r="69" spans="2:35" x14ac:dyDescent="0.3">
      <c r="B69" s="9">
        <f>Heart!E67</f>
        <v>282</v>
      </c>
      <c r="C69" s="9" t="str">
        <f>Heart!N67</f>
        <v>Yes</v>
      </c>
      <c r="X69" s="9">
        <f t="shared" si="5"/>
        <v>191</v>
      </c>
      <c r="Y69" s="9">
        <f t="array" ref="Y69">SUM(($B$4:$B$306&lt;X69)*($C$4:$C$306="Yes"))</f>
        <v>16</v>
      </c>
      <c r="Z69" s="9">
        <f t="array" ref="Z69">SUM(($B$4:$B$306&lt;X69)*($C$4:$C$306="No"))</f>
        <v>15</v>
      </c>
      <c r="AA69" s="11">
        <f t="shared" ref="AA69:AA132" si="7">IF(MIN(Y69:Z69)=0,0.5,Y69/(Y69+Z69))</f>
        <v>0.5161290322580645</v>
      </c>
      <c r="AB69" s="11">
        <f t="shared" ref="AB69:AB132" si="8">-AA69*LOG(AA69,2)-(1-AA69)*LOG(1-AA69,2)</f>
        <v>0.99924924799565651</v>
      </c>
      <c r="AD69" s="9">
        <f t="array" ref="AD69">SUM(($B$4:$B$306&gt;=X69)*($C$4:$C$306="Yes"))</f>
        <v>123</v>
      </c>
      <c r="AE69" s="9">
        <f t="array" ref="AE69">SUM(($B$4:$B$306&gt;=X69)*($C$4:$C$306="No"))</f>
        <v>149</v>
      </c>
      <c r="AF69" s="11">
        <f t="shared" ref="AF69:AF132" si="9">IF(MIN(AD69:AE69)=0,0.5,AD69/(AD69+AE69))</f>
        <v>0.45220588235294118</v>
      </c>
      <c r="AG69" s="11">
        <f t="shared" ref="AG69:AG132" si="10">-AF69*LOG(AF69,2)-(1-AF69)*LOG(1-AF69,2)</f>
        <v>0.99339889380332269</v>
      </c>
      <c r="AI69" s="9">
        <f t="shared" si="6"/>
        <v>0.99399744489230735</v>
      </c>
    </row>
    <row r="70" spans="2:35" x14ac:dyDescent="0.3">
      <c r="B70" s="9">
        <f>Heart!E68</f>
        <v>185</v>
      </c>
      <c r="C70" s="9" t="str">
        <f>Heart!N68</f>
        <v>Yes</v>
      </c>
      <c r="X70" s="9">
        <f t="shared" ref="X70:X133" si="11">X69+1</f>
        <v>192</v>
      </c>
      <c r="Y70" s="9">
        <f t="array" ref="Y70">SUM(($B$4:$B$306&lt;X70)*($C$4:$C$306="Yes"))</f>
        <v>16</v>
      </c>
      <c r="Z70" s="9">
        <f t="array" ref="Z70">SUM(($B$4:$B$306&lt;X70)*($C$4:$C$306="No"))</f>
        <v>15</v>
      </c>
      <c r="AA70" s="11">
        <f t="shared" si="7"/>
        <v>0.5161290322580645</v>
      </c>
      <c r="AB70" s="11">
        <f t="shared" si="8"/>
        <v>0.99924924799565651</v>
      </c>
      <c r="AD70" s="9">
        <f t="array" ref="AD70">SUM(($B$4:$B$306&gt;=X70)*($C$4:$C$306="Yes"))</f>
        <v>123</v>
      </c>
      <c r="AE70" s="9">
        <f t="array" ref="AE70">SUM(($B$4:$B$306&gt;=X70)*($C$4:$C$306="No"))</f>
        <v>149</v>
      </c>
      <c r="AF70" s="11">
        <f t="shared" si="9"/>
        <v>0.45220588235294118</v>
      </c>
      <c r="AG70" s="11">
        <f t="shared" si="10"/>
        <v>0.99339889380332269</v>
      </c>
      <c r="AI70" s="9">
        <f t="shared" si="6"/>
        <v>0.99399744489230735</v>
      </c>
    </row>
    <row r="71" spans="2:35" x14ac:dyDescent="0.3">
      <c r="B71" s="9">
        <f>Heart!E69</f>
        <v>232</v>
      </c>
      <c r="C71" s="9" t="str">
        <f>Heart!N69</f>
        <v>No</v>
      </c>
      <c r="X71" s="9">
        <f t="shared" si="11"/>
        <v>193</v>
      </c>
      <c r="Y71" s="9">
        <f t="array" ref="Y71">SUM(($B$4:$B$306&lt;X71)*($C$4:$C$306="Yes"))</f>
        <v>16</v>
      </c>
      <c r="Z71" s="9">
        <f t="array" ref="Z71">SUM(($B$4:$B$306&lt;X71)*($C$4:$C$306="No"))</f>
        <v>17</v>
      </c>
      <c r="AA71" s="11">
        <f t="shared" si="7"/>
        <v>0.48484848484848486</v>
      </c>
      <c r="AB71" s="11">
        <f t="shared" si="8"/>
        <v>0.99933750416888467</v>
      </c>
      <c r="AD71" s="9">
        <f t="array" ref="AD71">SUM(($B$4:$B$306&gt;=X71)*($C$4:$C$306="Yes"))</f>
        <v>123</v>
      </c>
      <c r="AE71" s="9">
        <f t="array" ref="AE71">SUM(($B$4:$B$306&gt;=X71)*($C$4:$C$306="No"))</f>
        <v>147</v>
      </c>
      <c r="AF71" s="11">
        <f t="shared" si="9"/>
        <v>0.45555555555555555</v>
      </c>
      <c r="AG71" s="11">
        <f t="shared" si="10"/>
        <v>0.99429293465204549</v>
      </c>
      <c r="AI71" s="9">
        <f t="shared" si="6"/>
        <v>0.99484234321328546</v>
      </c>
    </row>
    <row r="72" spans="2:35" x14ac:dyDescent="0.3">
      <c r="B72" s="9">
        <f>Heart!E70</f>
        <v>326</v>
      </c>
      <c r="C72" s="9" t="str">
        <f>Heart!N70</f>
        <v>Yes</v>
      </c>
      <c r="X72" s="9">
        <f t="shared" si="11"/>
        <v>194</v>
      </c>
      <c r="Y72" s="9">
        <f t="array" ref="Y72">SUM(($B$4:$B$306&lt;X72)*($C$4:$C$306="Yes"))</f>
        <v>17</v>
      </c>
      <c r="Z72" s="9">
        <f t="array" ref="Z72">SUM(($B$4:$B$306&lt;X72)*($C$4:$C$306="No"))</f>
        <v>18</v>
      </c>
      <c r="AA72" s="11">
        <f t="shared" si="7"/>
        <v>0.48571428571428571</v>
      </c>
      <c r="AB72" s="11">
        <f t="shared" si="8"/>
        <v>0.99941106473875529</v>
      </c>
      <c r="AD72" s="9">
        <f t="array" ref="AD72">SUM(($B$4:$B$306&gt;=X72)*($C$4:$C$306="Yes"))</f>
        <v>122</v>
      </c>
      <c r="AE72" s="9">
        <f t="array" ref="AE72">SUM(($B$4:$B$306&gt;=X72)*($C$4:$C$306="No"))</f>
        <v>146</v>
      </c>
      <c r="AF72" s="11">
        <f t="shared" si="9"/>
        <v>0.45522388059701491</v>
      </c>
      <c r="AG72" s="11">
        <f t="shared" si="10"/>
        <v>0.9942073218788372</v>
      </c>
      <c r="AI72" s="9">
        <f t="shared" si="6"/>
        <v>0.99480841428839883</v>
      </c>
    </row>
    <row r="73" spans="2:35" x14ac:dyDescent="0.3">
      <c r="B73" s="9">
        <f>Heart!E71</f>
        <v>231</v>
      </c>
      <c r="C73" s="9" t="str">
        <f>Heart!N71</f>
        <v>Yes</v>
      </c>
      <c r="X73" s="9">
        <f t="shared" si="11"/>
        <v>195</v>
      </c>
      <c r="Y73" s="9">
        <f t="array" ref="Y73">SUM(($B$4:$B$306&lt;X73)*($C$4:$C$306="Yes"))</f>
        <v>17</v>
      </c>
      <c r="Z73" s="9">
        <f t="array" ref="Z73">SUM(($B$4:$B$306&lt;X73)*($C$4:$C$306="No"))</f>
        <v>18</v>
      </c>
      <c r="AA73" s="11">
        <f t="shared" si="7"/>
        <v>0.48571428571428571</v>
      </c>
      <c r="AB73" s="11">
        <f t="shared" si="8"/>
        <v>0.99941106473875529</v>
      </c>
      <c r="AD73" s="9">
        <f t="array" ref="AD73">SUM(($B$4:$B$306&gt;=X73)*($C$4:$C$306="Yes"))</f>
        <v>122</v>
      </c>
      <c r="AE73" s="9">
        <f t="array" ref="AE73">SUM(($B$4:$B$306&gt;=X73)*($C$4:$C$306="No"))</f>
        <v>146</v>
      </c>
      <c r="AF73" s="11">
        <f t="shared" si="9"/>
        <v>0.45522388059701491</v>
      </c>
      <c r="AG73" s="11">
        <f t="shared" si="10"/>
        <v>0.9942073218788372</v>
      </c>
      <c r="AI73" s="9">
        <f t="shared" si="6"/>
        <v>0.99480841428839883</v>
      </c>
    </row>
    <row r="74" spans="2:35" x14ac:dyDescent="0.3">
      <c r="B74" s="9">
        <f>Heart!E72</f>
        <v>269</v>
      </c>
      <c r="C74" s="9" t="str">
        <f>Heart!N72</f>
        <v>No</v>
      </c>
      <c r="X74" s="9">
        <f t="shared" si="11"/>
        <v>196</v>
      </c>
      <c r="Y74" s="9">
        <f t="array" ref="Y74">SUM(($B$4:$B$306&lt;X74)*($C$4:$C$306="Yes"))</f>
        <v>17</v>
      </c>
      <c r="Z74" s="9">
        <f t="array" ref="Z74">SUM(($B$4:$B$306&lt;X74)*($C$4:$C$306="No"))</f>
        <v>19</v>
      </c>
      <c r="AA74" s="11">
        <f t="shared" si="7"/>
        <v>0.47222222222222221</v>
      </c>
      <c r="AB74" s="11">
        <f t="shared" si="8"/>
        <v>0.9977724720899821</v>
      </c>
      <c r="AD74" s="9">
        <f t="array" ref="AD74">SUM(($B$4:$B$306&gt;=X74)*($C$4:$C$306="Yes"))</f>
        <v>122</v>
      </c>
      <c r="AE74" s="9">
        <f t="array" ref="AE74">SUM(($B$4:$B$306&gt;=X74)*($C$4:$C$306="No"))</f>
        <v>145</v>
      </c>
      <c r="AF74" s="11">
        <f t="shared" si="9"/>
        <v>0.45692883895131087</v>
      </c>
      <c r="AG74" s="11">
        <f t="shared" si="10"/>
        <v>0.99464060121999731</v>
      </c>
      <c r="AI74" s="9">
        <f t="shared" si="6"/>
        <v>0.99501270468969838</v>
      </c>
    </row>
    <row r="75" spans="2:35" x14ac:dyDescent="0.3">
      <c r="B75" s="9">
        <f>Heart!E73</f>
        <v>254</v>
      </c>
      <c r="C75" s="9" t="str">
        <f>Heart!N73</f>
        <v>Yes</v>
      </c>
      <c r="X75" s="9">
        <f t="shared" si="11"/>
        <v>197</v>
      </c>
      <c r="Y75" s="9">
        <f t="array" ref="Y75">SUM(($B$4:$B$306&lt;X75)*($C$4:$C$306="Yes"))</f>
        <v>17</v>
      </c>
      <c r="Z75" s="9">
        <f t="array" ref="Z75">SUM(($B$4:$B$306&lt;X75)*($C$4:$C$306="No"))</f>
        <v>21</v>
      </c>
      <c r="AA75" s="11">
        <f t="shared" si="7"/>
        <v>0.44736842105263158</v>
      </c>
      <c r="AB75" s="11">
        <f t="shared" si="8"/>
        <v>0.99199240345385564</v>
      </c>
      <c r="AD75" s="9">
        <f t="array" ref="AD75">SUM(($B$4:$B$306&gt;=X75)*($C$4:$C$306="Yes"))</f>
        <v>122</v>
      </c>
      <c r="AE75" s="9">
        <f t="array" ref="AE75">SUM(($B$4:$B$306&gt;=X75)*($C$4:$C$306="No"))</f>
        <v>143</v>
      </c>
      <c r="AF75" s="11">
        <f t="shared" si="9"/>
        <v>0.46037735849056605</v>
      </c>
      <c r="AG75" s="11">
        <f t="shared" si="10"/>
        <v>0.99546531797138482</v>
      </c>
      <c r="AI75" s="9">
        <f t="shared" si="6"/>
        <v>0.99502977093618317</v>
      </c>
    </row>
    <row r="76" spans="2:35" x14ac:dyDescent="0.3">
      <c r="B76" s="9">
        <f>Heart!E74</f>
        <v>267</v>
      </c>
      <c r="C76" s="9" t="str">
        <f>Heart!N74</f>
        <v>Yes</v>
      </c>
      <c r="X76" s="9">
        <f t="shared" si="11"/>
        <v>198</v>
      </c>
      <c r="Y76" s="9">
        <f t="array" ref="Y76">SUM(($B$4:$B$306&lt;X76)*($C$4:$C$306="Yes"))</f>
        <v>19</v>
      </c>
      <c r="Z76" s="9">
        <f t="array" ref="Z76">SUM(($B$4:$B$306&lt;X76)*($C$4:$C$306="No"))</f>
        <v>25</v>
      </c>
      <c r="AA76" s="11">
        <f t="shared" si="7"/>
        <v>0.43181818181818182</v>
      </c>
      <c r="AB76" s="11">
        <f t="shared" si="8"/>
        <v>0.98654463000556447</v>
      </c>
      <c r="AD76" s="9">
        <f t="array" ref="AD76">SUM(($B$4:$B$306&gt;=X76)*($C$4:$C$306="Yes"))</f>
        <v>120</v>
      </c>
      <c r="AE76" s="9">
        <f t="array" ref="AE76">SUM(($B$4:$B$306&gt;=X76)*($C$4:$C$306="No"))</f>
        <v>139</v>
      </c>
      <c r="AF76" s="11">
        <f t="shared" si="9"/>
        <v>0.46332046332046334</v>
      </c>
      <c r="AG76" s="11">
        <f t="shared" si="10"/>
        <v>0.99611454026728841</v>
      </c>
      <c r="AI76" s="9">
        <f t="shared" si="6"/>
        <v>0.99472485032829228</v>
      </c>
    </row>
    <row r="77" spans="2:35" x14ac:dyDescent="0.3">
      <c r="B77" s="9">
        <f>Heart!E75</f>
        <v>248</v>
      </c>
      <c r="C77" s="9" t="str">
        <f>Heart!N75</f>
        <v>Yes</v>
      </c>
      <c r="X77" s="9">
        <f t="shared" si="11"/>
        <v>199</v>
      </c>
      <c r="Y77" s="9">
        <f t="array" ref="Y77">SUM(($B$4:$B$306&lt;X77)*($C$4:$C$306="Yes"))</f>
        <v>20</v>
      </c>
      <c r="Z77" s="9">
        <f t="array" ref="Z77">SUM(($B$4:$B$306&lt;X77)*($C$4:$C$306="No"))</f>
        <v>26</v>
      </c>
      <c r="AA77" s="11">
        <f t="shared" si="7"/>
        <v>0.43478260869565216</v>
      </c>
      <c r="AB77" s="11">
        <f t="shared" si="8"/>
        <v>0.98769250889580329</v>
      </c>
      <c r="AD77" s="9">
        <f t="array" ref="AD77">SUM(($B$4:$B$306&gt;=X77)*($C$4:$C$306="Yes"))</f>
        <v>119</v>
      </c>
      <c r="AE77" s="9">
        <f t="array" ref="AE77">SUM(($B$4:$B$306&gt;=X77)*($C$4:$C$306="No"))</f>
        <v>138</v>
      </c>
      <c r="AF77" s="11">
        <f t="shared" si="9"/>
        <v>0.46303501945525294</v>
      </c>
      <c r="AG77" s="11">
        <f t="shared" si="10"/>
        <v>0.99605377538441275</v>
      </c>
      <c r="AI77" s="9">
        <f t="shared" si="6"/>
        <v>0.99478440819472291</v>
      </c>
    </row>
    <row r="78" spans="2:35" x14ac:dyDescent="0.3">
      <c r="B78" s="9">
        <f>Heart!E76</f>
        <v>197</v>
      </c>
      <c r="C78" s="9" t="str">
        <f>Heart!N76</f>
        <v>Yes</v>
      </c>
      <c r="X78" s="9">
        <f t="shared" si="11"/>
        <v>200</v>
      </c>
      <c r="Y78" s="9">
        <f t="array" ref="Y78">SUM(($B$4:$B$306&lt;X78)*($C$4:$C$306="Yes"))</f>
        <v>20</v>
      </c>
      <c r="Z78" s="9">
        <f t="array" ref="Z78">SUM(($B$4:$B$306&lt;X78)*($C$4:$C$306="No"))</f>
        <v>29</v>
      </c>
      <c r="AA78" s="11">
        <f t="shared" si="7"/>
        <v>0.40816326530612246</v>
      </c>
      <c r="AB78" s="11">
        <f t="shared" si="8"/>
        <v>0.9755259511264972</v>
      </c>
      <c r="AD78" s="9">
        <f t="array" ref="AD78">SUM(($B$4:$B$306&gt;=X78)*($C$4:$C$306="Yes"))</f>
        <v>119</v>
      </c>
      <c r="AE78" s="9">
        <f t="array" ref="AE78">SUM(($B$4:$B$306&gt;=X78)*($C$4:$C$306="No"))</f>
        <v>135</v>
      </c>
      <c r="AF78" s="11">
        <f t="shared" si="9"/>
        <v>0.46850393700787402</v>
      </c>
      <c r="AG78" s="11">
        <f t="shared" si="10"/>
        <v>0.99713579135678221</v>
      </c>
      <c r="AI78" s="9">
        <f t="shared" si="6"/>
        <v>0.99364113072548199</v>
      </c>
    </row>
    <row r="79" spans="2:35" x14ac:dyDescent="0.3">
      <c r="B79" s="9">
        <f>Heart!E77</f>
        <v>360</v>
      </c>
      <c r="C79" s="9" t="str">
        <f>Heart!N77</f>
        <v>No</v>
      </c>
      <c r="X79" s="9">
        <f t="shared" si="11"/>
        <v>201</v>
      </c>
      <c r="Y79" s="9">
        <f t="array" ref="Y79">SUM(($B$4:$B$306&lt;X79)*($C$4:$C$306="Yes"))</f>
        <v>21</v>
      </c>
      <c r="Z79" s="9">
        <f t="array" ref="Z79">SUM(($B$4:$B$306&lt;X79)*($C$4:$C$306="No"))</f>
        <v>29</v>
      </c>
      <c r="AA79" s="11">
        <f t="shared" si="7"/>
        <v>0.42</v>
      </c>
      <c r="AB79" s="11">
        <f t="shared" si="8"/>
        <v>0.98145389503365354</v>
      </c>
      <c r="AD79" s="9">
        <f t="array" ref="AD79">SUM(($B$4:$B$306&gt;=X79)*($C$4:$C$306="Yes"))</f>
        <v>118</v>
      </c>
      <c r="AE79" s="9">
        <f t="array" ref="AE79">SUM(($B$4:$B$306&gt;=X79)*($C$4:$C$306="No"))</f>
        <v>135</v>
      </c>
      <c r="AF79" s="11">
        <f t="shared" si="9"/>
        <v>0.466403162055336</v>
      </c>
      <c r="AG79" s="11">
        <f t="shared" si="10"/>
        <v>0.99674066786996451</v>
      </c>
      <c r="AI79" s="9">
        <f t="shared" si="6"/>
        <v>0.99421809809499573</v>
      </c>
    </row>
    <row r="80" spans="2:35" x14ac:dyDescent="0.3">
      <c r="B80" s="9">
        <f>Heart!E78</f>
        <v>258</v>
      </c>
      <c r="C80" s="9" t="str">
        <f>Heart!N78</f>
        <v>Yes</v>
      </c>
      <c r="X80" s="9">
        <f t="shared" si="11"/>
        <v>202</v>
      </c>
      <c r="Y80" s="9">
        <f t="array" ref="Y80">SUM(($B$4:$B$306&lt;X80)*($C$4:$C$306="Yes"))</f>
        <v>21</v>
      </c>
      <c r="Z80" s="9">
        <f t="array" ref="Z80">SUM(($B$4:$B$306&lt;X80)*($C$4:$C$306="No"))</f>
        <v>32</v>
      </c>
      <c r="AA80" s="11">
        <f t="shared" si="7"/>
        <v>0.39622641509433965</v>
      </c>
      <c r="AB80" s="11">
        <f t="shared" si="8"/>
        <v>0.96870034365086022</v>
      </c>
      <c r="AD80" s="9">
        <f t="array" ref="AD80">SUM(($B$4:$B$306&gt;=X80)*($C$4:$C$306="Yes"))</f>
        <v>118</v>
      </c>
      <c r="AE80" s="9">
        <f t="array" ref="AE80">SUM(($B$4:$B$306&gt;=X80)*($C$4:$C$306="No"))</f>
        <v>132</v>
      </c>
      <c r="AF80" s="11">
        <f t="shared" si="9"/>
        <v>0.47199999999999998</v>
      </c>
      <c r="AG80" s="11">
        <f t="shared" si="10"/>
        <v>0.99773667034203462</v>
      </c>
      <c r="AI80" s="9">
        <f t="shared" si="6"/>
        <v>0.99265770890760474</v>
      </c>
    </row>
    <row r="81" spans="2:35" x14ac:dyDescent="0.3">
      <c r="B81" s="9">
        <f>Heart!E79</f>
        <v>308</v>
      </c>
      <c r="C81" s="9" t="str">
        <f>Heart!N79</f>
        <v>No</v>
      </c>
      <c r="X81" s="9">
        <f t="shared" si="11"/>
        <v>203</v>
      </c>
      <c r="Y81" s="9">
        <f t="array" ref="Y81">SUM(($B$4:$B$306&lt;X81)*($C$4:$C$306="Yes"))</f>
        <v>21</v>
      </c>
      <c r="Z81" s="9">
        <f t="array" ref="Z81">SUM(($B$4:$B$306&lt;X81)*($C$4:$C$306="No"))</f>
        <v>32</v>
      </c>
      <c r="AA81" s="11">
        <f t="shared" si="7"/>
        <v>0.39622641509433965</v>
      </c>
      <c r="AB81" s="11">
        <f t="shared" si="8"/>
        <v>0.96870034365086022</v>
      </c>
      <c r="AD81" s="9">
        <f t="array" ref="AD81">SUM(($B$4:$B$306&gt;=X81)*($C$4:$C$306="Yes"))</f>
        <v>118</v>
      </c>
      <c r="AE81" s="9">
        <f t="array" ref="AE81">SUM(($B$4:$B$306&gt;=X81)*($C$4:$C$306="No"))</f>
        <v>132</v>
      </c>
      <c r="AF81" s="11">
        <f t="shared" si="9"/>
        <v>0.47199999999999998</v>
      </c>
      <c r="AG81" s="11">
        <f t="shared" si="10"/>
        <v>0.99773667034203462</v>
      </c>
      <c r="AI81" s="9">
        <f t="shared" si="6"/>
        <v>0.99265770890760474</v>
      </c>
    </row>
    <row r="82" spans="2:35" x14ac:dyDescent="0.3">
      <c r="B82" s="9">
        <f>Heart!E80</f>
        <v>245</v>
      </c>
      <c r="C82" s="9" t="str">
        <f>Heart!N80</f>
        <v>No</v>
      </c>
      <c r="X82" s="9">
        <f t="shared" si="11"/>
        <v>204</v>
      </c>
      <c r="Y82" s="9">
        <f t="array" ref="Y82">SUM(($B$4:$B$306&lt;X82)*($C$4:$C$306="Yes"))</f>
        <v>23</v>
      </c>
      <c r="Z82" s="9">
        <f t="array" ref="Z82">SUM(($B$4:$B$306&lt;X82)*($C$4:$C$306="No"))</f>
        <v>33</v>
      </c>
      <c r="AA82" s="11">
        <f t="shared" si="7"/>
        <v>0.4107142857142857</v>
      </c>
      <c r="AB82" s="11">
        <f t="shared" si="8"/>
        <v>0.97687401262652807</v>
      </c>
      <c r="AD82" s="9">
        <f t="array" ref="AD82">SUM(($B$4:$B$306&gt;=X82)*($C$4:$C$306="Yes"))</f>
        <v>116</v>
      </c>
      <c r="AE82" s="9">
        <f t="array" ref="AE82">SUM(($B$4:$B$306&gt;=X82)*($C$4:$C$306="No"))</f>
        <v>131</v>
      </c>
      <c r="AF82" s="11">
        <f t="shared" si="9"/>
        <v>0.46963562753036436</v>
      </c>
      <c r="AG82" s="11">
        <f t="shared" si="10"/>
        <v>0.99733804682271687</v>
      </c>
      <c r="AI82" s="9">
        <f t="shared" si="6"/>
        <v>0.99355591509008789</v>
      </c>
    </row>
    <row r="83" spans="2:35" x14ac:dyDescent="0.3">
      <c r="B83" s="9">
        <f>Heart!E81</f>
        <v>270</v>
      </c>
      <c r="C83" s="9" t="str">
        <f>Heart!N81</f>
        <v>Yes</v>
      </c>
      <c r="X83" s="9">
        <f t="shared" si="11"/>
        <v>205</v>
      </c>
      <c r="Y83" s="9">
        <f t="array" ref="Y83">SUM(($B$4:$B$306&lt;X83)*($C$4:$C$306="Yes"))</f>
        <v>25</v>
      </c>
      <c r="Z83" s="9">
        <f t="array" ref="Z83">SUM(($B$4:$B$306&lt;X83)*($C$4:$C$306="No"))</f>
        <v>37</v>
      </c>
      <c r="AA83" s="11">
        <f t="shared" si="7"/>
        <v>0.40322580645161288</v>
      </c>
      <c r="AB83" s="11">
        <f t="shared" si="8"/>
        <v>0.97280632211850016</v>
      </c>
      <c r="AD83" s="9">
        <f t="array" ref="AD83">SUM(($B$4:$B$306&gt;=X83)*($C$4:$C$306="Yes"))</f>
        <v>114</v>
      </c>
      <c r="AE83" s="9">
        <f t="array" ref="AE83">SUM(($B$4:$B$306&gt;=X83)*($C$4:$C$306="No"))</f>
        <v>127</v>
      </c>
      <c r="AF83" s="11">
        <f t="shared" si="9"/>
        <v>0.47302904564315351</v>
      </c>
      <c r="AG83" s="11">
        <f t="shared" si="10"/>
        <v>0.99790005475757315</v>
      </c>
      <c r="AI83" s="9">
        <f t="shared" si="6"/>
        <v>0.99276536359050205</v>
      </c>
    </row>
    <row r="84" spans="2:35" x14ac:dyDescent="0.3">
      <c r="B84" s="9">
        <f>Heart!E82</f>
        <v>208</v>
      </c>
      <c r="C84" s="9" t="str">
        <f>Heart!N82</f>
        <v>No</v>
      </c>
      <c r="X84" s="9">
        <f t="shared" si="11"/>
        <v>206</v>
      </c>
      <c r="Y84" s="9">
        <f t="array" ref="Y84">SUM(($B$4:$B$306&lt;X84)*($C$4:$C$306="Yes"))</f>
        <v>26</v>
      </c>
      <c r="Z84" s="9">
        <f t="array" ref="Z84">SUM(($B$4:$B$306&lt;X84)*($C$4:$C$306="No"))</f>
        <v>38</v>
      </c>
      <c r="AA84" s="11">
        <f t="shared" si="7"/>
        <v>0.40625</v>
      </c>
      <c r="AB84" s="11">
        <f t="shared" si="8"/>
        <v>0.97448940339805235</v>
      </c>
      <c r="AD84" s="9">
        <f t="array" ref="AD84">SUM(($B$4:$B$306&gt;=X84)*($C$4:$C$306="Yes"))</f>
        <v>113</v>
      </c>
      <c r="AE84" s="9">
        <f t="array" ref="AE84">SUM(($B$4:$B$306&gt;=X84)*($C$4:$C$306="No"))</f>
        <v>126</v>
      </c>
      <c r="AF84" s="11">
        <f t="shared" si="9"/>
        <v>0.47280334728033474</v>
      </c>
      <c r="AG84" s="11">
        <f t="shared" si="10"/>
        <v>0.99786474474264963</v>
      </c>
      <c r="AI84" s="9">
        <f t="shared" si="6"/>
        <v>0.99292737891408778</v>
      </c>
    </row>
    <row r="85" spans="2:35" x14ac:dyDescent="0.3">
      <c r="B85" s="9">
        <f>Heart!E83</f>
        <v>264</v>
      </c>
      <c r="C85" s="9" t="str">
        <f>Heart!N83</f>
        <v>No</v>
      </c>
      <c r="X85" s="9">
        <f t="shared" si="11"/>
        <v>207</v>
      </c>
      <c r="Y85" s="9">
        <f t="array" ref="Y85">SUM(($B$4:$B$306&lt;X85)*($C$4:$C$306="Yes"))</f>
        <v>28</v>
      </c>
      <c r="Z85" s="9">
        <f t="array" ref="Z85">SUM(($B$4:$B$306&lt;X85)*($C$4:$C$306="No"))</f>
        <v>38</v>
      </c>
      <c r="AA85" s="11">
        <f t="shared" si="7"/>
        <v>0.42424242424242425</v>
      </c>
      <c r="AB85" s="11">
        <f t="shared" si="8"/>
        <v>0.98337619013922373</v>
      </c>
      <c r="AD85" s="9">
        <f t="array" ref="AD85">SUM(($B$4:$B$306&gt;=X85)*($C$4:$C$306="Yes"))</f>
        <v>111</v>
      </c>
      <c r="AE85" s="9">
        <f t="array" ref="AE85">SUM(($B$4:$B$306&gt;=X85)*($C$4:$C$306="No"))</f>
        <v>126</v>
      </c>
      <c r="AF85" s="11">
        <f t="shared" si="9"/>
        <v>0.46835443037974683</v>
      </c>
      <c r="AG85" s="11">
        <f t="shared" si="10"/>
        <v>0.99710851672167178</v>
      </c>
      <c r="AI85" s="9">
        <f t="shared" si="6"/>
        <v>0.99411731687202964</v>
      </c>
    </row>
    <row r="86" spans="2:35" x14ac:dyDescent="0.3">
      <c r="B86" s="9">
        <f>Heart!E84</f>
        <v>321</v>
      </c>
      <c r="C86" s="9" t="str">
        <f>Heart!N84</f>
        <v>No</v>
      </c>
      <c r="X86" s="9">
        <f t="shared" si="11"/>
        <v>208</v>
      </c>
      <c r="Y86" s="9">
        <f t="array" ref="Y86">SUM(($B$4:$B$306&lt;X86)*($C$4:$C$306="Yes"))</f>
        <v>29</v>
      </c>
      <c r="Z86" s="9">
        <f t="array" ref="Z86">SUM(($B$4:$B$306&lt;X86)*($C$4:$C$306="No"))</f>
        <v>39</v>
      </c>
      <c r="AA86" s="11">
        <f t="shared" si="7"/>
        <v>0.4264705882352941</v>
      </c>
      <c r="AB86" s="11">
        <f t="shared" si="8"/>
        <v>0.98434320309846779</v>
      </c>
      <c r="AD86" s="9">
        <f t="array" ref="AD86">SUM(($B$4:$B$306&gt;=X86)*($C$4:$C$306="Yes"))</f>
        <v>110</v>
      </c>
      <c r="AE86" s="9">
        <f t="array" ref="AE86">SUM(($B$4:$B$306&gt;=X86)*($C$4:$C$306="No"))</f>
        <v>125</v>
      </c>
      <c r="AF86" s="11">
        <f t="shared" si="9"/>
        <v>0.46808510638297873</v>
      </c>
      <c r="AG86" s="11">
        <f t="shared" si="10"/>
        <v>0.99705905690341068</v>
      </c>
      <c r="AI86" s="9">
        <f t="shared" si="6"/>
        <v>0.99420533393728483</v>
      </c>
    </row>
    <row r="87" spans="2:35" x14ac:dyDescent="0.3">
      <c r="B87" s="9">
        <f>Heart!E85</f>
        <v>274</v>
      </c>
      <c r="C87" s="9" t="str">
        <f>Heart!N85</f>
        <v>Yes</v>
      </c>
      <c r="X87" s="9">
        <f t="shared" si="11"/>
        <v>209</v>
      </c>
      <c r="Y87" s="9">
        <f t="array" ref="Y87">SUM(($B$4:$B$306&lt;X87)*($C$4:$C$306="Yes"))</f>
        <v>29</v>
      </c>
      <c r="Z87" s="9">
        <f t="array" ref="Z87">SUM(($B$4:$B$306&lt;X87)*($C$4:$C$306="No"))</f>
        <v>41</v>
      </c>
      <c r="AA87" s="11">
        <f t="shared" si="7"/>
        <v>0.41428571428571431</v>
      </c>
      <c r="AB87" s="11">
        <f t="shared" si="8"/>
        <v>0.97869614483009471</v>
      </c>
      <c r="AD87" s="9">
        <f t="array" ref="AD87">SUM(($B$4:$B$306&gt;=X87)*($C$4:$C$306="Yes"))</f>
        <v>110</v>
      </c>
      <c r="AE87" s="9">
        <f t="array" ref="AE87">SUM(($B$4:$B$306&gt;=X87)*($C$4:$C$306="No"))</f>
        <v>123</v>
      </c>
      <c r="AF87" s="11">
        <f t="shared" si="9"/>
        <v>0.47210300429184548</v>
      </c>
      <c r="AG87" s="11">
        <f t="shared" si="10"/>
        <v>0.99775330068673074</v>
      </c>
      <c r="AI87" s="9">
        <f t="shared" si="6"/>
        <v>0.993350657419521</v>
      </c>
    </row>
    <row r="88" spans="2:35" x14ac:dyDescent="0.3">
      <c r="B88" s="9">
        <f>Heart!E86</f>
        <v>325</v>
      </c>
      <c r="C88" s="9" t="str">
        <f>Heart!N86</f>
        <v>No</v>
      </c>
      <c r="X88" s="9">
        <f t="shared" si="11"/>
        <v>210</v>
      </c>
      <c r="Y88" s="9">
        <f t="array" ref="Y88">SUM(($B$4:$B$306&lt;X88)*($C$4:$C$306="Yes"))</f>
        <v>29</v>
      </c>
      <c r="Z88" s="9">
        <f t="array" ref="Z88">SUM(($B$4:$B$306&lt;X88)*($C$4:$C$306="No"))</f>
        <v>43</v>
      </c>
      <c r="AA88" s="11">
        <f t="shared" si="7"/>
        <v>0.40277777777777779</v>
      </c>
      <c r="AB88" s="11">
        <f t="shared" si="8"/>
        <v>0.972552316568843</v>
      </c>
      <c r="AD88" s="9">
        <f t="array" ref="AD88">SUM(($B$4:$B$306&gt;=X88)*($C$4:$C$306="Yes"))</f>
        <v>110</v>
      </c>
      <c r="AE88" s="9">
        <f t="array" ref="AE88">SUM(($B$4:$B$306&gt;=X88)*($C$4:$C$306="No"))</f>
        <v>121</v>
      </c>
      <c r="AF88" s="11">
        <f t="shared" si="9"/>
        <v>0.47619047619047616</v>
      </c>
      <c r="AG88" s="11">
        <f t="shared" si="10"/>
        <v>0.99836367259381309</v>
      </c>
      <c r="AI88" s="9">
        <f t="shared" si="6"/>
        <v>0.99223028106312716</v>
      </c>
    </row>
    <row r="89" spans="2:35" x14ac:dyDescent="0.3">
      <c r="B89" s="9">
        <f>Heart!E87</f>
        <v>235</v>
      </c>
      <c r="C89" s="9" t="str">
        <f>Heart!N87</f>
        <v>No</v>
      </c>
      <c r="X89" s="9">
        <f t="shared" si="11"/>
        <v>211</v>
      </c>
      <c r="Y89" s="9">
        <f t="array" ref="Y89">SUM(($B$4:$B$306&lt;X89)*($C$4:$C$306="Yes"))</f>
        <v>29</v>
      </c>
      <c r="Z89" s="9">
        <f t="array" ref="Z89">SUM(($B$4:$B$306&lt;X89)*($C$4:$C$306="No"))</f>
        <v>44</v>
      </c>
      <c r="AA89" s="11">
        <f t="shared" si="7"/>
        <v>0.39726027397260272</v>
      </c>
      <c r="AB89" s="11">
        <f t="shared" si="8"/>
        <v>0.9693253797191862</v>
      </c>
      <c r="AD89" s="9">
        <f t="array" ref="AD89">SUM(($B$4:$B$306&gt;=X89)*($C$4:$C$306="Yes"))</f>
        <v>110</v>
      </c>
      <c r="AE89" s="9">
        <f t="array" ref="AE89">SUM(($B$4:$B$306&gt;=X89)*($C$4:$C$306="No"))</f>
        <v>120</v>
      </c>
      <c r="AF89" s="11">
        <f t="shared" si="9"/>
        <v>0.47826086956521741</v>
      </c>
      <c r="AG89" s="11">
        <f t="shared" si="10"/>
        <v>0.99863596415857181</v>
      </c>
      <c r="AI89" s="9">
        <f t="shared" si="6"/>
        <v>0.99157433820452834</v>
      </c>
    </row>
    <row r="90" spans="2:35" x14ac:dyDescent="0.3">
      <c r="B90" s="9">
        <f>Heart!E88</f>
        <v>257</v>
      </c>
      <c r="C90" s="9" t="str">
        <f>Heart!N88</f>
        <v>No</v>
      </c>
      <c r="X90" s="9">
        <f t="shared" si="11"/>
        <v>212</v>
      </c>
      <c r="Y90" s="9">
        <f t="array" ref="Y90">SUM(($B$4:$B$306&lt;X90)*($C$4:$C$306="Yes"))</f>
        <v>29</v>
      </c>
      <c r="Z90" s="9">
        <f t="array" ref="Z90">SUM(($B$4:$B$306&lt;X90)*($C$4:$C$306="No"))</f>
        <v>48</v>
      </c>
      <c r="AA90" s="11">
        <f t="shared" si="7"/>
        <v>0.37662337662337664</v>
      </c>
      <c r="AB90" s="11">
        <f t="shared" si="8"/>
        <v>0.95562226935314687</v>
      </c>
      <c r="AD90" s="9">
        <f t="array" ref="AD90">SUM(($B$4:$B$306&gt;=X90)*($C$4:$C$306="Yes"))</f>
        <v>110</v>
      </c>
      <c r="AE90" s="9">
        <f t="array" ref="AE90">SUM(($B$4:$B$306&gt;=X90)*($C$4:$C$306="No"))</f>
        <v>116</v>
      </c>
      <c r="AF90" s="11">
        <f t="shared" si="9"/>
        <v>0.48672566371681414</v>
      </c>
      <c r="AG90" s="11">
        <f t="shared" si="10"/>
        <v>0.99949151143062609</v>
      </c>
      <c r="AI90" s="9">
        <f t="shared" si="6"/>
        <v>0.98834322218981452</v>
      </c>
    </row>
    <row r="91" spans="2:35" x14ac:dyDescent="0.3">
      <c r="B91" s="9">
        <f>Heart!E89</f>
        <v>216</v>
      </c>
      <c r="C91" s="9" t="str">
        <f>Heart!N89</f>
        <v>No</v>
      </c>
      <c r="X91" s="9">
        <f t="shared" si="11"/>
        <v>213</v>
      </c>
      <c r="Y91" s="9">
        <f t="array" ref="Y91">SUM(($B$4:$B$306&lt;X91)*($C$4:$C$306="Yes"))</f>
        <v>33</v>
      </c>
      <c r="Z91" s="9">
        <f t="array" ref="Z91">SUM(($B$4:$B$306&lt;X91)*($C$4:$C$306="No"))</f>
        <v>49</v>
      </c>
      <c r="AA91" s="11">
        <f t="shared" si="7"/>
        <v>0.40243902439024393</v>
      </c>
      <c r="AB91" s="11">
        <f t="shared" si="8"/>
        <v>0.97235946436839882</v>
      </c>
      <c r="AD91" s="9">
        <f t="array" ref="AD91">SUM(($B$4:$B$306&gt;=X91)*($C$4:$C$306="Yes"))</f>
        <v>106</v>
      </c>
      <c r="AE91" s="9">
        <f t="array" ref="AE91">SUM(($B$4:$B$306&gt;=X91)*($C$4:$C$306="No"))</f>
        <v>115</v>
      </c>
      <c r="AF91" s="11">
        <f t="shared" si="9"/>
        <v>0.47963800904977377</v>
      </c>
      <c r="AG91" s="11">
        <f t="shared" si="10"/>
        <v>0.99880335558010913</v>
      </c>
      <c r="AI91" s="9">
        <f t="shared" si="6"/>
        <v>0.99164692297495971</v>
      </c>
    </row>
    <row r="92" spans="2:35" x14ac:dyDescent="0.3">
      <c r="B92" s="9">
        <f>Heart!E90</f>
        <v>234</v>
      </c>
      <c r="C92" s="9" t="str">
        <f>Heart!N90</f>
        <v>No</v>
      </c>
      <c r="X92" s="9">
        <f t="shared" si="11"/>
        <v>214</v>
      </c>
      <c r="Y92" s="9">
        <f t="array" ref="Y92">SUM(($B$4:$B$306&lt;X92)*($C$4:$C$306="Yes"))</f>
        <v>33</v>
      </c>
      <c r="Z92" s="9">
        <f t="array" ref="Z92">SUM(($B$4:$B$306&lt;X92)*($C$4:$C$306="No"))</f>
        <v>51</v>
      </c>
      <c r="AA92" s="11">
        <f t="shared" si="7"/>
        <v>0.39285714285714285</v>
      </c>
      <c r="AB92" s="11">
        <f t="shared" si="8"/>
        <v>0.96661863254810276</v>
      </c>
      <c r="AD92" s="9">
        <f t="array" ref="AD92">SUM(($B$4:$B$306&gt;=X92)*($C$4:$C$306="Yes"))</f>
        <v>106</v>
      </c>
      <c r="AE92" s="9">
        <f t="array" ref="AE92">SUM(($B$4:$B$306&gt;=X92)*($C$4:$C$306="No"))</f>
        <v>113</v>
      </c>
      <c r="AF92" s="11">
        <f t="shared" si="9"/>
        <v>0.48401826484018262</v>
      </c>
      <c r="AG92" s="11">
        <f t="shared" si="10"/>
        <v>0.99926290007324958</v>
      </c>
      <c r="AI92" s="9">
        <f t="shared" si="6"/>
        <v>0.99021300412568414</v>
      </c>
    </row>
    <row r="93" spans="2:35" x14ac:dyDescent="0.3">
      <c r="B93" s="9">
        <f>Heart!E91</f>
        <v>256</v>
      </c>
      <c r="C93" s="9" t="str">
        <f>Heart!N91</f>
        <v>No</v>
      </c>
      <c r="X93" s="9">
        <f t="shared" si="11"/>
        <v>215</v>
      </c>
      <c r="Y93" s="9">
        <f t="array" ref="Y93">SUM(($B$4:$B$306&lt;X93)*($C$4:$C$306="Yes"))</f>
        <v>33</v>
      </c>
      <c r="Z93" s="9">
        <f t="array" ref="Z93">SUM(($B$4:$B$306&lt;X93)*($C$4:$C$306="No"))</f>
        <v>53</v>
      </c>
      <c r="AA93" s="11">
        <f t="shared" si="7"/>
        <v>0.38372093023255816</v>
      </c>
      <c r="AB93" s="11">
        <f t="shared" si="8"/>
        <v>0.96062766132211519</v>
      </c>
      <c r="AD93" s="9">
        <f t="array" ref="AD93">SUM(($B$4:$B$306&gt;=X93)*($C$4:$C$306="Yes"))</f>
        <v>106</v>
      </c>
      <c r="AE93" s="9">
        <f t="array" ref="AE93">SUM(($B$4:$B$306&gt;=X93)*($C$4:$C$306="No"))</f>
        <v>111</v>
      </c>
      <c r="AF93" s="11">
        <f t="shared" si="9"/>
        <v>0.48847926267281105</v>
      </c>
      <c r="AG93" s="11">
        <f t="shared" si="10"/>
        <v>0.99961699581516661</v>
      </c>
      <c r="AI93" s="9">
        <f t="shared" si="6"/>
        <v>0.98855071605806288</v>
      </c>
    </row>
    <row r="94" spans="2:35" x14ac:dyDescent="0.3">
      <c r="B94" s="9">
        <f>Heart!E92</f>
        <v>302</v>
      </c>
      <c r="C94" s="9" t="str">
        <f>Heart!N92</f>
        <v>No</v>
      </c>
      <c r="X94" s="9">
        <f t="shared" si="11"/>
        <v>216</v>
      </c>
      <c r="Y94" s="9">
        <f t="array" ref="Y94">SUM(($B$4:$B$306&lt;X94)*($C$4:$C$306="Yes"))</f>
        <v>33</v>
      </c>
      <c r="Z94" s="9">
        <f t="array" ref="Z94">SUM(($B$4:$B$306&lt;X94)*($C$4:$C$306="No"))</f>
        <v>54</v>
      </c>
      <c r="AA94" s="11">
        <f t="shared" si="7"/>
        <v>0.37931034482758619</v>
      </c>
      <c r="AB94" s="11">
        <f t="shared" si="8"/>
        <v>0.95755348371474824</v>
      </c>
      <c r="AD94" s="9">
        <f t="array" ref="AD94">SUM(($B$4:$B$306&gt;=X94)*($C$4:$C$306="Yes"))</f>
        <v>106</v>
      </c>
      <c r="AE94" s="9">
        <f t="array" ref="AE94">SUM(($B$4:$B$306&gt;=X94)*($C$4:$C$306="No"))</f>
        <v>110</v>
      </c>
      <c r="AF94" s="11">
        <f t="shared" si="9"/>
        <v>0.49074074074074076</v>
      </c>
      <c r="AG94" s="11">
        <f t="shared" si="10"/>
        <v>0.99975261016619243</v>
      </c>
      <c r="AI94" s="9">
        <f t="shared" si="6"/>
        <v>0.9876360293038966</v>
      </c>
    </row>
    <row r="95" spans="2:35" x14ac:dyDescent="0.3">
      <c r="B95" s="9">
        <f>Heart!E93</f>
        <v>164</v>
      </c>
      <c r="C95" s="9" t="str">
        <f>Heart!N93</f>
        <v>Yes</v>
      </c>
      <c r="X95" s="9">
        <f t="shared" si="11"/>
        <v>217</v>
      </c>
      <c r="Y95" s="9">
        <f t="array" ref="Y95">SUM(($B$4:$B$306&lt;X95)*($C$4:$C$306="Yes"))</f>
        <v>34</v>
      </c>
      <c r="Z95" s="9">
        <f t="array" ref="Z95">SUM(($B$4:$B$306&lt;X95)*($C$4:$C$306="No"))</f>
        <v>55</v>
      </c>
      <c r="AA95" s="11">
        <f t="shared" si="7"/>
        <v>0.38202247191011235</v>
      </c>
      <c r="AB95" s="11">
        <f t="shared" si="8"/>
        <v>0.95945791583866957</v>
      </c>
      <c r="AD95" s="9">
        <f t="array" ref="AD95">SUM(($B$4:$B$306&gt;=X95)*($C$4:$C$306="Yes"))</f>
        <v>105</v>
      </c>
      <c r="AE95" s="9">
        <f t="array" ref="AE95">SUM(($B$4:$B$306&gt;=X95)*($C$4:$C$306="No"))</f>
        <v>109</v>
      </c>
      <c r="AF95" s="11">
        <f t="shared" si="9"/>
        <v>0.49065420560747663</v>
      </c>
      <c r="AG95" s="11">
        <f t="shared" si="10"/>
        <v>0.99974796417858691</v>
      </c>
      <c r="AI95" s="9">
        <f t="shared" si="6"/>
        <v>0.9879135935440897</v>
      </c>
    </row>
    <row r="96" spans="2:35" x14ac:dyDescent="0.3">
      <c r="B96" s="9">
        <f>Heart!E94</f>
        <v>231</v>
      </c>
      <c r="C96" s="9" t="str">
        <f>Heart!N94</f>
        <v>No</v>
      </c>
      <c r="X96" s="9">
        <f t="shared" si="11"/>
        <v>218</v>
      </c>
      <c r="Y96" s="9">
        <f t="array" ref="Y96">SUM(($B$4:$B$306&lt;X96)*($C$4:$C$306="Yes"))</f>
        <v>35</v>
      </c>
      <c r="Z96" s="9">
        <f t="array" ref="Z96">SUM(($B$4:$B$306&lt;X96)*($C$4:$C$306="No"))</f>
        <v>55</v>
      </c>
      <c r="AA96" s="11">
        <f t="shared" si="7"/>
        <v>0.3888888888888889</v>
      </c>
      <c r="AB96" s="11">
        <f t="shared" si="8"/>
        <v>0.96407876480822918</v>
      </c>
      <c r="AD96" s="9">
        <f t="array" ref="AD96">SUM(($B$4:$B$306&gt;=X96)*($C$4:$C$306="Yes"))</f>
        <v>104</v>
      </c>
      <c r="AE96" s="9">
        <f t="array" ref="AE96">SUM(($B$4:$B$306&gt;=X96)*($C$4:$C$306="No"))</f>
        <v>109</v>
      </c>
      <c r="AF96" s="11">
        <f t="shared" si="9"/>
        <v>0.48826291079812206</v>
      </c>
      <c r="AG96" s="11">
        <f t="shared" si="10"/>
        <v>0.99960247427579807</v>
      </c>
      <c r="AI96" s="9">
        <f t="shared" si="6"/>
        <v>0.98905087740424291</v>
      </c>
    </row>
    <row r="97" spans="2:35" x14ac:dyDescent="0.3">
      <c r="B97" s="9">
        <f>Heart!E95</f>
        <v>141</v>
      </c>
      <c r="C97" s="9" t="str">
        <f>Heart!N95</f>
        <v>No</v>
      </c>
      <c r="X97" s="9">
        <f t="shared" si="11"/>
        <v>219</v>
      </c>
      <c r="Y97" s="9">
        <f t="array" ref="Y97">SUM(($B$4:$B$306&lt;X97)*($C$4:$C$306="Yes"))</f>
        <v>37</v>
      </c>
      <c r="Z97" s="9">
        <f t="array" ref="Z97">SUM(($B$4:$B$306&lt;X97)*($C$4:$C$306="No"))</f>
        <v>55</v>
      </c>
      <c r="AA97" s="11">
        <f t="shared" si="7"/>
        <v>0.40217391304347827</v>
      </c>
      <c r="AB97" s="11">
        <f t="shared" si="8"/>
        <v>0.97220805635997576</v>
      </c>
      <c r="AD97" s="9">
        <f t="array" ref="AD97">SUM(($B$4:$B$306&gt;=X97)*($C$4:$C$306="Yes"))</f>
        <v>102</v>
      </c>
      <c r="AE97" s="9">
        <f t="array" ref="AE97">SUM(($B$4:$B$306&gt;=X97)*($C$4:$C$306="No"))</f>
        <v>109</v>
      </c>
      <c r="AF97" s="11">
        <f t="shared" si="9"/>
        <v>0.48341232227488151</v>
      </c>
      <c r="AG97" s="11">
        <f t="shared" si="10"/>
        <v>0.99920593618691245</v>
      </c>
      <c r="AI97" s="9">
        <f t="shared" si="6"/>
        <v>0.99100856013384919</v>
      </c>
    </row>
    <row r="98" spans="2:35" x14ac:dyDescent="0.3">
      <c r="B98" s="9">
        <f>Heart!E96</f>
        <v>252</v>
      </c>
      <c r="C98" s="9" t="str">
        <f>Heart!N96</f>
        <v>No</v>
      </c>
      <c r="X98" s="9">
        <f t="shared" si="11"/>
        <v>220</v>
      </c>
      <c r="Y98" s="9">
        <f t="array" ref="Y98">SUM(($B$4:$B$306&lt;X98)*($C$4:$C$306="Yes"))</f>
        <v>38</v>
      </c>
      <c r="Z98" s="9">
        <f t="array" ref="Z98">SUM(($B$4:$B$306&lt;X98)*($C$4:$C$306="No"))</f>
        <v>57</v>
      </c>
      <c r="AA98" s="11">
        <f t="shared" si="7"/>
        <v>0.4</v>
      </c>
      <c r="AB98" s="11">
        <f t="shared" si="8"/>
        <v>0.97095059445466858</v>
      </c>
      <c r="AD98" s="9">
        <f t="array" ref="AD98">SUM(($B$4:$B$306&gt;=X98)*($C$4:$C$306="Yes"))</f>
        <v>101</v>
      </c>
      <c r="AE98" s="9">
        <f t="array" ref="AE98">SUM(($B$4:$B$306&gt;=X98)*($C$4:$C$306="No"))</f>
        <v>107</v>
      </c>
      <c r="AF98" s="11">
        <f t="shared" si="9"/>
        <v>0.48557692307692307</v>
      </c>
      <c r="AG98" s="11">
        <f t="shared" si="10"/>
        <v>0.99939968303121729</v>
      </c>
      <c r="AI98" s="9">
        <f t="shared" si="6"/>
        <v>0.99048000179434559</v>
      </c>
    </row>
    <row r="99" spans="2:35" x14ac:dyDescent="0.3">
      <c r="B99" s="9">
        <f>Heart!E97</f>
        <v>255</v>
      </c>
      <c r="C99" s="9" t="str">
        <f>Heart!N97</f>
        <v>Yes</v>
      </c>
      <c r="X99" s="9">
        <f t="shared" si="11"/>
        <v>221</v>
      </c>
      <c r="Y99" s="9">
        <f t="array" ref="Y99">SUM(($B$4:$B$306&lt;X99)*($C$4:$C$306="Yes"))</f>
        <v>38</v>
      </c>
      <c r="Z99" s="9">
        <f t="array" ref="Z99">SUM(($B$4:$B$306&lt;X99)*($C$4:$C$306="No"))</f>
        <v>60</v>
      </c>
      <c r="AA99" s="11">
        <f t="shared" si="7"/>
        <v>0.38775510204081631</v>
      </c>
      <c r="AB99" s="11">
        <f t="shared" si="8"/>
        <v>0.9633355456726842</v>
      </c>
      <c r="AD99" s="9">
        <f t="array" ref="AD99">SUM(($B$4:$B$306&gt;=X99)*($C$4:$C$306="Yes"))</f>
        <v>101</v>
      </c>
      <c r="AE99" s="9">
        <f t="array" ref="AE99">SUM(($B$4:$B$306&gt;=X99)*($C$4:$C$306="No"))</f>
        <v>104</v>
      </c>
      <c r="AF99" s="11">
        <f t="shared" si="9"/>
        <v>0.49268292682926829</v>
      </c>
      <c r="AG99" s="11">
        <f t="shared" si="10"/>
        <v>0.9998455119707883</v>
      </c>
      <c r="AI99" s="9">
        <f t="shared" si="6"/>
        <v>0.98803700801958616</v>
      </c>
    </row>
    <row r="100" spans="2:35" x14ac:dyDescent="0.3">
      <c r="B100" s="9">
        <f>Heart!E98</f>
        <v>239</v>
      </c>
      <c r="C100" s="9" t="str">
        <f>Heart!N98</f>
        <v>Yes</v>
      </c>
      <c r="X100" s="9">
        <f t="shared" si="11"/>
        <v>222</v>
      </c>
      <c r="Y100" s="9">
        <f t="array" ref="Y100">SUM(($B$4:$B$306&lt;X100)*($C$4:$C$306="Yes"))</f>
        <v>38</v>
      </c>
      <c r="Z100" s="9">
        <f t="array" ref="Z100">SUM(($B$4:$B$306&lt;X100)*($C$4:$C$306="No"))</f>
        <v>62</v>
      </c>
      <c r="AA100" s="11">
        <f t="shared" si="7"/>
        <v>0.38</v>
      </c>
      <c r="AB100" s="11">
        <f t="shared" si="8"/>
        <v>0.95804202222629953</v>
      </c>
      <c r="AD100" s="9">
        <f t="array" ref="AD100">SUM(($B$4:$B$306&gt;=X100)*($C$4:$C$306="Yes"))</f>
        <v>101</v>
      </c>
      <c r="AE100" s="9">
        <f t="array" ref="AE100">SUM(($B$4:$B$306&gt;=X100)*($C$4:$C$306="No"))</f>
        <v>102</v>
      </c>
      <c r="AF100" s="11">
        <f t="shared" si="9"/>
        <v>0.49753694581280788</v>
      </c>
      <c r="AG100" s="11">
        <f t="shared" si="10"/>
        <v>0.99998249531806394</v>
      </c>
      <c r="AI100" s="9">
        <f t="shared" si="6"/>
        <v>0.9861407550237522</v>
      </c>
    </row>
    <row r="101" spans="2:35" x14ac:dyDescent="0.3">
      <c r="B101" s="9">
        <f>Heart!E99</f>
        <v>258</v>
      </c>
      <c r="C101" s="9" t="str">
        <f>Heart!N99</f>
        <v>Yes</v>
      </c>
      <c r="X101" s="9">
        <f t="shared" si="11"/>
        <v>223</v>
      </c>
      <c r="Y101" s="9">
        <f t="array" ref="Y101">SUM(($B$4:$B$306&lt;X101)*($C$4:$C$306="Yes"))</f>
        <v>38</v>
      </c>
      <c r="Z101" s="9">
        <f t="array" ref="Z101">SUM(($B$4:$B$306&lt;X101)*($C$4:$C$306="No"))</f>
        <v>64</v>
      </c>
      <c r="AA101" s="11">
        <f t="shared" si="7"/>
        <v>0.37254901960784315</v>
      </c>
      <c r="AB101" s="11">
        <f t="shared" si="8"/>
        <v>0.95260920951212058</v>
      </c>
      <c r="AD101" s="9">
        <f t="array" ref="AD101">SUM(($B$4:$B$306&gt;=X101)*($C$4:$C$306="Yes"))</f>
        <v>101</v>
      </c>
      <c r="AE101" s="9">
        <f t="array" ref="AE101">SUM(($B$4:$B$306&gt;=X101)*($C$4:$C$306="No"))</f>
        <v>100</v>
      </c>
      <c r="AF101" s="11">
        <f t="shared" si="9"/>
        <v>0.50248756218905477</v>
      </c>
      <c r="AG101" s="11">
        <f t="shared" si="10"/>
        <v>0.9999821452316463</v>
      </c>
      <c r="AI101" s="9">
        <f t="shared" si="6"/>
        <v>0.98403482033596446</v>
      </c>
    </row>
    <row r="102" spans="2:35" x14ac:dyDescent="0.3">
      <c r="B102" s="9">
        <f>Heart!E100</f>
        <v>201</v>
      </c>
      <c r="C102" s="9" t="str">
        <f>Heart!N100</f>
        <v>No</v>
      </c>
      <c r="X102" s="9">
        <f t="shared" si="11"/>
        <v>224</v>
      </c>
      <c r="Y102" s="9">
        <f t="array" ref="Y102">SUM(($B$4:$B$306&lt;X102)*($C$4:$C$306="Yes"))</f>
        <v>39</v>
      </c>
      <c r="Z102" s="9">
        <f t="array" ref="Z102">SUM(($B$4:$B$306&lt;X102)*($C$4:$C$306="No"))</f>
        <v>66</v>
      </c>
      <c r="AA102" s="11">
        <f t="shared" si="7"/>
        <v>0.37142857142857144</v>
      </c>
      <c r="AB102" s="11">
        <f t="shared" si="8"/>
        <v>0.95176267563483108</v>
      </c>
      <c r="AD102" s="9">
        <f t="array" ref="AD102">SUM(($B$4:$B$306&gt;=X102)*($C$4:$C$306="Yes"))</f>
        <v>100</v>
      </c>
      <c r="AE102" s="9">
        <f t="array" ref="AE102">SUM(($B$4:$B$306&gt;=X102)*($C$4:$C$306="No"))</f>
        <v>98</v>
      </c>
      <c r="AF102" s="11">
        <f t="shared" si="9"/>
        <v>0.50505050505050508</v>
      </c>
      <c r="AG102" s="11">
        <f t="shared" si="10"/>
        <v>0.99992639936868599</v>
      </c>
      <c r="AI102" s="9">
        <f t="shared" si="6"/>
        <v>0.98323600005497391</v>
      </c>
    </row>
    <row r="103" spans="2:35" x14ac:dyDescent="0.3">
      <c r="B103" s="9">
        <f>Heart!E101</f>
        <v>222</v>
      </c>
      <c r="C103" s="9" t="str">
        <f>Heart!N101</f>
        <v>No</v>
      </c>
      <c r="X103" s="9">
        <f t="shared" si="11"/>
        <v>225</v>
      </c>
      <c r="Y103" s="9">
        <f t="array" ref="Y103">SUM(($B$4:$B$306&lt;X103)*($C$4:$C$306="Yes"))</f>
        <v>40</v>
      </c>
      <c r="Z103" s="9">
        <f t="array" ref="Z103">SUM(($B$4:$B$306&lt;X103)*($C$4:$C$306="No"))</f>
        <v>66</v>
      </c>
      <c r="AA103" s="11">
        <f t="shared" si="7"/>
        <v>0.37735849056603776</v>
      </c>
      <c r="AB103" s="11">
        <f t="shared" si="8"/>
        <v>0.95615502368440275</v>
      </c>
      <c r="AD103" s="9">
        <f t="array" ref="AD103">SUM(($B$4:$B$306&gt;=X103)*($C$4:$C$306="Yes"))</f>
        <v>99</v>
      </c>
      <c r="AE103" s="9">
        <f t="array" ref="AE103">SUM(($B$4:$B$306&gt;=X103)*($C$4:$C$306="No"))</f>
        <v>98</v>
      </c>
      <c r="AF103" s="11">
        <f t="shared" si="9"/>
        <v>0.5025380710659898</v>
      </c>
      <c r="AG103" s="11">
        <f t="shared" si="10"/>
        <v>0.99998141280068231</v>
      </c>
      <c r="AI103" s="9">
        <f t="shared" si="6"/>
        <v>0.98464940868739648</v>
      </c>
    </row>
    <row r="104" spans="2:35" x14ac:dyDescent="0.3">
      <c r="B104" s="9">
        <f>Heart!E102</f>
        <v>260</v>
      </c>
      <c r="C104" s="9" t="str">
        <f>Heart!N102</f>
        <v>No</v>
      </c>
      <c r="X104" s="9">
        <f t="shared" si="11"/>
        <v>226</v>
      </c>
      <c r="Y104" s="9">
        <f t="array" ref="Y104">SUM(($B$4:$B$306&lt;X104)*($C$4:$C$306="Yes"))</f>
        <v>42</v>
      </c>
      <c r="Z104" s="9">
        <f t="array" ref="Z104">SUM(($B$4:$B$306&lt;X104)*($C$4:$C$306="No"))</f>
        <v>66</v>
      </c>
      <c r="AA104" s="11">
        <f t="shared" si="7"/>
        <v>0.3888888888888889</v>
      </c>
      <c r="AB104" s="11">
        <f t="shared" si="8"/>
        <v>0.96407876480822918</v>
      </c>
      <c r="AD104" s="9">
        <f t="array" ref="AD104">SUM(($B$4:$B$306&gt;=X104)*($C$4:$C$306="Yes"))</f>
        <v>97</v>
      </c>
      <c r="AE104" s="9">
        <f t="array" ref="AE104">SUM(($B$4:$B$306&gt;=X104)*($C$4:$C$306="No"))</f>
        <v>98</v>
      </c>
      <c r="AF104" s="11">
        <f t="shared" si="9"/>
        <v>0.49743589743589745</v>
      </c>
      <c r="AG104" s="11">
        <f t="shared" si="10"/>
        <v>0.99998102956785806</v>
      </c>
      <c r="AI104" s="9">
        <f t="shared" si="6"/>
        <v>0.98718418272284181</v>
      </c>
    </row>
    <row r="105" spans="2:35" x14ac:dyDescent="0.3">
      <c r="B105" s="9">
        <f>Heart!E103</f>
        <v>182</v>
      </c>
      <c r="C105" s="9" t="str">
        <f>Heart!N103</f>
        <v>No</v>
      </c>
      <c r="X105" s="9">
        <f t="shared" si="11"/>
        <v>227</v>
      </c>
      <c r="Y105" s="9">
        <f t="array" ref="Y105">SUM(($B$4:$B$306&lt;X105)*($C$4:$C$306="Yes"))</f>
        <v>42</v>
      </c>
      <c r="Z105" s="9">
        <f t="array" ref="Z105">SUM(($B$4:$B$306&lt;X105)*($C$4:$C$306="No"))</f>
        <v>70</v>
      </c>
      <c r="AA105" s="11">
        <f t="shared" si="7"/>
        <v>0.375</v>
      </c>
      <c r="AB105" s="11">
        <f t="shared" si="8"/>
        <v>0.95443400292496494</v>
      </c>
      <c r="AD105" s="9">
        <f t="array" ref="AD105">SUM(($B$4:$B$306&gt;=X105)*($C$4:$C$306="Yes"))</f>
        <v>97</v>
      </c>
      <c r="AE105" s="9">
        <f t="array" ref="AE105">SUM(($B$4:$B$306&gt;=X105)*($C$4:$C$306="No"))</f>
        <v>94</v>
      </c>
      <c r="AF105" s="11">
        <f t="shared" si="9"/>
        <v>0.50785340314136129</v>
      </c>
      <c r="AG105" s="11">
        <f t="shared" si="10"/>
        <v>0.99982203353391996</v>
      </c>
      <c r="AI105" s="9">
        <f t="shared" si="6"/>
        <v>0.98304493971146789</v>
      </c>
    </row>
    <row r="106" spans="2:35" x14ac:dyDescent="0.3">
      <c r="B106" s="9">
        <f>Heart!E104</f>
        <v>303</v>
      </c>
      <c r="C106" s="9" t="str">
        <f>Heart!N104</f>
        <v>No</v>
      </c>
      <c r="X106" s="9">
        <f t="shared" si="11"/>
        <v>228</v>
      </c>
      <c r="Y106" s="9">
        <f t="array" ref="Y106">SUM(($B$4:$B$306&lt;X106)*($C$4:$C$306="Yes"))</f>
        <v>42</v>
      </c>
      <c r="Z106" s="9">
        <f t="array" ref="Z106">SUM(($B$4:$B$306&lt;X106)*($C$4:$C$306="No"))</f>
        <v>72</v>
      </c>
      <c r="AA106" s="11">
        <f t="shared" si="7"/>
        <v>0.36842105263157893</v>
      </c>
      <c r="AB106" s="11">
        <f t="shared" si="8"/>
        <v>0.94945201538794843</v>
      </c>
      <c r="AD106" s="9">
        <f t="array" ref="AD106">SUM(($B$4:$B$306&gt;=X106)*($C$4:$C$306="Yes"))</f>
        <v>97</v>
      </c>
      <c r="AE106" s="9">
        <f t="array" ref="AE106">SUM(($B$4:$B$306&gt;=X106)*($C$4:$C$306="No"))</f>
        <v>92</v>
      </c>
      <c r="AF106" s="11">
        <f t="shared" si="9"/>
        <v>0.51322751322751325</v>
      </c>
      <c r="AG106" s="11">
        <f t="shared" si="10"/>
        <v>0.99949509274278392</v>
      </c>
      <c r="AI106" s="9">
        <f t="shared" si="6"/>
        <v>0.98066700423304387</v>
      </c>
    </row>
    <row r="107" spans="2:35" x14ac:dyDescent="0.3">
      <c r="B107" s="9">
        <f>Heart!E105</f>
        <v>265</v>
      </c>
      <c r="C107" s="9" t="str">
        <f>Heart!N105</f>
        <v>No</v>
      </c>
      <c r="X107" s="9">
        <f t="shared" si="11"/>
        <v>229</v>
      </c>
      <c r="Y107" s="9">
        <f t="array" ref="Y107">SUM(($B$4:$B$306&lt;X107)*($C$4:$C$306="Yes"))</f>
        <v>43</v>
      </c>
      <c r="Z107" s="9">
        <f t="array" ref="Z107">SUM(($B$4:$B$306&lt;X107)*($C$4:$C$306="No"))</f>
        <v>73</v>
      </c>
      <c r="AA107" s="11">
        <f t="shared" si="7"/>
        <v>0.37068965517241381</v>
      </c>
      <c r="AB107" s="11">
        <f t="shared" si="8"/>
        <v>0.9512001567617836</v>
      </c>
      <c r="AD107" s="9">
        <f t="array" ref="AD107">SUM(($B$4:$B$306&gt;=X107)*($C$4:$C$306="Yes"))</f>
        <v>96</v>
      </c>
      <c r="AE107" s="9">
        <f t="array" ref="AE107">SUM(($B$4:$B$306&gt;=X107)*($C$4:$C$306="No"))</f>
        <v>91</v>
      </c>
      <c r="AF107" s="11">
        <f t="shared" si="9"/>
        <v>0.5133689839572193</v>
      </c>
      <c r="AG107" s="11">
        <f t="shared" si="10"/>
        <v>0.99948423353837268</v>
      </c>
      <c r="AI107" s="9">
        <f t="shared" si="6"/>
        <v>0.98099924044898545</v>
      </c>
    </row>
    <row r="108" spans="2:35" x14ac:dyDescent="0.3">
      <c r="B108" s="9">
        <f>Heart!E106</f>
        <v>188</v>
      </c>
      <c r="C108" s="9" t="str">
        <f>Heart!N106</f>
        <v>Yes</v>
      </c>
      <c r="X108" s="9">
        <f t="shared" si="11"/>
        <v>230</v>
      </c>
      <c r="Y108" s="9">
        <f t="array" ref="Y108">SUM(($B$4:$B$306&lt;X108)*($C$4:$C$306="Yes"))</f>
        <v>46</v>
      </c>
      <c r="Z108" s="9">
        <f t="array" ref="Z108">SUM(($B$4:$B$306&lt;X108)*($C$4:$C$306="No"))</f>
        <v>73</v>
      </c>
      <c r="AA108" s="11">
        <f t="shared" si="7"/>
        <v>0.38655462184873951</v>
      </c>
      <c r="AB108" s="11">
        <f t="shared" si="8"/>
        <v>0.96254009291412967</v>
      </c>
      <c r="AD108" s="9">
        <f t="array" ref="AD108">SUM(($B$4:$B$306&gt;=X108)*($C$4:$C$306="Yes"))</f>
        <v>93</v>
      </c>
      <c r="AE108" s="9">
        <f t="array" ref="AE108">SUM(($B$4:$B$306&gt;=X108)*($C$4:$C$306="No"))</f>
        <v>91</v>
      </c>
      <c r="AF108" s="11">
        <f t="shared" si="9"/>
        <v>0.50543478260869568</v>
      </c>
      <c r="AG108" s="11">
        <f t="shared" si="10"/>
        <v>0.99991477295305486</v>
      </c>
      <c r="AI108" s="9">
        <f t="shared" si="6"/>
        <v>0.98523626825129873</v>
      </c>
    </row>
    <row r="109" spans="2:35" x14ac:dyDescent="0.3">
      <c r="B109" s="9">
        <f>Heart!E107</f>
        <v>309</v>
      </c>
      <c r="C109" s="9" t="str">
        <f>Heart!N107</f>
        <v>No</v>
      </c>
      <c r="X109" s="9">
        <f t="shared" si="11"/>
        <v>231</v>
      </c>
      <c r="Y109" s="9">
        <f t="array" ref="Y109">SUM(($B$4:$B$306&lt;X109)*($C$4:$C$306="Yes"))</f>
        <v>49</v>
      </c>
      <c r="Z109" s="9">
        <f t="array" ref="Z109">SUM(($B$4:$B$306&lt;X109)*($C$4:$C$306="No"))</f>
        <v>73</v>
      </c>
      <c r="AA109" s="11">
        <f t="shared" si="7"/>
        <v>0.40163934426229508</v>
      </c>
      <c r="AB109" s="11">
        <f t="shared" si="8"/>
        <v>0.97190147559660389</v>
      </c>
      <c r="AD109" s="9">
        <f t="array" ref="AD109">SUM(($B$4:$B$306&gt;=X109)*($C$4:$C$306="Yes"))</f>
        <v>90</v>
      </c>
      <c r="AE109" s="9">
        <f t="array" ref="AE109">SUM(($B$4:$B$306&gt;=X109)*($C$4:$C$306="No"))</f>
        <v>91</v>
      </c>
      <c r="AF109" s="11">
        <f t="shared" si="9"/>
        <v>0.49723756906077349</v>
      </c>
      <c r="AG109" s="11">
        <f t="shared" si="10"/>
        <v>0.99997798140501715</v>
      </c>
      <c r="AI109" s="9">
        <f t="shared" si="6"/>
        <v>0.98867324969337878</v>
      </c>
    </row>
    <row r="110" spans="2:35" x14ac:dyDescent="0.3">
      <c r="B110" s="9">
        <f>Heart!E108</f>
        <v>177</v>
      </c>
      <c r="C110" s="9" t="str">
        <f>Heart!N108</f>
        <v>Yes</v>
      </c>
      <c r="X110" s="9">
        <f t="shared" si="11"/>
        <v>232</v>
      </c>
      <c r="Y110" s="9">
        <f t="array" ref="Y110">SUM(($B$4:$B$306&lt;X110)*($C$4:$C$306="Yes"))</f>
        <v>51</v>
      </c>
      <c r="Z110" s="9">
        <f t="array" ref="Z110">SUM(($B$4:$B$306&lt;X110)*($C$4:$C$306="No"))</f>
        <v>74</v>
      </c>
      <c r="AA110" s="11">
        <f t="shared" si="7"/>
        <v>0.40799999999999997</v>
      </c>
      <c r="AB110" s="11">
        <f t="shared" si="8"/>
        <v>0.9754383526853786</v>
      </c>
      <c r="AD110" s="9">
        <f t="array" ref="AD110">SUM(($B$4:$B$306&gt;=X110)*($C$4:$C$306="Yes"))</f>
        <v>88</v>
      </c>
      <c r="AE110" s="9">
        <f t="array" ref="AE110">SUM(($B$4:$B$306&gt;=X110)*($C$4:$C$306="No"))</f>
        <v>90</v>
      </c>
      <c r="AF110" s="11">
        <f t="shared" si="9"/>
        <v>0.4943820224719101</v>
      </c>
      <c r="AG110" s="11">
        <f t="shared" si="10"/>
        <v>0.99990893034980854</v>
      </c>
      <c r="AI110" s="9">
        <f t="shared" si="6"/>
        <v>0.98981380755095127</v>
      </c>
    </row>
    <row r="111" spans="2:35" x14ac:dyDescent="0.3">
      <c r="B111" s="9">
        <f>Heart!E109</f>
        <v>229</v>
      </c>
      <c r="C111" s="9" t="str">
        <f>Heart!N109</f>
        <v>Yes</v>
      </c>
      <c r="X111" s="9">
        <f t="shared" si="11"/>
        <v>233</v>
      </c>
      <c r="Y111" s="9">
        <f t="array" ref="Y111">SUM(($B$4:$B$306&lt;X111)*($C$4:$C$306="Yes"))</f>
        <v>52</v>
      </c>
      <c r="Z111" s="9">
        <f t="array" ref="Z111">SUM(($B$4:$B$306&lt;X111)*($C$4:$C$306="No"))</f>
        <v>75</v>
      </c>
      <c r="AA111" s="11">
        <f t="shared" si="7"/>
        <v>0.40944881889763779</v>
      </c>
      <c r="AB111" s="11">
        <f t="shared" si="8"/>
        <v>0.97621014243730087</v>
      </c>
      <c r="AD111" s="9">
        <f t="array" ref="AD111">SUM(($B$4:$B$306&gt;=X111)*($C$4:$C$306="Yes"))</f>
        <v>87</v>
      </c>
      <c r="AE111" s="9">
        <f t="array" ref="AE111">SUM(($B$4:$B$306&gt;=X111)*($C$4:$C$306="No"))</f>
        <v>89</v>
      </c>
      <c r="AF111" s="11">
        <f t="shared" si="9"/>
        <v>0.49431818181818182</v>
      </c>
      <c r="AG111" s="11">
        <f t="shared" si="10"/>
        <v>0.99990684878020208</v>
      </c>
      <c r="AI111" s="9">
        <f t="shared" si="6"/>
        <v>0.98997456592360655</v>
      </c>
    </row>
    <row r="112" spans="2:35" x14ac:dyDescent="0.3">
      <c r="B112" s="9">
        <f>Heart!E110</f>
        <v>260</v>
      </c>
      <c r="C112" s="9" t="str">
        <f>Heart!N110</f>
        <v>Yes</v>
      </c>
      <c r="X112" s="9">
        <f t="shared" si="11"/>
        <v>234</v>
      </c>
      <c r="Y112" s="9">
        <f t="array" ref="Y112">SUM(($B$4:$B$306&lt;X112)*($C$4:$C$306="Yes"))</f>
        <v>53</v>
      </c>
      <c r="Z112" s="9">
        <f t="array" ref="Z112">SUM(($B$4:$B$306&lt;X112)*($C$4:$C$306="No"))</f>
        <v>78</v>
      </c>
      <c r="AA112" s="11">
        <f t="shared" si="7"/>
        <v>0.40458015267175573</v>
      </c>
      <c r="AB112" s="11">
        <f t="shared" si="8"/>
        <v>0.97356683998703109</v>
      </c>
      <c r="AD112" s="9">
        <f t="array" ref="AD112">SUM(($B$4:$B$306&gt;=X112)*($C$4:$C$306="Yes"))</f>
        <v>86</v>
      </c>
      <c r="AE112" s="9">
        <f t="array" ref="AE112">SUM(($B$4:$B$306&gt;=X112)*($C$4:$C$306="No"))</f>
        <v>86</v>
      </c>
      <c r="AF112" s="11">
        <f t="shared" si="9"/>
        <v>0.5</v>
      </c>
      <c r="AG112" s="11">
        <f t="shared" si="10"/>
        <v>1</v>
      </c>
      <c r="AI112" s="9">
        <f t="shared" si="6"/>
        <v>0.98857180210660422</v>
      </c>
    </row>
    <row r="113" spans="2:35" x14ac:dyDescent="0.3">
      <c r="B113" s="9">
        <f>Heart!E111</f>
        <v>219</v>
      </c>
      <c r="C113" s="9" t="str">
        <f>Heart!N111</f>
        <v>Yes</v>
      </c>
      <c r="X113" s="9">
        <f t="shared" si="11"/>
        <v>235</v>
      </c>
      <c r="Y113" s="9">
        <f t="array" ref="Y113">SUM(($B$4:$B$306&lt;X113)*($C$4:$C$306="Yes"))</f>
        <v>55</v>
      </c>
      <c r="Z113" s="9">
        <f t="array" ref="Z113">SUM(($B$4:$B$306&lt;X113)*($C$4:$C$306="No"))</f>
        <v>82</v>
      </c>
      <c r="AA113" s="11">
        <f t="shared" si="7"/>
        <v>0.40145985401459855</v>
      </c>
      <c r="AB113" s="11">
        <f t="shared" si="8"/>
        <v>0.97179815140914616</v>
      </c>
      <c r="AD113" s="9">
        <f t="array" ref="AD113">SUM(($B$4:$B$306&gt;=X113)*($C$4:$C$306="Yes"))</f>
        <v>84</v>
      </c>
      <c r="AE113" s="9">
        <f t="array" ref="AE113">SUM(($B$4:$B$306&gt;=X113)*($C$4:$C$306="No"))</f>
        <v>82</v>
      </c>
      <c r="AF113" s="11">
        <f t="shared" si="9"/>
        <v>0.50602409638554213</v>
      </c>
      <c r="AG113" s="11">
        <f t="shared" si="10"/>
        <v>0.99989528741861922</v>
      </c>
      <c r="AI113" s="9">
        <f t="shared" si="6"/>
        <v>0.98719130183017767</v>
      </c>
    </row>
    <row r="114" spans="2:35" x14ac:dyDescent="0.3">
      <c r="B114" s="9">
        <f>Heart!E112</f>
        <v>307</v>
      </c>
      <c r="C114" s="9" t="str">
        <f>Heart!N112</f>
        <v>Yes</v>
      </c>
      <c r="X114" s="9">
        <f t="shared" si="11"/>
        <v>236</v>
      </c>
      <c r="Y114" s="9">
        <f t="array" ref="Y114">SUM(($B$4:$B$306&lt;X114)*($C$4:$C$306="Yes"))</f>
        <v>55</v>
      </c>
      <c r="Z114" s="9">
        <f t="array" ref="Z114">SUM(($B$4:$B$306&lt;X114)*($C$4:$C$306="No"))</f>
        <v>84</v>
      </c>
      <c r="AA114" s="11">
        <f t="shared" si="7"/>
        <v>0.39568345323741005</v>
      </c>
      <c r="AB114" s="11">
        <f t="shared" si="8"/>
        <v>0.96836950612442729</v>
      </c>
      <c r="AD114" s="9">
        <f t="array" ref="AD114">SUM(($B$4:$B$306&gt;=X114)*($C$4:$C$306="Yes"))</f>
        <v>84</v>
      </c>
      <c r="AE114" s="9">
        <f t="array" ref="AE114">SUM(($B$4:$B$306&gt;=X114)*($C$4:$C$306="No"))</f>
        <v>80</v>
      </c>
      <c r="AF114" s="11">
        <f t="shared" si="9"/>
        <v>0.51219512195121952</v>
      </c>
      <c r="AG114" s="11">
        <f t="shared" si="10"/>
        <v>0.99957083934732238</v>
      </c>
      <c r="AI114" s="9">
        <f t="shared" si="6"/>
        <v>0.9852573564496907</v>
      </c>
    </row>
    <row r="115" spans="2:35" x14ac:dyDescent="0.3">
      <c r="B115" s="9">
        <f>Heart!E113</f>
        <v>249</v>
      </c>
      <c r="C115" s="9" t="str">
        <f>Heart!N113</f>
        <v>Yes</v>
      </c>
      <c r="X115" s="9">
        <f t="shared" si="11"/>
        <v>237</v>
      </c>
      <c r="Y115" s="9">
        <f t="array" ref="Y115">SUM(($B$4:$B$306&lt;X115)*($C$4:$C$306="Yes"))</f>
        <v>56</v>
      </c>
      <c r="Z115" s="9">
        <f t="array" ref="Z115">SUM(($B$4:$B$306&lt;X115)*($C$4:$C$306="No"))</f>
        <v>86</v>
      </c>
      <c r="AA115" s="11">
        <f t="shared" si="7"/>
        <v>0.39436619718309857</v>
      </c>
      <c r="AB115" s="11">
        <f t="shared" si="8"/>
        <v>0.96755948190182106</v>
      </c>
      <c r="AD115" s="9">
        <f t="array" ref="AD115">SUM(($B$4:$B$306&gt;=X115)*($C$4:$C$306="Yes"))</f>
        <v>83</v>
      </c>
      <c r="AE115" s="9">
        <f t="array" ref="AE115">SUM(($B$4:$B$306&gt;=X115)*($C$4:$C$306="No"))</f>
        <v>78</v>
      </c>
      <c r="AF115" s="11">
        <f t="shared" si="9"/>
        <v>0.51552795031055898</v>
      </c>
      <c r="AG115" s="11">
        <f t="shared" si="10"/>
        <v>0.99930417082859135</v>
      </c>
      <c r="AI115" s="9">
        <f t="shared" si="6"/>
        <v>0.98442712189261317</v>
      </c>
    </row>
    <row r="116" spans="2:35" x14ac:dyDescent="0.3">
      <c r="B116" s="9">
        <f>Heart!E114</f>
        <v>186</v>
      </c>
      <c r="C116" s="9" t="str">
        <f>Heart!N114</f>
        <v>No</v>
      </c>
      <c r="X116" s="9">
        <f t="shared" si="11"/>
        <v>238</v>
      </c>
      <c r="Y116" s="9">
        <f t="array" ref="Y116">SUM(($B$4:$B$306&lt;X116)*($C$4:$C$306="Yes"))</f>
        <v>57</v>
      </c>
      <c r="Z116" s="9">
        <f t="array" ref="Z116">SUM(($B$4:$B$306&lt;X116)*($C$4:$C$306="No"))</f>
        <v>86</v>
      </c>
      <c r="AA116" s="11">
        <f t="shared" si="7"/>
        <v>0.39860139860139859</v>
      </c>
      <c r="AB116" s="11">
        <f t="shared" si="8"/>
        <v>0.97012658354922365</v>
      </c>
      <c r="AD116" s="9">
        <f t="array" ref="AD116">SUM(($B$4:$B$306&gt;=X116)*($C$4:$C$306="Yes"))</f>
        <v>82</v>
      </c>
      <c r="AE116" s="9">
        <f t="array" ref="AE116">SUM(($B$4:$B$306&gt;=X116)*($C$4:$C$306="No"))</f>
        <v>78</v>
      </c>
      <c r="AF116" s="11">
        <f t="shared" si="9"/>
        <v>0.51249999999999996</v>
      </c>
      <c r="AG116" s="11">
        <f t="shared" si="10"/>
        <v>0.99954911082524844</v>
      </c>
      <c r="AI116" s="9">
        <f t="shared" si="6"/>
        <v>0.98566323161577141</v>
      </c>
    </row>
    <row r="117" spans="2:35" x14ac:dyDescent="0.3">
      <c r="B117" s="9">
        <f>Heart!E115</f>
        <v>341</v>
      </c>
      <c r="C117" s="9" t="str">
        <f>Heart!N115</f>
        <v>Yes</v>
      </c>
      <c r="X117" s="9">
        <f t="shared" si="11"/>
        <v>239</v>
      </c>
      <c r="Y117" s="9">
        <f t="array" ref="Y117">SUM(($B$4:$B$306&lt;X117)*($C$4:$C$306="Yes"))</f>
        <v>57</v>
      </c>
      <c r="Z117" s="9">
        <f t="array" ref="Z117">SUM(($B$4:$B$306&lt;X117)*($C$4:$C$306="No"))</f>
        <v>86</v>
      </c>
      <c r="AA117" s="11">
        <f t="shared" si="7"/>
        <v>0.39860139860139859</v>
      </c>
      <c r="AB117" s="11">
        <f t="shared" si="8"/>
        <v>0.97012658354922365</v>
      </c>
      <c r="AD117" s="9">
        <f t="array" ref="AD117">SUM(($B$4:$B$306&gt;=X117)*($C$4:$C$306="Yes"))</f>
        <v>82</v>
      </c>
      <c r="AE117" s="9">
        <f t="array" ref="AE117">SUM(($B$4:$B$306&gt;=X117)*($C$4:$C$306="No"))</f>
        <v>78</v>
      </c>
      <c r="AF117" s="11">
        <f t="shared" si="9"/>
        <v>0.51249999999999996</v>
      </c>
      <c r="AG117" s="11">
        <f t="shared" si="10"/>
        <v>0.99954911082524844</v>
      </c>
      <c r="AI117" s="9">
        <f t="shared" si="6"/>
        <v>0.98566323161577141</v>
      </c>
    </row>
    <row r="118" spans="2:35" x14ac:dyDescent="0.3">
      <c r="B118" s="9">
        <f>Heart!E116</f>
        <v>263</v>
      </c>
      <c r="C118" s="9" t="str">
        <f>Heart!N116</f>
        <v>Yes</v>
      </c>
      <c r="X118" s="9">
        <f t="shared" si="11"/>
        <v>240</v>
      </c>
      <c r="Y118" s="9">
        <f t="array" ref="Y118">SUM(($B$4:$B$306&lt;X118)*($C$4:$C$306="Yes"))</f>
        <v>59</v>
      </c>
      <c r="Z118" s="9">
        <f t="array" ref="Z118">SUM(($B$4:$B$306&lt;X118)*($C$4:$C$306="No"))</f>
        <v>88</v>
      </c>
      <c r="AA118" s="11">
        <f t="shared" si="7"/>
        <v>0.40136054421768708</v>
      </c>
      <c r="AB118" s="11">
        <f t="shared" si="8"/>
        <v>0.97174090026200532</v>
      </c>
      <c r="AD118" s="9">
        <f t="array" ref="AD118">SUM(($B$4:$B$306&gt;=X118)*($C$4:$C$306="Yes"))</f>
        <v>80</v>
      </c>
      <c r="AE118" s="9">
        <f t="array" ref="AE118">SUM(($B$4:$B$306&gt;=X118)*($C$4:$C$306="No"))</f>
        <v>76</v>
      </c>
      <c r="AF118" s="11">
        <f t="shared" si="9"/>
        <v>0.51282051282051277</v>
      </c>
      <c r="AG118" s="11">
        <f t="shared" si="10"/>
        <v>0.99952568929364927</v>
      </c>
      <c r="AI118" s="9">
        <f t="shared" si="6"/>
        <v>0.98604594015948543</v>
      </c>
    </row>
    <row r="119" spans="2:35" x14ac:dyDescent="0.3">
      <c r="B119" s="9">
        <f>Heart!E117</f>
        <v>203</v>
      </c>
      <c r="C119" s="9" t="str">
        <f>Heart!N117</f>
        <v>No</v>
      </c>
      <c r="X119" s="9">
        <f t="shared" si="11"/>
        <v>241</v>
      </c>
      <c r="Y119" s="9">
        <f t="array" ref="Y119">SUM(($B$4:$B$306&lt;X119)*($C$4:$C$306="Yes"))</f>
        <v>59</v>
      </c>
      <c r="Z119" s="9">
        <f t="array" ref="Z119">SUM(($B$4:$B$306&lt;X119)*($C$4:$C$306="No"))</f>
        <v>92</v>
      </c>
      <c r="AA119" s="11">
        <f t="shared" si="7"/>
        <v>0.39072847682119205</v>
      </c>
      <c r="AB119" s="11">
        <f t="shared" si="8"/>
        <v>0.96526805144697414</v>
      </c>
      <c r="AD119" s="9">
        <f t="array" ref="AD119">SUM(($B$4:$B$306&gt;=X119)*($C$4:$C$306="Yes"))</f>
        <v>80</v>
      </c>
      <c r="AE119" s="9">
        <f t="array" ref="AE119">SUM(($B$4:$B$306&gt;=X119)*($C$4:$C$306="No"))</f>
        <v>72</v>
      </c>
      <c r="AF119" s="11">
        <f t="shared" si="9"/>
        <v>0.52631578947368418</v>
      </c>
      <c r="AG119" s="11">
        <f t="shared" si="10"/>
        <v>0.99800088387229957</v>
      </c>
      <c r="AI119" s="9">
        <f t="shared" si="6"/>
        <v>0.98168848223459615</v>
      </c>
    </row>
    <row r="120" spans="2:35" x14ac:dyDescent="0.3">
      <c r="B120" s="9">
        <f>Heart!E118</f>
        <v>211</v>
      </c>
      <c r="C120" s="9" t="str">
        <f>Heart!N118</f>
        <v>No</v>
      </c>
      <c r="X120" s="9">
        <f t="shared" si="11"/>
        <v>242</v>
      </c>
      <c r="Y120" s="9">
        <f t="array" ref="Y120">SUM(($B$4:$B$306&lt;X120)*($C$4:$C$306="Yes"))</f>
        <v>60</v>
      </c>
      <c r="Z120" s="9">
        <f t="array" ref="Z120">SUM(($B$4:$B$306&lt;X120)*($C$4:$C$306="No"))</f>
        <v>92</v>
      </c>
      <c r="AA120" s="11">
        <f t="shared" si="7"/>
        <v>0.39473684210526316</v>
      </c>
      <c r="AB120" s="11">
        <f t="shared" si="8"/>
        <v>0.96778846282676789</v>
      </c>
      <c r="AD120" s="9">
        <f t="array" ref="AD120">SUM(($B$4:$B$306&gt;=X120)*($C$4:$C$306="Yes"))</f>
        <v>79</v>
      </c>
      <c r="AE120" s="9">
        <f t="array" ref="AE120">SUM(($B$4:$B$306&gt;=X120)*($C$4:$C$306="No"))</f>
        <v>72</v>
      </c>
      <c r="AF120" s="11">
        <f t="shared" si="9"/>
        <v>0.52317880794701987</v>
      </c>
      <c r="AG120" s="11">
        <f t="shared" si="10"/>
        <v>0.99844924786920064</v>
      </c>
      <c r="AI120" s="9">
        <f t="shared" si="6"/>
        <v>0.98306825999312875</v>
      </c>
    </row>
    <row r="121" spans="2:35" x14ac:dyDescent="0.3">
      <c r="B121" s="9">
        <f>Heart!E119</f>
        <v>183</v>
      </c>
      <c r="C121" s="9" t="str">
        <f>Heart!N119</f>
        <v>No</v>
      </c>
      <c r="X121" s="9">
        <f t="shared" si="11"/>
        <v>243</v>
      </c>
      <c r="Y121" s="9">
        <f t="array" ref="Y121">SUM(($B$4:$B$306&lt;X121)*($C$4:$C$306="Yes"))</f>
        <v>60</v>
      </c>
      <c r="Z121" s="9">
        <f t="array" ref="Z121">SUM(($B$4:$B$306&lt;X121)*($C$4:$C$306="No"))</f>
        <v>93</v>
      </c>
      <c r="AA121" s="11">
        <f t="shared" si="7"/>
        <v>0.39215686274509803</v>
      </c>
      <c r="AB121" s="11">
        <f t="shared" si="8"/>
        <v>0.96617735138835092</v>
      </c>
      <c r="AD121" s="9">
        <f t="array" ref="AD121">SUM(($B$4:$B$306&gt;=X121)*($C$4:$C$306="Yes"))</f>
        <v>79</v>
      </c>
      <c r="AE121" s="9">
        <f t="array" ref="AE121">SUM(($B$4:$B$306&gt;=X121)*($C$4:$C$306="No"))</f>
        <v>71</v>
      </c>
      <c r="AF121" s="11">
        <f t="shared" si="9"/>
        <v>0.52666666666666662</v>
      </c>
      <c r="AG121" s="11">
        <f t="shared" si="10"/>
        <v>0.99794719322372383</v>
      </c>
      <c r="AI121" s="9">
        <f t="shared" si="6"/>
        <v>0.98190499586130775</v>
      </c>
    </row>
    <row r="122" spans="2:35" x14ac:dyDescent="0.3">
      <c r="B122" s="9">
        <f>Heart!E120</f>
        <v>330</v>
      </c>
      <c r="C122" s="9" t="str">
        <f>Heart!N120</f>
        <v>Yes</v>
      </c>
      <c r="X122" s="9">
        <f t="shared" si="11"/>
        <v>244</v>
      </c>
      <c r="Y122" s="9">
        <f t="array" ref="Y122">SUM(($B$4:$B$306&lt;X122)*($C$4:$C$306="Yes"))</f>
        <v>62</v>
      </c>
      <c r="Z122" s="9">
        <f t="array" ref="Z122">SUM(($B$4:$B$306&lt;X122)*($C$4:$C$306="No"))</f>
        <v>95</v>
      </c>
      <c r="AA122" s="11">
        <f t="shared" si="7"/>
        <v>0.39490445859872614</v>
      </c>
      <c r="AB122" s="11">
        <f t="shared" si="8"/>
        <v>0.96789174229655517</v>
      </c>
      <c r="AD122" s="9">
        <f t="array" ref="AD122">SUM(($B$4:$B$306&gt;=X122)*($C$4:$C$306="Yes"))</f>
        <v>77</v>
      </c>
      <c r="AE122" s="9">
        <f t="array" ref="AE122">SUM(($B$4:$B$306&gt;=X122)*($C$4:$C$306="No"))</f>
        <v>69</v>
      </c>
      <c r="AF122" s="11">
        <f t="shared" si="9"/>
        <v>0.5273972602739726</v>
      </c>
      <c r="AG122" s="11">
        <f t="shared" si="10"/>
        <v>0.99783311263891394</v>
      </c>
      <c r="AI122" s="9">
        <f t="shared" si="6"/>
        <v>0.9823189372469987</v>
      </c>
    </row>
    <row r="123" spans="2:35" x14ac:dyDescent="0.3">
      <c r="B123" s="9">
        <f>Heart!E121</f>
        <v>254</v>
      </c>
      <c r="C123" s="9" t="str">
        <f>Heart!N121</f>
        <v>Yes</v>
      </c>
      <c r="X123" s="9">
        <f t="shared" si="11"/>
        <v>245</v>
      </c>
      <c r="Y123" s="9">
        <f t="array" ref="Y123">SUM(($B$4:$B$306&lt;X123)*($C$4:$C$306="Yes"))</f>
        <v>63</v>
      </c>
      <c r="Z123" s="9">
        <f t="array" ref="Z123">SUM(($B$4:$B$306&lt;X123)*($C$4:$C$306="No"))</f>
        <v>97</v>
      </c>
      <c r="AA123" s="11">
        <f t="shared" si="7"/>
        <v>0.39374999999999999</v>
      </c>
      <c r="AB123" s="11">
        <f t="shared" si="8"/>
        <v>0.96717696443332413</v>
      </c>
      <c r="AD123" s="9">
        <f t="array" ref="AD123">SUM(($B$4:$B$306&gt;=X123)*($C$4:$C$306="Yes"))</f>
        <v>76</v>
      </c>
      <c r="AE123" s="9">
        <f t="array" ref="AE123">SUM(($B$4:$B$306&gt;=X123)*($C$4:$C$306="No"))</f>
        <v>67</v>
      </c>
      <c r="AF123" s="11">
        <f t="shared" si="9"/>
        <v>0.53146853146853146</v>
      </c>
      <c r="AG123" s="11">
        <f t="shared" si="10"/>
        <v>0.99714079983864645</v>
      </c>
      <c r="AI123" s="9">
        <f t="shared" si="6"/>
        <v>0.98131831249590196</v>
      </c>
    </row>
    <row r="124" spans="2:35" x14ac:dyDescent="0.3">
      <c r="B124" s="9">
        <f>Heart!E122</f>
        <v>256</v>
      </c>
      <c r="C124" s="9" t="str">
        <f>Heart!N122</f>
        <v>Yes</v>
      </c>
      <c r="X124" s="9">
        <f t="shared" si="11"/>
        <v>246</v>
      </c>
      <c r="Y124" s="9">
        <f t="array" ref="Y124">SUM(($B$4:$B$306&lt;X124)*($C$4:$C$306="Yes"))</f>
        <v>63</v>
      </c>
      <c r="Z124" s="9">
        <f t="array" ref="Z124">SUM(($B$4:$B$306&lt;X124)*($C$4:$C$306="No"))</f>
        <v>100</v>
      </c>
      <c r="AA124" s="11">
        <f t="shared" si="7"/>
        <v>0.38650306748466257</v>
      </c>
      <c r="AB124" s="11">
        <f t="shared" si="8"/>
        <v>0.96250573608403955</v>
      </c>
      <c r="AD124" s="9">
        <f t="array" ref="AD124">SUM(($B$4:$B$306&gt;=X124)*($C$4:$C$306="Yes"))</f>
        <v>76</v>
      </c>
      <c r="AE124" s="9">
        <f t="array" ref="AE124">SUM(($B$4:$B$306&gt;=X124)*($C$4:$C$306="No"))</f>
        <v>64</v>
      </c>
      <c r="AF124" s="11">
        <f t="shared" si="9"/>
        <v>0.54285714285714282</v>
      </c>
      <c r="AG124" s="11">
        <f t="shared" si="10"/>
        <v>0.99469379536130575</v>
      </c>
      <c r="AI124" s="9">
        <f t="shared" si="6"/>
        <v>0.97737810670719871</v>
      </c>
    </row>
    <row r="125" spans="2:35" x14ac:dyDescent="0.3">
      <c r="B125" s="9">
        <f>Heart!E123</f>
        <v>407</v>
      </c>
      <c r="C125" s="9" t="str">
        <f>Heart!N123</f>
        <v>Yes</v>
      </c>
      <c r="X125" s="9">
        <f t="shared" si="11"/>
        <v>247</v>
      </c>
      <c r="Y125" s="9">
        <f t="array" ref="Y125">SUM(($B$4:$B$306&lt;X125)*($C$4:$C$306="Yes"))</f>
        <v>65</v>
      </c>
      <c r="Z125" s="9">
        <f t="array" ref="Z125">SUM(($B$4:$B$306&lt;X125)*($C$4:$C$306="No"))</f>
        <v>101</v>
      </c>
      <c r="AA125" s="11">
        <f t="shared" si="7"/>
        <v>0.39156626506024095</v>
      </c>
      <c r="AB125" s="11">
        <f t="shared" si="8"/>
        <v>0.96580287951089572</v>
      </c>
      <c r="AD125" s="9">
        <f t="array" ref="AD125">SUM(($B$4:$B$306&gt;=X125)*($C$4:$C$306="Yes"))</f>
        <v>74</v>
      </c>
      <c r="AE125" s="9">
        <f t="array" ref="AE125">SUM(($B$4:$B$306&gt;=X125)*($C$4:$C$306="No"))</f>
        <v>63</v>
      </c>
      <c r="AF125" s="11">
        <f t="shared" si="9"/>
        <v>0.54014598540145986</v>
      </c>
      <c r="AG125" s="11">
        <f t="shared" si="10"/>
        <v>0.99534460677777492</v>
      </c>
      <c r="AI125" s="9">
        <f t="shared" si="6"/>
        <v>0.97916003012331299</v>
      </c>
    </row>
    <row r="126" spans="2:35" x14ac:dyDescent="0.3">
      <c r="B126" s="9">
        <f>Heart!E124</f>
        <v>222</v>
      </c>
      <c r="C126" s="9" t="str">
        <f>Heart!N124</f>
        <v>No</v>
      </c>
      <c r="X126" s="9">
        <f t="shared" si="11"/>
        <v>248</v>
      </c>
      <c r="Y126" s="9">
        <f t="array" ref="Y126">SUM(($B$4:$B$306&lt;X126)*($C$4:$C$306="Yes"))</f>
        <v>66</v>
      </c>
      <c r="Z126" s="9">
        <f t="array" ref="Z126">SUM(($B$4:$B$306&lt;X126)*($C$4:$C$306="No"))</f>
        <v>102</v>
      </c>
      <c r="AA126" s="11">
        <f t="shared" si="7"/>
        <v>0.39285714285714285</v>
      </c>
      <c r="AB126" s="11">
        <f t="shared" si="8"/>
        <v>0.96661863254810276</v>
      </c>
      <c r="AD126" s="9">
        <f t="array" ref="AD126">SUM(($B$4:$B$306&gt;=X126)*($C$4:$C$306="Yes"))</f>
        <v>73</v>
      </c>
      <c r="AE126" s="9">
        <f t="array" ref="AE126">SUM(($B$4:$B$306&gt;=X126)*($C$4:$C$306="No"))</f>
        <v>62</v>
      </c>
      <c r="AF126" s="11">
        <f t="shared" si="9"/>
        <v>0.54074074074074074</v>
      </c>
      <c r="AG126" s="11">
        <f t="shared" si="10"/>
        <v>0.99520549303433081</v>
      </c>
      <c r="AI126" s="9">
        <f t="shared" si="6"/>
        <v>0.97935535256671935</v>
      </c>
    </row>
    <row r="127" spans="2:35" x14ac:dyDescent="0.3">
      <c r="B127" s="9">
        <f>Heart!E125</f>
        <v>217</v>
      </c>
      <c r="C127" s="9" t="str">
        <f>Heart!N125</f>
        <v>Yes</v>
      </c>
      <c r="X127" s="9">
        <f t="shared" si="11"/>
        <v>249</v>
      </c>
      <c r="Y127" s="9">
        <f t="array" ref="Y127">SUM(($B$4:$B$306&lt;X127)*($C$4:$C$306="Yes"))</f>
        <v>67</v>
      </c>
      <c r="Z127" s="9">
        <f t="array" ref="Z127">SUM(($B$4:$B$306&lt;X127)*($C$4:$C$306="No"))</f>
        <v>103</v>
      </c>
      <c r="AA127" s="11">
        <f t="shared" si="7"/>
        <v>0.39411764705882352</v>
      </c>
      <c r="AB127" s="11">
        <f t="shared" si="8"/>
        <v>0.96740546519333559</v>
      </c>
      <c r="AD127" s="9">
        <f t="array" ref="AD127">SUM(($B$4:$B$306&gt;=X127)*($C$4:$C$306="Yes"))</f>
        <v>72</v>
      </c>
      <c r="AE127" s="9">
        <f t="array" ref="AE127">SUM(($B$4:$B$306&gt;=X127)*($C$4:$C$306="No"))</f>
        <v>61</v>
      </c>
      <c r="AF127" s="11">
        <f t="shared" si="9"/>
        <v>0.54135338345864659</v>
      </c>
      <c r="AG127" s="11">
        <f t="shared" si="10"/>
        <v>0.99506004681560656</v>
      </c>
      <c r="AI127" s="9">
        <f t="shared" si="6"/>
        <v>0.97954427494832574</v>
      </c>
    </row>
    <row r="128" spans="2:35" x14ac:dyDescent="0.3">
      <c r="B128" s="9">
        <f>Heart!E126</f>
        <v>282</v>
      </c>
      <c r="C128" s="9" t="str">
        <f>Heart!N126</f>
        <v>Yes</v>
      </c>
      <c r="X128" s="9">
        <f t="shared" si="11"/>
        <v>250</v>
      </c>
      <c r="Y128" s="9">
        <f t="array" ref="Y128">SUM(($B$4:$B$306&lt;X128)*($C$4:$C$306="Yes"))</f>
        <v>70</v>
      </c>
      <c r="Z128" s="9">
        <f t="array" ref="Z128">SUM(($B$4:$B$306&lt;X128)*($C$4:$C$306="No"))</f>
        <v>103</v>
      </c>
      <c r="AA128" s="11">
        <f t="shared" si="7"/>
        <v>0.40462427745664742</v>
      </c>
      <c r="AB128" s="11">
        <f t="shared" si="8"/>
        <v>0.97359143291985095</v>
      </c>
      <c r="AD128" s="9">
        <f t="array" ref="AD128">SUM(($B$4:$B$306&gt;=X128)*($C$4:$C$306="Yes"))</f>
        <v>69</v>
      </c>
      <c r="AE128" s="9">
        <f t="array" ref="AE128">SUM(($B$4:$B$306&gt;=X128)*($C$4:$C$306="No"))</f>
        <v>61</v>
      </c>
      <c r="AF128" s="11">
        <f t="shared" si="9"/>
        <v>0.53076923076923077</v>
      </c>
      <c r="AG128" s="11">
        <f t="shared" si="10"/>
        <v>0.99726654295899508</v>
      </c>
      <c r="AI128" s="9">
        <f t="shared" si="6"/>
        <v>0.98374907089044084</v>
      </c>
    </row>
    <row r="129" spans="2:35" x14ac:dyDescent="0.3">
      <c r="B129" s="9">
        <f>Heart!E127</f>
        <v>234</v>
      </c>
      <c r="C129" s="9" t="str">
        <f>Heart!N127</f>
        <v>No</v>
      </c>
      <c r="X129" s="9">
        <f t="shared" si="11"/>
        <v>251</v>
      </c>
      <c r="Y129" s="9">
        <f t="array" ref="Y129">SUM(($B$4:$B$306&lt;X129)*($C$4:$C$306="Yes"))</f>
        <v>70</v>
      </c>
      <c r="Z129" s="9">
        <f t="array" ref="Z129">SUM(($B$4:$B$306&lt;X129)*($C$4:$C$306="No"))</f>
        <v>106</v>
      </c>
      <c r="AA129" s="11">
        <f t="shared" si="7"/>
        <v>0.39772727272727271</v>
      </c>
      <c r="AB129" s="11">
        <f t="shared" si="8"/>
        <v>0.96960559949044045</v>
      </c>
      <c r="AD129" s="9">
        <f t="array" ref="AD129">SUM(($B$4:$B$306&gt;=X129)*($C$4:$C$306="Yes"))</f>
        <v>69</v>
      </c>
      <c r="AE129" s="9">
        <f t="array" ref="AE129">SUM(($B$4:$B$306&gt;=X129)*($C$4:$C$306="No"))</f>
        <v>58</v>
      </c>
      <c r="AF129" s="11">
        <f t="shared" si="9"/>
        <v>0.54330708661417326</v>
      </c>
      <c r="AG129" s="11">
        <f t="shared" si="10"/>
        <v>0.99458165342497806</v>
      </c>
      <c r="AI129" s="9">
        <f t="shared" si="6"/>
        <v>0.98007411054551075</v>
      </c>
    </row>
    <row r="130" spans="2:35" x14ac:dyDescent="0.3">
      <c r="B130" s="9">
        <f>Heart!E128</f>
        <v>288</v>
      </c>
      <c r="C130" s="9" t="str">
        <f>Heart!N128</f>
        <v>Yes</v>
      </c>
      <c r="X130" s="9">
        <f t="shared" si="11"/>
        <v>252</v>
      </c>
      <c r="Y130" s="9">
        <f t="array" ref="Y130">SUM(($B$4:$B$306&lt;X130)*($C$4:$C$306="Yes"))</f>
        <v>70</v>
      </c>
      <c r="Z130" s="9">
        <f t="array" ref="Z130">SUM(($B$4:$B$306&lt;X130)*($C$4:$C$306="No"))</f>
        <v>106</v>
      </c>
      <c r="AA130" s="11">
        <f t="shared" si="7"/>
        <v>0.39772727272727271</v>
      </c>
      <c r="AB130" s="11">
        <f t="shared" si="8"/>
        <v>0.96960559949044045</v>
      </c>
      <c r="AD130" s="9">
        <f t="array" ref="AD130">SUM(($B$4:$B$306&gt;=X130)*($C$4:$C$306="Yes"))</f>
        <v>69</v>
      </c>
      <c r="AE130" s="9">
        <f t="array" ref="AE130">SUM(($B$4:$B$306&gt;=X130)*($C$4:$C$306="No"))</f>
        <v>58</v>
      </c>
      <c r="AF130" s="11">
        <f t="shared" si="9"/>
        <v>0.54330708661417326</v>
      </c>
      <c r="AG130" s="11">
        <f t="shared" si="10"/>
        <v>0.99458165342497806</v>
      </c>
      <c r="AI130" s="9">
        <f t="shared" si="6"/>
        <v>0.98007411054551075</v>
      </c>
    </row>
    <row r="131" spans="2:35" x14ac:dyDescent="0.3">
      <c r="B131" s="9">
        <f>Heart!E129</f>
        <v>239</v>
      </c>
      <c r="C131" s="9" t="str">
        <f>Heart!N129</f>
        <v>Yes</v>
      </c>
      <c r="X131" s="9">
        <f t="shared" si="11"/>
        <v>253</v>
      </c>
      <c r="Y131" s="9">
        <f t="array" ref="Y131">SUM(($B$4:$B$306&lt;X131)*($C$4:$C$306="Yes"))</f>
        <v>70</v>
      </c>
      <c r="Z131" s="9">
        <f t="array" ref="Z131">SUM(($B$4:$B$306&lt;X131)*($C$4:$C$306="No"))</f>
        <v>107</v>
      </c>
      <c r="AA131" s="11">
        <f t="shared" si="7"/>
        <v>0.39548022598870058</v>
      </c>
      <c r="AB131" s="11">
        <f t="shared" si="8"/>
        <v>0.96824521826904064</v>
      </c>
      <c r="AD131" s="9">
        <f t="array" ref="AD131">SUM(($B$4:$B$306&gt;=X131)*($C$4:$C$306="Yes"))</f>
        <v>69</v>
      </c>
      <c r="AE131" s="9">
        <f t="array" ref="AE131">SUM(($B$4:$B$306&gt;=X131)*($C$4:$C$306="No"))</f>
        <v>57</v>
      </c>
      <c r="AF131" s="11">
        <f t="shared" si="9"/>
        <v>0.54761904761904767</v>
      </c>
      <c r="AG131" s="11">
        <f t="shared" si="10"/>
        <v>0.99344723838020266</v>
      </c>
      <c r="AI131" s="9">
        <f t="shared" si="6"/>
        <v>0.97872526623605838</v>
      </c>
    </row>
    <row r="132" spans="2:35" x14ac:dyDescent="0.3">
      <c r="B132" s="9">
        <f>Heart!E130</f>
        <v>220</v>
      </c>
      <c r="C132" s="9" t="str">
        <f>Heart!N130</f>
        <v>No</v>
      </c>
      <c r="X132" s="9">
        <f t="shared" si="11"/>
        <v>254</v>
      </c>
      <c r="Y132" s="9">
        <f t="array" ref="Y132">SUM(($B$4:$B$306&lt;X132)*($C$4:$C$306="Yes"))</f>
        <v>71</v>
      </c>
      <c r="Z132" s="9">
        <f t="array" ref="Z132">SUM(($B$4:$B$306&lt;X132)*($C$4:$C$306="No"))</f>
        <v>108</v>
      </c>
      <c r="AA132" s="11">
        <f t="shared" si="7"/>
        <v>0.39664804469273746</v>
      </c>
      <c r="AB132" s="11">
        <f t="shared" si="8"/>
        <v>0.96895602464701036</v>
      </c>
      <c r="AD132" s="9">
        <f t="array" ref="AD132">SUM(($B$4:$B$306&gt;=X132)*($C$4:$C$306="Yes"))</f>
        <v>68</v>
      </c>
      <c r="AE132" s="9">
        <f t="array" ref="AE132">SUM(($B$4:$B$306&gt;=X132)*($C$4:$C$306="No"))</f>
        <v>56</v>
      </c>
      <c r="AF132" s="11">
        <f t="shared" si="9"/>
        <v>0.54838709677419351</v>
      </c>
      <c r="AG132" s="11">
        <f t="shared" si="10"/>
        <v>0.99323381973970659</v>
      </c>
      <c r="AI132" s="9">
        <f t="shared" ref="AI132:AI195" si="12">SUM(Y132:Z132)/SUM(E$4:F$4)*AB132+SUM(AD132:AE132)/SUM(E$4:F$4)*AG132</f>
        <v>0.9788914919456716</v>
      </c>
    </row>
    <row r="133" spans="2:35" x14ac:dyDescent="0.3">
      <c r="B133" s="9">
        <f>Heart!E131</f>
        <v>209</v>
      </c>
      <c r="C133" s="9" t="str">
        <f>Heart!N131</f>
        <v>No</v>
      </c>
      <c r="X133" s="9">
        <f t="shared" si="11"/>
        <v>255</v>
      </c>
      <c r="Y133" s="9">
        <f t="array" ref="Y133">SUM(($B$4:$B$306&lt;X133)*($C$4:$C$306="Yes"))</f>
        <v>75</v>
      </c>
      <c r="Z133" s="9">
        <f t="array" ref="Z133">SUM(($B$4:$B$306&lt;X133)*($C$4:$C$306="No"))</f>
        <v>109</v>
      </c>
      <c r="AA133" s="11">
        <f t="shared" ref="AA133:AA196" si="13">IF(MIN(Y133:Z133)=0,0.5,Y133/(Y133+Z133))</f>
        <v>0.40760869565217389</v>
      </c>
      <c r="AB133" s="11">
        <f t="shared" ref="AB133:AB196" si="14">-AA133*LOG(AA133,2)-(1-AA133)*LOG(1-AA133,2)</f>
        <v>0.97522775394899086</v>
      </c>
      <c r="AD133" s="9">
        <f t="array" ref="AD133">SUM(($B$4:$B$306&gt;=X133)*($C$4:$C$306="Yes"))</f>
        <v>64</v>
      </c>
      <c r="AE133" s="9">
        <f t="array" ref="AE133">SUM(($B$4:$B$306&gt;=X133)*($C$4:$C$306="No"))</f>
        <v>55</v>
      </c>
      <c r="AF133" s="11">
        <f t="shared" ref="AF133:AF196" si="15">IF(MIN(AD133:AE133)=0,0.5,AD133/(AD133+AE133))</f>
        <v>0.53781512605042014</v>
      </c>
      <c r="AG133" s="11">
        <f t="shared" ref="AG133:AG196" si="16">-AF133*LOG(AF133,2)-(1-AF133)*LOG(1-AF133,2)</f>
        <v>0.9958699965528488</v>
      </c>
      <c r="AI133" s="9">
        <f t="shared" si="12"/>
        <v>0.98333477332146313</v>
      </c>
    </row>
    <row r="134" spans="2:35" x14ac:dyDescent="0.3">
      <c r="B134" s="9">
        <f>Heart!E132</f>
        <v>258</v>
      </c>
      <c r="C134" s="9" t="str">
        <f>Heart!N132</f>
        <v>No</v>
      </c>
      <c r="X134" s="9">
        <f t="shared" ref="X134:X197" si="17">X133+1</f>
        <v>256</v>
      </c>
      <c r="Y134" s="9">
        <f t="array" ref="Y134">SUM(($B$4:$B$306&lt;X134)*($C$4:$C$306="Yes"))</f>
        <v>76</v>
      </c>
      <c r="Z134" s="9">
        <f t="array" ref="Z134">SUM(($B$4:$B$306&lt;X134)*($C$4:$C$306="No"))</f>
        <v>110</v>
      </c>
      <c r="AA134" s="11">
        <f t="shared" si="13"/>
        <v>0.40860215053763443</v>
      </c>
      <c r="AB134" s="11">
        <f t="shared" si="14"/>
        <v>0.97576064170252041</v>
      </c>
      <c r="AD134" s="9">
        <f t="array" ref="AD134">SUM(($B$4:$B$306&gt;=X134)*($C$4:$C$306="Yes"))</f>
        <v>63</v>
      </c>
      <c r="AE134" s="9">
        <f t="array" ref="AE134">SUM(($B$4:$B$306&gt;=X134)*($C$4:$C$306="No"))</f>
        <v>54</v>
      </c>
      <c r="AF134" s="11">
        <f t="shared" si="15"/>
        <v>0.53846153846153844</v>
      </c>
      <c r="AG134" s="11">
        <f t="shared" si="16"/>
        <v>0.99572745208492563</v>
      </c>
      <c r="AI134" s="9">
        <f t="shared" si="12"/>
        <v>0.98347059818681548</v>
      </c>
    </row>
    <row r="135" spans="2:35" x14ac:dyDescent="0.3">
      <c r="B135" s="9">
        <f>Heart!E133</f>
        <v>227</v>
      </c>
      <c r="C135" s="9" t="str">
        <f>Heart!N133</f>
        <v>No</v>
      </c>
      <c r="X135" s="9">
        <f t="shared" si="17"/>
        <v>257</v>
      </c>
      <c r="Y135" s="9">
        <f t="array" ref="Y135">SUM(($B$4:$B$306&lt;X135)*($C$4:$C$306="Yes"))</f>
        <v>78</v>
      </c>
      <c r="Z135" s="9">
        <f t="array" ref="Z135">SUM(($B$4:$B$306&lt;X135)*($C$4:$C$306="No"))</f>
        <v>111</v>
      </c>
      <c r="AA135" s="11">
        <f t="shared" si="13"/>
        <v>0.41269841269841268</v>
      </c>
      <c r="AB135" s="11">
        <f t="shared" si="14"/>
        <v>0.97789568223103496</v>
      </c>
      <c r="AD135" s="9">
        <f t="array" ref="AD135">SUM(($B$4:$B$306&gt;=X135)*($C$4:$C$306="Yes"))</f>
        <v>61</v>
      </c>
      <c r="AE135" s="9">
        <f t="array" ref="AE135">SUM(($B$4:$B$306&gt;=X135)*($C$4:$C$306="No"))</f>
        <v>53</v>
      </c>
      <c r="AF135" s="11">
        <f t="shared" si="15"/>
        <v>0.53508771929824561</v>
      </c>
      <c r="AG135" s="11">
        <f t="shared" si="16"/>
        <v>0.99644473624206076</v>
      </c>
      <c r="AI135" s="9">
        <f t="shared" si="12"/>
        <v>0.98487453423518323</v>
      </c>
    </row>
    <row r="136" spans="2:35" x14ac:dyDescent="0.3">
      <c r="B136" s="9">
        <f>Heart!E134</f>
        <v>204</v>
      </c>
      <c r="C136" s="9" t="str">
        <f>Heart!N134</f>
        <v>No</v>
      </c>
      <c r="X136" s="9">
        <f t="shared" si="17"/>
        <v>258</v>
      </c>
      <c r="Y136" s="9">
        <f t="array" ref="Y136">SUM(($B$4:$B$306&lt;X136)*($C$4:$C$306="Yes"))</f>
        <v>78</v>
      </c>
      <c r="Z136" s="9">
        <f t="array" ref="Z136">SUM(($B$4:$B$306&lt;X136)*($C$4:$C$306="No"))</f>
        <v>112</v>
      </c>
      <c r="AA136" s="11">
        <f t="shared" si="13"/>
        <v>0.41052631578947368</v>
      </c>
      <c r="AB136" s="11">
        <f t="shared" si="14"/>
        <v>0.97677600653248975</v>
      </c>
      <c r="AD136" s="9">
        <f t="array" ref="AD136">SUM(($B$4:$B$306&gt;=X136)*($C$4:$C$306="Yes"))</f>
        <v>61</v>
      </c>
      <c r="AE136" s="9">
        <f t="array" ref="AE136">SUM(($B$4:$B$306&gt;=X136)*($C$4:$C$306="No"))</f>
        <v>52</v>
      </c>
      <c r="AF136" s="11">
        <f t="shared" si="15"/>
        <v>0.53982300884955747</v>
      </c>
      <c r="AG136" s="11">
        <f t="shared" si="16"/>
        <v>0.99541929042693256</v>
      </c>
      <c r="AI136" s="9">
        <f t="shared" si="12"/>
        <v>0.98372878237431172</v>
      </c>
    </row>
    <row r="137" spans="2:35" x14ac:dyDescent="0.3">
      <c r="B137" s="9">
        <f>Heart!E135</f>
        <v>261</v>
      </c>
      <c r="C137" s="9" t="str">
        <f>Heart!N135</f>
        <v>No</v>
      </c>
      <c r="X137" s="9">
        <f t="shared" si="17"/>
        <v>259</v>
      </c>
      <c r="Y137" s="9">
        <f t="array" ref="Y137">SUM(($B$4:$B$306&lt;X137)*($C$4:$C$306="Yes"))</f>
        <v>80</v>
      </c>
      <c r="Z137" s="9">
        <f t="array" ref="Z137">SUM(($B$4:$B$306&lt;X137)*($C$4:$C$306="No"))</f>
        <v>113</v>
      </c>
      <c r="AA137" s="11">
        <f t="shared" si="13"/>
        <v>0.41450777202072536</v>
      </c>
      <c r="AB137" s="11">
        <f t="shared" si="14"/>
        <v>0.97880693185924517</v>
      </c>
      <c r="AD137" s="9">
        <f t="array" ref="AD137">SUM(($B$4:$B$306&gt;=X137)*($C$4:$C$306="Yes"))</f>
        <v>59</v>
      </c>
      <c r="AE137" s="9">
        <f t="array" ref="AE137">SUM(($B$4:$B$306&gt;=X137)*($C$4:$C$306="No"))</f>
        <v>51</v>
      </c>
      <c r="AF137" s="11">
        <f t="shared" si="15"/>
        <v>0.53636363636363638</v>
      </c>
      <c r="AG137" s="11">
        <f t="shared" si="16"/>
        <v>0.99618123758925137</v>
      </c>
      <c r="AI137" s="9">
        <f t="shared" si="12"/>
        <v>0.98511443558961054</v>
      </c>
    </row>
    <row r="138" spans="2:35" x14ac:dyDescent="0.3">
      <c r="B138" s="9">
        <f>Heart!E136</f>
        <v>213</v>
      </c>
      <c r="C138" s="9" t="str">
        <f>Heart!N136</f>
        <v>No</v>
      </c>
      <c r="X138" s="9">
        <f t="shared" si="17"/>
        <v>260</v>
      </c>
      <c r="Y138" s="9">
        <f t="array" ref="Y138">SUM(($B$4:$B$306&lt;X138)*($C$4:$C$306="Yes"))</f>
        <v>81</v>
      </c>
      <c r="Z138" s="9">
        <f t="array" ref="Z138">SUM(($B$4:$B$306&lt;X138)*($C$4:$C$306="No"))</f>
        <v>113</v>
      </c>
      <c r="AA138" s="11">
        <f t="shared" si="13"/>
        <v>0.4175257731958763</v>
      </c>
      <c r="AB138" s="11">
        <f t="shared" si="14"/>
        <v>0.98028359998830916</v>
      </c>
      <c r="AD138" s="9">
        <f t="array" ref="AD138">SUM(($B$4:$B$306&gt;=X138)*($C$4:$C$306="Yes"))</f>
        <v>58</v>
      </c>
      <c r="AE138" s="9">
        <f t="array" ref="AE138">SUM(($B$4:$B$306&gt;=X138)*($C$4:$C$306="No"))</f>
        <v>51</v>
      </c>
      <c r="AF138" s="11">
        <f t="shared" si="15"/>
        <v>0.5321100917431193</v>
      </c>
      <c r="AG138" s="11">
        <f t="shared" si="16"/>
        <v>0.99702294718109652</v>
      </c>
      <c r="AI138" s="9">
        <f t="shared" si="12"/>
        <v>0.98630534534809078</v>
      </c>
    </row>
    <row r="139" spans="2:35" x14ac:dyDescent="0.3">
      <c r="B139" s="9">
        <f>Heart!E137</f>
        <v>250</v>
      </c>
      <c r="C139" s="9" t="str">
        <f>Heart!N137</f>
        <v>No</v>
      </c>
      <c r="X139" s="9">
        <f t="shared" si="17"/>
        <v>261</v>
      </c>
      <c r="Y139" s="9">
        <f t="array" ref="Y139">SUM(($B$4:$B$306&lt;X139)*($C$4:$C$306="Yes"))</f>
        <v>82</v>
      </c>
      <c r="Z139" s="9">
        <f t="array" ref="Z139">SUM(($B$4:$B$306&lt;X139)*($C$4:$C$306="No"))</f>
        <v>114</v>
      </c>
      <c r="AA139" s="11">
        <f t="shared" si="13"/>
        <v>0.41836734693877553</v>
      </c>
      <c r="AB139" s="11">
        <f t="shared" si="14"/>
        <v>0.98068573190366015</v>
      </c>
      <c r="AD139" s="9">
        <f t="array" ref="AD139">SUM(($B$4:$B$306&gt;=X139)*($C$4:$C$306="Yes"))</f>
        <v>57</v>
      </c>
      <c r="AE139" s="9">
        <f t="array" ref="AE139">SUM(($B$4:$B$306&gt;=X139)*($C$4:$C$306="No"))</f>
        <v>50</v>
      </c>
      <c r="AF139" s="11">
        <f t="shared" si="15"/>
        <v>0.53271028037383172</v>
      </c>
      <c r="AG139" s="11">
        <f t="shared" si="16"/>
        <v>0.99691053503547855</v>
      </c>
      <c r="AI139" s="9">
        <f t="shared" si="12"/>
        <v>0.98641528284459934</v>
      </c>
    </row>
    <row r="140" spans="2:35" x14ac:dyDescent="0.3">
      <c r="B140" s="9">
        <f>Heart!E138</f>
        <v>174</v>
      </c>
      <c r="C140" s="9" t="str">
        <f>Heart!N138</f>
        <v>Yes</v>
      </c>
      <c r="X140" s="9">
        <f t="shared" si="17"/>
        <v>262</v>
      </c>
      <c r="Y140" s="9">
        <f t="array" ref="Y140">SUM(($B$4:$B$306&lt;X140)*($C$4:$C$306="Yes"))</f>
        <v>83</v>
      </c>
      <c r="Z140" s="9">
        <f t="array" ref="Z140">SUM(($B$4:$B$306&lt;X140)*($C$4:$C$306="No"))</f>
        <v>115</v>
      </c>
      <c r="AA140" s="11">
        <f t="shared" si="13"/>
        <v>0.41919191919191917</v>
      </c>
      <c r="AB140" s="11">
        <f t="shared" si="14"/>
        <v>0.98107566724931716</v>
      </c>
      <c r="AD140" s="9">
        <f t="array" ref="AD140">SUM(($B$4:$B$306&gt;=X140)*($C$4:$C$306="Yes"))</f>
        <v>56</v>
      </c>
      <c r="AE140" s="9">
        <f t="array" ref="AE140">SUM(($B$4:$B$306&gt;=X140)*($C$4:$C$306="No"))</f>
        <v>49</v>
      </c>
      <c r="AF140" s="11">
        <f t="shared" si="15"/>
        <v>0.53333333333333333</v>
      </c>
      <c r="AG140" s="11">
        <f t="shared" si="16"/>
        <v>0.99679163198163656</v>
      </c>
      <c r="AI140" s="9">
        <f t="shared" si="12"/>
        <v>0.986521793641705</v>
      </c>
    </row>
    <row r="141" spans="2:35" x14ac:dyDescent="0.3">
      <c r="B141" s="9">
        <f>Heart!E139</f>
        <v>281</v>
      </c>
      <c r="C141" s="9" t="str">
        <f>Heart!N139</f>
        <v>Yes</v>
      </c>
      <c r="X141" s="9">
        <f t="shared" si="17"/>
        <v>263</v>
      </c>
      <c r="Y141" s="9">
        <f t="array" ref="Y141">SUM(($B$4:$B$306&lt;X141)*($C$4:$C$306="Yes"))</f>
        <v>83</v>
      </c>
      <c r="Z141" s="9">
        <f t="array" ref="Z141">SUM(($B$4:$B$306&lt;X141)*($C$4:$C$306="No"))</f>
        <v>116</v>
      </c>
      <c r="AA141" s="11">
        <f t="shared" si="13"/>
        <v>0.41708542713567837</v>
      </c>
      <c r="AB141" s="11">
        <f t="shared" si="14"/>
        <v>0.98007151382710056</v>
      </c>
      <c r="AD141" s="9">
        <f t="array" ref="AD141">SUM(($B$4:$B$306&gt;=X141)*($C$4:$C$306="Yes"))</f>
        <v>56</v>
      </c>
      <c r="AE141" s="9">
        <f t="array" ref="AE141">SUM(($B$4:$B$306&gt;=X141)*($C$4:$C$306="No"))</f>
        <v>48</v>
      </c>
      <c r="AF141" s="11">
        <f t="shared" si="15"/>
        <v>0.53846153846153844</v>
      </c>
      <c r="AG141" s="11">
        <f t="shared" si="16"/>
        <v>0.99572745208492563</v>
      </c>
      <c r="AI141" s="9">
        <f t="shared" si="12"/>
        <v>0.98544516920272363</v>
      </c>
    </row>
    <row r="142" spans="2:35" x14ac:dyDescent="0.3">
      <c r="B142" s="9">
        <f>Heart!E140</f>
        <v>198</v>
      </c>
      <c r="C142" s="9" t="str">
        <f>Heart!N140</f>
        <v>Yes</v>
      </c>
      <c r="X142" s="9">
        <f t="shared" si="17"/>
        <v>264</v>
      </c>
      <c r="Y142" s="9">
        <f t="array" ref="Y142">SUM(($B$4:$B$306&lt;X142)*($C$4:$C$306="Yes"))</f>
        <v>84</v>
      </c>
      <c r="Z142" s="9">
        <f t="array" ref="Z142">SUM(($B$4:$B$306&lt;X142)*($C$4:$C$306="No"))</f>
        <v>118</v>
      </c>
      <c r="AA142" s="11">
        <f t="shared" si="13"/>
        <v>0.41584158415841582</v>
      </c>
      <c r="AB142" s="11">
        <f t="shared" si="14"/>
        <v>0.97946621870172978</v>
      </c>
      <c r="AD142" s="9">
        <f t="array" ref="AD142">SUM(($B$4:$B$306&gt;=X142)*($C$4:$C$306="Yes"))</f>
        <v>55</v>
      </c>
      <c r="AE142" s="9">
        <f t="array" ref="AE142">SUM(($B$4:$B$306&gt;=X142)*($C$4:$C$306="No"))</f>
        <v>46</v>
      </c>
      <c r="AF142" s="11">
        <f t="shared" si="15"/>
        <v>0.54455445544554459</v>
      </c>
      <c r="AG142" s="11">
        <f t="shared" si="16"/>
        <v>0.99426460926190496</v>
      </c>
      <c r="AI142" s="9">
        <f t="shared" si="12"/>
        <v>0.98439901555512144</v>
      </c>
    </row>
    <row r="143" spans="2:35" x14ac:dyDescent="0.3">
      <c r="B143" s="9">
        <f>Heart!E141</f>
        <v>245</v>
      </c>
      <c r="C143" s="9" t="str">
        <f>Heart!N141</f>
        <v>No</v>
      </c>
      <c r="X143" s="9">
        <f t="shared" si="17"/>
        <v>265</v>
      </c>
      <c r="Y143" s="9">
        <f t="array" ref="Y143">SUM(($B$4:$B$306&lt;X143)*($C$4:$C$306="Yes"))</f>
        <v>85</v>
      </c>
      <c r="Z143" s="9">
        <f t="array" ref="Z143">SUM(($B$4:$B$306&lt;X143)*($C$4:$C$306="No"))</f>
        <v>119</v>
      </c>
      <c r="AA143" s="11">
        <f t="shared" si="13"/>
        <v>0.41666666666666669</v>
      </c>
      <c r="AB143" s="11">
        <f t="shared" si="14"/>
        <v>0.97986875665115281</v>
      </c>
      <c r="AD143" s="9">
        <f t="array" ref="AD143">SUM(($B$4:$B$306&gt;=X143)*($C$4:$C$306="Yes"))</f>
        <v>54</v>
      </c>
      <c r="AE143" s="9">
        <f t="array" ref="AE143">SUM(($B$4:$B$306&gt;=X143)*($C$4:$C$306="No"))</f>
        <v>45</v>
      </c>
      <c r="AF143" s="11">
        <f t="shared" si="15"/>
        <v>0.54545454545454541</v>
      </c>
      <c r="AG143" s="11">
        <f t="shared" si="16"/>
        <v>0.99403021147695647</v>
      </c>
      <c r="AI143" s="9">
        <f t="shared" si="12"/>
        <v>0.98449576664374217</v>
      </c>
    </row>
    <row r="144" spans="2:35" x14ac:dyDescent="0.3">
      <c r="B144" s="9">
        <f>Heart!E142</f>
        <v>221</v>
      </c>
      <c r="C144" s="9" t="str">
        <f>Heart!N142</f>
        <v>No</v>
      </c>
      <c r="X144" s="9">
        <f t="shared" si="17"/>
        <v>266</v>
      </c>
      <c r="Y144" s="9">
        <f t="array" ref="Y144">SUM(($B$4:$B$306&lt;X144)*($C$4:$C$306="Yes"))</f>
        <v>85</v>
      </c>
      <c r="Z144" s="9">
        <f t="array" ref="Z144">SUM(($B$4:$B$306&lt;X144)*($C$4:$C$306="No"))</f>
        <v>121</v>
      </c>
      <c r="AA144" s="11">
        <f t="shared" si="13"/>
        <v>0.41262135922330095</v>
      </c>
      <c r="AB144" s="11">
        <f t="shared" si="14"/>
        <v>0.97785644329035148</v>
      </c>
      <c r="AD144" s="9">
        <f t="array" ref="AD144">SUM(($B$4:$B$306&gt;=X144)*($C$4:$C$306="Yes"))</f>
        <v>54</v>
      </c>
      <c r="AE144" s="9">
        <f t="array" ref="AE144">SUM(($B$4:$B$306&gt;=X144)*($C$4:$C$306="No"))</f>
        <v>43</v>
      </c>
      <c r="AF144" s="11">
        <f t="shared" si="15"/>
        <v>0.55670103092783507</v>
      </c>
      <c r="AG144" s="11">
        <f t="shared" si="16"/>
        <v>0.99070346518694719</v>
      </c>
      <c r="AI144" s="9">
        <f t="shared" si="12"/>
        <v>0.98196918627375007</v>
      </c>
    </row>
    <row r="145" spans="2:35" x14ac:dyDescent="0.3">
      <c r="B145" s="9">
        <f>Heart!E143</f>
        <v>288</v>
      </c>
      <c r="C145" s="9" t="str">
        <f>Heart!N143</f>
        <v>Yes</v>
      </c>
      <c r="X145" s="9">
        <f t="shared" si="17"/>
        <v>267</v>
      </c>
      <c r="Y145" s="9">
        <f t="array" ref="Y145">SUM(($B$4:$B$306&lt;X145)*($C$4:$C$306="Yes"))</f>
        <v>86</v>
      </c>
      <c r="Z145" s="9">
        <f t="array" ref="Z145">SUM(($B$4:$B$306&lt;X145)*($C$4:$C$306="No"))</f>
        <v>122</v>
      </c>
      <c r="AA145" s="11">
        <f t="shared" si="13"/>
        <v>0.41346153846153844</v>
      </c>
      <c r="AB145" s="11">
        <f t="shared" si="14"/>
        <v>0.97828239079949331</v>
      </c>
      <c r="AD145" s="9">
        <f t="array" ref="AD145">SUM(($B$4:$B$306&gt;=X145)*($C$4:$C$306="Yes"))</f>
        <v>53</v>
      </c>
      <c r="AE145" s="9">
        <f t="array" ref="AE145">SUM(($B$4:$B$306&gt;=X145)*($C$4:$C$306="No"))</f>
        <v>42</v>
      </c>
      <c r="AF145" s="11">
        <f t="shared" si="15"/>
        <v>0.55789473684210522</v>
      </c>
      <c r="AG145" s="11">
        <f t="shared" si="16"/>
        <v>0.99030702045139551</v>
      </c>
      <c r="AI145" s="9">
        <f t="shared" si="12"/>
        <v>0.98205248920520516</v>
      </c>
    </row>
    <row r="146" spans="2:35" x14ac:dyDescent="0.3">
      <c r="B146" s="9">
        <f>Heart!E144</f>
        <v>205</v>
      </c>
      <c r="C146" s="9" t="str">
        <f>Heart!N144</f>
        <v>No</v>
      </c>
      <c r="X146" s="9">
        <f t="shared" si="17"/>
        <v>268</v>
      </c>
      <c r="Y146" s="9">
        <f t="array" ref="Y146">SUM(($B$4:$B$306&lt;X146)*($C$4:$C$306="Yes"))</f>
        <v>87</v>
      </c>
      <c r="Z146" s="9">
        <f t="array" ref="Z146">SUM(($B$4:$B$306&lt;X146)*($C$4:$C$306="No"))</f>
        <v>123</v>
      </c>
      <c r="AA146" s="11">
        <f t="shared" si="13"/>
        <v>0.41428571428571431</v>
      </c>
      <c r="AB146" s="11">
        <f t="shared" si="14"/>
        <v>0.97869614483009471</v>
      </c>
      <c r="AD146" s="9">
        <f t="array" ref="AD146">SUM(($B$4:$B$306&gt;=X146)*($C$4:$C$306="Yes"))</f>
        <v>52</v>
      </c>
      <c r="AE146" s="9">
        <f t="array" ref="AE146">SUM(($B$4:$B$306&gt;=X146)*($C$4:$C$306="No"))</f>
        <v>41</v>
      </c>
      <c r="AF146" s="11">
        <f t="shared" si="15"/>
        <v>0.55913978494623651</v>
      </c>
      <c r="AG146" s="11">
        <f t="shared" si="16"/>
        <v>0.989884644089986</v>
      </c>
      <c r="AI146" s="9">
        <f t="shared" si="12"/>
        <v>0.98213023866233851</v>
      </c>
    </row>
    <row r="147" spans="2:35" x14ac:dyDescent="0.3">
      <c r="B147" s="9">
        <f>Heart!E145</f>
        <v>309</v>
      </c>
      <c r="C147" s="9" t="str">
        <f>Heart!N145</f>
        <v>Yes</v>
      </c>
      <c r="X147" s="9">
        <f t="shared" si="17"/>
        <v>269</v>
      </c>
      <c r="Y147" s="9">
        <f t="array" ref="Y147">SUM(($B$4:$B$306&lt;X147)*($C$4:$C$306="Yes"))</f>
        <v>88</v>
      </c>
      <c r="Z147" s="9">
        <f t="array" ref="Z147">SUM(($B$4:$B$306&lt;X147)*($C$4:$C$306="No"))</f>
        <v>124</v>
      </c>
      <c r="AA147" s="11">
        <f t="shared" si="13"/>
        <v>0.41509433962264153</v>
      </c>
      <c r="AB147" s="11">
        <f t="shared" si="14"/>
        <v>0.97909816716671483</v>
      </c>
      <c r="AD147" s="9">
        <f t="array" ref="AD147">SUM(($B$4:$B$306&gt;=X147)*($C$4:$C$306="Yes"))</f>
        <v>51</v>
      </c>
      <c r="AE147" s="9">
        <f t="array" ref="AE147">SUM(($B$4:$B$306&gt;=X147)*($C$4:$C$306="No"))</f>
        <v>40</v>
      </c>
      <c r="AF147" s="11">
        <f t="shared" si="15"/>
        <v>0.56043956043956045</v>
      </c>
      <c r="AG147" s="11">
        <f t="shared" si="16"/>
        <v>0.98943402222022625</v>
      </c>
      <c r="AI147" s="9">
        <f t="shared" si="12"/>
        <v>0.98220233485605335</v>
      </c>
    </row>
    <row r="148" spans="2:35" x14ac:dyDescent="0.3">
      <c r="B148" s="9">
        <f>Heart!E146</f>
        <v>240</v>
      </c>
      <c r="C148" s="9" t="str">
        <f>Heart!N146</f>
        <v>No</v>
      </c>
      <c r="X148" s="9">
        <f t="shared" si="17"/>
        <v>270</v>
      </c>
      <c r="Y148" s="9">
        <f t="array" ref="Y148">SUM(($B$4:$B$306&lt;X148)*($C$4:$C$306="Yes"))</f>
        <v>90</v>
      </c>
      <c r="Z148" s="9">
        <f t="array" ref="Z148">SUM(($B$4:$B$306&lt;X148)*($C$4:$C$306="No"))</f>
        <v>127</v>
      </c>
      <c r="AA148" s="11">
        <f t="shared" si="13"/>
        <v>0.41474654377880182</v>
      </c>
      <c r="AB148" s="11">
        <f t="shared" si="14"/>
        <v>0.97892573064846189</v>
      </c>
      <c r="AD148" s="9">
        <f t="array" ref="AD148">SUM(($B$4:$B$306&gt;=X148)*($C$4:$C$306="Yes"))</f>
        <v>49</v>
      </c>
      <c r="AE148" s="9">
        <f t="array" ref="AE148">SUM(($B$4:$B$306&gt;=X148)*($C$4:$C$306="No"))</f>
        <v>37</v>
      </c>
      <c r="AF148" s="11">
        <f t="shared" si="15"/>
        <v>0.56976744186046513</v>
      </c>
      <c r="AG148" s="11">
        <f t="shared" si="16"/>
        <v>0.98590944202865205</v>
      </c>
      <c r="AI148" s="9">
        <f t="shared" si="12"/>
        <v>0.98090790615571055</v>
      </c>
    </row>
    <row r="149" spans="2:35" x14ac:dyDescent="0.3">
      <c r="B149" s="9">
        <f>Heart!E147</f>
        <v>243</v>
      </c>
      <c r="C149" s="9" t="str">
        <f>Heart!N147</f>
        <v>Yes</v>
      </c>
      <c r="X149" s="9">
        <f t="shared" si="17"/>
        <v>271</v>
      </c>
      <c r="Y149" s="9">
        <f t="array" ref="Y149">SUM(($B$4:$B$306&lt;X149)*($C$4:$C$306="Yes"))</f>
        <v>91</v>
      </c>
      <c r="Z149" s="9">
        <f t="array" ref="Z149">SUM(($B$4:$B$306&lt;X149)*($C$4:$C$306="No"))</f>
        <v>128</v>
      </c>
      <c r="AA149" s="11">
        <f t="shared" si="13"/>
        <v>0.41552511415525112</v>
      </c>
      <c r="AB149" s="11">
        <f t="shared" si="14"/>
        <v>0.97931074792043682</v>
      </c>
      <c r="AD149" s="9">
        <f t="array" ref="AD149">SUM(($B$4:$B$306&gt;=X149)*($C$4:$C$306="Yes"))</f>
        <v>48</v>
      </c>
      <c r="AE149" s="9">
        <f t="array" ref="AE149">SUM(($B$4:$B$306&gt;=X149)*($C$4:$C$306="No"))</f>
        <v>36</v>
      </c>
      <c r="AF149" s="11">
        <f t="shared" si="15"/>
        <v>0.5714285714285714</v>
      </c>
      <c r="AG149" s="11">
        <f t="shared" si="16"/>
        <v>0.98522813603425163</v>
      </c>
      <c r="AI149" s="9">
        <f t="shared" si="12"/>
        <v>0.98095121195198942</v>
      </c>
    </row>
    <row r="150" spans="2:35" x14ac:dyDescent="0.3">
      <c r="B150" s="9">
        <f>Heart!E148</f>
        <v>289</v>
      </c>
      <c r="C150" s="9" t="str">
        <f>Heart!N148</f>
        <v>Yes</v>
      </c>
      <c r="X150" s="9">
        <f t="shared" si="17"/>
        <v>272</v>
      </c>
      <c r="Y150" s="9">
        <f t="array" ref="Y150">SUM(($B$4:$B$306&lt;X150)*($C$4:$C$306="Yes"))</f>
        <v>91</v>
      </c>
      <c r="Z150" s="9">
        <f t="array" ref="Z150">SUM(($B$4:$B$306&lt;X150)*($C$4:$C$306="No"))</f>
        <v>130</v>
      </c>
      <c r="AA150" s="11">
        <f t="shared" si="13"/>
        <v>0.41176470588235292</v>
      </c>
      <c r="AB150" s="11">
        <f t="shared" si="14"/>
        <v>0.97741781752817158</v>
      </c>
      <c r="AD150" s="9">
        <f t="array" ref="AD150">SUM(($B$4:$B$306&gt;=X150)*($C$4:$C$306="Yes"))</f>
        <v>48</v>
      </c>
      <c r="AE150" s="9">
        <f t="array" ref="AE150">SUM(($B$4:$B$306&gt;=X150)*($C$4:$C$306="No"))</f>
        <v>34</v>
      </c>
      <c r="AF150" s="11">
        <f t="shared" si="15"/>
        <v>0.58536585365853655</v>
      </c>
      <c r="AG150" s="11">
        <f t="shared" si="16"/>
        <v>0.97886985050677833</v>
      </c>
      <c r="AI150" s="9">
        <f t="shared" si="12"/>
        <v>0.97781077694812446</v>
      </c>
    </row>
    <row r="151" spans="2:35" x14ac:dyDescent="0.3">
      <c r="B151" s="9">
        <f>Heart!E149</f>
        <v>250</v>
      </c>
      <c r="C151" s="9" t="str">
        <f>Heart!N149</f>
        <v>No</v>
      </c>
      <c r="X151" s="9">
        <f t="shared" si="17"/>
        <v>273</v>
      </c>
      <c r="Y151" s="9">
        <f t="array" ref="Y151">SUM(($B$4:$B$306&lt;X151)*($C$4:$C$306="Yes"))</f>
        <v>91</v>
      </c>
      <c r="Z151" s="9">
        <f t="array" ref="Z151">SUM(($B$4:$B$306&lt;X151)*($C$4:$C$306="No"))</f>
        <v>130</v>
      </c>
      <c r="AA151" s="11">
        <f t="shared" si="13"/>
        <v>0.41176470588235292</v>
      </c>
      <c r="AB151" s="11">
        <f t="shared" si="14"/>
        <v>0.97741781752817158</v>
      </c>
      <c r="AD151" s="9">
        <f t="array" ref="AD151">SUM(($B$4:$B$306&gt;=X151)*($C$4:$C$306="Yes"))</f>
        <v>48</v>
      </c>
      <c r="AE151" s="9">
        <f t="array" ref="AE151">SUM(($B$4:$B$306&gt;=X151)*($C$4:$C$306="No"))</f>
        <v>34</v>
      </c>
      <c r="AF151" s="11">
        <f t="shared" si="15"/>
        <v>0.58536585365853655</v>
      </c>
      <c r="AG151" s="11">
        <f t="shared" si="16"/>
        <v>0.97886985050677833</v>
      </c>
      <c r="AI151" s="9">
        <f t="shared" si="12"/>
        <v>0.97781077694812446</v>
      </c>
    </row>
    <row r="152" spans="2:35" x14ac:dyDescent="0.3">
      <c r="B152" s="9">
        <f>Heart!E150</f>
        <v>308</v>
      </c>
      <c r="C152" s="9" t="str">
        <f>Heart!N150</f>
        <v>No</v>
      </c>
      <c r="X152" s="9">
        <f t="shared" si="17"/>
        <v>274</v>
      </c>
      <c r="Y152" s="9">
        <f t="array" ref="Y152">SUM(($B$4:$B$306&lt;X152)*($C$4:$C$306="Yes"))</f>
        <v>92</v>
      </c>
      <c r="Z152" s="9">
        <f t="array" ref="Z152">SUM(($B$4:$B$306&lt;X152)*($C$4:$C$306="No"))</f>
        <v>131</v>
      </c>
      <c r="AA152" s="11">
        <f t="shared" si="13"/>
        <v>0.41255605381165922</v>
      </c>
      <c r="AB152" s="11">
        <f t="shared" si="14"/>
        <v>0.97782315929855068</v>
      </c>
      <c r="AD152" s="9">
        <f t="array" ref="AD152">SUM(($B$4:$B$306&gt;=X152)*($C$4:$C$306="Yes"))</f>
        <v>47</v>
      </c>
      <c r="AE152" s="9">
        <f t="array" ref="AE152">SUM(($B$4:$B$306&gt;=X152)*($C$4:$C$306="No"))</f>
        <v>33</v>
      </c>
      <c r="AF152" s="11">
        <f t="shared" si="15"/>
        <v>0.58750000000000002</v>
      </c>
      <c r="AG152" s="11">
        <f t="shared" si="16"/>
        <v>0.97779457029138839</v>
      </c>
      <c r="AI152" s="9">
        <f t="shared" si="12"/>
        <v>0.97781561104583459</v>
      </c>
    </row>
    <row r="153" spans="2:35" x14ac:dyDescent="0.3">
      <c r="B153" s="9">
        <f>Heart!E151</f>
        <v>318</v>
      </c>
      <c r="C153" s="9" t="str">
        <f>Heart!N151</f>
        <v>No</v>
      </c>
      <c r="X153" s="9">
        <f t="shared" si="17"/>
        <v>275</v>
      </c>
      <c r="Y153" s="9">
        <f t="array" ref="Y153">SUM(($B$4:$B$306&lt;X153)*($C$4:$C$306="Yes"))</f>
        <v>95</v>
      </c>
      <c r="Z153" s="9">
        <f t="array" ref="Z153">SUM(($B$4:$B$306&lt;X153)*($C$4:$C$306="No"))</f>
        <v>131</v>
      </c>
      <c r="AA153" s="11">
        <f t="shared" si="13"/>
        <v>0.42035398230088494</v>
      </c>
      <c r="AB153" s="11">
        <f t="shared" si="14"/>
        <v>0.98161836067693087</v>
      </c>
      <c r="AD153" s="9">
        <f t="array" ref="AD153">SUM(($B$4:$B$306&gt;=X153)*($C$4:$C$306="Yes"))</f>
        <v>44</v>
      </c>
      <c r="AE153" s="9">
        <f t="array" ref="AE153">SUM(($B$4:$B$306&gt;=X153)*($C$4:$C$306="No"))</f>
        <v>33</v>
      </c>
      <c r="AF153" s="11">
        <f t="shared" si="15"/>
        <v>0.5714285714285714</v>
      </c>
      <c r="AG153" s="11">
        <f t="shared" si="16"/>
        <v>0.98522813603425163</v>
      </c>
      <c r="AI153" s="9">
        <f t="shared" si="12"/>
        <v>0.98253569632879134</v>
      </c>
    </row>
    <row r="154" spans="2:35" x14ac:dyDescent="0.3">
      <c r="B154" s="9">
        <f>Heart!E152</f>
        <v>298</v>
      </c>
      <c r="C154" s="9" t="str">
        <f>Heart!N152</f>
        <v>No</v>
      </c>
      <c r="X154" s="9">
        <f t="shared" si="17"/>
        <v>276</v>
      </c>
      <c r="Y154" s="9">
        <f t="array" ref="Y154">SUM(($B$4:$B$306&lt;X154)*($C$4:$C$306="Yes"))</f>
        <v>96</v>
      </c>
      <c r="Z154" s="9">
        <f t="array" ref="Z154">SUM(($B$4:$B$306&lt;X154)*($C$4:$C$306="No"))</f>
        <v>132</v>
      </c>
      <c r="AA154" s="11">
        <f t="shared" si="13"/>
        <v>0.42105263157894735</v>
      </c>
      <c r="AB154" s="11">
        <f t="shared" si="14"/>
        <v>0.98194078686409769</v>
      </c>
      <c r="AD154" s="9">
        <f t="array" ref="AD154">SUM(($B$4:$B$306&gt;=X154)*($C$4:$C$306="Yes"))</f>
        <v>43</v>
      </c>
      <c r="AE154" s="9">
        <f t="array" ref="AE154">SUM(($B$4:$B$306&gt;=X154)*($C$4:$C$306="No"))</f>
        <v>32</v>
      </c>
      <c r="AF154" s="11">
        <f t="shared" si="15"/>
        <v>0.57333333333333336</v>
      </c>
      <c r="AG154" s="11">
        <f t="shared" si="16"/>
        <v>0.98442689780001136</v>
      </c>
      <c r="AI154" s="9">
        <f t="shared" si="12"/>
        <v>0.98255616085813569</v>
      </c>
    </row>
    <row r="155" spans="2:35" x14ac:dyDescent="0.3">
      <c r="B155" s="9">
        <f>Heart!E153</f>
        <v>265</v>
      </c>
      <c r="C155" s="9" t="str">
        <f>Heart!N153</f>
        <v>No</v>
      </c>
      <c r="X155" s="9">
        <f t="shared" si="17"/>
        <v>277</v>
      </c>
      <c r="Y155" s="9">
        <f t="array" ref="Y155">SUM(($B$4:$B$306&lt;X155)*($C$4:$C$306="Yes"))</f>
        <v>97</v>
      </c>
      <c r="Z155" s="9">
        <f t="array" ref="Z155">SUM(($B$4:$B$306&lt;X155)*($C$4:$C$306="No"))</f>
        <v>132</v>
      </c>
      <c r="AA155" s="11">
        <f t="shared" si="13"/>
        <v>0.42358078602620086</v>
      </c>
      <c r="AB155" s="11">
        <f t="shared" si="14"/>
        <v>0.9830833974966503</v>
      </c>
      <c r="AD155" s="9">
        <f t="array" ref="AD155">SUM(($B$4:$B$306&gt;=X155)*($C$4:$C$306="Yes"))</f>
        <v>42</v>
      </c>
      <c r="AE155" s="9">
        <f t="array" ref="AE155">SUM(($B$4:$B$306&gt;=X155)*($C$4:$C$306="No"))</f>
        <v>32</v>
      </c>
      <c r="AF155" s="11">
        <f t="shared" si="15"/>
        <v>0.56756756756756754</v>
      </c>
      <c r="AG155" s="11">
        <f t="shared" si="16"/>
        <v>0.98678672026803183</v>
      </c>
      <c r="AI155" s="9">
        <f t="shared" si="12"/>
        <v>0.98398783936160827</v>
      </c>
    </row>
    <row r="156" spans="2:35" x14ac:dyDescent="0.3">
      <c r="B156" s="9">
        <f>Heart!E154</f>
        <v>564</v>
      </c>
      <c r="C156" s="9" t="str">
        <f>Heart!N154</f>
        <v>No</v>
      </c>
      <c r="X156" s="9">
        <f t="shared" si="17"/>
        <v>278</v>
      </c>
      <c r="Y156" s="9">
        <f t="array" ref="Y156">SUM(($B$4:$B$306&lt;X156)*($C$4:$C$306="Yes"))</f>
        <v>97</v>
      </c>
      <c r="Z156" s="9">
        <f t="array" ref="Z156">SUM(($B$4:$B$306&lt;X156)*($C$4:$C$306="No"))</f>
        <v>134</v>
      </c>
      <c r="AA156" s="11">
        <f t="shared" si="13"/>
        <v>0.41991341991341991</v>
      </c>
      <c r="AB156" s="11">
        <f t="shared" si="14"/>
        <v>0.98141355564336097</v>
      </c>
      <c r="AD156" s="9">
        <f t="array" ref="AD156">SUM(($B$4:$B$306&gt;=X156)*($C$4:$C$306="Yes"))</f>
        <v>42</v>
      </c>
      <c r="AE156" s="9">
        <f t="array" ref="AE156">SUM(($B$4:$B$306&gt;=X156)*($C$4:$C$306="No"))</f>
        <v>30</v>
      </c>
      <c r="AF156" s="11">
        <f t="shared" si="15"/>
        <v>0.58333333333333337</v>
      </c>
      <c r="AG156" s="11">
        <f t="shared" si="16"/>
        <v>0.97986875665115281</v>
      </c>
      <c r="AI156" s="9">
        <f t="shared" si="12"/>
        <v>0.98104647469471751</v>
      </c>
    </row>
    <row r="157" spans="2:35" x14ac:dyDescent="0.3">
      <c r="B157" s="9">
        <f>Heart!E155</f>
        <v>289</v>
      </c>
      <c r="C157" s="9" t="str">
        <f>Heart!N155</f>
        <v>Yes</v>
      </c>
      <c r="X157" s="9">
        <f t="shared" si="17"/>
        <v>279</v>
      </c>
      <c r="Y157" s="9">
        <f t="array" ref="Y157">SUM(($B$4:$B$306&lt;X157)*($C$4:$C$306="Yes"))</f>
        <v>97</v>
      </c>
      <c r="Z157" s="9">
        <f t="array" ref="Z157">SUM(($B$4:$B$306&lt;X157)*($C$4:$C$306="No"))</f>
        <v>135</v>
      </c>
      <c r="AA157" s="11">
        <f t="shared" si="13"/>
        <v>0.41810344827586204</v>
      </c>
      <c r="AB157" s="11">
        <f t="shared" si="14"/>
        <v>0.98056008437751374</v>
      </c>
      <c r="AD157" s="9">
        <f t="array" ref="AD157">SUM(($B$4:$B$306&gt;=X157)*($C$4:$C$306="Yes"))</f>
        <v>42</v>
      </c>
      <c r="AE157" s="9">
        <f t="array" ref="AE157">SUM(($B$4:$B$306&gt;=X157)*($C$4:$C$306="No"))</f>
        <v>29</v>
      </c>
      <c r="AF157" s="11">
        <f t="shared" si="15"/>
        <v>0.59154929577464788</v>
      </c>
      <c r="AG157" s="11">
        <f t="shared" si="16"/>
        <v>0.97567978689330848</v>
      </c>
      <c r="AI157" s="9">
        <f t="shared" si="12"/>
        <v>0.9794165163201588</v>
      </c>
    </row>
    <row r="158" spans="2:35" x14ac:dyDescent="0.3">
      <c r="B158" s="9">
        <f>Heart!E156</f>
        <v>246</v>
      </c>
      <c r="C158" s="9" t="str">
        <f>Heart!N156</f>
        <v>Yes</v>
      </c>
      <c r="X158" s="9">
        <f t="shared" si="17"/>
        <v>280</v>
      </c>
      <c r="Y158" s="9">
        <f t="array" ref="Y158">SUM(($B$4:$B$306&lt;X158)*($C$4:$C$306="Yes"))</f>
        <v>97</v>
      </c>
      <c r="Z158" s="9">
        <f t="array" ref="Z158">SUM(($B$4:$B$306&lt;X158)*($C$4:$C$306="No"))</f>
        <v>135</v>
      </c>
      <c r="AA158" s="11">
        <f t="shared" si="13"/>
        <v>0.41810344827586204</v>
      </c>
      <c r="AB158" s="11">
        <f t="shared" si="14"/>
        <v>0.98056008437751374</v>
      </c>
      <c r="AD158" s="9">
        <f t="array" ref="AD158">SUM(($B$4:$B$306&gt;=X158)*($C$4:$C$306="Yes"))</f>
        <v>42</v>
      </c>
      <c r="AE158" s="9">
        <f t="array" ref="AE158">SUM(($B$4:$B$306&gt;=X158)*($C$4:$C$306="No"))</f>
        <v>29</v>
      </c>
      <c r="AF158" s="11">
        <f t="shared" si="15"/>
        <v>0.59154929577464788</v>
      </c>
      <c r="AG158" s="11">
        <f t="shared" si="16"/>
        <v>0.97567978689330848</v>
      </c>
      <c r="AI158" s="9">
        <f t="shared" si="12"/>
        <v>0.9794165163201588</v>
      </c>
    </row>
    <row r="159" spans="2:35" x14ac:dyDescent="0.3">
      <c r="B159" s="9">
        <f>Heart!E157</f>
        <v>322</v>
      </c>
      <c r="C159" s="9" t="str">
        <f>Heart!N157</f>
        <v>Yes</v>
      </c>
      <c r="X159" s="9">
        <f t="shared" si="17"/>
        <v>281</v>
      </c>
      <c r="Y159" s="9">
        <f t="array" ref="Y159">SUM(($B$4:$B$306&lt;X159)*($C$4:$C$306="Yes"))</f>
        <v>97</v>
      </c>
      <c r="Z159" s="9">
        <f t="array" ref="Z159">SUM(($B$4:$B$306&lt;X159)*($C$4:$C$306="No"))</f>
        <v>135</v>
      </c>
      <c r="AA159" s="11">
        <f t="shared" si="13"/>
        <v>0.41810344827586204</v>
      </c>
      <c r="AB159" s="11">
        <f t="shared" si="14"/>
        <v>0.98056008437751374</v>
      </c>
      <c r="AD159" s="9">
        <f t="array" ref="AD159">SUM(($B$4:$B$306&gt;=X159)*($C$4:$C$306="Yes"))</f>
        <v>42</v>
      </c>
      <c r="AE159" s="9">
        <f t="array" ref="AE159">SUM(($B$4:$B$306&gt;=X159)*($C$4:$C$306="No"))</f>
        <v>29</v>
      </c>
      <c r="AF159" s="11">
        <f t="shared" si="15"/>
        <v>0.59154929577464788</v>
      </c>
      <c r="AG159" s="11">
        <f t="shared" si="16"/>
        <v>0.97567978689330848</v>
      </c>
      <c r="AI159" s="9">
        <f t="shared" si="12"/>
        <v>0.9794165163201588</v>
      </c>
    </row>
    <row r="160" spans="2:35" x14ac:dyDescent="0.3">
      <c r="B160" s="9">
        <f>Heart!E158</f>
        <v>299</v>
      </c>
      <c r="C160" s="9" t="str">
        <f>Heart!N158</f>
        <v>Yes</v>
      </c>
      <c r="X160" s="9">
        <f t="shared" si="17"/>
        <v>282</v>
      </c>
      <c r="Y160" s="9">
        <f t="array" ref="Y160">SUM(($B$4:$B$306&lt;X160)*($C$4:$C$306="Yes"))</f>
        <v>98</v>
      </c>
      <c r="Z160" s="9">
        <f t="array" ref="Z160">SUM(($B$4:$B$306&lt;X160)*($C$4:$C$306="No"))</f>
        <v>135</v>
      </c>
      <c r="AA160" s="11">
        <f t="shared" si="13"/>
        <v>0.42060085836909872</v>
      </c>
      <c r="AB160" s="11">
        <f t="shared" si="14"/>
        <v>0.98173262394547101</v>
      </c>
      <c r="AD160" s="9">
        <f t="array" ref="AD160">SUM(($B$4:$B$306&gt;=X160)*($C$4:$C$306="Yes"))</f>
        <v>41</v>
      </c>
      <c r="AE160" s="9">
        <f t="array" ref="AE160">SUM(($B$4:$B$306&gt;=X160)*($C$4:$C$306="No"))</f>
        <v>29</v>
      </c>
      <c r="AF160" s="11">
        <f t="shared" si="15"/>
        <v>0.58571428571428574</v>
      </c>
      <c r="AG160" s="11">
        <f t="shared" si="16"/>
        <v>0.97869614483009482</v>
      </c>
      <c r="AI160" s="9">
        <f t="shared" si="12"/>
        <v>0.98103112712013651</v>
      </c>
    </row>
    <row r="161" spans="2:35" x14ac:dyDescent="0.3">
      <c r="B161" s="9">
        <f>Heart!E159</f>
        <v>300</v>
      </c>
      <c r="C161" s="9" t="str">
        <f>Heart!N159</f>
        <v>Yes</v>
      </c>
      <c r="X161" s="9">
        <f t="shared" si="17"/>
        <v>283</v>
      </c>
      <c r="Y161" s="9">
        <f t="array" ref="Y161">SUM(($B$4:$B$306&lt;X161)*($C$4:$C$306="Yes"))</f>
        <v>102</v>
      </c>
      <c r="Z161" s="9">
        <f t="array" ref="Z161">SUM(($B$4:$B$306&lt;X161)*($C$4:$C$306="No"))</f>
        <v>135</v>
      </c>
      <c r="AA161" s="11">
        <f t="shared" si="13"/>
        <v>0.43037974683544306</v>
      </c>
      <c r="AB161" s="11">
        <f t="shared" si="14"/>
        <v>0.98596902745119286</v>
      </c>
      <c r="AD161" s="9">
        <f t="array" ref="AD161">SUM(($B$4:$B$306&gt;=X161)*($C$4:$C$306="Yes"))</f>
        <v>37</v>
      </c>
      <c r="AE161" s="9">
        <f t="array" ref="AE161">SUM(($B$4:$B$306&gt;=X161)*($C$4:$C$306="No"))</f>
        <v>29</v>
      </c>
      <c r="AF161" s="11">
        <f t="shared" si="15"/>
        <v>0.56060606060606055</v>
      </c>
      <c r="AG161" s="11">
        <f t="shared" si="16"/>
        <v>0.98937558319223018</v>
      </c>
      <c r="AI161" s="9">
        <f t="shared" si="12"/>
        <v>0.98671104949379518</v>
      </c>
    </row>
    <row r="162" spans="2:35" x14ac:dyDescent="0.3">
      <c r="B162" s="9">
        <f>Heart!E160</f>
        <v>293</v>
      </c>
      <c r="C162" s="9" t="str">
        <f>Heart!N160</f>
        <v>Yes</v>
      </c>
      <c r="X162" s="9">
        <f t="shared" si="17"/>
        <v>284</v>
      </c>
      <c r="Y162" s="9">
        <f t="array" ref="Y162">SUM(($B$4:$B$306&lt;X162)*($C$4:$C$306="Yes"))</f>
        <v>104</v>
      </c>
      <c r="Z162" s="9">
        <f t="array" ref="Z162">SUM(($B$4:$B$306&lt;X162)*($C$4:$C$306="No"))</f>
        <v>136</v>
      </c>
      <c r="AA162" s="11">
        <f t="shared" si="13"/>
        <v>0.43333333333333335</v>
      </c>
      <c r="AB162" s="11">
        <f t="shared" si="14"/>
        <v>0.98713777437218631</v>
      </c>
      <c r="AD162" s="9">
        <f t="array" ref="AD162">SUM(($B$4:$B$306&gt;=X162)*($C$4:$C$306="Yes"))</f>
        <v>35</v>
      </c>
      <c r="AE162" s="9">
        <f t="array" ref="AE162">SUM(($B$4:$B$306&gt;=X162)*($C$4:$C$306="No"))</f>
        <v>28</v>
      </c>
      <c r="AF162" s="11">
        <f t="shared" si="15"/>
        <v>0.55555555555555558</v>
      </c>
      <c r="AG162" s="11">
        <f t="shared" si="16"/>
        <v>0.99107605983822222</v>
      </c>
      <c r="AI162" s="9">
        <f t="shared" si="12"/>
        <v>0.98795662580571864</v>
      </c>
    </row>
    <row r="163" spans="2:35" x14ac:dyDescent="0.3">
      <c r="B163" s="9">
        <f>Heart!E161</f>
        <v>277</v>
      </c>
      <c r="C163" s="9" t="str">
        <f>Heart!N161</f>
        <v>No</v>
      </c>
      <c r="X163" s="9">
        <f t="shared" si="17"/>
        <v>285</v>
      </c>
      <c r="Y163" s="9">
        <f t="array" ref="Y163">SUM(($B$4:$B$306&lt;X163)*($C$4:$C$306="Yes"))</f>
        <v>105</v>
      </c>
      <c r="Z163" s="9">
        <f t="array" ref="Z163">SUM(($B$4:$B$306&lt;X163)*($C$4:$C$306="No"))</f>
        <v>136</v>
      </c>
      <c r="AA163" s="11">
        <f t="shared" si="13"/>
        <v>0.43568464730290457</v>
      </c>
      <c r="AB163" s="11">
        <f t="shared" si="14"/>
        <v>0.9880315529727457</v>
      </c>
      <c r="AD163" s="9">
        <f t="array" ref="AD163">SUM(($B$4:$B$306&gt;=X163)*($C$4:$C$306="Yes"))</f>
        <v>34</v>
      </c>
      <c r="AE163" s="9">
        <f t="array" ref="AE163">SUM(($B$4:$B$306&gt;=X163)*($C$4:$C$306="No"))</f>
        <v>28</v>
      </c>
      <c r="AF163" s="11">
        <f t="shared" si="15"/>
        <v>0.54838709677419351</v>
      </c>
      <c r="AG163" s="11">
        <f t="shared" si="16"/>
        <v>0.99323381973970659</v>
      </c>
      <c r="AI163" s="9">
        <f t="shared" si="12"/>
        <v>0.98909604320228883</v>
      </c>
    </row>
    <row r="164" spans="2:35" x14ac:dyDescent="0.3">
      <c r="B164" s="9">
        <f>Heart!E162</f>
        <v>197</v>
      </c>
      <c r="C164" s="9" t="str">
        <f>Heart!N162</f>
        <v>No</v>
      </c>
      <c r="X164" s="9">
        <f t="shared" si="17"/>
        <v>286</v>
      </c>
      <c r="Y164" s="9">
        <f t="array" ref="Y164">SUM(($B$4:$B$306&lt;X164)*($C$4:$C$306="Yes"))</f>
        <v>105</v>
      </c>
      <c r="Z164" s="9">
        <f t="array" ref="Z164">SUM(($B$4:$B$306&lt;X164)*($C$4:$C$306="No"))</f>
        <v>136</v>
      </c>
      <c r="AA164" s="11">
        <f t="shared" si="13"/>
        <v>0.43568464730290457</v>
      </c>
      <c r="AB164" s="11">
        <f t="shared" si="14"/>
        <v>0.9880315529727457</v>
      </c>
      <c r="AD164" s="9">
        <f t="array" ref="AD164">SUM(($B$4:$B$306&gt;=X164)*($C$4:$C$306="Yes"))</f>
        <v>34</v>
      </c>
      <c r="AE164" s="9">
        <f t="array" ref="AE164">SUM(($B$4:$B$306&gt;=X164)*($C$4:$C$306="No"))</f>
        <v>28</v>
      </c>
      <c r="AF164" s="11">
        <f t="shared" si="15"/>
        <v>0.54838709677419351</v>
      </c>
      <c r="AG164" s="11">
        <f t="shared" si="16"/>
        <v>0.99323381973970659</v>
      </c>
      <c r="AI164" s="9">
        <f t="shared" si="12"/>
        <v>0.98909604320228883</v>
      </c>
    </row>
    <row r="165" spans="2:35" x14ac:dyDescent="0.3">
      <c r="B165" s="9">
        <f>Heart!E163</f>
        <v>304</v>
      </c>
      <c r="C165" s="9" t="str">
        <f>Heart!N163</f>
        <v>Yes</v>
      </c>
      <c r="X165" s="9">
        <f t="shared" si="17"/>
        <v>287</v>
      </c>
      <c r="Y165" s="9">
        <f t="array" ref="Y165">SUM(($B$4:$B$306&lt;X165)*($C$4:$C$306="Yes"))</f>
        <v>107</v>
      </c>
      <c r="Z165" s="9">
        <f t="array" ref="Z165">SUM(($B$4:$B$306&lt;X165)*($C$4:$C$306="No"))</f>
        <v>136</v>
      </c>
      <c r="AA165" s="11">
        <f t="shared" si="13"/>
        <v>0.44032921810699588</v>
      </c>
      <c r="AB165" s="11">
        <f t="shared" si="14"/>
        <v>0.98970174658944798</v>
      </c>
      <c r="AD165" s="9">
        <f t="array" ref="AD165">SUM(($B$4:$B$306&gt;=X165)*($C$4:$C$306="Yes"))</f>
        <v>32</v>
      </c>
      <c r="AE165" s="9">
        <f t="array" ref="AE165">SUM(($B$4:$B$306&gt;=X165)*($C$4:$C$306="No"))</f>
        <v>28</v>
      </c>
      <c r="AF165" s="11">
        <f t="shared" si="15"/>
        <v>0.53333333333333333</v>
      </c>
      <c r="AG165" s="11">
        <f t="shared" si="16"/>
        <v>0.99679163198163656</v>
      </c>
      <c r="AI165" s="9">
        <f t="shared" si="12"/>
        <v>0.99110568429087154</v>
      </c>
    </row>
    <row r="166" spans="2:35" x14ac:dyDescent="0.3">
      <c r="B166" s="9">
        <f>Heart!E164</f>
        <v>214</v>
      </c>
      <c r="C166" s="9" t="str">
        <f>Heart!N164</f>
        <v>No</v>
      </c>
      <c r="X166" s="9">
        <f t="shared" si="17"/>
        <v>288</v>
      </c>
      <c r="Y166" s="9">
        <f t="array" ref="Y166">SUM(($B$4:$B$306&lt;X166)*($C$4:$C$306="Yes"))</f>
        <v>107</v>
      </c>
      <c r="Z166" s="9">
        <f t="array" ref="Z166">SUM(($B$4:$B$306&lt;X166)*($C$4:$C$306="No"))</f>
        <v>136</v>
      </c>
      <c r="AA166" s="11">
        <f t="shared" si="13"/>
        <v>0.44032921810699588</v>
      </c>
      <c r="AB166" s="11">
        <f t="shared" si="14"/>
        <v>0.98970174658944798</v>
      </c>
      <c r="AD166" s="9">
        <f t="array" ref="AD166">SUM(($B$4:$B$306&gt;=X166)*($C$4:$C$306="Yes"))</f>
        <v>32</v>
      </c>
      <c r="AE166" s="9">
        <f t="array" ref="AE166">SUM(($B$4:$B$306&gt;=X166)*($C$4:$C$306="No"))</f>
        <v>28</v>
      </c>
      <c r="AF166" s="11">
        <f t="shared" si="15"/>
        <v>0.53333333333333333</v>
      </c>
      <c r="AG166" s="11">
        <f t="shared" si="16"/>
        <v>0.99679163198163656</v>
      </c>
      <c r="AI166" s="9">
        <f t="shared" si="12"/>
        <v>0.99110568429087154</v>
      </c>
    </row>
    <row r="167" spans="2:35" x14ac:dyDescent="0.3">
      <c r="B167" s="9">
        <f>Heart!E165</f>
        <v>248</v>
      </c>
      <c r="C167" s="9" t="str">
        <f>Heart!N165</f>
        <v>No</v>
      </c>
      <c r="X167" s="9">
        <f t="shared" si="17"/>
        <v>289</v>
      </c>
      <c r="Y167" s="9">
        <f t="array" ref="Y167">SUM(($B$4:$B$306&lt;X167)*($C$4:$C$306="Yes"))</f>
        <v>109</v>
      </c>
      <c r="Z167" s="9">
        <f t="array" ref="Z167">SUM(($B$4:$B$306&lt;X167)*($C$4:$C$306="No"))</f>
        <v>137</v>
      </c>
      <c r="AA167" s="11">
        <f t="shared" si="13"/>
        <v>0.44308943089430897</v>
      </c>
      <c r="AB167" s="11">
        <f t="shared" si="14"/>
        <v>0.99063447783404834</v>
      </c>
      <c r="AD167" s="9">
        <f t="array" ref="AD167">SUM(($B$4:$B$306&gt;=X167)*($C$4:$C$306="Yes"))</f>
        <v>30</v>
      </c>
      <c r="AE167" s="9">
        <f t="array" ref="AE167">SUM(($B$4:$B$306&gt;=X167)*($C$4:$C$306="No"))</f>
        <v>27</v>
      </c>
      <c r="AF167" s="11">
        <f t="shared" si="15"/>
        <v>0.52631578947368418</v>
      </c>
      <c r="AG167" s="11">
        <f t="shared" si="16"/>
        <v>0.99800088387229957</v>
      </c>
      <c r="AI167" s="9">
        <f t="shared" si="12"/>
        <v>0.9920202373857987</v>
      </c>
    </row>
    <row r="168" spans="2:35" x14ac:dyDescent="0.3">
      <c r="B168" s="9">
        <f>Heart!E166</f>
        <v>255</v>
      </c>
      <c r="C168" s="9" t="str">
        <f>Heart!N166</f>
        <v>No</v>
      </c>
      <c r="X168" s="9">
        <f t="shared" si="17"/>
        <v>290</v>
      </c>
      <c r="Y168" s="9">
        <f t="array" ref="Y168">SUM(($B$4:$B$306&lt;X168)*($C$4:$C$306="Yes"))</f>
        <v>111</v>
      </c>
      <c r="Z168" s="9">
        <f t="array" ref="Z168">SUM(($B$4:$B$306&lt;X168)*($C$4:$C$306="No"))</f>
        <v>137</v>
      </c>
      <c r="AA168" s="11">
        <f t="shared" si="13"/>
        <v>0.44758064516129031</v>
      </c>
      <c r="AB168" s="11">
        <f t="shared" si="14"/>
        <v>0.99205696953827061</v>
      </c>
      <c r="AD168" s="9">
        <f t="array" ref="AD168">SUM(($B$4:$B$306&gt;=X168)*($C$4:$C$306="Yes"))</f>
        <v>28</v>
      </c>
      <c r="AE168" s="9">
        <f t="array" ref="AE168">SUM(($B$4:$B$306&gt;=X168)*($C$4:$C$306="No"))</f>
        <v>27</v>
      </c>
      <c r="AF168" s="11">
        <f t="shared" si="15"/>
        <v>0.50909090909090904</v>
      </c>
      <c r="AG168" s="11">
        <f t="shared" si="16"/>
        <v>0.9997615248696311</v>
      </c>
      <c r="AI168" s="9">
        <f t="shared" si="12"/>
        <v>0.99345548618257695</v>
      </c>
    </row>
    <row r="169" spans="2:35" x14ac:dyDescent="0.3">
      <c r="B169" s="9">
        <f>Heart!E167</f>
        <v>207</v>
      </c>
      <c r="C169" s="9" t="str">
        <f>Heart!N167</f>
        <v>No</v>
      </c>
      <c r="X169" s="9">
        <f t="shared" si="17"/>
        <v>291</v>
      </c>
      <c r="Y169" s="9">
        <f t="array" ref="Y169">SUM(($B$4:$B$306&lt;X169)*($C$4:$C$306="Yes"))</f>
        <v>112</v>
      </c>
      <c r="Z169" s="9">
        <f t="array" ref="Z169">SUM(($B$4:$B$306&lt;X169)*($C$4:$C$306="No"))</f>
        <v>137</v>
      </c>
      <c r="AA169" s="11">
        <f t="shared" si="13"/>
        <v>0.44979919678714858</v>
      </c>
      <c r="AB169" s="11">
        <f t="shared" si="14"/>
        <v>0.99271620260605764</v>
      </c>
      <c r="AD169" s="9">
        <f t="array" ref="AD169">SUM(($B$4:$B$306&gt;=X169)*($C$4:$C$306="Yes"))</f>
        <v>27</v>
      </c>
      <c r="AE169" s="9">
        <f t="array" ref="AE169">SUM(($B$4:$B$306&gt;=X169)*($C$4:$C$306="No"))</f>
        <v>27</v>
      </c>
      <c r="AF169" s="11">
        <f t="shared" si="15"/>
        <v>0.5</v>
      </c>
      <c r="AG169" s="11">
        <f t="shared" si="16"/>
        <v>1</v>
      </c>
      <c r="AI169" s="9">
        <f t="shared" si="12"/>
        <v>0.9940143051119088</v>
      </c>
    </row>
    <row r="170" spans="2:35" x14ac:dyDescent="0.3">
      <c r="B170" s="9">
        <f>Heart!E168</f>
        <v>223</v>
      </c>
      <c r="C170" s="9" t="str">
        <f>Heart!N168</f>
        <v>No</v>
      </c>
      <c r="X170" s="9">
        <f t="shared" si="17"/>
        <v>292</v>
      </c>
      <c r="Y170" s="9">
        <f t="array" ref="Y170">SUM(($B$4:$B$306&lt;X170)*($C$4:$C$306="Yes"))</f>
        <v>112</v>
      </c>
      <c r="Z170" s="9">
        <f t="array" ref="Z170">SUM(($B$4:$B$306&lt;X170)*($C$4:$C$306="No"))</f>
        <v>137</v>
      </c>
      <c r="AA170" s="11">
        <f t="shared" si="13"/>
        <v>0.44979919678714858</v>
      </c>
      <c r="AB170" s="11">
        <f t="shared" si="14"/>
        <v>0.99271620260605764</v>
      </c>
      <c r="AD170" s="9">
        <f t="array" ref="AD170">SUM(($B$4:$B$306&gt;=X170)*($C$4:$C$306="Yes"))</f>
        <v>27</v>
      </c>
      <c r="AE170" s="9">
        <f t="array" ref="AE170">SUM(($B$4:$B$306&gt;=X170)*($C$4:$C$306="No"))</f>
        <v>27</v>
      </c>
      <c r="AF170" s="11">
        <f t="shared" si="15"/>
        <v>0.5</v>
      </c>
      <c r="AG170" s="11">
        <f t="shared" si="16"/>
        <v>1</v>
      </c>
      <c r="AI170" s="9">
        <f t="shared" si="12"/>
        <v>0.9940143051119088</v>
      </c>
    </row>
    <row r="171" spans="2:35" x14ac:dyDescent="0.3">
      <c r="B171" s="9">
        <f>Heart!E169</f>
        <v>288</v>
      </c>
      <c r="C171" s="9" t="str">
        <f>Heart!N169</f>
        <v>No</v>
      </c>
      <c r="X171" s="9">
        <f t="shared" si="17"/>
        <v>293</v>
      </c>
      <c r="Y171" s="9">
        <f t="array" ref="Y171">SUM(($B$4:$B$306&lt;X171)*($C$4:$C$306="Yes"))</f>
        <v>112</v>
      </c>
      <c r="Z171" s="9">
        <f t="array" ref="Z171">SUM(($B$4:$B$306&lt;X171)*($C$4:$C$306="No"))</f>
        <v>137</v>
      </c>
      <c r="AA171" s="11">
        <f t="shared" si="13"/>
        <v>0.44979919678714858</v>
      </c>
      <c r="AB171" s="11">
        <f t="shared" si="14"/>
        <v>0.99271620260605764</v>
      </c>
      <c r="AD171" s="9">
        <f t="array" ref="AD171">SUM(($B$4:$B$306&gt;=X171)*($C$4:$C$306="Yes"))</f>
        <v>27</v>
      </c>
      <c r="AE171" s="9">
        <f t="array" ref="AE171">SUM(($B$4:$B$306&gt;=X171)*($C$4:$C$306="No"))</f>
        <v>27</v>
      </c>
      <c r="AF171" s="11">
        <f t="shared" si="15"/>
        <v>0.5</v>
      </c>
      <c r="AG171" s="11">
        <f t="shared" si="16"/>
        <v>1</v>
      </c>
      <c r="AI171" s="9">
        <f t="shared" si="12"/>
        <v>0.9940143051119088</v>
      </c>
    </row>
    <row r="172" spans="2:35" x14ac:dyDescent="0.3">
      <c r="B172" s="9">
        <f>Heart!E170</f>
        <v>282</v>
      </c>
      <c r="C172" s="9" t="str">
        <f>Heart!N170</f>
        <v>Yes</v>
      </c>
      <c r="X172" s="9">
        <f t="shared" si="17"/>
        <v>294</v>
      </c>
      <c r="Y172" s="9">
        <f t="array" ref="Y172">SUM(($B$4:$B$306&lt;X172)*($C$4:$C$306="Yes"))</f>
        <v>113</v>
      </c>
      <c r="Z172" s="9">
        <f t="array" ref="Z172">SUM(($B$4:$B$306&lt;X172)*($C$4:$C$306="No"))</f>
        <v>137</v>
      </c>
      <c r="AA172" s="11">
        <f t="shared" si="13"/>
        <v>0.45200000000000001</v>
      </c>
      <c r="AB172" s="11">
        <f t="shared" si="14"/>
        <v>0.99334181218805351</v>
      </c>
      <c r="AD172" s="9">
        <f t="array" ref="AD172">SUM(($B$4:$B$306&gt;=X172)*($C$4:$C$306="Yes"))</f>
        <v>26</v>
      </c>
      <c r="AE172" s="9">
        <f t="array" ref="AE172">SUM(($B$4:$B$306&gt;=X172)*($C$4:$C$306="No"))</f>
        <v>27</v>
      </c>
      <c r="AF172" s="11">
        <f t="shared" si="15"/>
        <v>0.49056603773584906</v>
      </c>
      <c r="AG172" s="11">
        <f t="shared" si="16"/>
        <v>0.99974318607108503</v>
      </c>
      <c r="AI172" s="9">
        <f t="shared" si="12"/>
        <v>0.99446152445142211</v>
      </c>
    </row>
    <row r="173" spans="2:35" x14ac:dyDescent="0.3">
      <c r="B173" s="9">
        <f>Heart!E171</f>
        <v>160</v>
      </c>
      <c r="C173" s="9" t="str">
        <f>Heart!N171</f>
        <v>No</v>
      </c>
      <c r="X173" s="9">
        <f t="shared" si="17"/>
        <v>295</v>
      </c>
      <c r="Y173" s="9">
        <f t="array" ref="Y173">SUM(($B$4:$B$306&lt;X173)*($C$4:$C$306="Yes"))</f>
        <v>114</v>
      </c>
      <c r="Z173" s="9">
        <f t="array" ref="Z173">SUM(($B$4:$B$306&lt;X173)*($C$4:$C$306="No"))</f>
        <v>138</v>
      </c>
      <c r="AA173" s="11">
        <f t="shared" si="13"/>
        <v>0.45238095238095238</v>
      </c>
      <c r="AB173" s="11">
        <f t="shared" si="14"/>
        <v>0.99344723838020266</v>
      </c>
      <c r="AD173" s="9">
        <f t="array" ref="AD173">SUM(($B$4:$B$306&gt;=X173)*($C$4:$C$306="Yes"))</f>
        <v>25</v>
      </c>
      <c r="AE173" s="9">
        <f t="array" ref="AE173">SUM(($B$4:$B$306&gt;=X173)*($C$4:$C$306="No"))</f>
        <v>26</v>
      </c>
      <c r="AF173" s="11">
        <f t="shared" si="15"/>
        <v>0.49019607843137253</v>
      </c>
      <c r="AG173" s="11">
        <f t="shared" si="16"/>
        <v>0.99972264753940721</v>
      </c>
      <c r="AI173" s="9">
        <f t="shared" si="12"/>
        <v>0.99450349536739546</v>
      </c>
    </row>
    <row r="174" spans="2:35" x14ac:dyDescent="0.3">
      <c r="B174" s="9">
        <f>Heart!E172</f>
        <v>269</v>
      </c>
      <c r="C174" s="9" t="str">
        <f>Heart!N172</f>
        <v>Yes</v>
      </c>
      <c r="X174" s="9">
        <f t="shared" si="17"/>
        <v>296</v>
      </c>
      <c r="Y174" s="9">
        <f t="array" ref="Y174">SUM(($B$4:$B$306&lt;X174)*($C$4:$C$306="Yes"))</f>
        <v>114</v>
      </c>
      <c r="Z174" s="9">
        <f t="array" ref="Z174">SUM(($B$4:$B$306&lt;X174)*($C$4:$C$306="No"))</f>
        <v>140</v>
      </c>
      <c r="AA174" s="11">
        <f t="shared" si="13"/>
        <v>0.44881889763779526</v>
      </c>
      <c r="AB174" s="11">
        <f t="shared" si="14"/>
        <v>0.99242845060257578</v>
      </c>
      <c r="AD174" s="9">
        <f t="array" ref="AD174">SUM(($B$4:$B$306&gt;=X174)*($C$4:$C$306="Yes"))</f>
        <v>25</v>
      </c>
      <c r="AE174" s="9">
        <f t="array" ref="AE174">SUM(($B$4:$B$306&gt;=X174)*($C$4:$C$306="No"))</f>
        <v>24</v>
      </c>
      <c r="AF174" s="11">
        <f t="shared" si="15"/>
        <v>0.51020408163265307</v>
      </c>
      <c r="AG174" s="11">
        <f t="shared" si="16"/>
        <v>0.99969954285651697</v>
      </c>
      <c r="AI174" s="9">
        <f t="shared" si="12"/>
        <v>0.99360430380535836</v>
      </c>
    </row>
    <row r="175" spans="2:35" x14ac:dyDescent="0.3">
      <c r="B175" s="9">
        <f>Heart!E173</f>
        <v>226</v>
      </c>
      <c r="C175" s="9" t="str">
        <f>Heart!N173</f>
        <v>No</v>
      </c>
      <c r="X175" s="9">
        <f t="shared" si="17"/>
        <v>297</v>
      </c>
      <c r="Y175" s="9">
        <f t="array" ref="Y175">SUM(($B$4:$B$306&lt;X175)*($C$4:$C$306="Yes"))</f>
        <v>114</v>
      </c>
      <c r="Z175" s="9">
        <f t="array" ref="Z175">SUM(($B$4:$B$306&lt;X175)*($C$4:$C$306="No"))</f>
        <v>140</v>
      </c>
      <c r="AA175" s="11">
        <f t="shared" si="13"/>
        <v>0.44881889763779526</v>
      </c>
      <c r="AB175" s="11">
        <f t="shared" si="14"/>
        <v>0.99242845060257578</v>
      </c>
      <c r="AD175" s="9">
        <f t="array" ref="AD175">SUM(($B$4:$B$306&gt;=X175)*($C$4:$C$306="Yes"))</f>
        <v>25</v>
      </c>
      <c r="AE175" s="9">
        <f t="array" ref="AE175">SUM(($B$4:$B$306&gt;=X175)*($C$4:$C$306="No"))</f>
        <v>24</v>
      </c>
      <c r="AF175" s="11">
        <f t="shared" si="15"/>
        <v>0.51020408163265307</v>
      </c>
      <c r="AG175" s="11">
        <f t="shared" si="16"/>
        <v>0.99969954285651697</v>
      </c>
      <c r="AI175" s="9">
        <f t="shared" si="12"/>
        <v>0.99360430380535836</v>
      </c>
    </row>
    <row r="176" spans="2:35" x14ac:dyDescent="0.3">
      <c r="B176" s="9">
        <f>Heart!E174</f>
        <v>249</v>
      </c>
      <c r="C176" s="9" t="str">
        <f>Heart!N174</f>
        <v>Yes</v>
      </c>
      <c r="X176" s="9">
        <f t="shared" si="17"/>
        <v>298</v>
      </c>
      <c r="Y176" s="9">
        <f t="array" ref="Y176">SUM(($B$4:$B$306&lt;X176)*($C$4:$C$306="Yes"))</f>
        <v>114</v>
      </c>
      <c r="Z176" s="9">
        <f t="array" ref="Z176">SUM(($B$4:$B$306&lt;X176)*($C$4:$C$306="No"))</f>
        <v>140</v>
      </c>
      <c r="AA176" s="11">
        <f t="shared" si="13"/>
        <v>0.44881889763779526</v>
      </c>
      <c r="AB176" s="11">
        <f t="shared" si="14"/>
        <v>0.99242845060257578</v>
      </c>
      <c r="AD176" s="9">
        <f t="array" ref="AD176">SUM(($B$4:$B$306&gt;=X176)*($C$4:$C$306="Yes"))</f>
        <v>25</v>
      </c>
      <c r="AE176" s="9">
        <f t="array" ref="AE176">SUM(($B$4:$B$306&gt;=X176)*($C$4:$C$306="No"))</f>
        <v>24</v>
      </c>
      <c r="AF176" s="11">
        <f t="shared" si="15"/>
        <v>0.51020408163265307</v>
      </c>
      <c r="AG176" s="11">
        <f t="shared" si="16"/>
        <v>0.99969954285651697</v>
      </c>
      <c r="AI176" s="9">
        <f t="shared" si="12"/>
        <v>0.99360430380535836</v>
      </c>
    </row>
    <row r="177" spans="2:35" x14ac:dyDescent="0.3">
      <c r="B177" s="9">
        <f>Heart!E175</f>
        <v>394</v>
      </c>
      <c r="C177" s="9" t="str">
        <f>Heart!N175</f>
        <v>No</v>
      </c>
      <c r="X177" s="9">
        <f t="shared" si="17"/>
        <v>299</v>
      </c>
      <c r="Y177" s="9">
        <f t="array" ref="Y177">SUM(($B$4:$B$306&lt;X177)*($C$4:$C$306="Yes"))</f>
        <v>115</v>
      </c>
      <c r="Z177" s="9">
        <f t="array" ref="Z177">SUM(($B$4:$B$306&lt;X177)*($C$4:$C$306="No"))</f>
        <v>141</v>
      </c>
      <c r="AA177" s="11">
        <f t="shared" si="13"/>
        <v>0.44921875</v>
      </c>
      <c r="AB177" s="11">
        <f t="shared" si="14"/>
        <v>0.99254649786393334</v>
      </c>
      <c r="AD177" s="9">
        <f t="array" ref="AD177">SUM(($B$4:$B$306&gt;=X177)*($C$4:$C$306="Yes"))</f>
        <v>24</v>
      </c>
      <c r="AE177" s="9">
        <f t="array" ref="AE177">SUM(($B$4:$B$306&gt;=X177)*($C$4:$C$306="No"))</f>
        <v>23</v>
      </c>
      <c r="AF177" s="11">
        <f t="shared" si="15"/>
        <v>0.51063829787234039</v>
      </c>
      <c r="AG177" s="11">
        <f t="shared" si="16"/>
        <v>0.99967342600489184</v>
      </c>
      <c r="AI177" s="9">
        <f t="shared" si="12"/>
        <v>0.99365199496830647</v>
      </c>
    </row>
    <row r="178" spans="2:35" x14ac:dyDescent="0.3">
      <c r="B178" s="9">
        <f>Heart!E176</f>
        <v>212</v>
      </c>
      <c r="C178" s="9" t="str">
        <f>Heart!N176</f>
        <v>Yes</v>
      </c>
      <c r="X178" s="9">
        <f t="shared" si="17"/>
        <v>300</v>
      </c>
      <c r="Y178" s="9">
        <f t="array" ref="Y178">SUM(($B$4:$B$306&lt;X178)*($C$4:$C$306="Yes"))</f>
        <v>117</v>
      </c>
      <c r="Z178" s="9">
        <f t="array" ref="Z178">SUM(($B$4:$B$306&lt;X178)*($C$4:$C$306="No"))</f>
        <v>141</v>
      </c>
      <c r="AA178" s="11">
        <f t="shared" si="13"/>
        <v>0.45348837209302323</v>
      </c>
      <c r="AB178" s="11">
        <f t="shared" si="14"/>
        <v>0.99374891092911377</v>
      </c>
      <c r="AD178" s="9">
        <f t="array" ref="AD178">SUM(($B$4:$B$306&gt;=X178)*($C$4:$C$306="Yes"))</f>
        <v>22</v>
      </c>
      <c r="AE178" s="9">
        <f t="array" ref="AE178">SUM(($B$4:$B$306&gt;=X178)*($C$4:$C$306="No"))</f>
        <v>23</v>
      </c>
      <c r="AF178" s="11">
        <f t="shared" si="15"/>
        <v>0.48888888888888887</v>
      </c>
      <c r="AG178" s="11">
        <f t="shared" si="16"/>
        <v>0.99964374967785607</v>
      </c>
      <c r="AI178" s="9">
        <f t="shared" si="12"/>
        <v>0.99462438203041215</v>
      </c>
    </row>
    <row r="179" spans="2:35" x14ac:dyDescent="0.3">
      <c r="B179" s="9">
        <f>Heart!E177</f>
        <v>274</v>
      </c>
      <c r="C179" s="9" t="str">
        <f>Heart!N177</f>
        <v>Yes</v>
      </c>
      <c r="X179" s="9">
        <f t="shared" si="17"/>
        <v>301</v>
      </c>
      <c r="Y179" s="9">
        <f t="array" ref="Y179">SUM(($B$4:$B$306&lt;X179)*($C$4:$C$306="Yes"))</f>
        <v>118</v>
      </c>
      <c r="Z179" s="9">
        <f t="array" ref="Z179">SUM(($B$4:$B$306&lt;X179)*($C$4:$C$306="No"))</f>
        <v>141</v>
      </c>
      <c r="AA179" s="11">
        <f t="shared" si="13"/>
        <v>0.45559845559845558</v>
      </c>
      <c r="AB179" s="11">
        <f t="shared" si="14"/>
        <v>0.99430396138181587</v>
      </c>
      <c r="AD179" s="9">
        <f t="array" ref="AD179">SUM(($B$4:$B$306&gt;=X179)*($C$4:$C$306="Yes"))</f>
        <v>21</v>
      </c>
      <c r="AE179" s="9">
        <f t="array" ref="AE179">SUM(($B$4:$B$306&gt;=X179)*($C$4:$C$306="No"))</f>
        <v>23</v>
      </c>
      <c r="AF179" s="11">
        <f t="shared" si="15"/>
        <v>0.47727272727272729</v>
      </c>
      <c r="AG179" s="11">
        <f t="shared" si="16"/>
        <v>0.99850909891763218</v>
      </c>
      <c r="AI179" s="9">
        <f t="shared" si="12"/>
        <v>0.99491460841671997</v>
      </c>
    </row>
    <row r="180" spans="2:35" x14ac:dyDescent="0.3">
      <c r="B180" s="9">
        <f>Heart!E178</f>
        <v>233</v>
      </c>
      <c r="C180" s="9" t="str">
        <f>Heart!N178</f>
        <v>No</v>
      </c>
      <c r="X180" s="9">
        <f t="shared" si="17"/>
        <v>302</v>
      </c>
      <c r="Y180" s="9">
        <f t="array" ref="Y180">SUM(($B$4:$B$306&lt;X180)*($C$4:$C$306="Yes"))</f>
        <v>118</v>
      </c>
      <c r="Z180" s="9">
        <f t="array" ref="Z180">SUM(($B$4:$B$306&lt;X180)*($C$4:$C$306="No"))</f>
        <v>141</v>
      </c>
      <c r="AA180" s="11">
        <f t="shared" si="13"/>
        <v>0.45559845559845558</v>
      </c>
      <c r="AB180" s="11">
        <f t="shared" si="14"/>
        <v>0.99430396138181587</v>
      </c>
      <c r="AD180" s="9">
        <f t="array" ref="AD180">SUM(($B$4:$B$306&gt;=X180)*($C$4:$C$306="Yes"))</f>
        <v>21</v>
      </c>
      <c r="AE180" s="9">
        <f t="array" ref="AE180">SUM(($B$4:$B$306&gt;=X180)*($C$4:$C$306="No"))</f>
        <v>23</v>
      </c>
      <c r="AF180" s="11">
        <f t="shared" si="15"/>
        <v>0.47727272727272729</v>
      </c>
      <c r="AG180" s="11">
        <f t="shared" si="16"/>
        <v>0.99850909891763218</v>
      </c>
      <c r="AI180" s="9">
        <f t="shared" si="12"/>
        <v>0.99491460841671997</v>
      </c>
    </row>
    <row r="181" spans="2:35" x14ac:dyDescent="0.3">
      <c r="B181" s="9">
        <f>Heart!E179</f>
        <v>184</v>
      </c>
      <c r="C181" s="9" t="str">
        <f>Heart!N179</f>
        <v>Yes</v>
      </c>
      <c r="X181" s="9">
        <f t="shared" si="17"/>
        <v>303</v>
      </c>
      <c r="Y181" s="9">
        <f t="array" ref="Y181">SUM(($B$4:$B$306&lt;X181)*($C$4:$C$306="Yes"))</f>
        <v>118</v>
      </c>
      <c r="Z181" s="9">
        <f t="array" ref="Z181">SUM(($B$4:$B$306&lt;X181)*($C$4:$C$306="No"))</f>
        <v>143</v>
      </c>
      <c r="AA181" s="11">
        <f t="shared" si="13"/>
        <v>0.45210727969348657</v>
      </c>
      <c r="AB181" s="11">
        <f t="shared" si="14"/>
        <v>0.99337158666947478</v>
      </c>
      <c r="AD181" s="9">
        <f t="array" ref="AD181">SUM(($B$4:$B$306&gt;=X181)*($C$4:$C$306="Yes"))</f>
        <v>21</v>
      </c>
      <c r="AE181" s="9">
        <f t="array" ref="AE181">SUM(($B$4:$B$306&gt;=X181)*($C$4:$C$306="No"))</f>
        <v>21</v>
      </c>
      <c r="AF181" s="11">
        <f t="shared" si="15"/>
        <v>0.5</v>
      </c>
      <c r="AG181" s="11">
        <f t="shared" si="16"/>
        <v>1</v>
      </c>
      <c r="AI181" s="9">
        <f t="shared" si="12"/>
        <v>0.99429037663608222</v>
      </c>
    </row>
    <row r="182" spans="2:35" x14ac:dyDescent="0.3">
      <c r="B182" s="9">
        <f>Heart!E180</f>
        <v>315</v>
      </c>
      <c r="C182" s="9" t="str">
        <f>Heart!N180</f>
        <v>No</v>
      </c>
      <c r="X182" s="9">
        <f t="shared" si="17"/>
        <v>304</v>
      </c>
      <c r="Y182" s="9">
        <f t="array" ref="Y182">SUM(($B$4:$B$306&lt;X182)*($C$4:$C$306="Yes"))</f>
        <v>118</v>
      </c>
      <c r="Z182" s="9">
        <f t="array" ref="Z182">SUM(($B$4:$B$306&lt;X182)*($C$4:$C$306="No"))</f>
        <v>146</v>
      </c>
      <c r="AA182" s="11">
        <f t="shared" si="13"/>
        <v>0.44696969696969696</v>
      </c>
      <c r="AB182" s="11">
        <f t="shared" si="14"/>
        <v>0.99187038670246963</v>
      </c>
      <c r="AD182" s="9">
        <f t="array" ref="AD182">SUM(($B$4:$B$306&gt;=X182)*($C$4:$C$306="Yes"))</f>
        <v>21</v>
      </c>
      <c r="AE182" s="9">
        <f t="array" ref="AE182">SUM(($B$4:$B$306&gt;=X182)*($C$4:$C$306="No"))</f>
        <v>18</v>
      </c>
      <c r="AF182" s="11">
        <f t="shared" si="15"/>
        <v>0.53846153846153844</v>
      </c>
      <c r="AG182" s="11">
        <f t="shared" si="16"/>
        <v>0.99572745208492563</v>
      </c>
      <c r="AI182" s="9">
        <f t="shared" si="12"/>
        <v>0.99236684066258773</v>
      </c>
    </row>
    <row r="183" spans="2:35" x14ac:dyDescent="0.3">
      <c r="B183" s="9">
        <f>Heart!E181</f>
        <v>246</v>
      </c>
      <c r="C183" s="9" t="str">
        <f>Heart!N181</f>
        <v>No</v>
      </c>
      <c r="X183" s="9">
        <f t="shared" si="17"/>
        <v>305</v>
      </c>
      <c r="Y183" s="9">
        <f t="array" ref="Y183">SUM(($B$4:$B$306&lt;X183)*($C$4:$C$306="Yes"))</f>
        <v>119</v>
      </c>
      <c r="Z183" s="9">
        <f t="array" ref="Z183">SUM(($B$4:$B$306&lt;X183)*($C$4:$C$306="No"))</f>
        <v>147</v>
      </c>
      <c r="AA183" s="11">
        <f t="shared" si="13"/>
        <v>0.44736842105263158</v>
      </c>
      <c r="AB183" s="11">
        <f t="shared" si="14"/>
        <v>0.99199240345385564</v>
      </c>
      <c r="AD183" s="9">
        <f t="array" ref="AD183">SUM(($B$4:$B$306&gt;=X183)*($C$4:$C$306="Yes"))</f>
        <v>20</v>
      </c>
      <c r="AE183" s="9">
        <f t="array" ref="AE183">SUM(($B$4:$B$306&gt;=X183)*($C$4:$C$306="No"))</f>
        <v>17</v>
      </c>
      <c r="AF183" s="11">
        <f t="shared" si="15"/>
        <v>0.54054054054054057</v>
      </c>
      <c r="AG183" s="11">
        <f t="shared" si="16"/>
        <v>0.99525254943967911</v>
      </c>
      <c r="AI183" s="9">
        <f t="shared" si="12"/>
        <v>0.99239050708908827</v>
      </c>
    </row>
    <row r="184" spans="2:35" x14ac:dyDescent="0.3">
      <c r="B184" s="9">
        <f>Heart!E182</f>
        <v>274</v>
      </c>
      <c r="C184" s="9" t="str">
        <f>Heart!N182</f>
        <v>Yes</v>
      </c>
      <c r="X184" s="9">
        <f t="shared" si="17"/>
        <v>306</v>
      </c>
      <c r="Y184" s="9">
        <f t="array" ref="Y184">SUM(($B$4:$B$306&lt;X184)*($C$4:$C$306="Yes"))</f>
        <v>121</v>
      </c>
      <c r="Z184" s="9">
        <f t="array" ref="Z184">SUM(($B$4:$B$306&lt;X184)*($C$4:$C$306="No"))</f>
        <v>147</v>
      </c>
      <c r="AA184" s="11">
        <f t="shared" si="13"/>
        <v>0.45149253731343286</v>
      </c>
      <c r="AB184" s="11">
        <f t="shared" si="14"/>
        <v>0.99320006209519218</v>
      </c>
      <c r="AD184" s="9">
        <f t="array" ref="AD184">SUM(($B$4:$B$306&gt;=X184)*($C$4:$C$306="Yes"))</f>
        <v>18</v>
      </c>
      <c r="AE184" s="9">
        <f t="array" ref="AE184">SUM(($B$4:$B$306&gt;=X184)*($C$4:$C$306="No"))</f>
        <v>17</v>
      </c>
      <c r="AF184" s="11">
        <f t="shared" si="15"/>
        <v>0.51428571428571423</v>
      </c>
      <c r="AG184" s="11">
        <f t="shared" si="16"/>
        <v>0.99941106473875529</v>
      </c>
      <c r="AI184" s="9">
        <f t="shared" si="12"/>
        <v>0.99391750464477879</v>
      </c>
    </row>
    <row r="185" spans="2:35" x14ac:dyDescent="0.3">
      <c r="B185" s="9">
        <f>Heart!E183</f>
        <v>409</v>
      </c>
      <c r="C185" s="9" t="str">
        <f>Heart!N183</f>
        <v>Yes</v>
      </c>
      <c r="X185" s="9">
        <f t="shared" si="17"/>
        <v>307</v>
      </c>
      <c r="Y185" s="9">
        <f t="array" ref="Y185">SUM(($B$4:$B$306&lt;X185)*($C$4:$C$306="Yes"))</f>
        <v>121</v>
      </c>
      <c r="Z185" s="9">
        <f t="array" ref="Z185">SUM(($B$4:$B$306&lt;X185)*($C$4:$C$306="No"))</f>
        <v>148</v>
      </c>
      <c r="AA185" s="11">
        <f t="shared" si="13"/>
        <v>0.44981412639405205</v>
      </c>
      <c r="AB185" s="11">
        <f t="shared" si="14"/>
        <v>0.99272054165212431</v>
      </c>
      <c r="AD185" s="9">
        <f t="array" ref="AD185">SUM(($B$4:$B$306&gt;=X185)*($C$4:$C$306="Yes"))</f>
        <v>18</v>
      </c>
      <c r="AE185" s="9">
        <f t="array" ref="AE185">SUM(($B$4:$B$306&gt;=X185)*($C$4:$C$306="No"))</f>
        <v>16</v>
      </c>
      <c r="AF185" s="11">
        <f t="shared" si="15"/>
        <v>0.52941176470588236</v>
      </c>
      <c r="AG185" s="11">
        <f t="shared" si="16"/>
        <v>0.99750254636911528</v>
      </c>
      <c r="AI185" s="9">
        <f t="shared" si="12"/>
        <v>0.99325713624082945</v>
      </c>
    </row>
    <row r="186" spans="2:35" x14ac:dyDescent="0.3">
      <c r="B186" s="9">
        <f>Heart!E184</f>
        <v>244</v>
      </c>
      <c r="C186" s="9" t="str">
        <f>Heart!N184</f>
        <v>No</v>
      </c>
      <c r="X186" s="9">
        <f t="shared" si="17"/>
        <v>308</v>
      </c>
      <c r="Y186" s="9">
        <f t="array" ref="Y186">SUM(($B$4:$B$306&lt;X186)*($C$4:$C$306="Yes"))</f>
        <v>122</v>
      </c>
      <c r="Z186" s="9">
        <f t="array" ref="Z186">SUM(($B$4:$B$306&lt;X186)*($C$4:$C$306="No"))</f>
        <v>148</v>
      </c>
      <c r="AA186" s="11">
        <f t="shared" si="13"/>
        <v>0.45185185185185184</v>
      </c>
      <c r="AB186" s="11">
        <f t="shared" si="14"/>
        <v>0.99330058484432471</v>
      </c>
      <c r="AD186" s="9">
        <f t="array" ref="AD186">SUM(($B$4:$B$306&gt;=X186)*($C$4:$C$306="Yes"))</f>
        <v>17</v>
      </c>
      <c r="AE186" s="9">
        <f t="array" ref="AE186">SUM(($B$4:$B$306&gt;=X186)*($C$4:$C$306="No"))</f>
        <v>16</v>
      </c>
      <c r="AF186" s="11">
        <f t="shared" si="15"/>
        <v>0.51515151515151514</v>
      </c>
      <c r="AG186" s="11">
        <f t="shared" si="16"/>
        <v>0.99933750416888467</v>
      </c>
      <c r="AI186" s="9">
        <f t="shared" si="12"/>
        <v>0.99395807110739565</v>
      </c>
    </row>
    <row r="187" spans="2:35" x14ac:dyDescent="0.3">
      <c r="B187" s="9">
        <f>Heart!E185</f>
        <v>270</v>
      </c>
      <c r="C187" s="9" t="str">
        <f>Heart!N185</f>
        <v>No</v>
      </c>
      <c r="X187" s="9">
        <f t="shared" si="17"/>
        <v>309</v>
      </c>
      <c r="Y187" s="9">
        <f t="array" ref="Y187">SUM(($B$4:$B$306&lt;X187)*($C$4:$C$306="Yes"))</f>
        <v>122</v>
      </c>
      <c r="Z187" s="9">
        <f t="array" ref="Z187">SUM(($B$4:$B$306&lt;X187)*($C$4:$C$306="No"))</f>
        <v>150</v>
      </c>
      <c r="AA187" s="11">
        <f t="shared" si="13"/>
        <v>0.4485294117647059</v>
      </c>
      <c r="AB187" s="11">
        <f t="shared" si="14"/>
        <v>0.9923424046435223</v>
      </c>
      <c r="AD187" s="9">
        <f t="array" ref="AD187">SUM(($B$4:$B$306&gt;=X187)*($C$4:$C$306="Yes"))</f>
        <v>17</v>
      </c>
      <c r="AE187" s="9">
        <f t="array" ref="AE187">SUM(($B$4:$B$306&gt;=X187)*($C$4:$C$306="No"))</f>
        <v>14</v>
      </c>
      <c r="AF187" s="11">
        <f t="shared" si="15"/>
        <v>0.54838709677419351</v>
      </c>
      <c r="AG187" s="11">
        <f t="shared" si="16"/>
        <v>0.99323381973970659</v>
      </c>
      <c r="AI187" s="9">
        <f t="shared" si="12"/>
        <v>0.99243360552795046</v>
      </c>
    </row>
    <row r="188" spans="2:35" x14ac:dyDescent="0.3">
      <c r="B188" s="9">
        <f>Heart!E186</f>
        <v>305</v>
      </c>
      <c r="C188" s="9" t="str">
        <f>Heart!N186</f>
        <v>Yes</v>
      </c>
      <c r="X188" s="9">
        <f t="shared" si="17"/>
        <v>310</v>
      </c>
      <c r="Y188" s="9">
        <f t="array" ref="Y188">SUM(($B$4:$B$306&lt;X188)*($C$4:$C$306="Yes"))</f>
        <v>124</v>
      </c>
      <c r="Z188" s="9">
        <f t="array" ref="Z188">SUM(($B$4:$B$306&lt;X188)*($C$4:$C$306="No"))</f>
        <v>151</v>
      </c>
      <c r="AA188" s="11">
        <f t="shared" si="13"/>
        <v>0.45090909090909093</v>
      </c>
      <c r="AB188" s="11">
        <f t="shared" si="14"/>
        <v>0.99303523340816935</v>
      </c>
      <c r="AD188" s="9">
        <f t="array" ref="AD188">SUM(($B$4:$B$306&gt;=X188)*($C$4:$C$306="Yes"))</f>
        <v>15</v>
      </c>
      <c r="AE188" s="9">
        <f t="array" ref="AE188">SUM(($B$4:$B$306&gt;=X188)*($C$4:$C$306="No"))</f>
        <v>13</v>
      </c>
      <c r="AF188" s="11">
        <f t="shared" si="15"/>
        <v>0.5357142857142857</v>
      </c>
      <c r="AG188" s="11">
        <f t="shared" si="16"/>
        <v>0.99631651955896205</v>
      </c>
      <c r="AI188" s="9">
        <f t="shared" si="12"/>
        <v>0.99333845457061876</v>
      </c>
    </row>
    <row r="189" spans="2:35" x14ac:dyDescent="0.3">
      <c r="B189" s="9">
        <f>Heart!E187</f>
        <v>195</v>
      </c>
      <c r="C189" s="9" t="str">
        <f>Heart!N187</f>
        <v>No</v>
      </c>
      <c r="X189" s="9">
        <f t="shared" si="17"/>
        <v>311</v>
      </c>
      <c r="Y189" s="9">
        <f t="array" ref="Y189">SUM(($B$4:$B$306&lt;X189)*($C$4:$C$306="Yes"))</f>
        <v>124</v>
      </c>
      <c r="Z189" s="9">
        <f t="array" ref="Z189">SUM(($B$4:$B$306&lt;X189)*($C$4:$C$306="No"))</f>
        <v>151</v>
      </c>
      <c r="AA189" s="11">
        <f t="shared" si="13"/>
        <v>0.45090909090909093</v>
      </c>
      <c r="AB189" s="11">
        <f t="shared" si="14"/>
        <v>0.99303523340816935</v>
      </c>
      <c r="AD189" s="9">
        <f t="array" ref="AD189">SUM(($B$4:$B$306&gt;=X189)*($C$4:$C$306="Yes"))</f>
        <v>15</v>
      </c>
      <c r="AE189" s="9">
        <f t="array" ref="AE189">SUM(($B$4:$B$306&gt;=X189)*($C$4:$C$306="No"))</f>
        <v>13</v>
      </c>
      <c r="AF189" s="11">
        <f t="shared" si="15"/>
        <v>0.5357142857142857</v>
      </c>
      <c r="AG189" s="11">
        <f t="shared" si="16"/>
        <v>0.99631651955896205</v>
      </c>
      <c r="AI189" s="9">
        <f t="shared" si="12"/>
        <v>0.99333845457061876</v>
      </c>
    </row>
    <row r="190" spans="2:35" x14ac:dyDescent="0.3">
      <c r="B190" s="9">
        <f>Heart!E188</f>
        <v>240</v>
      </c>
      <c r="C190" s="9" t="str">
        <f>Heart!N188</f>
        <v>No</v>
      </c>
      <c r="X190" s="9">
        <f t="shared" si="17"/>
        <v>312</v>
      </c>
      <c r="Y190" s="9">
        <f t="array" ref="Y190">SUM(($B$4:$B$306&lt;X190)*($C$4:$C$306="Yes"))</f>
        <v>125</v>
      </c>
      <c r="Z190" s="9">
        <f t="array" ref="Z190">SUM(($B$4:$B$306&lt;X190)*($C$4:$C$306="No"))</f>
        <v>151</v>
      </c>
      <c r="AA190" s="11">
        <f t="shared" si="13"/>
        <v>0.45289855072463769</v>
      </c>
      <c r="AB190" s="11">
        <f t="shared" si="14"/>
        <v>0.9935891262678509</v>
      </c>
      <c r="AD190" s="9">
        <f t="array" ref="AD190">SUM(($B$4:$B$306&gt;=X190)*($C$4:$C$306="Yes"))</f>
        <v>14</v>
      </c>
      <c r="AE190" s="9">
        <f t="array" ref="AE190">SUM(($B$4:$B$306&gt;=X190)*($C$4:$C$306="No"))</f>
        <v>13</v>
      </c>
      <c r="AF190" s="11">
        <f t="shared" si="15"/>
        <v>0.51851851851851849</v>
      </c>
      <c r="AG190" s="11">
        <f t="shared" si="16"/>
        <v>0.99901027088048133</v>
      </c>
      <c r="AI190" s="9">
        <f t="shared" si="12"/>
        <v>0.99407219856006557</v>
      </c>
    </row>
    <row r="191" spans="2:35" x14ac:dyDescent="0.3">
      <c r="B191" s="9">
        <f>Heart!E189</f>
        <v>246</v>
      </c>
      <c r="C191" s="9" t="str">
        <f>Heart!N189</f>
        <v>Yes</v>
      </c>
      <c r="X191" s="9">
        <f t="shared" si="17"/>
        <v>313</v>
      </c>
      <c r="Y191" s="9">
        <f t="array" ref="Y191">SUM(($B$4:$B$306&lt;X191)*($C$4:$C$306="Yes"))</f>
        <v>125</v>
      </c>
      <c r="Z191" s="9">
        <f t="array" ref="Z191">SUM(($B$4:$B$306&lt;X191)*($C$4:$C$306="No"))</f>
        <v>151</v>
      </c>
      <c r="AA191" s="11">
        <f t="shared" si="13"/>
        <v>0.45289855072463769</v>
      </c>
      <c r="AB191" s="11">
        <f t="shared" si="14"/>
        <v>0.9935891262678509</v>
      </c>
      <c r="AD191" s="9">
        <f t="array" ref="AD191">SUM(($B$4:$B$306&gt;=X191)*($C$4:$C$306="Yes"))</f>
        <v>14</v>
      </c>
      <c r="AE191" s="9">
        <f t="array" ref="AE191">SUM(($B$4:$B$306&gt;=X191)*($C$4:$C$306="No"))</f>
        <v>13</v>
      </c>
      <c r="AF191" s="11">
        <f t="shared" si="15"/>
        <v>0.51851851851851849</v>
      </c>
      <c r="AG191" s="11">
        <f t="shared" si="16"/>
        <v>0.99901027088048133</v>
      </c>
      <c r="AI191" s="9">
        <f t="shared" si="12"/>
        <v>0.99407219856006557</v>
      </c>
    </row>
    <row r="192" spans="2:35" x14ac:dyDescent="0.3">
      <c r="B192" s="9">
        <f>Heart!E190</f>
        <v>283</v>
      </c>
      <c r="C192" s="9" t="str">
        <f>Heart!N190</f>
        <v>Yes</v>
      </c>
      <c r="X192" s="9">
        <f t="shared" si="17"/>
        <v>314</v>
      </c>
      <c r="Y192" s="9">
        <f t="array" ref="Y192">SUM(($B$4:$B$306&lt;X192)*($C$4:$C$306="Yes"))</f>
        <v>125</v>
      </c>
      <c r="Z192" s="9">
        <f t="array" ref="Z192">SUM(($B$4:$B$306&lt;X192)*($C$4:$C$306="No"))</f>
        <v>152</v>
      </c>
      <c r="AA192" s="11">
        <f t="shared" si="13"/>
        <v>0.45126353790613716</v>
      </c>
      <c r="AB192" s="11">
        <f t="shared" si="14"/>
        <v>0.99313560422180258</v>
      </c>
      <c r="AD192" s="9">
        <f t="array" ref="AD192">SUM(($B$4:$B$306&gt;=X192)*($C$4:$C$306="Yes"))</f>
        <v>14</v>
      </c>
      <c r="AE192" s="9">
        <f t="array" ref="AE192">SUM(($B$4:$B$306&gt;=X192)*($C$4:$C$306="No"))</f>
        <v>12</v>
      </c>
      <c r="AF192" s="11">
        <f t="shared" si="15"/>
        <v>0.53846153846153844</v>
      </c>
      <c r="AG192" s="11">
        <f t="shared" si="16"/>
        <v>0.99572745208492563</v>
      </c>
      <c r="AI192" s="9">
        <f t="shared" si="12"/>
        <v>0.99335800700873722</v>
      </c>
    </row>
    <row r="193" spans="2:35" x14ac:dyDescent="0.3">
      <c r="B193" s="9">
        <f>Heart!E191</f>
        <v>254</v>
      </c>
      <c r="C193" s="9" t="str">
        <f>Heart!N191</f>
        <v>Yes</v>
      </c>
      <c r="X193" s="9">
        <f t="shared" si="17"/>
        <v>315</v>
      </c>
      <c r="Y193" s="9">
        <f t="array" ref="Y193">SUM(($B$4:$B$306&lt;X193)*($C$4:$C$306="Yes"))</f>
        <v>125</v>
      </c>
      <c r="Z193" s="9">
        <f t="array" ref="Z193">SUM(($B$4:$B$306&lt;X193)*($C$4:$C$306="No"))</f>
        <v>152</v>
      </c>
      <c r="AA193" s="11">
        <f t="shared" si="13"/>
        <v>0.45126353790613716</v>
      </c>
      <c r="AB193" s="11">
        <f t="shared" si="14"/>
        <v>0.99313560422180258</v>
      </c>
      <c r="AD193" s="9">
        <f t="array" ref="AD193">SUM(($B$4:$B$306&gt;=X193)*($C$4:$C$306="Yes"))</f>
        <v>14</v>
      </c>
      <c r="AE193" s="9">
        <f t="array" ref="AE193">SUM(($B$4:$B$306&gt;=X193)*($C$4:$C$306="No"))</f>
        <v>12</v>
      </c>
      <c r="AF193" s="11">
        <f t="shared" si="15"/>
        <v>0.53846153846153844</v>
      </c>
      <c r="AG193" s="11">
        <f t="shared" si="16"/>
        <v>0.99572745208492563</v>
      </c>
      <c r="AI193" s="9">
        <f t="shared" si="12"/>
        <v>0.99335800700873722</v>
      </c>
    </row>
    <row r="194" spans="2:35" x14ac:dyDescent="0.3">
      <c r="B194" s="9">
        <f>Heart!E192</f>
        <v>196</v>
      </c>
      <c r="C194" s="9" t="str">
        <f>Heart!N192</f>
        <v>No</v>
      </c>
      <c r="X194" s="9">
        <f t="shared" si="17"/>
        <v>316</v>
      </c>
      <c r="Y194" s="9">
        <f t="array" ref="Y194">SUM(($B$4:$B$306&lt;X194)*($C$4:$C$306="Yes"))</f>
        <v>126</v>
      </c>
      <c r="Z194" s="9">
        <f t="array" ref="Z194">SUM(($B$4:$B$306&lt;X194)*($C$4:$C$306="No"))</f>
        <v>153</v>
      </c>
      <c r="AA194" s="11">
        <f t="shared" si="13"/>
        <v>0.45161290322580644</v>
      </c>
      <c r="AB194" s="11">
        <f t="shared" si="14"/>
        <v>0.99323381973970659</v>
      </c>
      <c r="AD194" s="9">
        <f t="array" ref="AD194">SUM(($B$4:$B$306&gt;=X194)*($C$4:$C$306="Yes"))</f>
        <v>13</v>
      </c>
      <c r="AE194" s="9">
        <f t="array" ref="AE194">SUM(($B$4:$B$306&gt;=X194)*($C$4:$C$306="No"))</f>
        <v>11</v>
      </c>
      <c r="AF194" s="11">
        <f t="shared" si="15"/>
        <v>0.54166666666666663</v>
      </c>
      <c r="AG194" s="11">
        <f t="shared" si="16"/>
        <v>0.99498482818596989</v>
      </c>
      <c r="AI194" s="9">
        <f t="shared" si="12"/>
        <v>0.99337251347802458</v>
      </c>
    </row>
    <row r="195" spans="2:35" x14ac:dyDescent="0.3">
      <c r="B195" s="9">
        <f>Heart!E193</f>
        <v>298</v>
      </c>
      <c r="C195" s="9" t="str">
        <f>Heart!N193</f>
        <v>Yes</v>
      </c>
      <c r="X195" s="9">
        <f t="shared" si="17"/>
        <v>317</v>
      </c>
      <c r="Y195" s="9">
        <f t="array" ref="Y195">SUM(($B$4:$B$306&lt;X195)*($C$4:$C$306="Yes"))</f>
        <v>126</v>
      </c>
      <c r="Z195" s="9">
        <f t="array" ref="Z195">SUM(($B$4:$B$306&lt;X195)*($C$4:$C$306="No"))</f>
        <v>153</v>
      </c>
      <c r="AA195" s="11">
        <f t="shared" si="13"/>
        <v>0.45161290322580644</v>
      </c>
      <c r="AB195" s="11">
        <f t="shared" si="14"/>
        <v>0.99323381973970659</v>
      </c>
      <c r="AD195" s="9">
        <f t="array" ref="AD195">SUM(($B$4:$B$306&gt;=X195)*($C$4:$C$306="Yes"))</f>
        <v>13</v>
      </c>
      <c r="AE195" s="9">
        <f t="array" ref="AE195">SUM(($B$4:$B$306&gt;=X195)*($C$4:$C$306="No"))</f>
        <v>11</v>
      </c>
      <c r="AF195" s="11">
        <f t="shared" si="15"/>
        <v>0.54166666666666663</v>
      </c>
      <c r="AG195" s="11">
        <f t="shared" si="16"/>
        <v>0.99498482818596989</v>
      </c>
      <c r="AI195" s="9">
        <f t="shared" si="12"/>
        <v>0.99337251347802458</v>
      </c>
    </row>
    <row r="196" spans="2:35" x14ac:dyDescent="0.3">
      <c r="B196" s="9">
        <f>Heart!E194</f>
        <v>247</v>
      </c>
      <c r="C196" s="9" t="str">
        <f>Heart!N194</f>
        <v>Yes</v>
      </c>
      <c r="X196" s="9">
        <f t="shared" si="17"/>
        <v>318</v>
      </c>
      <c r="Y196" s="9">
        <f t="array" ref="Y196">SUM(($B$4:$B$306&lt;X196)*($C$4:$C$306="Yes"))</f>
        <v>126</v>
      </c>
      <c r="Z196" s="9">
        <f t="array" ref="Z196">SUM(($B$4:$B$306&lt;X196)*($C$4:$C$306="No"))</f>
        <v>153</v>
      </c>
      <c r="AA196" s="11">
        <f t="shared" si="13"/>
        <v>0.45161290322580644</v>
      </c>
      <c r="AB196" s="11">
        <f t="shared" si="14"/>
        <v>0.99323381973970659</v>
      </c>
      <c r="AD196" s="9">
        <f t="array" ref="AD196">SUM(($B$4:$B$306&gt;=X196)*($C$4:$C$306="Yes"))</f>
        <v>13</v>
      </c>
      <c r="AE196" s="9">
        <f t="array" ref="AE196">SUM(($B$4:$B$306&gt;=X196)*($C$4:$C$306="No"))</f>
        <v>11</v>
      </c>
      <c r="AF196" s="11">
        <f t="shared" si="15"/>
        <v>0.54166666666666663</v>
      </c>
      <c r="AG196" s="11">
        <f t="shared" si="16"/>
        <v>0.99498482818596989</v>
      </c>
      <c r="AI196" s="9">
        <f t="shared" ref="AI196:AI259" si="18">SUM(Y196:Z196)/SUM(E$4:F$4)*AB196+SUM(AD196:AE196)/SUM(E$4:F$4)*AG196</f>
        <v>0.99337251347802458</v>
      </c>
    </row>
    <row r="197" spans="2:35" x14ac:dyDescent="0.3">
      <c r="B197" s="9">
        <f>Heart!E195</f>
        <v>294</v>
      </c>
      <c r="C197" s="9" t="str">
        <f>Heart!N195</f>
        <v>Yes</v>
      </c>
      <c r="X197" s="9">
        <f t="shared" si="17"/>
        <v>319</v>
      </c>
      <c r="Y197" s="9">
        <f t="array" ref="Y197">SUM(($B$4:$B$306&lt;X197)*($C$4:$C$306="Yes"))</f>
        <v>127</v>
      </c>
      <c r="Z197" s="9">
        <f t="array" ref="Z197">SUM(($B$4:$B$306&lt;X197)*($C$4:$C$306="No"))</f>
        <v>154</v>
      </c>
      <c r="AA197" s="11">
        <f t="shared" ref="AA197:AA260" si="19">IF(MIN(Y197:Z197)=0,0.5,Y197/(Y197+Z197))</f>
        <v>0.45195729537366547</v>
      </c>
      <c r="AB197" s="11">
        <f t="shared" ref="AB197:AB260" si="20">-AA197*LOG(AA197,2)-(1-AA197)*LOG(1-AA197,2)</f>
        <v>0.99332994126334651</v>
      </c>
      <c r="AD197" s="9">
        <f t="array" ref="AD197">SUM(($B$4:$B$306&gt;=X197)*($C$4:$C$306="Yes"))</f>
        <v>12</v>
      </c>
      <c r="AE197" s="9">
        <f t="array" ref="AE197">SUM(($B$4:$B$306&gt;=X197)*($C$4:$C$306="No"))</f>
        <v>10</v>
      </c>
      <c r="AF197" s="11">
        <f t="shared" ref="AF197:AF260" si="21">IF(MIN(AD197:AE197)=0,0.5,AD197/(AD197+AE197))</f>
        <v>0.54545454545454541</v>
      </c>
      <c r="AG197" s="11">
        <f t="shared" ref="AG197:AG260" si="22">-AF197*LOG(AF197,2)-(1-AF197)*LOG(1-AF197,2)</f>
        <v>0.99403021147695647</v>
      </c>
      <c r="AI197" s="9">
        <f t="shared" si="18"/>
        <v>0.99338078596532486</v>
      </c>
    </row>
    <row r="198" spans="2:35" x14ac:dyDescent="0.3">
      <c r="B198" s="9">
        <f>Heart!E196</f>
        <v>211</v>
      </c>
      <c r="C198" s="9" t="str">
        <f>Heart!N196</f>
        <v>No</v>
      </c>
      <c r="X198" s="9">
        <f t="shared" ref="X198:X261" si="23">X197+1</f>
        <v>320</v>
      </c>
      <c r="Y198" s="9">
        <f t="array" ref="Y198">SUM(($B$4:$B$306&lt;X198)*($C$4:$C$306="Yes"))</f>
        <v>128</v>
      </c>
      <c r="Z198" s="9">
        <f t="array" ref="Z198">SUM(($B$4:$B$306&lt;X198)*($C$4:$C$306="No"))</f>
        <v>154</v>
      </c>
      <c r="AA198" s="11">
        <f t="shared" si="19"/>
        <v>0.45390070921985815</v>
      </c>
      <c r="AB198" s="11">
        <f t="shared" si="20"/>
        <v>0.99385941173562053</v>
      </c>
      <c r="AD198" s="9">
        <f t="array" ref="AD198">SUM(($B$4:$B$306&gt;=X198)*($C$4:$C$306="Yes"))</f>
        <v>11</v>
      </c>
      <c r="AE198" s="9">
        <f t="array" ref="AE198">SUM(($B$4:$B$306&gt;=X198)*($C$4:$C$306="No"))</f>
        <v>10</v>
      </c>
      <c r="AF198" s="11">
        <f t="shared" si="21"/>
        <v>0.52380952380952384</v>
      </c>
      <c r="AG198" s="11">
        <f t="shared" si="22"/>
        <v>0.99836367259381309</v>
      </c>
      <c r="AI198" s="9">
        <f t="shared" si="18"/>
        <v>0.99417158823074292</v>
      </c>
    </row>
    <row r="199" spans="2:35" x14ac:dyDescent="0.3">
      <c r="B199" s="9">
        <f>Heart!E197</f>
        <v>299</v>
      </c>
      <c r="C199" s="9" t="str">
        <f>Heart!N197</f>
        <v>Yes</v>
      </c>
      <c r="X199" s="9">
        <f t="shared" si="23"/>
        <v>321</v>
      </c>
      <c r="Y199" s="9">
        <f t="array" ref="Y199">SUM(($B$4:$B$306&lt;X199)*($C$4:$C$306="Yes"))</f>
        <v>128</v>
      </c>
      <c r="Z199" s="9">
        <f t="array" ref="Z199">SUM(($B$4:$B$306&lt;X199)*($C$4:$C$306="No"))</f>
        <v>154</v>
      </c>
      <c r="AA199" s="11">
        <f t="shared" si="19"/>
        <v>0.45390070921985815</v>
      </c>
      <c r="AB199" s="11">
        <f t="shared" si="20"/>
        <v>0.99385941173562053</v>
      </c>
      <c r="AD199" s="9">
        <f t="array" ref="AD199">SUM(($B$4:$B$306&gt;=X199)*($C$4:$C$306="Yes"))</f>
        <v>11</v>
      </c>
      <c r="AE199" s="9">
        <f t="array" ref="AE199">SUM(($B$4:$B$306&gt;=X199)*($C$4:$C$306="No"))</f>
        <v>10</v>
      </c>
      <c r="AF199" s="11">
        <f t="shared" si="21"/>
        <v>0.52380952380952384</v>
      </c>
      <c r="AG199" s="11">
        <f t="shared" si="22"/>
        <v>0.99836367259381309</v>
      </c>
      <c r="AI199" s="9">
        <f t="shared" si="18"/>
        <v>0.99417158823074292</v>
      </c>
    </row>
    <row r="200" spans="2:35" x14ac:dyDescent="0.3">
      <c r="B200" s="9">
        <f>Heart!E198</f>
        <v>234</v>
      </c>
      <c r="C200" s="9" t="str">
        <f>Heart!N198</f>
        <v>No</v>
      </c>
      <c r="X200" s="9">
        <f t="shared" si="23"/>
        <v>322</v>
      </c>
      <c r="Y200" s="9">
        <f t="array" ref="Y200">SUM(($B$4:$B$306&lt;X200)*($C$4:$C$306="Yes"))</f>
        <v>128</v>
      </c>
      <c r="Z200" s="9">
        <f t="array" ref="Z200">SUM(($B$4:$B$306&lt;X200)*($C$4:$C$306="No"))</f>
        <v>155</v>
      </c>
      <c r="AA200" s="11">
        <f t="shared" si="19"/>
        <v>0.45229681978798586</v>
      </c>
      <c r="AB200" s="11">
        <f t="shared" si="20"/>
        <v>0.99342402792903139</v>
      </c>
      <c r="AD200" s="9">
        <f t="array" ref="AD200">SUM(($B$4:$B$306&gt;=X200)*($C$4:$C$306="Yes"))</f>
        <v>11</v>
      </c>
      <c r="AE200" s="9">
        <f t="array" ref="AE200">SUM(($B$4:$B$306&gt;=X200)*($C$4:$C$306="No"))</f>
        <v>9</v>
      </c>
      <c r="AF200" s="11">
        <f t="shared" si="21"/>
        <v>0.55000000000000004</v>
      </c>
      <c r="AG200" s="11">
        <f t="shared" si="22"/>
        <v>0.99277445398780839</v>
      </c>
      <c r="AI200" s="9">
        <f t="shared" si="18"/>
        <v>0.99338115176129393</v>
      </c>
    </row>
    <row r="201" spans="2:35" x14ac:dyDescent="0.3">
      <c r="B201" s="9">
        <f>Heart!E199</f>
        <v>236</v>
      </c>
      <c r="C201" s="9" t="str">
        <f>Heart!N199</f>
        <v>No</v>
      </c>
      <c r="X201" s="9">
        <f t="shared" si="23"/>
        <v>323</v>
      </c>
      <c r="Y201" s="9">
        <f t="array" ref="Y201">SUM(($B$4:$B$306&lt;X201)*($C$4:$C$306="Yes"))</f>
        <v>129</v>
      </c>
      <c r="Z201" s="9">
        <f t="array" ref="Z201">SUM(($B$4:$B$306&lt;X201)*($C$4:$C$306="No"))</f>
        <v>155</v>
      </c>
      <c r="AA201" s="11">
        <f t="shared" si="19"/>
        <v>0.45422535211267606</v>
      </c>
      <c r="AB201" s="11">
        <f t="shared" si="20"/>
        <v>0.99394571539515175</v>
      </c>
      <c r="AD201" s="9">
        <f t="array" ref="AD201">SUM(($B$4:$B$306&gt;=X201)*($C$4:$C$306="Yes"))</f>
        <v>10</v>
      </c>
      <c r="AE201" s="9">
        <f t="array" ref="AE201">SUM(($B$4:$B$306&gt;=X201)*($C$4:$C$306="No"))</f>
        <v>9</v>
      </c>
      <c r="AF201" s="11">
        <f t="shared" si="21"/>
        <v>0.52631578947368418</v>
      </c>
      <c r="AG201" s="11">
        <f t="shared" si="22"/>
        <v>0.99800088387229957</v>
      </c>
      <c r="AI201" s="9">
        <f t="shared" si="18"/>
        <v>0.99419999988711816</v>
      </c>
    </row>
    <row r="202" spans="2:35" x14ac:dyDescent="0.3">
      <c r="B202" s="9">
        <f>Heart!E200</f>
        <v>244</v>
      </c>
      <c r="C202" s="9" t="str">
        <f>Heart!N200</f>
        <v>No</v>
      </c>
      <c r="X202" s="9">
        <f t="shared" si="23"/>
        <v>324</v>
      </c>
      <c r="Y202" s="9">
        <f t="array" ref="Y202">SUM(($B$4:$B$306&lt;X202)*($C$4:$C$306="Yes"))</f>
        <v>129</v>
      </c>
      <c r="Z202" s="9">
        <f t="array" ref="Z202">SUM(($B$4:$B$306&lt;X202)*($C$4:$C$306="No"))</f>
        <v>155</v>
      </c>
      <c r="AA202" s="11">
        <f t="shared" si="19"/>
        <v>0.45422535211267606</v>
      </c>
      <c r="AB202" s="11">
        <f t="shared" si="20"/>
        <v>0.99394571539515175</v>
      </c>
      <c r="AD202" s="9">
        <f t="array" ref="AD202">SUM(($B$4:$B$306&gt;=X202)*($C$4:$C$306="Yes"))</f>
        <v>10</v>
      </c>
      <c r="AE202" s="9">
        <f t="array" ref="AE202">SUM(($B$4:$B$306&gt;=X202)*($C$4:$C$306="No"))</f>
        <v>9</v>
      </c>
      <c r="AF202" s="11">
        <f t="shared" si="21"/>
        <v>0.52631578947368418</v>
      </c>
      <c r="AG202" s="11">
        <f t="shared" si="22"/>
        <v>0.99800088387229957</v>
      </c>
      <c r="AI202" s="9">
        <f t="shared" si="18"/>
        <v>0.99419999988711816</v>
      </c>
    </row>
    <row r="203" spans="2:35" x14ac:dyDescent="0.3">
      <c r="B203" s="9">
        <f>Heart!E201</f>
        <v>273</v>
      </c>
      <c r="C203" s="9" t="str">
        <f>Heart!N201</f>
        <v>Yes</v>
      </c>
      <c r="X203" s="9">
        <f t="shared" si="23"/>
        <v>325</v>
      </c>
      <c r="Y203" s="9">
        <f t="array" ref="Y203">SUM(($B$4:$B$306&lt;X203)*($C$4:$C$306="Yes"))</f>
        <v>129</v>
      </c>
      <c r="Z203" s="9">
        <f t="array" ref="Z203">SUM(($B$4:$B$306&lt;X203)*($C$4:$C$306="No"))</f>
        <v>155</v>
      </c>
      <c r="AA203" s="11">
        <f t="shared" si="19"/>
        <v>0.45422535211267606</v>
      </c>
      <c r="AB203" s="11">
        <f t="shared" si="20"/>
        <v>0.99394571539515175</v>
      </c>
      <c r="AD203" s="9">
        <f t="array" ref="AD203">SUM(($B$4:$B$306&gt;=X203)*($C$4:$C$306="Yes"))</f>
        <v>10</v>
      </c>
      <c r="AE203" s="9">
        <f t="array" ref="AE203">SUM(($B$4:$B$306&gt;=X203)*($C$4:$C$306="No"))</f>
        <v>9</v>
      </c>
      <c r="AF203" s="11">
        <f t="shared" si="21"/>
        <v>0.52631578947368418</v>
      </c>
      <c r="AG203" s="11">
        <f t="shared" si="22"/>
        <v>0.99800088387229957</v>
      </c>
      <c r="AI203" s="9">
        <f t="shared" si="18"/>
        <v>0.99419999988711816</v>
      </c>
    </row>
    <row r="204" spans="2:35" x14ac:dyDescent="0.3">
      <c r="B204" s="9">
        <f>Heart!E202</f>
        <v>254</v>
      </c>
      <c r="C204" s="9" t="str">
        <f>Heart!N202</f>
        <v>No</v>
      </c>
      <c r="X204" s="9">
        <f t="shared" si="23"/>
        <v>326</v>
      </c>
      <c r="Y204" s="9">
        <f t="array" ref="Y204">SUM(($B$4:$B$306&lt;X204)*($C$4:$C$306="Yes"))</f>
        <v>129</v>
      </c>
      <c r="Z204" s="9">
        <f t="array" ref="Z204">SUM(($B$4:$B$306&lt;X204)*($C$4:$C$306="No"))</f>
        <v>157</v>
      </c>
      <c r="AA204" s="11">
        <f t="shared" si="19"/>
        <v>0.45104895104895104</v>
      </c>
      <c r="AB204" s="11">
        <f t="shared" si="20"/>
        <v>0.99307492584976986</v>
      </c>
      <c r="AD204" s="9">
        <f t="array" ref="AD204">SUM(($B$4:$B$306&gt;=X204)*($C$4:$C$306="Yes"))</f>
        <v>10</v>
      </c>
      <c r="AE204" s="9">
        <f t="array" ref="AE204">SUM(($B$4:$B$306&gt;=X204)*($C$4:$C$306="No"))</f>
        <v>7</v>
      </c>
      <c r="AF204" s="11">
        <f t="shared" si="21"/>
        <v>0.58823529411764708</v>
      </c>
      <c r="AG204" s="11">
        <f t="shared" si="22"/>
        <v>0.97741781752817158</v>
      </c>
      <c r="AI204" s="9">
        <f t="shared" si="18"/>
        <v>0.99219647422776602</v>
      </c>
    </row>
    <row r="205" spans="2:35" x14ac:dyDescent="0.3">
      <c r="B205" s="9">
        <f>Heart!E203</f>
        <v>325</v>
      </c>
      <c r="C205" s="9" t="str">
        <f>Heart!N203</f>
        <v>No</v>
      </c>
      <c r="X205" s="9">
        <f t="shared" si="23"/>
        <v>327</v>
      </c>
      <c r="Y205" s="9">
        <f t="array" ref="Y205">SUM(($B$4:$B$306&lt;X205)*($C$4:$C$306="Yes"))</f>
        <v>130</v>
      </c>
      <c r="Z205" s="9">
        <f t="array" ref="Z205">SUM(($B$4:$B$306&lt;X205)*($C$4:$C$306="No"))</f>
        <v>157</v>
      </c>
      <c r="AA205" s="11">
        <f t="shared" si="19"/>
        <v>0.45296167247386759</v>
      </c>
      <c r="AB205" s="11">
        <f t="shared" si="20"/>
        <v>0.9936063229485641</v>
      </c>
      <c r="AD205" s="9">
        <f t="array" ref="AD205">SUM(($B$4:$B$306&gt;=X205)*($C$4:$C$306="Yes"))</f>
        <v>9</v>
      </c>
      <c r="AE205" s="9">
        <f t="array" ref="AE205">SUM(($B$4:$B$306&gt;=X205)*($C$4:$C$306="No"))</f>
        <v>7</v>
      </c>
      <c r="AF205" s="11">
        <f t="shared" si="21"/>
        <v>0.5625</v>
      </c>
      <c r="AG205" s="11">
        <f t="shared" si="22"/>
        <v>0.98869940828849745</v>
      </c>
      <c r="AI205" s="9">
        <f t="shared" si="18"/>
        <v>0.99334721194341213</v>
      </c>
    </row>
    <row r="206" spans="2:35" x14ac:dyDescent="0.3">
      <c r="B206" s="9">
        <f>Heart!E204</f>
        <v>126</v>
      </c>
      <c r="C206" s="9" t="str">
        <f>Heart!N204</f>
        <v>No</v>
      </c>
      <c r="X206" s="9">
        <f t="shared" si="23"/>
        <v>328</v>
      </c>
      <c r="Y206" s="9">
        <f t="array" ref="Y206">SUM(($B$4:$B$306&lt;X206)*($C$4:$C$306="Yes"))</f>
        <v>131</v>
      </c>
      <c r="Z206" s="9">
        <f t="array" ref="Z206">SUM(($B$4:$B$306&lt;X206)*($C$4:$C$306="No"))</f>
        <v>157</v>
      </c>
      <c r="AA206" s="11">
        <f t="shared" si="19"/>
        <v>0.4548611111111111</v>
      </c>
      <c r="AB206" s="11">
        <f t="shared" si="20"/>
        <v>0.99411295013192547</v>
      </c>
      <c r="AD206" s="9">
        <f t="array" ref="AD206">SUM(($B$4:$B$306&gt;=X206)*($C$4:$C$306="Yes"))</f>
        <v>8</v>
      </c>
      <c r="AE206" s="9">
        <f t="array" ref="AE206">SUM(($B$4:$B$306&gt;=X206)*($C$4:$C$306="No"))</f>
        <v>7</v>
      </c>
      <c r="AF206" s="11">
        <f t="shared" si="21"/>
        <v>0.53333333333333333</v>
      </c>
      <c r="AG206" s="11">
        <f t="shared" si="22"/>
        <v>0.99679163198163656</v>
      </c>
      <c r="AI206" s="9">
        <f t="shared" si="18"/>
        <v>0.99424555814428739</v>
      </c>
    </row>
    <row r="207" spans="2:35" x14ac:dyDescent="0.3">
      <c r="B207" s="9">
        <f>Heart!E205</f>
        <v>313</v>
      </c>
      <c r="C207" s="9" t="str">
        <f>Heart!N205</f>
        <v>No</v>
      </c>
      <c r="X207" s="9">
        <f t="shared" si="23"/>
        <v>329</v>
      </c>
      <c r="Y207" s="9">
        <f t="array" ref="Y207">SUM(($B$4:$B$306&lt;X207)*($C$4:$C$306="Yes"))</f>
        <v>131</v>
      </c>
      <c r="Z207" s="9">
        <f t="array" ref="Z207">SUM(($B$4:$B$306&lt;X207)*($C$4:$C$306="No"))</f>
        <v>157</v>
      </c>
      <c r="AA207" s="11">
        <f t="shared" si="19"/>
        <v>0.4548611111111111</v>
      </c>
      <c r="AB207" s="11">
        <f t="shared" si="20"/>
        <v>0.99411295013192547</v>
      </c>
      <c r="AD207" s="9">
        <f t="array" ref="AD207">SUM(($B$4:$B$306&gt;=X207)*($C$4:$C$306="Yes"))</f>
        <v>8</v>
      </c>
      <c r="AE207" s="9">
        <f t="array" ref="AE207">SUM(($B$4:$B$306&gt;=X207)*($C$4:$C$306="No"))</f>
        <v>7</v>
      </c>
      <c r="AF207" s="11">
        <f t="shared" si="21"/>
        <v>0.53333333333333333</v>
      </c>
      <c r="AG207" s="11">
        <f t="shared" si="22"/>
        <v>0.99679163198163656</v>
      </c>
      <c r="AI207" s="9">
        <f t="shared" si="18"/>
        <v>0.99424555814428739</v>
      </c>
    </row>
    <row r="208" spans="2:35" x14ac:dyDescent="0.3">
      <c r="B208" s="9">
        <f>Heart!E206</f>
        <v>211</v>
      </c>
      <c r="C208" s="9" t="str">
        <f>Heart!N206</f>
        <v>No</v>
      </c>
      <c r="X208" s="9">
        <f t="shared" si="23"/>
        <v>330</v>
      </c>
      <c r="Y208" s="9">
        <f t="array" ref="Y208">SUM(($B$4:$B$306&lt;X208)*($C$4:$C$306="Yes"))</f>
        <v>131</v>
      </c>
      <c r="Z208" s="9">
        <f t="array" ref="Z208">SUM(($B$4:$B$306&lt;X208)*($C$4:$C$306="No"))</f>
        <v>157</v>
      </c>
      <c r="AA208" s="11">
        <f t="shared" si="19"/>
        <v>0.4548611111111111</v>
      </c>
      <c r="AB208" s="11">
        <f t="shared" si="20"/>
        <v>0.99411295013192547</v>
      </c>
      <c r="AD208" s="9">
        <f t="array" ref="AD208">SUM(($B$4:$B$306&gt;=X208)*($C$4:$C$306="Yes"))</f>
        <v>8</v>
      </c>
      <c r="AE208" s="9">
        <f t="array" ref="AE208">SUM(($B$4:$B$306&gt;=X208)*($C$4:$C$306="No"))</f>
        <v>7</v>
      </c>
      <c r="AF208" s="11">
        <f t="shared" si="21"/>
        <v>0.53333333333333333</v>
      </c>
      <c r="AG208" s="11">
        <f t="shared" si="22"/>
        <v>0.99679163198163656</v>
      </c>
      <c r="AI208" s="9">
        <f t="shared" si="18"/>
        <v>0.99424555814428739</v>
      </c>
    </row>
    <row r="209" spans="2:35" x14ac:dyDescent="0.3">
      <c r="B209" s="9">
        <f>Heart!E207</f>
        <v>309</v>
      </c>
      <c r="C209" s="9" t="str">
        <f>Heart!N207</f>
        <v>Yes</v>
      </c>
      <c r="X209" s="9">
        <f t="shared" si="23"/>
        <v>331</v>
      </c>
      <c r="Y209" s="9">
        <f t="array" ref="Y209">SUM(($B$4:$B$306&lt;X209)*($C$4:$C$306="Yes"))</f>
        <v>133</v>
      </c>
      <c r="Z209" s="9">
        <f t="array" ref="Z209">SUM(($B$4:$B$306&lt;X209)*($C$4:$C$306="No"))</f>
        <v>157</v>
      </c>
      <c r="AA209" s="11">
        <f t="shared" si="19"/>
        <v>0.45862068965517239</v>
      </c>
      <c r="AB209" s="11">
        <f t="shared" si="20"/>
        <v>0.99505384347133563</v>
      </c>
      <c r="AD209" s="9">
        <f t="array" ref="AD209">SUM(($B$4:$B$306&gt;=X209)*($C$4:$C$306="Yes"))</f>
        <v>6</v>
      </c>
      <c r="AE209" s="9">
        <f t="array" ref="AE209">SUM(($B$4:$B$306&gt;=X209)*($C$4:$C$306="No"))</f>
        <v>7</v>
      </c>
      <c r="AF209" s="11">
        <f t="shared" si="21"/>
        <v>0.46153846153846156</v>
      </c>
      <c r="AG209" s="11">
        <f t="shared" si="22"/>
        <v>0.99572745208492563</v>
      </c>
      <c r="AI209" s="9">
        <f t="shared" si="18"/>
        <v>0.99508274417092857</v>
      </c>
    </row>
    <row r="210" spans="2:35" x14ac:dyDescent="0.3">
      <c r="B210" s="9">
        <f>Heart!E208</f>
        <v>259</v>
      </c>
      <c r="C210" s="9" t="str">
        <f>Heart!N208</f>
        <v>Yes</v>
      </c>
      <c r="X210" s="9">
        <f t="shared" si="23"/>
        <v>332</v>
      </c>
      <c r="Y210" s="9">
        <f t="array" ref="Y210">SUM(($B$4:$B$306&lt;X210)*($C$4:$C$306="Yes"))</f>
        <v>133</v>
      </c>
      <c r="Z210" s="9">
        <f t="array" ref="Z210">SUM(($B$4:$B$306&lt;X210)*($C$4:$C$306="No"))</f>
        <v>157</v>
      </c>
      <c r="AA210" s="11">
        <f t="shared" si="19"/>
        <v>0.45862068965517239</v>
      </c>
      <c r="AB210" s="11">
        <f t="shared" si="20"/>
        <v>0.99505384347133563</v>
      </c>
      <c r="AD210" s="9">
        <f t="array" ref="AD210">SUM(($B$4:$B$306&gt;=X210)*($C$4:$C$306="Yes"))</f>
        <v>6</v>
      </c>
      <c r="AE210" s="9">
        <f t="array" ref="AE210">SUM(($B$4:$B$306&gt;=X210)*($C$4:$C$306="No"))</f>
        <v>7</v>
      </c>
      <c r="AF210" s="11">
        <f t="shared" si="21"/>
        <v>0.46153846153846156</v>
      </c>
      <c r="AG210" s="11">
        <f t="shared" si="22"/>
        <v>0.99572745208492563</v>
      </c>
      <c r="AI210" s="9">
        <f t="shared" si="18"/>
        <v>0.99508274417092857</v>
      </c>
    </row>
    <row r="211" spans="2:35" x14ac:dyDescent="0.3">
      <c r="B211" s="9">
        <f>Heart!E209</f>
        <v>200</v>
      </c>
      <c r="C211" s="9" t="str">
        <f>Heart!N209</f>
        <v>Yes</v>
      </c>
      <c r="X211" s="9">
        <f t="shared" si="23"/>
        <v>333</v>
      </c>
      <c r="Y211" s="9">
        <f t="array" ref="Y211">SUM(($B$4:$B$306&lt;X211)*($C$4:$C$306="Yes"))</f>
        <v>133</v>
      </c>
      <c r="Z211" s="9">
        <f t="array" ref="Z211">SUM(($B$4:$B$306&lt;X211)*($C$4:$C$306="No"))</f>
        <v>157</v>
      </c>
      <c r="AA211" s="11">
        <f t="shared" si="19"/>
        <v>0.45862068965517239</v>
      </c>
      <c r="AB211" s="11">
        <f t="shared" si="20"/>
        <v>0.99505384347133563</v>
      </c>
      <c r="AD211" s="9">
        <f t="array" ref="AD211">SUM(($B$4:$B$306&gt;=X211)*($C$4:$C$306="Yes"))</f>
        <v>6</v>
      </c>
      <c r="AE211" s="9">
        <f t="array" ref="AE211">SUM(($B$4:$B$306&gt;=X211)*($C$4:$C$306="No"))</f>
        <v>7</v>
      </c>
      <c r="AF211" s="11">
        <f t="shared" si="21"/>
        <v>0.46153846153846156</v>
      </c>
      <c r="AG211" s="11">
        <f t="shared" si="22"/>
        <v>0.99572745208492563</v>
      </c>
      <c r="AI211" s="9">
        <f t="shared" si="18"/>
        <v>0.99508274417092857</v>
      </c>
    </row>
    <row r="212" spans="2:35" x14ac:dyDescent="0.3">
      <c r="B212" s="9">
        <f>Heart!E210</f>
        <v>262</v>
      </c>
      <c r="C212" s="9" t="str">
        <f>Heart!N210</f>
        <v>No</v>
      </c>
      <c r="X212" s="9">
        <f t="shared" si="23"/>
        <v>334</v>
      </c>
      <c r="Y212" s="9">
        <f t="array" ref="Y212">SUM(($B$4:$B$306&lt;X212)*($C$4:$C$306="Yes"))</f>
        <v>133</v>
      </c>
      <c r="Z212" s="9">
        <f t="array" ref="Z212">SUM(($B$4:$B$306&lt;X212)*($C$4:$C$306="No"))</f>
        <v>157</v>
      </c>
      <c r="AA212" s="11">
        <f t="shared" si="19"/>
        <v>0.45862068965517239</v>
      </c>
      <c r="AB212" s="11">
        <f t="shared" si="20"/>
        <v>0.99505384347133563</v>
      </c>
      <c r="AD212" s="9">
        <f t="array" ref="AD212">SUM(($B$4:$B$306&gt;=X212)*($C$4:$C$306="Yes"))</f>
        <v>6</v>
      </c>
      <c r="AE212" s="9">
        <f t="array" ref="AE212">SUM(($B$4:$B$306&gt;=X212)*($C$4:$C$306="No"))</f>
        <v>7</v>
      </c>
      <c r="AF212" s="11">
        <f t="shared" si="21"/>
        <v>0.46153846153846156</v>
      </c>
      <c r="AG212" s="11">
        <f t="shared" si="22"/>
        <v>0.99572745208492563</v>
      </c>
      <c r="AI212" s="9">
        <f t="shared" si="18"/>
        <v>0.99508274417092857</v>
      </c>
    </row>
    <row r="213" spans="2:35" x14ac:dyDescent="0.3">
      <c r="B213" s="9">
        <f>Heart!E211</f>
        <v>244</v>
      </c>
      <c r="C213" s="9" t="str">
        <f>Heart!N211</f>
        <v>Yes</v>
      </c>
      <c r="X213" s="9">
        <f t="shared" si="23"/>
        <v>335</v>
      </c>
      <c r="Y213" s="9">
        <f t="array" ref="Y213">SUM(($B$4:$B$306&lt;X213)*($C$4:$C$306="Yes"))</f>
        <v>133</v>
      </c>
      <c r="Z213" s="9">
        <f t="array" ref="Z213">SUM(($B$4:$B$306&lt;X213)*($C$4:$C$306="No"))</f>
        <v>157</v>
      </c>
      <c r="AA213" s="11">
        <f t="shared" si="19"/>
        <v>0.45862068965517239</v>
      </c>
      <c r="AB213" s="11">
        <f t="shared" si="20"/>
        <v>0.99505384347133563</v>
      </c>
      <c r="AD213" s="9">
        <f t="array" ref="AD213">SUM(($B$4:$B$306&gt;=X213)*($C$4:$C$306="Yes"))</f>
        <v>6</v>
      </c>
      <c r="AE213" s="9">
        <f t="array" ref="AE213">SUM(($B$4:$B$306&gt;=X213)*($C$4:$C$306="No"))</f>
        <v>7</v>
      </c>
      <c r="AF213" s="11">
        <f t="shared" si="21"/>
        <v>0.46153846153846156</v>
      </c>
      <c r="AG213" s="11">
        <f t="shared" si="22"/>
        <v>0.99572745208492563</v>
      </c>
      <c r="AI213" s="9">
        <f t="shared" si="18"/>
        <v>0.99508274417092857</v>
      </c>
    </row>
    <row r="214" spans="2:35" x14ac:dyDescent="0.3">
      <c r="B214" s="9">
        <f>Heart!E212</f>
        <v>215</v>
      </c>
      <c r="C214" s="9" t="str">
        <f>Heart!N212</f>
        <v>No</v>
      </c>
      <c r="X214" s="9">
        <f t="shared" si="23"/>
        <v>336</v>
      </c>
      <c r="Y214" s="9">
        <f t="array" ref="Y214">SUM(($B$4:$B$306&lt;X214)*($C$4:$C$306="Yes"))</f>
        <v>135</v>
      </c>
      <c r="Z214" s="9">
        <f t="array" ref="Z214">SUM(($B$4:$B$306&lt;X214)*($C$4:$C$306="No"))</f>
        <v>157</v>
      </c>
      <c r="AA214" s="11">
        <f t="shared" si="19"/>
        <v>0.46232876712328769</v>
      </c>
      <c r="AB214" s="11">
        <f t="shared" si="20"/>
        <v>0.99590139731204586</v>
      </c>
      <c r="AD214" s="9">
        <f t="array" ref="AD214">SUM(($B$4:$B$306&gt;=X214)*($C$4:$C$306="Yes"))</f>
        <v>4</v>
      </c>
      <c r="AE214" s="9">
        <f t="array" ref="AE214">SUM(($B$4:$B$306&gt;=X214)*($C$4:$C$306="No"))</f>
        <v>7</v>
      </c>
      <c r="AF214" s="11">
        <f t="shared" si="21"/>
        <v>0.36363636363636365</v>
      </c>
      <c r="AG214" s="11">
        <f t="shared" si="22"/>
        <v>0.94566030460064021</v>
      </c>
      <c r="AI214" s="9">
        <f t="shared" si="18"/>
        <v>0.994077463253216</v>
      </c>
    </row>
    <row r="215" spans="2:35" x14ac:dyDescent="0.3">
      <c r="B215" s="9">
        <f>Heart!E213</f>
        <v>231</v>
      </c>
      <c r="C215" s="9" t="str">
        <f>Heart!N213</f>
        <v>Yes</v>
      </c>
      <c r="X215" s="9">
        <f t="shared" si="23"/>
        <v>337</v>
      </c>
      <c r="Y215" s="9">
        <f t="array" ref="Y215">SUM(($B$4:$B$306&lt;X215)*($C$4:$C$306="Yes"))</f>
        <v>135</v>
      </c>
      <c r="Z215" s="9">
        <f t="array" ref="Z215">SUM(($B$4:$B$306&lt;X215)*($C$4:$C$306="No"))</f>
        <v>157</v>
      </c>
      <c r="AA215" s="11">
        <f t="shared" si="19"/>
        <v>0.46232876712328769</v>
      </c>
      <c r="AB215" s="11">
        <f t="shared" si="20"/>
        <v>0.99590139731204586</v>
      </c>
      <c r="AD215" s="9">
        <f t="array" ref="AD215">SUM(($B$4:$B$306&gt;=X215)*($C$4:$C$306="Yes"))</f>
        <v>4</v>
      </c>
      <c r="AE215" s="9">
        <f t="array" ref="AE215">SUM(($B$4:$B$306&gt;=X215)*($C$4:$C$306="No"))</f>
        <v>7</v>
      </c>
      <c r="AF215" s="11">
        <f t="shared" si="21"/>
        <v>0.36363636363636365</v>
      </c>
      <c r="AG215" s="11">
        <f t="shared" si="22"/>
        <v>0.94566030460064021</v>
      </c>
      <c r="AI215" s="9">
        <f t="shared" si="18"/>
        <v>0.994077463253216</v>
      </c>
    </row>
    <row r="216" spans="2:35" x14ac:dyDescent="0.3">
      <c r="B216" s="9">
        <f>Heart!E214</f>
        <v>214</v>
      </c>
      <c r="C216" s="9" t="str">
        <f>Heart!N214</f>
        <v>No</v>
      </c>
      <c r="X216" s="9">
        <f t="shared" si="23"/>
        <v>338</v>
      </c>
      <c r="Y216" s="9">
        <f t="array" ref="Y216">SUM(($B$4:$B$306&lt;X216)*($C$4:$C$306="Yes"))</f>
        <v>135</v>
      </c>
      <c r="Z216" s="9">
        <f t="array" ref="Z216">SUM(($B$4:$B$306&lt;X216)*($C$4:$C$306="No"))</f>
        <v>157</v>
      </c>
      <c r="AA216" s="11">
        <f t="shared" si="19"/>
        <v>0.46232876712328769</v>
      </c>
      <c r="AB216" s="11">
        <f t="shared" si="20"/>
        <v>0.99590139731204586</v>
      </c>
      <c r="AD216" s="9">
        <f t="array" ref="AD216">SUM(($B$4:$B$306&gt;=X216)*($C$4:$C$306="Yes"))</f>
        <v>4</v>
      </c>
      <c r="AE216" s="9">
        <f t="array" ref="AE216">SUM(($B$4:$B$306&gt;=X216)*($C$4:$C$306="No"))</f>
        <v>7</v>
      </c>
      <c r="AF216" s="11">
        <f t="shared" si="21"/>
        <v>0.36363636363636365</v>
      </c>
      <c r="AG216" s="11">
        <f t="shared" si="22"/>
        <v>0.94566030460064021</v>
      </c>
      <c r="AI216" s="9">
        <f t="shared" si="18"/>
        <v>0.994077463253216</v>
      </c>
    </row>
    <row r="217" spans="2:35" x14ac:dyDescent="0.3">
      <c r="B217" s="9">
        <f>Heart!E215</f>
        <v>228</v>
      </c>
      <c r="C217" s="9" t="str">
        <f>Heart!N215</f>
        <v>Yes</v>
      </c>
      <c r="X217" s="9">
        <f t="shared" si="23"/>
        <v>339</v>
      </c>
      <c r="Y217" s="9">
        <f t="array" ref="Y217">SUM(($B$4:$B$306&lt;X217)*($C$4:$C$306="Yes"))</f>
        <v>135</v>
      </c>
      <c r="Z217" s="9">
        <f t="array" ref="Z217">SUM(($B$4:$B$306&lt;X217)*($C$4:$C$306="No"))</f>
        <v>157</v>
      </c>
      <c r="AA217" s="11">
        <f t="shared" si="19"/>
        <v>0.46232876712328769</v>
      </c>
      <c r="AB217" s="11">
        <f t="shared" si="20"/>
        <v>0.99590139731204586</v>
      </c>
      <c r="AD217" s="9">
        <f t="array" ref="AD217">SUM(($B$4:$B$306&gt;=X217)*($C$4:$C$306="Yes"))</f>
        <v>4</v>
      </c>
      <c r="AE217" s="9">
        <f t="array" ref="AE217">SUM(($B$4:$B$306&gt;=X217)*($C$4:$C$306="No"))</f>
        <v>7</v>
      </c>
      <c r="AF217" s="11">
        <f t="shared" si="21"/>
        <v>0.36363636363636365</v>
      </c>
      <c r="AG217" s="11">
        <f t="shared" si="22"/>
        <v>0.94566030460064021</v>
      </c>
      <c r="AI217" s="9">
        <f t="shared" si="18"/>
        <v>0.994077463253216</v>
      </c>
    </row>
    <row r="218" spans="2:35" x14ac:dyDescent="0.3">
      <c r="B218" s="9">
        <f>Heart!E216</f>
        <v>230</v>
      </c>
      <c r="C218" s="9" t="str">
        <f>Heart!N216</f>
        <v>Yes</v>
      </c>
      <c r="X218" s="9">
        <f t="shared" si="23"/>
        <v>340</v>
      </c>
      <c r="Y218" s="9">
        <f t="array" ref="Y218">SUM(($B$4:$B$306&lt;X218)*($C$4:$C$306="Yes"))</f>
        <v>135</v>
      </c>
      <c r="Z218" s="9">
        <f t="array" ref="Z218">SUM(($B$4:$B$306&lt;X218)*($C$4:$C$306="No"))</f>
        <v>157</v>
      </c>
      <c r="AA218" s="11">
        <f t="shared" si="19"/>
        <v>0.46232876712328769</v>
      </c>
      <c r="AB218" s="11">
        <f t="shared" si="20"/>
        <v>0.99590139731204586</v>
      </c>
      <c r="AD218" s="9">
        <f t="array" ref="AD218">SUM(($B$4:$B$306&gt;=X218)*($C$4:$C$306="Yes"))</f>
        <v>4</v>
      </c>
      <c r="AE218" s="9">
        <f t="array" ref="AE218">SUM(($B$4:$B$306&gt;=X218)*($C$4:$C$306="No"))</f>
        <v>7</v>
      </c>
      <c r="AF218" s="11">
        <f t="shared" si="21"/>
        <v>0.36363636363636365</v>
      </c>
      <c r="AG218" s="11">
        <f t="shared" si="22"/>
        <v>0.94566030460064021</v>
      </c>
      <c r="AI218" s="9">
        <f t="shared" si="18"/>
        <v>0.994077463253216</v>
      </c>
    </row>
    <row r="219" spans="2:35" x14ac:dyDescent="0.3">
      <c r="B219" s="9">
        <f>Heart!E217</f>
        <v>193</v>
      </c>
      <c r="C219" s="9" t="str">
        <f>Heart!N217</f>
        <v>No</v>
      </c>
      <c r="X219" s="9">
        <f t="shared" si="23"/>
        <v>341</v>
      </c>
      <c r="Y219" s="9">
        <f t="array" ref="Y219">SUM(($B$4:$B$306&lt;X219)*($C$4:$C$306="Yes"))</f>
        <v>135</v>
      </c>
      <c r="Z219" s="9">
        <f t="array" ref="Z219">SUM(($B$4:$B$306&lt;X219)*($C$4:$C$306="No"))</f>
        <v>158</v>
      </c>
      <c r="AA219" s="11">
        <f t="shared" si="19"/>
        <v>0.46075085324232085</v>
      </c>
      <c r="AB219" s="11">
        <f t="shared" si="20"/>
        <v>0.99555049328284706</v>
      </c>
      <c r="AD219" s="9">
        <f t="array" ref="AD219">SUM(($B$4:$B$306&gt;=X219)*($C$4:$C$306="Yes"))</f>
        <v>4</v>
      </c>
      <c r="AE219" s="9">
        <f t="array" ref="AE219">SUM(($B$4:$B$306&gt;=X219)*($C$4:$C$306="No"))</f>
        <v>6</v>
      </c>
      <c r="AF219" s="11">
        <f t="shared" si="21"/>
        <v>0.4</v>
      </c>
      <c r="AG219" s="11">
        <f t="shared" si="22"/>
        <v>0.97095059445466858</v>
      </c>
      <c r="AI219" s="9">
        <f t="shared" si="18"/>
        <v>0.99473861543373232</v>
      </c>
    </row>
    <row r="220" spans="2:35" x14ac:dyDescent="0.3">
      <c r="B220" s="9">
        <f>Heart!E218</f>
        <v>204</v>
      </c>
      <c r="C220" s="9" t="str">
        <f>Heart!N218</f>
        <v>No</v>
      </c>
      <c r="X220" s="9">
        <f t="shared" si="23"/>
        <v>342</v>
      </c>
      <c r="Y220" s="9">
        <f t="array" ref="Y220">SUM(($B$4:$B$306&lt;X220)*($C$4:$C$306="Yes"))</f>
        <v>136</v>
      </c>
      <c r="Z220" s="9">
        <f t="array" ref="Z220">SUM(($B$4:$B$306&lt;X220)*($C$4:$C$306="No"))</f>
        <v>158</v>
      </c>
      <c r="AA220" s="11">
        <f t="shared" si="19"/>
        <v>0.46258503401360546</v>
      </c>
      <c r="AB220" s="11">
        <f t="shared" si="20"/>
        <v>0.99595702299273048</v>
      </c>
      <c r="AD220" s="9">
        <f t="array" ref="AD220">SUM(($B$4:$B$306&gt;=X220)*($C$4:$C$306="Yes"))</f>
        <v>3</v>
      </c>
      <c r="AE220" s="9">
        <f t="array" ref="AE220">SUM(($B$4:$B$306&gt;=X220)*($C$4:$C$306="No"))</f>
        <v>6</v>
      </c>
      <c r="AF220" s="11">
        <f t="shared" si="21"/>
        <v>0.33333333333333331</v>
      </c>
      <c r="AG220" s="11">
        <f t="shared" si="22"/>
        <v>0.91829583405448956</v>
      </c>
      <c r="AI220" s="9">
        <f t="shared" si="18"/>
        <v>0.9936502550044658</v>
      </c>
    </row>
    <row r="221" spans="2:35" x14ac:dyDescent="0.3">
      <c r="B221" s="9">
        <f>Heart!E219</f>
        <v>243</v>
      </c>
      <c r="C221" s="9" t="str">
        <f>Heart!N219</f>
        <v>No</v>
      </c>
      <c r="X221" s="9">
        <f t="shared" si="23"/>
        <v>343</v>
      </c>
      <c r="Y221" s="9">
        <f t="array" ref="Y221">SUM(($B$4:$B$306&lt;X221)*($C$4:$C$306="Yes"))</f>
        <v>136</v>
      </c>
      <c r="Z221" s="9">
        <f t="array" ref="Z221">SUM(($B$4:$B$306&lt;X221)*($C$4:$C$306="No"))</f>
        <v>159</v>
      </c>
      <c r="AA221" s="11">
        <f t="shared" si="19"/>
        <v>0.46101694915254238</v>
      </c>
      <c r="AB221" s="11">
        <f t="shared" si="20"/>
        <v>0.99561068221442861</v>
      </c>
      <c r="AD221" s="9">
        <f t="array" ref="AD221">SUM(($B$4:$B$306&gt;=X221)*($C$4:$C$306="Yes"))</f>
        <v>3</v>
      </c>
      <c r="AE221" s="9">
        <f t="array" ref="AE221">SUM(($B$4:$B$306&gt;=X221)*($C$4:$C$306="No"))</f>
        <v>5</v>
      </c>
      <c r="AF221" s="11">
        <f t="shared" si="21"/>
        <v>0.375</v>
      </c>
      <c r="AG221" s="11">
        <f t="shared" si="22"/>
        <v>0.95443400292496494</v>
      </c>
      <c r="AI221" s="9">
        <f t="shared" si="18"/>
        <v>0.99452350916388177</v>
      </c>
    </row>
    <row r="222" spans="2:35" x14ac:dyDescent="0.3">
      <c r="B222" s="9">
        <f>Heart!E220</f>
        <v>303</v>
      </c>
      <c r="C222" s="9" t="str">
        <f>Heart!N220</f>
        <v>No</v>
      </c>
      <c r="X222" s="9">
        <f t="shared" si="23"/>
        <v>344</v>
      </c>
      <c r="Y222" s="9">
        <f t="array" ref="Y222">SUM(($B$4:$B$306&lt;X222)*($C$4:$C$306="Yes"))</f>
        <v>136</v>
      </c>
      <c r="Z222" s="9">
        <f t="array" ref="Z222">SUM(($B$4:$B$306&lt;X222)*($C$4:$C$306="No"))</f>
        <v>159</v>
      </c>
      <c r="AA222" s="11">
        <f t="shared" si="19"/>
        <v>0.46101694915254238</v>
      </c>
      <c r="AB222" s="11">
        <f t="shared" si="20"/>
        <v>0.99561068221442861</v>
      </c>
      <c r="AD222" s="9">
        <f t="array" ref="AD222">SUM(($B$4:$B$306&gt;=X222)*($C$4:$C$306="Yes"))</f>
        <v>3</v>
      </c>
      <c r="AE222" s="9">
        <f t="array" ref="AE222">SUM(($B$4:$B$306&gt;=X222)*($C$4:$C$306="No"))</f>
        <v>5</v>
      </c>
      <c r="AF222" s="11">
        <f t="shared" si="21"/>
        <v>0.375</v>
      </c>
      <c r="AG222" s="11">
        <f t="shared" si="22"/>
        <v>0.95443400292496494</v>
      </c>
      <c r="AI222" s="9">
        <f t="shared" si="18"/>
        <v>0.99452350916388177</v>
      </c>
    </row>
    <row r="223" spans="2:35" x14ac:dyDescent="0.3">
      <c r="B223" s="9">
        <f>Heart!E221</f>
        <v>271</v>
      </c>
      <c r="C223" s="9" t="str">
        <f>Heart!N221</f>
        <v>No</v>
      </c>
      <c r="X223" s="9">
        <f t="shared" si="23"/>
        <v>345</v>
      </c>
      <c r="Y223" s="9">
        <f t="array" ref="Y223">SUM(($B$4:$B$306&lt;X223)*($C$4:$C$306="Yes"))</f>
        <v>136</v>
      </c>
      <c r="Z223" s="9">
        <f t="array" ref="Z223">SUM(($B$4:$B$306&lt;X223)*($C$4:$C$306="No"))</f>
        <v>159</v>
      </c>
      <c r="AA223" s="11">
        <f t="shared" si="19"/>
        <v>0.46101694915254238</v>
      </c>
      <c r="AB223" s="11">
        <f t="shared" si="20"/>
        <v>0.99561068221442861</v>
      </c>
      <c r="AD223" s="9">
        <f t="array" ref="AD223">SUM(($B$4:$B$306&gt;=X223)*($C$4:$C$306="Yes"))</f>
        <v>3</v>
      </c>
      <c r="AE223" s="9">
        <f t="array" ref="AE223">SUM(($B$4:$B$306&gt;=X223)*($C$4:$C$306="No"))</f>
        <v>5</v>
      </c>
      <c r="AF223" s="11">
        <f t="shared" si="21"/>
        <v>0.375</v>
      </c>
      <c r="AG223" s="11">
        <f t="shared" si="22"/>
        <v>0.95443400292496494</v>
      </c>
      <c r="AI223" s="9">
        <f t="shared" si="18"/>
        <v>0.99452350916388177</v>
      </c>
    </row>
    <row r="224" spans="2:35" x14ac:dyDescent="0.3">
      <c r="B224" s="9">
        <f>Heart!E222</f>
        <v>268</v>
      </c>
      <c r="C224" s="9" t="str">
        <f>Heart!N222</f>
        <v>No</v>
      </c>
      <c r="X224" s="9">
        <f t="shared" si="23"/>
        <v>346</v>
      </c>
      <c r="Y224" s="9">
        <f t="array" ref="Y224">SUM(($B$4:$B$306&lt;X224)*($C$4:$C$306="Yes"))</f>
        <v>136</v>
      </c>
      <c r="Z224" s="9">
        <f t="array" ref="Z224">SUM(($B$4:$B$306&lt;X224)*($C$4:$C$306="No"))</f>
        <v>159</v>
      </c>
      <c r="AA224" s="11">
        <f t="shared" si="19"/>
        <v>0.46101694915254238</v>
      </c>
      <c r="AB224" s="11">
        <f t="shared" si="20"/>
        <v>0.99561068221442861</v>
      </c>
      <c r="AD224" s="9">
        <f t="array" ref="AD224">SUM(($B$4:$B$306&gt;=X224)*($C$4:$C$306="Yes"))</f>
        <v>3</v>
      </c>
      <c r="AE224" s="9">
        <f t="array" ref="AE224">SUM(($B$4:$B$306&gt;=X224)*($C$4:$C$306="No"))</f>
        <v>5</v>
      </c>
      <c r="AF224" s="11">
        <f t="shared" si="21"/>
        <v>0.375</v>
      </c>
      <c r="AG224" s="11">
        <f t="shared" si="22"/>
        <v>0.95443400292496494</v>
      </c>
      <c r="AI224" s="9">
        <f t="shared" si="18"/>
        <v>0.99452350916388177</v>
      </c>
    </row>
    <row r="225" spans="2:35" x14ac:dyDescent="0.3">
      <c r="B225" s="9">
        <f>Heart!E223</f>
        <v>267</v>
      </c>
      <c r="C225" s="9" t="str">
        <f>Heart!N223</f>
        <v>No</v>
      </c>
      <c r="X225" s="9">
        <f t="shared" si="23"/>
        <v>347</v>
      </c>
      <c r="Y225" s="9">
        <f t="array" ref="Y225">SUM(($B$4:$B$306&lt;X225)*($C$4:$C$306="Yes"))</f>
        <v>136</v>
      </c>
      <c r="Z225" s="9">
        <f t="array" ref="Z225">SUM(($B$4:$B$306&lt;X225)*($C$4:$C$306="No"))</f>
        <v>159</v>
      </c>
      <c r="AA225" s="11">
        <f t="shared" si="19"/>
        <v>0.46101694915254238</v>
      </c>
      <c r="AB225" s="11">
        <f t="shared" si="20"/>
        <v>0.99561068221442861</v>
      </c>
      <c r="AD225" s="9">
        <f t="array" ref="AD225">SUM(($B$4:$B$306&gt;=X225)*($C$4:$C$306="Yes"))</f>
        <v>3</v>
      </c>
      <c r="AE225" s="9">
        <f t="array" ref="AE225">SUM(($B$4:$B$306&gt;=X225)*($C$4:$C$306="No"))</f>
        <v>5</v>
      </c>
      <c r="AF225" s="11">
        <f t="shared" si="21"/>
        <v>0.375</v>
      </c>
      <c r="AG225" s="11">
        <f t="shared" si="22"/>
        <v>0.95443400292496494</v>
      </c>
      <c r="AI225" s="9">
        <f t="shared" si="18"/>
        <v>0.99452350916388177</v>
      </c>
    </row>
    <row r="226" spans="2:35" x14ac:dyDescent="0.3">
      <c r="B226" s="9">
        <f>Heart!E224</f>
        <v>199</v>
      </c>
      <c r="C226" s="9" t="str">
        <f>Heart!N224</f>
        <v>No</v>
      </c>
      <c r="X226" s="9">
        <f t="shared" si="23"/>
        <v>348</v>
      </c>
      <c r="Y226" s="9">
        <f t="array" ref="Y226">SUM(($B$4:$B$306&lt;X226)*($C$4:$C$306="Yes"))</f>
        <v>136</v>
      </c>
      <c r="Z226" s="9">
        <f t="array" ref="Z226">SUM(($B$4:$B$306&lt;X226)*($C$4:$C$306="No"))</f>
        <v>159</v>
      </c>
      <c r="AA226" s="11">
        <f t="shared" si="19"/>
        <v>0.46101694915254238</v>
      </c>
      <c r="AB226" s="11">
        <f t="shared" si="20"/>
        <v>0.99561068221442861</v>
      </c>
      <c r="AD226" s="9">
        <f t="array" ref="AD226">SUM(($B$4:$B$306&gt;=X226)*($C$4:$C$306="Yes"))</f>
        <v>3</v>
      </c>
      <c r="AE226" s="9">
        <f t="array" ref="AE226">SUM(($B$4:$B$306&gt;=X226)*($C$4:$C$306="No"))</f>
        <v>5</v>
      </c>
      <c r="AF226" s="11">
        <f t="shared" si="21"/>
        <v>0.375</v>
      </c>
      <c r="AG226" s="11">
        <f t="shared" si="22"/>
        <v>0.95443400292496494</v>
      </c>
      <c r="AI226" s="9">
        <f t="shared" si="18"/>
        <v>0.99452350916388177</v>
      </c>
    </row>
    <row r="227" spans="2:35" x14ac:dyDescent="0.3">
      <c r="B227" s="9">
        <f>Heart!E225</f>
        <v>282</v>
      </c>
      <c r="C227" s="9" t="str">
        <f>Heart!N225</f>
        <v>Yes</v>
      </c>
      <c r="X227" s="9">
        <f t="shared" si="23"/>
        <v>349</v>
      </c>
      <c r="Y227" s="9">
        <f t="array" ref="Y227">SUM(($B$4:$B$306&lt;X227)*($C$4:$C$306="Yes"))</f>
        <v>136</v>
      </c>
      <c r="Z227" s="9">
        <f t="array" ref="Z227">SUM(($B$4:$B$306&lt;X227)*($C$4:$C$306="No"))</f>
        <v>159</v>
      </c>
      <c r="AA227" s="11">
        <f t="shared" si="19"/>
        <v>0.46101694915254238</v>
      </c>
      <c r="AB227" s="11">
        <f t="shared" si="20"/>
        <v>0.99561068221442861</v>
      </c>
      <c r="AD227" s="9">
        <f t="array" ref="AD227">SUM(($B$4:$B$306&gt;=X227)*($C$4:$C$306="Yes"))</f>
        <v>3</v>
      </c>
      <c r="AE227" s="9">
        <f t="array" ref="AE227">SUM(($B$4:$B$306&gt;=X227)*($C$4:$C$306="No"))</f>
        <v>5</v>
      </c>
      <c r="AF227" s="11">
        <f t="shared" si="21"/>
        <v>0.375</v>
      </c>
      <c r="AG227" s="11">
        <f t="shared" si="22"/>
        <v>0.95443400292496494</v>
      </c>
      <c r="AI227" s="9">
        <f t="shared" si="18"/>
        <v>0.99452350916388177</v>
      </c>
    </row>
    <row r="228" spans="2:35" x14ac:dyDescent="0.3">
      <c r="B228" s="9">
        <f>Heart!E226</f>
        <v>269</v>
      </c>
      <c r="C228" s="9" t="str">
        <f>Heart!N226</f>
        <v>Yes</v>
      </c>
      <c r="X228" s="9">
        <f t="shared" si="23"/>
        <v>350</v>
      </c>
      <c r="Y228" s="9">
        <f t="array" ref="Y228">SUM(($B$4:$B$306&lt;X228)*($C$4:$C$306="Yes"))</f>
        <v>136</v>
      </c>
      <c r="Z228" s="9">
        <f t="array" ref="Z228">SUM(($B$4:$B$306&lt;X228)*($C$4:$C$306="No"))</f>
        <v>159</v>
      </c>
      <c r="AA228" s="11">
        <f t="shared" si="19"/>
        <v>0.46101694915254238</v>
      </c>
      <c r="AB228" s="11">
        <f t="shared" si="20"/>
        <v>0.99561068221442861</v>
      </c>
      <c r="AD228" s="9">
        <f t="array" ref="AD228">SUM(($B$4:$B$306&gt;=X228)*($C$4:$C$306="Yes"))</f>
        <v>3</v>
      </c>
      <c r="AE228" s="9">
        <f t="array" ref="AE228">SUM(($B$4:$B$306&gt;=X228)*($C$4:$C$306="No"))</f>
        <v>5</v>
      </c>
      <c r="AF228" s="11">
        <f t="shared" si="21"/>
        <v>0.375</v>
      </c>
      <c r="AG228" s="11">
        <f t="shared" si="22"/>
        <v>0.95443400292496494</v>
      </c>
      <c r="AI228" s="9">
        <f t="shared" si="18"/>
        <v>0.99452350916388177</v>
      </c>
    </row>
    <row r="229" spans="2:35" x14ac:dyDescent="0.3">
      <c r="B229" s="9">
        <f>Heart!E227</f>
        <v>210</v>
      </c>
      <c r="C229" s="9" t="str">
        <f>Heart!N227</f>
        <v>No</v>
      </c>
      <c r="X229" s="9">
        <f t="shared" si="23"/>
        <v>351</v>
      </c>
      <c r="Y229" s="9">
        <f t="array" ref="Y229">SUM(($B$4:$B$306&lt;X229)*($C$4:$C$306="Yes"))</f>
        <v>136</v>
      </c>
      <c r="Z229" s="9">
        <f t="array" ref="Z229">SUM(($B$4:$B$306&lt;X229)*($C$4:$C$306="No"))</f>
        <v>159</v>
      </c>
      <c r="AA229" s="11">
        <f t="shared" si="19"/>
        <v>0.46101694915254238</v>
      </c>
      <c r="AB229" s="11">
        <f t="shared" si="20"/>
        <v>0.99561068221442861</v>
      </c>
      <c r="AD229" s="9">
        <f t="array" ref="AD229">SUM(($B$4:$B$306&gt;=X229)*($C$4:$C$306="Yes"))</f>
        <v>3</v>
      </c>
      <c r="AE229" s="9">
        <f t="array" ref="AE229">SUM(($B$4:$B$306&gt;=X229)*($C$4:$C$306="No"))</f>
        <v>5</v>
      </c>
      <c r="AF229" s="11">
        <f t="shared" si="21"/>
        <v>0.375</v>
      </c>
      <c r="AG229" s="11">
        <f t="shared" si="22"/>
        <v>0.95443400292496494</v>
      </c>
      <c r="AI229" s="9">
        <f t="shared" si="18"/>
        <v>0.99452350916388177</v>
      </c>
    </row>
    <row r="230" spans="2:35" x14ac:dyDescent="0.3">
      <c r="B230" s="9">
        <f>Heart!E228</f>
        <v>204</v>
      </c>
      <c r="C230" s="9" t="str">
        <f>Heart!N228</f>
        <v>No</v>
      </c>
      <c r="X230" s="9">
        <f t="shared" si="23"/>
        <v>352</v>
      </c>
      <c r="Y230" s="9">
        <f t="array" ref="Y230">SUM(($B$4:$B$306&lt;X230)*($C$4:$C$306="Yes"))</f>
        <v>136</v>
      </c>
      <c r="Z230" s="9">
        <f t="array" ref="Z230">SUM(($B$4:$B$306&lt;X230)*($C$4:$C$306="No"))</f>
        <v>159</v>
      </c>
      <c r="AA230" s="11">
        <f t="shared" si="19"/>
        <v>0.46101694915254238</v>
      </c>
      <c r="AB230" s="11">
        <f t="shared" si="20"/>
        <v>0.99561068221442861</v>
      </c>
      <c r="AD230" s="9">
        <f t="array" ref="AD230">SUM(($B$4:$B$306&gt;=X230)*($C$4:$C$306="Yes"))</f>
        <v>3</v>
      </c>
      <c r="AE230" s="9">
        <f t="array" ref="AE230">SUM(($B$4:$B$306&gt;=X230)*($C$4:$C$306="No"))</f>
        <v>5</v>
      </c>
      <c r="AF230" s="11">
        <f t="shared" si="21"/>
        <v>0.375</v>
      </c>
      <c r="AG230" s="11">
        <f t="shared" si="22"/>
        <v>0.95443400292496494</v>
      </c>
      <c r="AI230" s="9">
        <f t="shared" si="18"/>
        <v>0.99452350916388177</v>
      </c>
    </row>
    <row r="231" spans="2:35" x14ac:dyDescent="0.3">
      <c r="B231" s="9">
        <f>Heart!E229</f>
        <v>277</v>
      </c>
      <c r="C231" s="9" t="str">
        <f>Heart!N229</f>
        <v>No</v>
      </c>
      <c r="X231" s="9">
        <f t="shared" si="23"/>
        <v>353</v>
      </c>
      <c r="Y231" s="9">
        <f t="array" ref="Y231">SUM(($B$4:$B$306&lt;X231)*($C$4:$C$306="Yes"))</f>
        <v>136</v>
      </c>
      <c r="Z231" s="9">
        <f t="array" ref="Z231">SUM(($B$4:$B$306&lt;X231)*($C$4:$C$306="No"))</f>
        <v>159</v>
      </c>
      <c r="AA231" s="11">
        <f t="shared" si="19"/>
        <v>0.46101694915254238</v>
      </c>
      <c r="AB231" s="11">
        <f t="shared" si="20"/>
        <v>0.99561068221442861</v>
      </c>
      <c r="AD231" s="9">
        <f t="array" ref="AD231">SUM(($B$4:$B$306&gt;=X231)*($C$4:$C$306="Yes"))</f>
        <v>3</v>
      </c>
      <c r="AE231" s="9">
        <f t="array" ref="AE231">SUM(($B$4:$B$306&gt;=X231)*($C$4:$C$306="No"))</f>
        <v>5</v>
      </c>
      <c r="AF231" s="11">
        <f t="shared" si="21"/>
        <v>0.375</v>
      </c>
      <c r="AG231" s="11">
        <f t="shared" si="22"/>
        <v>0.95443400292496494</v>
      </c>
      <c r="AI231" s="9">
        <f t="shared" si="18"/>
        <v>0.99452350916388177</v>
      </c>
    </row>
    <row r="232" spans="2:35" x14ac:dyDescent="0.3">
      <c r="B232" s="9">
        <f>Heart!E230</f>
        <v>206</v>
      </c>
      <c r="C232" s="9" t="str">
        <f>Heart!N230</f>
        <v>Yes</v>
      </c>
      <c r="X232" s="9">
        <f t="shared" si="23"/>
        <v>354</v>
      </c>
      <c r="Y232" s="9">
        <f t="array" ref="Y232">SUM(($B$4:$B$306&lt;X232)*($C$4:$C$306="Yes"))</f>
        <v>137</v>
      </c>
      <c r="Z232" s="9">
        <f t="array" ref="Z232">SUM(($B$4:$B$306&lt;X232)*($C$4:$C$306="No"))</f>
        <v>159</v>
      </c>
      <c r="AA232" s="11">
        <f t="shared" si="19"/>
        <v>0.46283783783783783</v>
      </c>
      <c r="AB232" s="11">
        <f t="shared" si="20"/>
        <v>0.99601152354852873</v>
      </c>
      <c r="AD232" s="9">
        <f t="array" ref="AD232">SUM(($B$4:$B$306&gt;=X232)*($C$4:$C$306="Yes"))</f>
        <v>2</v>
      </c>
      <c r="AE232" s="9">
        <f t="array" ref="AE232">SUM(($B$4:$B$306&gt;=X232)*($C$4:$C$306="No"))</f>
        <v>5</v>
      </c>
      <c r="AF232" s="11">
        <f t="shared" si="21"/>
        <v>0.2857142857142857</v>
      </c>
      <c r="AG232" s="11">
        <f t="shared" si="22"/>
        <v>0.863120568566631</v>
      </c>
      <c r="AI232" s="9">
        <f t="shared" si="18"/>
        <v>0.99294143547964009</v>
      </c>
    </row>
    <row r="233" spans="2:35" x14ac:dyDescent="0.3">
      <c r="B233" s="9">
        <f>Heart!E231</f>
        <v>212</v>
      </c>
      <c r="C233" s="9" t="str">
        <f>Heart!N231</f>
        <v>Yes</v>
      </c>
      <c r="X233" s="9">
        <f t="shared" si="23"/>
        <v>355</v>
      </c>
      <c r="Y233" s="9">
        <f t="array" ref="Y233">SUM(($B$4:$B$306&lt;X233)*($C$4:$C$306="Yes"))</f>
        <v>137</v>
      </c>
      <c r="Z233" s="9">
        <f t="array" ref="Z233">SUM(($B$4:$B$306&lt;X233)*($C$4:$C$306="No"))</f>
        <v>160</v>
      </c>
      <c r="AA233" s="11">
        <f t="shared" si="19"/>
        <v>0.46127946127946129</v>
      </c>
      <c r="AB233" s="11">
        <f t="shared" si="20"/>
        <v>0.99566965767763416</v>
      </c>
      <c r="AD233" s="9">
        <f t="array" ref="AD233">SUM(($B$4:$B$306&gt;=X233)*($C$4:$C$306="Yes"))</f>
        <v>2</v>
      </c>
      <c r="AE233" s="9">
        <f t="array" ref="AE233">SUM(($B$4:$B$306&gt;=X233)*($C$4:$C$306="No"))</f>
        <v>4</v>
      </c>
      <c r="AF233" s="11">
        <f t="shared" si="21"/>
        <v>0.33333333333333331</v>
      </c>
      <c r="AG233" s="11">
        <f t="shared" si="22"/>
        <v>0.91829583405448956</v>
      </c>
      <c r="AI233" s="9">
        <f t="shared" si="18"/>
        <v>0.9941375027544036</v>
      </c>
    </row>
    <row r="234" spans="2:35" x14ac:dyDescent="0.3">
      <c r="B234" s="9">
        <f>Heart!E232</f>
        <v>196</v>
      </c>
      <c r="C234" s="9" t="str">
        <f>Heart!N232</f>
        <v>No</v>
      </c>
      <c r="X234" s="9">
        <f t="shared" si="23"/>
        <v>356</v>
      </c>
      <c r="Y234" s="9">
        <f t="array" ref="Y234">SUM(($B$4:$B$306&lt;X234)*($C$4:$C$306="Yes"))</f>
        <v>137</v>
      </c>
      <c r="Z234" s="9">
        <f t="array" ref="Z234">SUM(($B$4:$B$306&lt;X234)*($C$4:$C$306="No"))</f>
        <v>160</v>
      </c>
      <c r="AA234" s="11">
        <f t="shared" si="19"/>
        <v>0.46127946127946129</v>
      </c>
      <c r="AB234" s="11">
        <f t="shared" si="20"/>
        <v>0.99566965767763416</v>
      </c>
      <c r="AD234" s="9">
        <f t="array" ref="AD234">SUM(($B$4:$B$306&gt;=X234)*($C$4:$C$306="Yes"))</f>
        <v>2</v>
      </c>
      <c r="AE234" s="9">
        <f t="array" ref="AE234">SUM(($B$4:$B$306&gt;=X234)*($C$4:$C$306="No"))</f>
        <v>4</v>
      </c>
      <c r="AF234" s="11">
        <f t="shared" si="21"/>
        <v>0.33333333333333331</v>
      </c>
      <c r="AG234" s="11">
        <f t="shared" si="22"/>
        <v>0.91829583405448956</v>
      </c>
      <c r="AI234" s="9">
        <f t="shared" si="18"/>
        <v>0.9941375027544036</v>
      </c>
    </row>
    <row r="235" spans="2:35" x14ac:dyDescent="0.3">
      <c r="B235" s="9">
        <f>Heart!E233</f>
        <v>327</v>
      </c>
      <c r="C235" s="9" t="str">
        <f>Heart!N233</f>
        <v>Yes</v>
      </c>
      <c r="X235" s="9">
        <f t="shared" si="23"/>
        <v>357</v>
      </c>
      <c r="Y235" s="9">
        <f t="array" ref="Y235">SUM(($B$4:$B$306&lt;X235)*($C$4:$C$306="Yes"))</f>
        <v>137</v>
      </c>
      <c r="Z235" s="9">
        <f t="array" ref="Z235">SUM(($B$4:$B$306&lt;X235)*($C$4:$C$306="No"))</f>
        <v>160</v>
      </c>
      <c r="AA235" s="11">
        <f t="shared" si="19"/>
        <v>0.46127946127946129</v>
      </c>
      <c r="AB235" s="11">
        <f t="shared" si="20"/>
        <v>0.99566965767763416</v>
      </c>
      <c r="AD235" s="9">
        <f t="array" ref="AD235">SUM(($B$4:$B$306&gt;=X235)*($C$4:$C$306="Yes"))</f>
        <v>2</v>
      </c>
      <c r="AE235" s="9">
        <f t="array" ref="AE235">SUM(($B$4:$B$306&gt;=X235)*($C$4:$C$306="No"))</f>
        <v>4</v>
      </c>
      <c r="AF235" s="11">
        <f t="shared" si="21"/>
        <v>0.33333333333333331</v>
      </c>
      <c r="AG235" s="11">
        <f t="shared" si="22"/>
        <v>0.91829583405448956</v>
      </c>
      <c r="AI235" s="9">
        <f t="shared" si="18"/>
        <v>0.9941375027544036</v>
      </c>
    </row>
    <row r="236" spans="2:35" x14ac:dyDescent="0.3">
      <c r="B236" s="9">
        <f>Heart!E234</f>
        <v>149</v>
      </c>
      <c r="C236" s="9" t="str">
        <f>Heart!N234</f>
        <v>Yes</v>
      </c>
      <c r="X236" s="9">
        <f t="shared" si="23"/>
        <v>358</v>
      </c>
      <c r="Y236" s="9">
        <f t="array" ref="Y236">SUM(($B$4:$B$306&lt;X236)*($C$4:$C$306="Yes"))</f>
        <v>137</v>
      </c>
      <c r="Z236" s="9">
        <f t="array" ref="Z236">SUM(($B$4:$B$306&lt;X236)*($C$4:$C$306="No"))</f>
        <v>160</v>
      </c>
      <c r="AA236" s="11">
        <f t="shared" si="19"/>
        <v>0.46127946127946129</v>
      </c>
      <c r="AB236" s="11">
        <f t="shared" si="20"/>
        <v>0.99566965767763416</v>
      </c>
      <c r="AD236" s="9">
        <f t="array" ref="AD236">SUM(($B$4:$B$306&gt;=X236)*($C$4:$C$306="Yes"))</f>
        <v>2</v>
      </c>
      <c r="AE236" s="9">
        <f t="array" ref="AE236">SUM(($B$4:$B$306&gt;=X236)*($C$4:$C$306="No"))</f>
        <v>4</v>
      </c>
      <c r="AF236" s="11">
        <f t="shared" si="21"/>
        <v>0.33333333333333331</v>
      </c>
      <c r="AG236" s="11">
        <f t="shared" si="22"/>
        <v>0.91829583405448956</v>
      </c>
      <c r="AI236" s="9">
        <f t="shared" si="18"/>
        <v>0.9941375027544036</v>
      </c>
    </row>
    <row r="237" spans="2:35" x14ac:dyDescent="0.3">
      <c r="B237" s="9">
        <f>Heart!E235</f>
        <v>269</v>
      </c>
      <c r="C237" s="9" t="str">
        <f>Heart!N235</f>
        <v>No</v>
      </c>
      <c r="X237" s="9">
        <f t="shared" si="23"/>
        <v>359</v>
      </c>
      <c r="Y237" s="9">
        <f t="array" ref="Y237">SUM(($B$4:$B$306&lt;X237)*($C$4:$C$306="Yes"))</f>
        <v>137</v>
      </c>
      <c r="Z237" s="9">
        <f t="array" ref="Z237">SUM(($B$4:$B$306&lt;X237)*($C$4:$C$306="No"))</f>
        <v>160</v>
      </c>
      <c r="AA237" s="11">
        <f t="shared" si="19"/>
        <v>0.46127946127946129</v>
      </c>
      <c r="AB237" s="11">
        <f t="shared" si="20"/>
        <v>0.99566965767763416</v>
      </c>
      <c r="AD237" s="9">
        <f t="array" ref="AD237">SUM(($B$4:$B$306&gt;=X237)*($C$4:$C$306="Yes"))</f>
        <v>2</v>
      </c>
      <c r="AE237" s="9">
        <f t="array" ref="AE237">SUM(($B$4:$B$306&gt;=X237)*($C$4:$C$306="No"))</f>
        <v>4</v>
      </c>
      <c r="AF237" s="11">
        <f t="shared" si="21"/>
        <v>0.33333333333333331</v>
      </c>
      <c r="AG237" s="11">
        <f t="shared" si="22"/>
        <v>0.91829583405448956</v>
      </c>
      <c r="AI237" s="9">
        <f t="shared" si="18"/>
        <v>0.9941375027544036</v>
      </c>
    </row>
    <row r="238" spans="2:35" x14ac:dyDescent="0.3">
      <c r="B238" s="9">
        <f>Heart!E236</f>
        <v>201</v>
      </c>
      <c r="C238" s="9" t="str">
        <f>Heart!N236</f>
        <v>No</v>
      </c>
      <c r="X238" s="9">
        <f t="shared" si="23"/>
        <v>360</v>
      </c>
      <c r="Y238" s="9">
        <f t="array" ref="Y238">SUM(($B$4:$B$306&lt;X238)*($C$4:$C$306="Yes"))</f>
        <v>137</v>
      </c>
      <c r="Z238" s="9">
        <f t="array" ref="Z238">SUM(($B$4:$B$306&lt;X238)*($C$4:$C$306="No"))</f>
        <v>160</v>
      </c>
      <c r="AA238" s="11">
        <f t="shared" si="19"/>
        <v>0.46127946127946129</v>
      </c>
      <c r="AB238" s="11">
        <f t="shared" si="20"/>
        <v>0.99566965767763416</v>
      </c>
      <c r="AD238" s="9">
        <f t="array" ref="AD238">SUM(($B$4:$B$306&gt;=X238)*($C$4:$C$306="Yes"))</f>
        <v>2</v>
      </c>
      <c r="AE238" s="9">
        <f t="array" ref="AE238">SUM(($B$4:$B$306&gt;=X238)*($C$4:$C$306="No"))</f>
        <v>4</v>
      </c>
      <c r="AF238" s="11">
        <f t="shared" si="21"/>
        <v>0.33333333333333331</v>
      </c>
      <c r="AG238" s="11">
        <f t="shared" si="22"/>
        <v>0.91829583405448956</v>
      </c>
      <c r="AI238" s="9">
        <f t="shared" si="18"/>
        <v>0.9941375027544036</v>
      </c>
    </row>
    <row r="239" spans="2:35" x14ac:dyDescent="0.3">
      <c r="B239" s="9">
        <f>Heart!E237</f>
        <v>286</v>
      </c>
      <c r="C239" s="9" t="str">
        <f>Heart!N237</f>
        <v>Yes</v>
      </c>
      <c r="X239" s="9">
        <f t="shared" si="23"/>
        <v>361</v>
      </c>
      <c r="Y239" s="9">
        <f t="array" ref="Y239">SUM(($B$4:$B$306&lt;X239)*($C$4:$C$306="Yes"))</f>
        <v>137</v>
      </c>
      <c r="Z239" s="9">
        <f t="array" ref="Z239">SUM(($B$4:$B$306&lt;X239)*($C$4:$C$306="No"))</f>
        <v>161</v>
      </c>
      <c r="AA239" s="11">
        <f t="shared" si="19"/>
        <v>0.45973154362416108</v>
      </c>
      <c r="AB239" s="11">
        <f t="shared" si="20"/>
        <v>0.99531612871033115</v>
      </c>
      <c r="AD239" s="9">
        <f t="array" ref="AD239">SUM(($B$4:$B$306&gt;=X239)*($C$4:$C$306="Yes"))</f>
        <v>2</v>
      </c>
      <c r="AE239" s="9">
        <f t="array" ref="AE239">SUM(($B$4:$B$306&gt;=X239)*($C$4:$C$306="No"))</f>
        <v>3</v>
      </c>
      <c r="AF239" s="11">
        <f t="shared" si="21"/>
        <v>0.4</v>
      </c>
      <c r="AG239" s="11">
        <f t="shared" si="22"/>
        <v>0.97095059445466858</v>
      </c>
      <c r="AI239" s="9">
        <f t="shared" si="18"/>
        <v>0.99491405718796055</v>
      </c>
    </row>
    <row r="240" spans="2:35" x14ac:dyDescent="0.3">
      <c r="B240" s="9">
        <f>Heart!E238</f>
        <v>283</v>
      </c>
      <c r="C240" s="9" t="str">
        <f>Heart!N238</f>
        <v>Yes</v>
      </c>
      <c r="X240" s="9">
        <f t="shared" si="23"/>
        <v>362</v>
      </c>
      <c r="Y240" s="9">
        <f t="array" ref="Y240">SUM(($B$4:$B$306&lt;X240)*($C$4:$C$306="Yes"))</f>
        <v>137</v>
      </c>
      <c r="Z240" s="9">
        <f t="array" ref="Z240">SUM(($B$4:$B$306&lt;X240)*($C$4:$C$306="No"))</f>
        <v>161</v>
      </c>
      <c r="AA240" s="11">
        <f t="shared" si="19"/>
        <v>0.45973154362416108</v>
      </c>
      <c r="AB240" s="11">
        <f t="shared" si="20"/>
        <v>0.99531612871033115</v>
      </c>
      <c r="AD240" s="9">
        <f t="array" ref="AD240">SUM(($B$4:$B$306&gt;=X240)*($C$4:$C$306="Yes"))</f>
        <v>2</v>
      </c>
      <c r="AE240" s="9">
        <f t="array" ref="AE240">SUM(($B$4:$B$306&gt;=X240)*($C$4:$C$306="No"))</f>
        <v>3</v>
      </c>
      <c r="AF240" s="11">
        <f t="shared" si="21"/>
        <v>0.4</v>
      </c>
      <c r="AG240" s="11">
        <f t="shared" si="22"/>
        <v>0.97095059445466858</v>
      </c>
      <c r="AI240" s="9">
        <f t="shared" si="18"/>
        <v>0.99491405718796055</v>
      </c>
    </row>
    <row r="241" spans="2:35" x14ac:dyDescent="0.3">
      <c r="B241" s="9">
        <f>Heart!E239</f>
        <v>249</v>
      </c>
      <c r="C241" s="9" t="str">
        <f>Heart!N239</f>
        <v>Yes</v>
      </c>
      <c r="X241" s="9">
        <f t="shared" si="23"/>
        <v>363</v>
      </c>
      <c r="Y241" s="9">
        <f t="array" ref="Y241">SUM(($B$4:$B$306&lt;X241)*($C$4:$C$306="Yes"))</f>
        <v>137</v>
      </c>
      <c r="Z241" s="9">
        <f t="array" ref="Z241">SUM(($B$4:$B$306&lt;X241)*($C$4:$C$306="No"))</f>
        <v>161</v>
      </c>
      <c r="AA241" s="11">
        <f t="shared" si="19"/>
        <v>0.45973154362416108</v>
      </c>
      <c r="AB241" s="11">
        <f t="shared" si="20"/>
        <v>0.99531612871033115</v>
      </c>
      <c r="AD241" s="9">
        <f t="array" ref="AD241">SUM(($B$4:$B$306&gt;=X241)*($C$4:$C$306="Yes"))</f>
        <v>2</v>
      </c>
      <c r="AE241" s="9">
        <f t="array" ref="AE241">SUM(($B$4:$B$306&gt;=X241)*($C$4:$C$306="No"))</f>
        <v>3</v>
      </c>
      <c r="AF241" s="11">
        <f t="shared" si="21"/>
        <v>0.4</v>
      </c>
      <c r="AG241" s="11">
        <f t="shared" si="22"/>
        <v>0.97095059445466858</v>
      </c>
      <c r="AI241" s="9">
        <f t="shared" si="18"/>
        <v>0.99491405718796055</v>
      </c>
    </row>
    <row r="242" spans="2:35" x14ac:dyDescent="0.3">
      <c r="B242" s="9">
        <f>Heart!E240</f>
        <v>271</v>
      </c>
      <c r="C242" s="9" t="str">
        <f>Heart!N240</f>
        <v>No</v>
      </c>
      <c r="X242" s="9">
        <f t="shared" si="23"/>
        <v>364</v>
      </c>
      <c r="Y242" s="9">
        <f t="array" ref="Y242">SUM(($B$4:$B$306&lt;X242)*($C$4:$C$306="Yes"))</f>
        <v>137</v>
      </c>
      <c r="Z242" s="9">
        <f t="array" ref="Z242">SUM(($B$4:$B$306&lt;X242)*($C$4:$C$306="No"))</f>
        <v>161</v>
      </c>
      <c r="AA242" s="11">
        <f t="shared" si="19"/>
        <v>0.45973154362416108</v>
      </c>
      <c r="AB242" s="11">
        <f t="shared" si="20"/>
        <v>0.99531612871033115</v>
      </c>
      <c r="AD242" s="9">
        <f t="array" ref="AD242">SUM(($B$4:$B$306&gt;=X242)*($C$4:$C$306="Yes"))</f>
        <v>2</v>
      </c>
      <c r="AE242" s="9">
        <f t="array" ref="AE242">SUM(($B$4:$B$306&gt;=X242)*($C$4:$C$306="No"))</f>
        <v>3</v>
      </c>
      <c r="AF242" s="11">
        <f t="shared" si="21"/>
        <v>0.4</v>
      </c>
      <c r="AG242" s="11">
        <f t="shared" si="22"/>
        <v>0.97095059445466858</v>
      </c>
      <c r="AI242" s="9">
        <f t="shared" si="18"/>
        <v>0.99491405718796055</v>
      </c>
    </row>
    <row r="243" spans="2:35" x14ac:dyDescent="0.3">
      <c r="B243" s="9">
        <f>Heart!E241</f>
        <v>295</v>
      </c>
      <c r="C243" s="9" t="str">
        <f>Heart!N241</f>
        <v>No</v>
      </c>
      <c r="X243" s="9">
        <f t="shared" si="23"/>
        <v>365</v>
      </c>
      <c r="Y243" s="9">
        <f t="array" ref="Y243">SUM(($B$4:$B$306&lt;X243)*($C$4:$C$306="Yes"))</f>
        <v>137</v>
      </c>
      <c r="Z243" s="9">
        <f t="array" ref="Z243">SUM(($B$4:$B$306&lt;X243)*($C$4:$C$306="No"))</f>
        <v>161</v>
      </c>
      <c r="AA243" s="11">
        <f t="shared" si="19"/>
        <v>0.45973154362416108</v>
      </c>
      <c r="AB243" s="11">
        <f t="shared" si="20"/>
        <v>0.99531612871033115</v>
      </c>
      <c r="AD243" s="9">
        <f t="array" ref="AD243">SUM(($B$4:$B$306&gt;=X243)*($C$4:$C$306="Yes"))</f>
        <v>2</v>
      </c>
      <c r="AE243" s="9">
        <f t="array" ref="AE243">SUM(($B$4:$B$306&gt;=X243)*($C$4:$C$306="No"))</f>
        <v>3</v>
      </c>
      <c r="AF243" s="11">
        <f t="shared" si="21"/>
        <v>0.4</v>
      </c>
      <c r="AG243" s="11">
        <f t="shared" si="22"/>
        <v>0.97095059445466858</v>
      </c>
      <c r="AI243" s="9">
        <f t="shared" si="18"/>
        <v>0.99491405718796055</v>
      </c>
    </row>
    <row r="244" spans="2:35" x14ac:dyDescent="0.3">
      <c r="B244" s="9">
        <f>Heart!E242</f>
        <v>235</v>
      </c>
      <c r="C244" s="9" t="str">
        <f>Heart!N242</f>
        <v>No</v>
      </c>
      <c r="X244" s="9">
        <f t="shared" si="23"/>
        <v>366</v>
      </c>
      <c r="Y244" s="9">
        <f t="array" ref="Y244">SUM(($B$4:$B$306&lt;X244)*($C$4:$C$306="Yes"))</f>
        <v>137</v>
      </c>
      <c r="Z244" s="9">
        <f t="array" ref="Z244">SUM(($B$4:$B$306&lt;X244)*($C$4:$C$306="No"))</f>
        <v>161</v>
      </c>
      <c r="AA244" s="11">
        <f t="shared" si="19"/>
        <v>0.45973154362416108</v>
      </c>
      <c r="AB244" s="11">
        <f t="shared" si="20"/>
        <v>0.99531612871033115</v>
      </c>
      <c r="AD244" s="9">
        <f t="array" ref="AD244">SUM(($B$4:$B$306&gt;=X244)*($C$4:$C$306="Yes"))</f>
        <v>2</v>
      </c>
      <c r="AE244" s="9">
        <f t="array" ref="AE244">SUM(($B$4:$B$306&gt;=X244)*($C$4:$C$306="No"))</f>
        <v>3</v>
      </c>
      <c r="AF244" s="11">
        <f t="shared" si="21"/>
        <v>0.4</v>
      </c>
      <c r="AG244" s="11">
        <f t="shared" si="22"/>
        <v>0.97095059445466858</v>
      </c>
      <c r="AI244" s="9">
        <f t="shared" si="18"/>
        <v>0.99491405718796055</v>
      </c>
    </row>
    <row r="245" spans="2:35" x14ac:dyDescent="0.3">
      <c r="B245" s="9">
        <f>Heart!E243</f>
        <v>306</v>
      </c>
      <c r="C245" s="9" t="str">
        <f>Heart!N243</f>
        <v>No</v>
      </c>
      <c r="X245" s="9">
        <f t="shared" si="23"/>
        <v>367</v>
      </c>
      <c r="Y245" s="9">
        <f t="array" ref="Y245">SUM(($B$4:$B$306&lt;X245)*($C$4:$C$306="Yes"))</f>
        <v>137</v>
      </c>
      <c r="Z245" s="9">
        <f t="array" ref="Z245">SUM(($B$4:$B$306&lt;X245)*($C$4:$C$306="No"))</f>
        <v>161</v>
      </c>
      <c r="AA245" s="11">
        <f t="shared" si="19"/>
        <v>0.45973154362416108</v>
      </c>
      <c r="AB245" s="11">
        <f t="shared" si="20"/>
        <v>0.99531612871033115</v>
      </c>
      <c r="AD245" s="9">
        <f t="array" ref="AD245">SUM(($B$4:$B$306&gt;=X245)*($C$4:$C$306="Yes"))</f>
        <v>2</v>
      </c>
      <c r="AE245" s="9">
        <f t="array" ref="AE245">SUM(($B$4:$B$306&gt;=X245)*($C$4:$C$306="No"))</f>
        <v>3</v>
      </c>
      <c r="AF245" s="11">
        <f t="shared" si="21"/>
        <v>0.4</v>
      </c>
      <c r="AG245" s="11">
        <f t="shared" si="22"/>
        <v>0.97095059445466858</v>
      </c>
      <c r="AI245" s="9">
        <f t="shared" si="18"/>
        <v>0.99491405718796055</v>
      </c>
    </row>
    <row r="246" spans="2:35" x14ac:dyDescent="0.3">
      <c r="B246" s="9">
        <f>Heart!E244</f>
        <v>269</v>
      </c>
      <c r="C246" s="9" t="str">
        <f>Heart!N244</f>
        <v>No</v>
      </c>
      <c r="X246" s="9">
        <f t="shared" si="23"/>
        <v>368</v>
      </c>
      <c r="Y246" s="9">
        <f t="array" ref="Y246">SUM(($B$4:$B$306&lt;X246)*($C$4:$C$306="Yes"))</f>
        <v>137</v>
      </c>
      <c r="Z246" s="9">
        <f t="array" ref="Z246">SUM(($B$4:$B$306&lt;X246)*($C$4:$C$306="No"))</f>
        <v>161</v>
      </c>
      <c r="AA246" s="11">
        <f t="shared" si="19"/>
        <v>0.45973154362416108</v>
      </c>
      <c r="AB246" s="11">
        <f t="shared" si="20"/>
        <v>0.99531612871033115</v>
      </c>
      <c r="AD246" s="9">
        <f t="array" ref="AD246">SUM(($B$4:$B$306&gt;=X246)*($C$4:$C$306="Yes"))</f>
        <v>2</v>
      </c>
      <c r="AE246" s="9">
        <f t="array" ref="AE246">SUM(($B$4:$B$306&gt;=X246)*($C$4:$C$306="No"))</f>
        <v>3</v>
      </c>
      <c r="AF246" s="11">
        <f t="shared" si="21"/>
        <v>0.4</v>
      </c>
      <c r="AG246" s="11">
        <f t="shared" si="22"/>
        <v>0.97095059445466858</v>
      </c>
      <c r="AI246" s="9">
        <f t="shared" si="18"/>
        <v>0.99491405718796055</v>
      </c>
    </row>
    <row r="247" spans="2:35" x14ac:dyDescent="0.3">
      <c r="B247" s="9">
        <f>Heart!E245</f>
        <v>234</v>
      </c>
      <c r="C247" s="9" t="str">
        <f>Heart!N245</f>
        <v>Yes</v>
      </c>
      <c r="X247" s="9">
        <f t="shared" si="23"/>
        <v>369</v>
      </c>
      <c r="Y247" s="9">
        <f t="array" ref="Y247">SUM(($B$4:$B$306&lt;X247)*($C$4:$C$306="Yes"))</f>
        <v>137</v>
      </c>
      <c r="Z247" s="9">
        <f t="array" ref="Z247">SUM(($B$4:$B$306&lt;X247)*($C$4:$C$306="No"))</f>
        <v>161</v>
      </c>
      <c r="AA247" s="11">
        <f t="shared" si="19"/>
        <v>0.45973154362416108</v>
      </c>
      <c r="AB247" s="11">
        <f t="shared" si="20"/>
        <v>0.99531612871033115</v>
      </c>
      <c r="AD247" s="9">
        <f t="array" ref="AD247">SUM(($B$4:$B$306&gt;=X247)*($C$4:$C$306="Yes"))</f>
        <v>2</v>
      </c>
      <c r="AE247" s="9">
        <f t="array" ref="AE247">SUM(($B$4:$B$306&gt;=X247)*($C$4:$C$306="No"))</f>
        <v>3</v>
      </c>
      <c r="AF247" s="11">
        <f t="shared" si="21"/>
        <v>0.4</v>
      </c>
      <c r="AG247" s="11">
        <f t="shared" si="22"/>
        <v>0.97095059445466858</v>
      </c>
      <c r="AI247" s="9">
        <f t="shared" si="18"/>
        <v>0.99491405718796055</v>
      </c>
    </row>
    <row r="248" spans="2:35" x14ac:dyDescent="0.3">
      <c r="B248" s="9">
        <f>Heart!E246</f>
        <v>178</v>
      </c>
      <c r="C248" s="9" t="str">
        <f>Heart!N246</f>
        <v>No</v>
      </c>
      <c r="X248" s="9">
        <f t="shared" si="23"/>
        <v>370</v>
      </c>
      <c r="Y248" s="9">
        <f t="array" ref="Y248">SUM(($B$4:$B$306&lt;X248)*($C$4:$C$306="Yes"))</f>
        <v>137</v>
      </c>
      <c r="Z248" s="9">
        <f t="array" ref="Z248">SUM(($B$4:$B$306&lt;X248)*($C$4:$C$306="No"))</f>
        <v>161</v>
      </c>
      <c r="AA248" s="11">
        <f t="shared" si="19"/>
        <v>0.45973154362416108</v>
      </c>
      <c r="AB248" s="11">
        <f t="shared" si="20"/>
        <v>0.99531612871033115</v>
      </c>
      <c r="AD248" s="9">
        <f t="array" ref="AD248">SUM(($B$4:$B$306&gt;=X248)*($C$4:$C$306="Yes"))</f>
        <v>2</v>
      </c>
      <c r="AE248" s="9">
        <f t="array" ref="AE248">SUM(($B$4:$B$306&gt;=X248)*($C$4:$C$306="No"))</f>
        <v>3</v>
      </c>
      <c r="AF248" s="11">
        <f t="shared" si="21"/>
        <v>0.4</v>
      </c>
      <c r="AG248" s="11">
        <f t="shared" si="22"/>
        <v>0.97095059445466858</v>
      </c>
      <c r="AI248" s="9">
        <f t="shared" si="18"/>
        <v>0.99491405718796055</v>
      </c>
    </row>
    <row r="249" spans="2:35" x14ac:dyDescent="0.3">
      <c r="B249" s="9">
        <f>Heart!E247</f>
        <v>237</v>
      </c>
      <c r="C249" s="9" t="str">
        <f>Heart!N247</f>
        <v>Yes</v>
      </c>
      <c r="X249" s="9">
        <f t="shared" si="23"/>
        <v>371</v>
      </c>
      <c r="Y249" s="9">
        <f t="array" ref="Y249">SUM(($B$4:$B$306&lt;X249)*($C$4:$C$306="Yes"))</f>
        <v>137</v>
      </c>
      <c r="Z249" s="9">
        <f t="array" ref="Z249">SUM(($B$4:$B$306&lt;X249)*($C$4:$C$306="No"))</f>
        <v>161</v>
      </c>
      <c r="AA249" s="11">
        <f t="shared" si="19"/>
        <v>0.45973154362416108</v>
      </c>
      <c r="AB249" s="11">
        <f t="shared" si="20"/>
        <v>0.99531612871033115</v>
      </c>
      <c r="AD249" s="9">
        <f t="array" ref="AD249">SUM(($B$4:$B$306&gt;=X249)*($C$4:$C$306="Yes"))</f>
        <v>2</v>
      </c>
      <c r="AE249" s="9">
        <f t="array" ref="AE249">SUM(($B$4:$B$306&gt;=X249)*($C$4:$C$306="No"))</f>
        <v>3</v>
      </c>
      <c r="AF249" s="11">
        <f t="shared" si="21"/>
        <v>0.4</v>
      </c>
      <c r="AG249" s="11">
        <f t="shared" si="22"/>
        <v>0.97095059445466858</v>
      </c>
      <c r="AI249" s="9">
        <f t="shared" si="18"/>
        <v>0.99491405718796055</v>
      </c>
    </row>
    <row r="250" spans="2:35" x14ac:dyDescent="0.3">
      <c r="B250" s="9">
        <f>Heart!E248</f>
        <v>234</v>
      </c>
      <c r="C250" s="9" t="str">
        <f>Heart!N248</f>
        <v>Yes</v>
      </c>
      <c r="X250" s="9">
        <f t="shared" si="23"/>
        <v>372</v>
      </c>
      <c r="Y250" s="9">
        <f t="array" ref="Y250">SUM(($B$4:$B$306&lt;X250)*($C$4:$C$306="Yes"))</f>
        <v>137</v>
      </c>
      <c r="Z250" s="9">
        <f t="array" ref="Z250">SUM(($B$4:$B$306&lt;X250)*($C$4:$C$306="No"))</f>
        <v>161</v>
      </c>
      <c r="AA250" s="11">
        <f t="shared" si="19"/>
        <v>0.45973154362416108</v>
      </c>
      <c r="AB250" s="11">
        <f t="shared" si="20"/>
        <v>0.99531612871033115</v>
      </c>
      <c r="AD250" s="9">
        <f t="array" ref="AD250">SUM(($B$4:$B$306&gt;=X250)*($C$4:$C$306="Yes"))</f>
        <v>2</v>
      </c>
      <c r="AE250" s="9">
        <f t="array" ref="AE250">SUM(($B$4:$B$306&gt;=X250)*($C$4:$C$306="No"))</f>
        <v>3</v>
      </c>
      <c r="AF250" s="11">
        <f t="shared" si="21"/>
        <v>0.4</v>
      </c>
      <c r="AG250" s="11">
        <f t="shared" si="22"/>
        <v>0.97095059445466858</v>
      </c>
      <c r="AI250" s="9">
        <f t="shared" si="18"/>
        <v>0.99491405718796055</v>
      </c>
    </row>
    <row r="251" spans="2:35" x14ac:dyDescent="0.3">
      <c r="B251" s="9">
        <f>Heart!E249</f>
        <v>275</v>
      </c>
      <c r="C251" s="9" t="str">
        <f>Heart!N249</f>
        <v>Yes</v>
      </c>
      <c r="X251" s="9">
        <f t="shared" si="23"/>
        <v>373</v>
      </c>
      <c r="Y251" s="9">
        <f t="array" ref="Y251">SUM(($B$4:$B$306&lt;X251)*($C$4:$C$306="Yes"))</f>
        <v>137</v>
      </c>
      <c r="Z251" s="9">
        <f t="array" ref="Z251">SUM(($B$4:$B$306&lt;X251)*($C$4:$C$306="No"))</f>
        <v>161</v>
      </c>
      <c r="AA251" s="11">
        <f t="shared" si="19"/>
        <v>0.45973154362416108</v>
      </c>
      <c r="AB251" s="11">
        <f t="shared" si="20"/>
        <v>0.99531612871033115</v>
      </c>
      <c r="AD251" s="9">
        <f t="array" ref="AD251">SUM(($B$4:$B$306&gt;=X251)*($C$4:$C$306="Yes"))</f>
        <v>2</v>
      </c>
      <c r="AE251" s="9">
        <f t="array" ref="AE251">SUM(($B$4:$B$306&gt;=X251)*($C$4:$C$306="No"))</f>
        <v>3</v>
      </c>
      <c r="AF251" s="11">
        <f t="shared" si="21"/>
        <v>0.4</v>
      </c>
      <c r="AG251" s="11">
        <f t="shared" si="22"/>
        <v>0.97095059445466858</v>
      </c>
      <c r="AI251" s="9">
        <f t="shared" si="18"/>
        <v>0.99491405718796055</v>
      </c>
    </row>
    <row r="252" spans="2:35" x14ac:dyDescent="0.3">
      <c r="B252" s="9">
        <f>Heart!E250</f>
        <v>212</v>
      </c>
      <c r="C252" s="9" t="str">
        <f>Heart!N250</f>
        <v>Yes</v>
      </c>
      <c r="X252" s="9">
        <f t="shared" si="23"/>
        <v>374</v>
      </c>
      <c r="Y252" s="9">
        <f t="array" ref="Y252">SUM(($B$4:$B$306&lt;X252)*($C$4:$C$306="Yes"))</f>
        <v>137</v>
      </c>
      <c r="Z252" s="9">
        <f t="array" ref="Z252">SUM(($B$4:$B$306&lt;X252)*($C$4:$C$306="No"))</f>
        <v>161</v>
      </c>
      <c r="AA252" s="11">
        <f t="shared" si="19"/>
        <v>0.45973154362416108</v>
      </c>
      <c r="AB252" s="11">
        <f t="shared" si="20"/>
        <v>0.99531612871033115</v>
      </c>
      <c r="AD252" s="9">
        <f t="array" ref="AD252">SUM(($B$4:$B$306&gt;=X252)*($C$4:$C$306="Yes"))</f>
        <v>2</v>
      </c>
      <c r="AE252" s="9">
        <f t="array" ref="AE252">SUM(($B$4:$B$306&gt;=X252)*($C$4:$C$306="No"))</f>
        <v>3</v>
      </c>
      <c r="AF252" s="11">
        <f t="shared" si="21"/>
        <v>0.4</v>
      </c>
      <c r="AG252" s="11">
        <f t="shared" si="22"/>
        <v>0.97095059445466858</v>
      </c>
      <c r="AI252" s="9">
        <f t="shared" si="18"/>
        <v>0.99491405718796055</v>
      </c>
    </row>
    <row r="253" spans="2:35" x14ac:dyDescent="0.3">
      <c r="B253" s="9">
        <f>Heart!E251</f>
        <v>208</v>
      </c>
      <c r="C253" s="9" t="str">
        <f>Heart!N251</f>
        <v>No</v>
      </c>
      <c r="X253" s="9">
        <f t="shared" si="23"/>
        <v>375</v>
      </c>
      <c r="Y253" s="9">
        <f t="array" ref="Y253">SUM(($B$4:$B$306&lt;X253)*($C$4:$C$306="Yes"))</f>
        <v>137</v>
      </c>
      <c r="Z253" s="9">
        <f t="array" ref="Z253">SUM(($B$4:$B$306&lt;X253)*($C$4:$C$306="No"))</f>
        <v>161</v>
      </c>
      <c r="AA253" s="11">
        <f t="shared" si="19"/>
        <v>0.45973154362416108</v>
      </c>
      <c r="AB253" s="11">
        <f t="shared" si="20"/>
        <v>0.99531612871033115</v>
      </c>
      <c r="AD253" s="9">
        <f t="array" ref="AD253">SUM(($B$4:$B$306&gt;=X253)*($C$4:$C$306="Yes"))</f>
        <v>2</v>
      </c>
      <c r="AE253" s="9">
        <f t="array" ref="AE253">SUM(($B$4:$B$306&gt;=X253)*($C$4:$C$306="No"))</f>
        <v>3</v>
      </c>
      <c r="AF253" s="11">
        <f t="shared" si="21"/>
        <v>0.4</v>
      </c>
      <c r="AG253" s="11">
        <f t="shared" si="22"/>
        <v>0.97095059445466858</v>
      </c>
      <c r="AI253" s="9">
        <f t="shared" si="18"/>
        <v>0.99491405718796055</v>
      </c>
    </row>
    <row r="254" spans="2:35" x14ac:dyDescent="0.3">
      <c r="B254" s="9">
        <f>Heart!E252</f>
        <v>201</v>
      </c>
      <c r="C254" s="9" t="str">
        <f>Heart!N252</f>
        <v>No</v>
      </c>
      <c r="X254" s="9">
        <f t="shared" si="23"/>
        <v>376</v>
      </c>
      <c r="Y254" s="9">
        <f t="array" ref="Y254">SUM(($B$4:$B$306&lt;X254)*($C$4:$C$306="Yes"))</f>
        <v>137</v>
      </c>
      <c r="Z254" s="9">
        <f t="array" ref="Z254">SUM(($B$4:$B$306&lt;X254)*($C$4:$C$306="No"))</f>
        <v>161</v>
      </c>
      <c r="AA254" s="11">
        <f t="shared" si="19"/>
        <v>0.45973154362416108</v>
      </c>
      <c r="AB254" s="11">
        <f t="shared" si="20"/>
        <v>0.99531612871033115</v>
      </c>
      <c r="AD254" s="9">
        <f t="array" ref="AD254">SUM(($B$4:$B$306&gt;=X254)*($C$4:$C$306="Yes"))</f>
        <v>2</v>
      </c>
      <c r="AE254" s="9">
        <f t="array" ref="AE254">SUM(($B$4:$B$306&gt;=X254)*($C$4:$C$306="No"))</f>
        <v>3</v>
      </c>
      <c r="AF254" s="11">
        <f t="shared" si="21"/>
        <v>0.4</v>
      </c>
      <c r="AG254" s="11">
        <f t="shared" si="22"/>
        <v>0.97095059445466858</v>
      </c>
      <c r="AI254" s="9">
        <f t="shared" si="18"/>
        <v>0.99491405718796055</v>
      </c>
    </row>
    <row r="255" spans="2:35" x14ac:dyDescent="0.3">
      <c r="B255" s="9">
        <f>Heart!E253</f>
        <v>218</v>
      </c>
      <c r="C255" s="9" t="str">
        <f>Heart!N253</f>
        <v>Yes</v>
      </c>
      <c r="X255" s="9">
        <f t="shared" si="23"/>
        <v>377</v>
      </c>
      <c r="Y255" s="9">
        <f t="array" ref="Y255">SUM(($B$4:$B$306&lt;X255)*($C$4:$C$306="Yes"))</f>
        <v>137</v>
      </c>
      <c r="Z255" s="9">
        <f t="array" ref="Z255">SUM(($B$4:$B$306&lt;X255)*($C$4:$C$306="No"))</f>
        <v>161</v>
      </c>
      <c r="AA255" s="11">
        <f t="shared" si="19"/>
        <v>0.45973154362416108</v>
      </c>
      <c r="AB255" s="11">
        <f t="shared" si="20"/>
        <v>0.99531612871033115</v>
      </c>
      <c r="AD255" s="9">
        <f t="array" ref="AD255">SUM(($B$4:$B$306&gt;=X255)*($C$4:$C$306="Yes"))</f>
        <v>2</v>
      </c>
      <c r="AE255" s="9">
        <f t="array" ref="AE255">SUM(($B$4:$B$306&gt;=X255)*($C$4:$C$306="No"))</f>
        <v>3</v>
      </c>
      <c r="AF255" s="11">
        <f t="shared" si="21"/>
        <v>0.4</v>
      </c>
      <c r="AG255" s="11">
        <f t="shared" si="22"/>
        <v>0.97095059445466858</v>
      </c>
      <c r="AI255" s="9">
        <f t="shared" si="18"/>
        <v>0.99491405718796055</v>
      </c>
    </row>
    <row r="256" spans="2:35" x14ac:dyDescent="0.3">
      <c r="B256" s="9">
        <f>Heart!E254</f>
        <v>263</v>
      </c>
      <c r="C256" s="9" t="str">
        <f>Heart!N254</f>
        <v>No</v>
      </c>
      <c r="X256" s="9">
        <f t="shared" si="23"/>
        <v>378</v>
      </c>
      <c r="Y256" s="9">
        <f t="array" ref="Y256">SUM(($B$4:$B$306&lt;X256)*($C$4:$C$306="Yes"))</f>
        <v>137</v>
      </c>
      <c r="Z256" s="9">
        <f t="array" ref="Z256">SUM(($B$4:$B$306&lt;X256)*($C$4:$C$306="No"))</f>
        <v>161</v>
      </c>
      <c r="AA256" s="11">
        <f t="shared" si="19"/>
        <v>0.45973154362416108</v>
      </c>
      <c r="AB256" s="11">
        <f t="shared" si="20"/>
        <v>0.99531612871033115</v>
      </c>
      <c r="AD256" s="9">
        <f t="array" ref="AD256">SUM(($B$4:$B$306&gt;=X256)*($C$4:$C$306="Yes"))</f>
        <v>2</v>
      </c>
      <c r="AE256" s="9">
        <f t="array" ref="AE256">SUM(($B$4:$B$306&gt;=X256)*($C$4:$C$306="No"))</f>
        <v>3</v>
      </c>
      <c r="AF256" s="11">
        <f t="shared" si="21"/>
        <v>0.4</v>
      </c>
      <c r="AG256" s="11">
        <f t="shared" si="22"/>
        <v>0.97095059445466858</v>
      </c>
      <c r="AI256" s="9">
        <f t="shared" si="18"/>
        <v>0.99491405718796055</v>
      </c>
    </row>
    <row r="257" spans="2:35" x14ac:dyDescent="0.3">
      <c r="B257" s="9">
        <f>Heart!E255</f>
        <v>295</v>
      </c>
      <c r="C257" s="9" t="str">
        <f>Heart!N255</f>
        <v>No</v>
      </c>
      <c r="X257" s="9">
        <f t="shared" si="23"/>
        <v>379</v>
      </c>
      <c r="Y257" s="9">
        <f t="array" ref="Y257">SUM(($B$4:$B$306&lt;X257)*($C$4:$C$306="Yes"))</f>
        <v>137</v>
      </c>
      <c r="Z257" s="9">
        <f t="array" ref="Z257">SUM(($B$4:$B$306&lt;X257)*($C$4:$C$306="No"))</f>
        <v>161</v>
      </c>
      <c r="AA257" s="11">
        <f t="shared" si="19"/>
        <v>0.45973154362416108</v>
      </c>
      <c r="AB257" s="11">
        <f t="shared" si="20"/>
        <v>0.99531612871033115</v>
      </c>
      <c r="AD257" s="9">
        <f t="array" ref="AD257">SUM(($B$4:$B$306&gt;=X257)*($C$4:$C$306="Yes"))</f>
        <v>2</v>
      </c>
      <c r="AE257" s="9">
        <f t="array" ref="AE257">SUM(($B$4:$B$306&gt;=X257)*($C$4:$C$306="No"))</f>
        <v>3</v>
      </c>
      <c r="AF257" s="11">
        <f t="shared" si="21"/>
        <v>0.4</v>
      </c>
      <c r="AG257" s="11">
        <f t="shared" si="22"/>
        <v>0.97095059445466858</v>
      </c>
      <c r="AI257" s="9">
        <f t="shared" si="18"/>
        <v>0.99491405718796055</v>
      </c>
    </row>
    <row r="258" spans="2:35" x14ac:dyDescent="0.3">
      <c r="B258" s="9">
        <f>Heart!E256</f>
        <v>303</v>
      </c>
      <c r="C258" s="9" t="str">
        <f>Heart!N256</f>
        <v>No</v>
      </c>
      <c r="X258" s="9">
        <f t="shared" si="23"/>
        <v>380</v>
      </c>
      <c r="Y258" s="9">
        <f t="array" ref="Y258">SUM(($B$4:$B$306&lt;X258)*($C$4:$C$306="Yes"))</f>
        <v>137</v>
      </c>
      <c r="Z258" s="9">
        <f t="array" ref="Z258">SUM(($B$4:$B$306&lt;X258)*($C$4:$C$306="No"))</f>
        <v>161</v>
      </c>
      <c r="AA258" s="11">
        <f t="shared" si="19"/>
        <v>0.45973154362416108</v>
      </c>
      <c r="AB258" s="11">
        <f t="shared" si="20"/>
        <v>0.99531612871033115</v>
      </c>
      <c r="AD258" s="9">
        <f t="array" ref="AD258">SUM(($B$4:$B$306&gt;=X258)*($C$4:$C$306="Yes"))</f>
        <v>2</v>
      </c>
      <c r="AE258" s="9">
        <f t="array" ref="AE258">SUM(($B$4:$B$306&gt;=X258)*($C$4:$C$306="No"))</f>
        <v>3</v>
      </c>
      <c r="AF258" s="11">
        <f t="shared" si="21"/>
        <v>0.4</v>
      </c>
      <c r="AG258" s="11">
        <f t="shared" si="22"/>
        <v>0.97095059445466858</v>
      </c>
      <c r="AI258" s="9">
        <f t="shared" si="18"/>
        <v>0.99491405718796055</v>
      </c>
    </row>
    <row r="259" spans="2:35" x14ac:dyDescent="0.3">
      <c r="B259" s="9">
        <f>Heart!E257</f>
        <v>209</v>
      </c>
      <c r="C259" s="9" t="str">
        <f>Heart!N257</f>
        <v>No</v>
      </c>
      <c r="X259" s="9">
        <f t="shared" si="23"/>
        <v>381</v>
      </c>
      <c r="Y259" s="9">
        <f t="array" ref="Y259">SUM(($B$4:$B$306&lt;X259)*($C$4:$C$306="Yes"))</f>
        <v>137</v>
      </c>
      <c r="Z259" s="9">
        <f t="array" ref="Z259">SUM(($B$4:$B$306&lt;X259)*($C$4:$C$306="No"))</f>
        <v>161</v>
      </c>
      <c r="AA259" s="11">
        <f t="shared" si="19"/>
        <v>0.45973154362416108</v>
      </c>
      <c r="AB259" s="11">
        <f t="shared" si="20"/>
        <v>0.99531612871033115</v>
      </c>
      <c r="AD259" s="9">
        <f t="array" ref="AD259">SUM(($B$4:$B$306&gt;=X259)*($C$4:$C$306="Yes"))</f>
        <v>2</v>
      </c>
      <c r="AE259" s="9">
        <f t="array" ref="AE259">SUM(($B$4:$B$306&gt;=X259)*($C$4:$C$306="No"))</f>
        <v>3</v>
      </c>
      <c r="AF259" s="11">
        <f t="shared" si="21"/>
        <v>0.4</v>
      </c>
      <c r="AG259" s="11">
        <f t="shared" si="22"/>
        <v>0.97095059445466858</v>
      </c>
      <c r="AI259" s="9">
        <f t="shared" si="18"/>
        <v>0.99491405718796055</v>
      </c>
    </row>
    <row r="260" spans="2:35" x14ac:dyDescent="0.3">
      <c r="B260" s="9">
        <f>Heart!E258</f>
        <v>223</v>
      </c>
      <c r="C260" s="9" t="str">
        <f>Heart!N258</f>
        <v>No</v>
      </c>
      <c r="X260" s="9">
        <f t="shared" si="23"/>
        <v>382</v>
      </c>
      <c r="Y260" s="9">
        <f t="array" ref="Y260">SUM(($B$4:$B$306&lt;X260)*($C$4:$C$306="Yes"))</f>
        <v>137</v>
      </c>
      <c r="Z260" s="9">
        <f t="array" ref="Z260">SUM(($B$4:$B$306&lt;X260)*($C$4:$C$306="No"))</f>
        <v>161</v>
      </c>
      <c r="AA260" s="11">
        <f t="shared" si="19"/>
        <v>0.45973154362416108</v>
      </c>
      <c r="AB260" s="11">
        <f t="shared" si="20"/>
        <v>0.99531612871033115</v>
      </c>
      <c r="AD260" s="9">
        <f t="array" ref="AD260">SUM(($B$4:$B$306&gt;=X260)*($C$4:$C$306="Yes"))</f>
        <v>2</v>
      </c>
      <c r="AE260" s="9">
        <f t="array" ref="AE260">SUM(($B$4:$B$306&gt;=X260)*($C$4:$C$306="No"))</f>
        <v>3</v>
      </c>
      <c r="AF260" s="11">
        <f t="shared" si="21"/>
        <v>0.4</v>
      </c>
      <c r="AG260" s="11">
        <f t="shared" si="22"/>
        <v>0.97095059445466858</v>
      </c>
      <c r="AI260" s="9">
        <f t="shared" ref="AI260:AI323" si="24">SUM(Y260:Z260)/SUM(E$4:F$4)*AB260+SUM(AD260:AE260)/SUM(E$4:F$4)*AG260</f>
        <v>0.99491405718796055</v>
      </c>
    </row>
    <row r="261" spans="2:35" x14ac:dyDescent="0.3">
      <c r="B261" s="9">
        <f>Heart!E259</f>
        <v>197</v>
      </c>
      <c r="C261" s="9" t="str">
        <f>Heart!N259</f>
        <v>No</v>
      </c>
      <c r="X261" s="9">
        <f t="shared" si="23"/>
        <v>383</v>
      </c>
      <c r="Y261" s="9">
        <f t="array" ref="Y261">SUM(($B$4:$B$306&lt;X261)*($C$4:$C$306="Yes"))</f>
        <v>137</v>
      </c>
      <c r="Z261" s="9">
        <f t="array" ref="Z261">SUM(($B$4:$B$306&lt;X261)*($C$4:$C$306="No"))</f>
        <v>161</v>
      </c>
      <c r="AA261" s="11">
        <f t="shared" ref="AA261:AA324" si="25">IF(MIN(Y261:Z261)=0,0.5,Y261/(Y261+Z261))</f>
        <v>0.45973154362416108</v>
      </c>
      <c r="AB261" s="11">
        <f t="shared" ref="AB261:AB324" si="26">-AA261*LOG(AA261,2)-(1-AA261)*LOG(1-AA261,2)</f>
        <v>0.99531612871033115</v>
      </c>
      <c r="AD261" s="9">
        <f t="array" ref="AD261">SUM(($B$4:$B$306&gt;=X261)*($C$4:$C$306="Yes"))</f>
        <v>2</v>
      </c>
      <c r="AE261" s="9">
        <f t="array" ref="AE261">SUM(($B$4:$B$306&gt;=X261)*($C$4:$C$306="No"))</f>
        <v>3</v>
      </c>
      <c r="AF261" s="11">
        <f t="shared" ref="AF261:AF324" si="27">IF(MIN(AD261:AE261)=0,0.5,AD261/(AD261+AE261))</f>
        <v>0.4</v>
      </c>
      <c r="AG261" s="11">
        <f t="shared" ref="AG261:AG324" si="28">-AF261*LOG(AF261,2)-(1-AF261)*LOG(1-AF261,2)</f>
        <v>0.97095059445466858</v>
      </c>
      <c r="AI261" s="9">
        <f t="shared" si="24"/>
        <v>0.99491405718796055</v>
      </c>
    </row>
    <row r="262" spans="2:35" x14ac:dyDescent="0.3">
      <c r="B262" s="9">
        <f>Heart!E260</f>
        <v>245</v>
      </c>
      <c r="C262" s="9" t="str">
        <f>Heart!N260</f>
        <v>No</v>
      </c>
      <c r="X262" s="9">
        <f t="shared" ref="X262:X325" si="29">X261+1</f>
        <v>384</v>
      </c>
      <c r="Y262" s="9">
        <f t="array" ref="Y262">SUM(($B$4:$B$306&lt;X262)*($C$4:$C$306="Yes"))</f>
        <v>137</v>
      </c>
      <c r="Z262" s="9">
        <f t="array" ref="Z262">SUM(($B$4:$B$306&lt;X262)*($C$4:$C$306="No"))</f>
        <v>161</v>
      </c>
      <c r="AA262" s="11">
        <f t="shared" si="25"/>
        <v>0.45973154362416108</v>
      </c>
      <c r="AB262" s="11">
        <f t="shared" si="26"/>
        <v>0.99531612871033115</v>
      </c>
      <c r="AD262" s="9">
        <f t="array" ref="AD262">SUM(($B$4:$B$306&gt;=X262)*($C$4:$C$306="Yes"))</f>
        <v>2</v>
      </c>
      <c r="AE262" s="9">
        <f t="array" ref="AE262">SUM(($B$4:$B$306&gt;=X262)*($C$4:$C$306="No"))</f>
        <v>3</v>
      </c>
      <c r="AF262" s="11">
        <f t="shared" si="27"/>
        <v>0.4</v>
      </c>
      <c r="AG262" s="11">
        <f t="shared" si="28"/>
        <v>0.97095059445466858</v>
      </c>
      <c r="AI262" s="9">
        <f t="shared" si="24"/>
        <v>0.99491405718796055</v>
      </c>
    </row>
    <row r="263" spans="2:35" x14ac:dyDescent="0.3">
      <c r="B263" s="9">
        <f>Heart!E261</f>
        <v>261</v>
      </c>
      <c r="C263" s="9" t="str">
        <f>Heart!N261</f>
        <v>Yes</v>
      </c>
      <c r="X263" s="9">
        <f t="shared" si="29"/>
        <v>385</v>
      </c>
      <c r="Y263" s="9">
        <f t="array" ref="Y263">SUM(($B$4:$B$306&lt;X263)*($C$4:$C$306="Yes"))</f>
        <v>137</v>
      </c>
      <c r="Z263" s="9">
        <f t="array" ref="Z263">SUM(($B$4:$B$306&lt;X263)*($C$4:$C$306="No"))</f>
        <v>161</v>
      </c>
      <c r="AA263" s="11">
        <f t="shared" si="25"/>
        <v>0.45973154362416108</v>
      </c>
      <c r="AB263" s="11">
        <f t="shared" si="26"/>
        <v>0.99531612871033115</v>
      </c>
      <c r="AD263" s="9">
        <f t="array" ref="AD263">SUM(($B$4:$B$306&gt;=X263)*($C$4:$C$306="Yes"))</f>
        <v>2</v>
      </c>
      <c r="AE263" s="9">
        <f t="array" ref="AE263">SUM(($B$4:$B$306&gt;=X263)*($C$4:$C$306="No"))</f>
        <v>3</v>
      </c>
      <c r="AF263" s="11">
        <f t="shared" si="27"/>
        <v>0.4</v>
      </c>
      <c r="AG263" s="11">
        <f t="shared" si="28"/>
        <v>0.97095059445466858</v>
      </c>
      <c r="AI263" s="9">
        <f t="shared" si="24"/>
        <v>0.99491405718796055</v>
      </c>
    </row>
    <row r="264" spans="2:35" x14ac:dyDescent="0.3">
      <c r="B264" s="9">
        <f>Heart!E262</f>
        <v>242</v>
      </c>
      <c r="C264" s="9" t="str">
        <f>Heart!N262</f>
        <v>No</v>
      </c>
      <c r="X264" s="9">
        <f t="shared" si="29"/>
        <v>386</v>
      </c>
      <c r="Y264" s="9">
        <f t="array" ref="Y264">SUM(($B$4:$B$306&lt;X264)*($C$4:$C$306="Yes"))</f>
        <v>137</v>
      </c>
      <c r="Z264" s="9">
        <f t="array" ref="Z264">SUM(($B$4:$B$306&lt;X264)*($C$4:$C$306="No"))</f>
        <v>161</v>
      </c>
      <c r="AA264" s="11">
        <f t="shared" si="25"/>
        <v>0.45973154362416108</v>
      </c>
      <c r="AB264" s="11">
        <f t="shared" si="26"/>
        <v>0.99531612871033115</v>
      </c>
      <c r="AD264" s="9">
        <f t="array" ref="AD264">SUM(($B$4:$B$306&gt;=X264)*($C$4:$C$306="Yes"))</f>
        <v>2</v>
      </c>
      <c r="AE264" s="9">
        <f t="array" ref="AE264">SUM(($B$4:$B$306&gt;=X264)*($C$4:$C$306="No"))</f>
        <v>3</v>
      </c>
      <c r="AF264" s="11">
        <f t="shared" si="27"/>
        <v>0.4</v>
      </c>
      <c r="AG264" s="11">
        <f t="shared" si="28"/>
        <v>0.97095059445466858</v>
      </c>
      <c r="AI264" s="9">
        <f t="shared" si="24"/>
        <v>0.99491405718796055</v>
      </c>
    </row>
    <row r="265" spans="2:35" x14ac:dyDescent="0.3">
      <c r="B265" s="9">
        <f>Heart!E263</f>
        <v>319</v>
      </c>
      <c r="C265" s="9" t="str">
        <f>Heart!N263</f>
        <v>Yes</v>
      </c>
      <c r="X265" s="9">
        <f t="shared" si="29"/>
        <v>387</v>
      </c>
      <c r="Y265" s="9">
        <f t="array" ref="Y265">SUM(($B$4:$B$306&lt;X265)*($C$4:$C$306="Yes"))</f>
        <v>137</v>
      </c>
      <c r="Z265" s="9">
        <f t="array" ref="Z265">SUM(($B$4:$B$306&lt;X265)*($C$4:$C$306="No"))</f>
        <v>161</v>
      </c>
      <c r="AA265" s="11">
        <f t="shared" si="25"/>
        <v>0.45973154362416108</v>
      </c>
      <c r="AB265" s="11">
        <f t="shared" si="26"/>
        <v>0.99531612871033115</v>
      </c>
      <c r="AD265" s="9">
        <f t="array" ref="AD265">SUM(($B$4:$B$306&gt;=X265)*($C$4:$C$306="Yes"))</f>
        <v>2</v>
      </c>
      <c r="AE265" s="9">
        <f t="array" ref="AE265">SUM(($B$4:$B$306&gt;=X265)*($C$4:$C$306="No"))</f>
        <v>3</v>
      </c>
      <c r="AF265" s="11">
        <f t="shared" si="27"/>
        <v>0.4</v>
      </c>
      <c r="AG265" s="11">
        <f t="shared" si="28"/>
        <v>0.97095059445466858</v>
      </c>
      <c r="AI265" s="9">
        <f t="shared" si="24"/>
        <v>0.99491405718796055</v>
      </c>
    </row>
    <row r="266" spans="2:35" x14ac:dyDescent="0.3">
      <c r="B266" s="9">
        <f>Heart!E264</f>
        <v>240</v>
      </c>
      <c r="C266" s="9" t="str">
        <f>Heart!N264</f>
        <v>No</v>
      </c>
      <c r="X266" s="9">
        <f t="shared" si="29"/>
        <v>388</v>
      </c>
      <c r="Y266" s="9">
        <f t="array" ref="Y266">SUM(($B$4:$B$306&lt;X266)*($C$4:$C$306="Yes"))</f>
        <v>137</v>
      </c>
      <c r="Z266" s="9">
        <f t="array" ref="Z266">SUM(($B$4:$B$306&lt;X266)*($C$4:$C$306="No"))</f>
        <v>161</v>
      </c>
      <c r="AA266" s="11">
        <f t="shared" si="25"/>
        <v>0.45973154362416108</v>
      </c>
      <c r="AB266" s="11">
        <f t="shared" si="26"/>
        <v>0.99531612871033115</v>
      </c>
      <c r="AD266" s="9">
        <f t="array" ref="AD266">SUM(($B$4:$B$306&gt;=X266)*($C$4:$C$306="Yes"))</f>
        <v>2</v>
      </c>
      <c r="AE266" s="9">
        <f t="array" ref="AE266">SUM(($B$4:$B$306&gt;=X266)*($C$4:$C$306="No"))</f>
        <v>3</v>
      </c>
      <c r="AF266" s="11">
        <f t="shared" si="27"/>
        <v>0.4</v>
      </c>
      <c r="AG266" s="11">
        <f t="shared" si="28"/>
        <v>0.97095059445466858</v>
      </c>
      <c r="AI266" s="9">
        <f t="shared" si="24"/>
        <v>0.99491405718796055</v>
      </c>
    </row>
    <row r="267" spans="2:35" x14ac:dyDescent="0.3">
      <c r="B267" s="9">
        <f>Heart!E265</f>
        <v>226</v>
      </c>
      <c r="C267" s="9" t="str">
        <f>Heart!N265</f>
        <v>No</v>
      </c>
      <c r="X267" s="9">
        <f t="shared" si="29"/>
        <v>389</v>
      </c>
      <c r="Y267" s="9">
        <f t="array" ref="Y267">SUM(($B$4:$B$306&lt;X267)*($C$4:$C$306="Yes"))</f>
        <v>137</v>
      </c>
      <c r="Z267" s="9">
        <f t="array" ref="Z267">SUM(($B$4:$B$306&lt;X267)*($C$4:$C$306="No"))</f>
        <v>161</v>
      </c>
      <c r="AA267" s="11">
        <f t="shared" si="25"/>
        <v>0.45973154362416108</v>
      </c>
      <c r="AB267" s="11">
        <f t="shared" si="26"/>
        <v>0.99531612871033115</v>
      </c>
      <c r="AD267" s="9">
        <f t="array" ref="AD267">SUM(($B$4:$B$306&gt;=X267)*($C$4:$C$306="Yes"))</f>
        <v>2</v>
      </c>
      <c r="AE267" s="9">
        <f t="array" ref="AE267">SUM(($B$4:$B$306&gt;=X267)*($C$4:$C$306="No"))</f>
        <v>3</v>
      </c>
      <c r="AF267" s="11">
        <f t="shared" si="27"/>
        <v>0.4</v>
      </c>
      <c r="AG267" s="11">
        <f t="shared" si="28"/>
        <v>0.97095059445466858</v>
      </c>
      <c r="AI267" s="9">
        <f t="shared" si="24"/>
        <v>0.99491405718796055</v>
      </c>
    </row>
    <row r="268" spans="2:35" x14ac:dyDescent="0.3">
      <c r="B268" s="9">
        <f>Heart!E266</f>
        <v>166</v>
      </c>
      <c r="C268" s="9" t="str">
        <f>Heart!N266</f>
        <v>Yes</v>
      </c>
      <c r="X268" s="9">
        <f t="shared" si="29"/>
        <v>390</v>
      </c>
      <c r="Y268" s="9">
        <f t="array" ref="Y268">SUM(($B$4:$B$306&lt;X268)*($C$4:$C$306="Yes"))</f>
        <v>137</v>
      </c>
      <c r="Z268" s="9">
        <f t="array" ref="Z268">SUM(($B$4:$B$306&lt;X268)*($C$4:$C$306="No"))</f>
        <v>161</v>
      </c>
      <c r="AA268" s="11">
        <f t="shared" si="25"/>
        <v>0.45973154362416108</v>
      </c>
      <c r="AB268" s="11">
        <f t="shared" si="26"/>
        <v>0.99531612871033115</v>
      </c>
      <c r="AD268" s="9">
        <f t="array" ref="AD268">SUM(($B$4:$B$306&gt;=X268)*($C$4:$C$306="Yes"))</f>
        <v>2</v>
      </c>
      <c r="AE268" s="9">
        <f t="array" ref="AE268">SUM(($B$4:$B$306&gt;=X268)*($C$4:$C$306="No"))</f>
        <v>3</v>
      </c>
      <c r="AF268" s="11">
        <f t="shared" si="27"/>
        <v>0.4</v>
      </c>
      <c r="AG268" s="11">
        <f t="shared" si="28"/>
        <v>0.97095059445466858</v>
      </c>
      <c r="AI268" s="9">
        <f t="shared" si="24"/>
        <v>0.99491405718796055</v>
      </c>
    </row>
    <row r="269" spans="2:35" x14ac:dyDescent="0.3">
      <c r="B269" s="9">
        <f>Heart!E267</f>
        <v>315</v>
      </c>
      <c r="C269" s="9" t="str">
        <f>Heart!N267</f>
        <v>Yes</v>
      </c>
      <c r="X269" s="9">
        <f t="shared" si="29"/>
        <v>391</v>
      </c>
      <c r="Y269" s="9">
        <f t="array" ref="Y269">SUM(($B$4:$B$306&lt;X269)*($C$4:$C$306="Yes"))</f>
        <v>137</v>
      </c>
      <c r="Z269" s="9">
        <f t="array" ref="Z269">SUM(($B$4:$B$306&lt;X269)*($C$4:$C$306="No"))</f>
        <v>161</v>
      </c>
      <c r="AA269" s="11">
        <f t="shared" si="25"/>
        <v>0.45973154362416108</v>
      </c>
      <c r="AB269" s="11">
        <f t="shared" si="26"/>
        <v>0.99531612871033115</v>
      </c>
      <c r="AD269" s="9">
        <f t="array" ref="AD269">SUM(($B$4:$B$306&gt;=X269)*($C$4:$C$306="Yes"))</f>
        <v>2</v>
      </c>
      <c r="AE269" s="9">
        <f t="array" ref="AE269">SUM(($B$4:$B$306&gt;=X269)*($C$4:$C$306="No"))</f>
        <v>3</v>
      </c>
      <c r="AF269" s="11">
        <f t="shared" si="27"/>
        <v>0.4</v>
      </c>
      <c r="AG269" s="11">
        <f t="shared" si="28"/>
        <v>0.97095059445466858</v>
      </c>
      <c r="AI269" s="9">
        <f t="shared" si="24"/>
        <v>0.99491405718796055</v>
      </c>
    </row>
    <row r="270" spans="2:35" x14ac:dyDescent="0.3">
      <c r="B270" s="9">
        <f>Heart!E268</f>
        <v>204</v>
      </c>
      <c r="C270" s="9" t="str">
        <f>Heart!N268</f>
        <v>Yes</v>
      </c>
      <c r="X270" s="9">
        <f t="shared" si="29"/>
        <v>392</v>
      </c>
      <c r="Y270" s="9">
        <f t="array" ref="Y270">SUM(($B$4:$B$306&lt;X270)*($C$4:$C$306="Yes"))</f>
        <v>137</v>
      </c>
      <c r="Z270" s="9">
        <f t="array" ref="Z270">SUM(($B$4:$B$306&lt;X270)*($C$4:$C$306="No"))</f>
        <v>161</v>
      </c>
      <c r="AA270" s="11">
        <f t="shared" si="25"/>
        <v>0.45973154362416108</v>
      </c>
      <c r="AB270" s="11">
        <f t="shared" si="26"/>
        <v>0.99531612871033115</v>
      </c>
      <c r="AD270" s="9">
        <f t="array" ref="AD270">SUM(($B$4:$B$306&gt;=X270)*($C$4:$C$306="Yes"))</f>
        <v>2</v>
      </c>
      <c r="AE270" s="9">
        <f t="array" ref="AE270">SUM(($B$4:$B$306&gt;=X270)*($C$4:$C$306="No"))</f>
        <v>3</v>
      </c>
      <c r="AF270" s="11">
        <f t="shared" si="27"/>
        <v>0.4</v>
      </c>
      <c r="AG270" s="11">
        <f t="shared" si="28"/>
        <v>0.97095059445466858</v>
      </c>
      <c r="AI270" s="9">
        <f t="shared" si="24"/>
        <v>0.99491405718796055</v>
      </c>
    </row>
    <row r="271" spans="2:35" x14ac:dyDescent="0.3">
      <c r="B271" s="9">
        <f>Heart!E269</f>
        <v>218</v>
      </c>
      <c r="C271" s="9" t="str">
        <f>Heart!N269</f>
        <v>Yes</v>
      </c>
      <c r="X271" s="9">
        <f t="shared" si="29"/>
        <v>393</v>
      </c>
      <c r="Y271" s="9">
        <f t="array" ref="Y271">SUM(($B$4:$B$306&lt;X271)*($C$4:$C$306="Yes"))</f>
        <v>137</v>
      </c>
      <c r="Z271" s="9">
        <f t="array" ref="Z271">SUM(($B$4:$B$306&lt;X271)*($C$4:$C$306="No"))</f>
        <v>161</v>
      </c>
      <c r="AA271" s="11">
        <f t="shared" si="25"/>
        <v>0.45973154362416108</v>
      </c>
      <c r="AB271" s="11">
        <f t="shared" si="26"/>
        <v>0.99531612871033115</v>
      </c>
      <c r="AD271" s="9">
        <f t="array" ref="AD271">SUM(($B$4:$B$306&gt;=X271)*($C$4:$C$306="Yes"))</f>
        <v>2</v>
      </c>
      <c r="AE271" s="9">
        <f t="array" ref="AE271">SUM(($B$4:$B$306&gt;=X271)*($C$4:$C$306="No"))</f>
        <v>3</v>
      </c>
      <c r="AF271" s="11">
        <f t="shared" si="27"/>
        <v>0.4</v>
      </c>
      <c r="AG271" s="11">
        <f t="shared" si="28"/>
        <v>0.97095059445466858</v>
      </c>
      <c r="AI271" s="9">
        <f t="shared" si="24"/>
        <v>0.99491405718796055</v>
      </c>
    </row>
    <row r="272" spans="2:35" x14ac:dyDescent="0.3">
      <c r="B272" s="9">
        <f>Heart!E270</f>
        <v>223</v>
      </c>
      <c r="C272" s="9" t="str">
        <f>Heart!N270</f>
        <v>Yes</v>
      </c>
      <c r="X272" s="9">
        <f t="shared" si="29"/>
        <v>394</v>
      </c>
      <c r="Y272" s="9">
        <f t="array" ref="Y272">SUM(($B$4:$B$306&lt;X272)*($C$4:$C$306="Yes"))</f>
        <v>137</v>
      </c>
      <c r="Z272" s="9">
        <f t="array" ref="Z272">SUM(($B$4:$B$306&lt;X272)*($C$4:$C$306="No"))</f>
        <v>161</v>
      </c>
      <c r="AA272" s="11">
        <f t="shared" si="25"/>
        <v>0.45973154362416108</v>
      </c>
      <c r="AB272" s="11">
        <f t="shared" si="26"/>
        <v>0.99531612871033115</v>
      </c>
      <c r="AD272" s="9">
        <f t="array" ref="AD272">SUM(($B$4:$B$306&gt;=X272)*($C$4:$C$306="Yes"))</f>
        <v>2</v>
      </c>
      <c r="AE272" s="9">
        <f t="array" ref="AE272">SUM(($B$4:$B$306&gt;=X272)*($C$4:$C$306="No"))</f>
        <v>3</v>
      </c>
      <c r="AF272" s="11">
        <f t="shared" si="27"/>
        <v>0.4</v>
      </c>
      <c r="AG272" s="11">
        <f t="shared" si="28"/>
        <v>0.97095059445466858</v>
      </c>
      <c r="AI272" s="9">
        <f t="shared" si="24"/>
        <v>0.99491405718796055</v>
      </c>
    </row>
    <row r="273" spans="2:35" x14ac:dyDescent="0.3">
      <c r="B273" s="9">
        <f>Heart!E271</f>
        <v>180</v>
      </c>
      <c r="C273" s="9" t="str">
        <f>Heart!N271</f>
        <v>No</v>
      </c>
      <c r="X273" s="9">
        <f t="shared" si="29"/>
        <v>395</v>
      </c>
      <c r="Y273" s="9">
        <f t="array" ref="Y273">SUM(($B$4:$B$306&lt;X273)*($C$4:$C$306="Yes"))</f>
        <v>137</v>
      </c>
      <c r="Z273" s="9">
        <f t="array" ref="Z273">SUM(($B$4:$B$306&lt;X273)*($C$4:$C$306="No"))</f>
        <v>162</v>
      </c>
      <c r="AA273" s="11">
        <f t="shared" si="25"/>
        <v>0.45819397993311034</v>
      </c>
      <c r="AB273" s="11">
        <f t="shared" si="26"/>
        <v>0.99495118646264902</v>
      </c>
      <c r="AD273" s="9">
        <f t="array" ref="AD273">SUM(($B$4:$B$306&gt;=X273)*($C$4:$C$306="Yes"))</f>
        <v>2</v>
      </c>
      <c r="AE273" s="9">
        <f t="array" ref="AE273">SUM(($B$4:$B$306&gt;=X273)*($C$4:$C$306="No"))</f>
        <v>2</v>
      </c>
      <c r="AF273" s="11">
        <f t="shared" si="27"/>
        <v>0.5</v>
      </c>
      <c r="AG273" s="11">
        <f t="shared" si="28"/>
        <v>1</v>
      </c>
      <c r="AI273" s="9">
        <f t="shared" si="24"/>
        <v>0.99501783746644246</v>
      </c>
    </row>
    <row r="274" spans="2:35" x14ac:dyDescent="0.3">
      <c r="B274" s="9">
        <f>Heart!E272</f>
        <v>207</v>
      </c>
      <c r="C274" s="9" t="str">
        <f>Heart!N272</f>
        <v>Yes</v>
      </c>
      <c r="X274" s="9">
        <f t="shared" si="29"/>
        <v>396</v>
      </c>
      <c r="Y274" s="9">
        <f t="array" ref="Y274">SUM(($B$4:$B$306&lt;X274)*($C$4:$C$306="Yes"))</f>
        <v>137</v>
      </c>
      <c r="Z274" s="9">
        <f t="array" ref="Z274">SUM(($B$4:$B$306&lt;X274)*($C$4:$C$306="No"))</f>
        <v>162</v>
      </c>
      <c r="AA274" s="11">
        <f t="shared" si="25"/>
        <v>0.45819397993311034</v>
      </c>
      <c r="AB274" s="11">
        <f t="shared" si="26"/>
        <v>0.99495118646264902</v>
      </c>
      <c r="AD274" s="9">
        <f t="array" ref="AD274">SUM(($B$4:$B$306&gt;=X274)*($C$4:$C$306="Yes"))</f>
        <v>2</v>
      </c>
      <c r="AE274" s="9">
        <f t="array" ref="AE274">SUM(($B$4:$B$306&gt;=X274)*($C$4:$C$306="No"))</f>
        <v>2</v>
      </c>
      <c r="AF274" s="11">
        <f t="shared" si="27"/>
        <v>0.5</v>
      </c>
      <c r="AG274" s="11">
        <f t="shared" si="28"/>
        <v>1</v>
      </c>
      <c r="AI274" s="9">
        <f t="shared" si="24"/>
        <v>0.99501783746644246</v>
      </c>
    </row>
    <row r="275" spans="2:35" x14ac:dyDescent="0.3">
      <c r="B275" s="9">
        <f>Heart!E273</f>
        <v>228</v>
      </c>
      <c r="C275" s="9" t="str">
        <f>Heart!N273</f>
        <v>No</v>
      </c>
      <c r="X275" s="9">
        <f t="shared" si="29"/>
        <v>397</v>
      </c>
      <c r="Y275" s="9">
        <f t="array" ref="Y275">SUM(($B$4:$B$306&lt;X275)*($C$4:$C$306="Yes"))</f>
        <v>137</v>
      </c>
      <c r="Z275" s="9">
        <f t="array" ref="Z275">SUM(($B$4:$B$306&lt;X275)*($C$4:$C$306="No"))</f>
        <v>162</v>
      </c>
      <c r="AA275" s="11">
        <f t="shared" si="25"/>
        <v>0.45819397993311034</v>
      </c>
      <c r="AB275" s="11">
        <f t="shared" si="26"/>
        <v>0.99495118646264902</v>
      </c>
      <c r="AD275" s="9">
        <f t="array" ref="AD275">SUM(($B$4:$B$306&gt;=X275)*($C$4:$C$306="Yes"))</f>
        <v>2</v>
      </c>
      <c r="AE275" s="9">
        <f t="array" ref="AE275">SUM(($B$4:$B$306&gt;=X275)*($C$4:$C$306="No"))</f>
        <v>2</v>
      </c>
      <c r="AF275" s="11">
        <f t="shared" si="27"/>
        <v>0.5</v>
      </c>
      <c r="AG275" s="11">
        <f t="shared" si="28"/>
        <v>1</v>
      </c>
      <c r="AI275" s="9">
        <f t="shared" si="24"/>
        <v>0.99501783746644246</v>
      </c>
    </row>
    <row r="276" spans="2:35" x14ac:dyDescent="0.3">
      <c r="B276" s="9">
        <f>Heart!E274</f>
        <v>311</v>
      </c>
      <c r="C276" s="9" t="str">
        <f>Heart!N274</f>
        <v>Yes</v>
      </c>
      <c r="X276" s="9">
        <f t="shared" si="29"/>
        <v>398</v>
      </c>
      <c r="Y276" s="9">
        <f t="array" ref="Y276">SUM(($B$4:$B$306&lt;X276)*($C$4:$C$306="Yes"))</f>
        <v>137</v>
      </c>
      <c r="Z276" s="9">
        <f t="array" ref="Z276">SUM(($B$4:$B$306&lt;X276)*($C$4:$C$306="No"))</f>
        <v>162</v>
      </c>
      <c r="AA276" s="11">
        <f t="shared" si="25"/>
        <v>0.45819397993311034</v>
      </c>
      <c r="AB276" s="11">
        <f t="shared" si="26"/>
        <v>0.99495118646264902</v>
      </c>
      <c r="AD276" s="9">
        <f t="array" ref="AD276">SUM(($B$4:$B$306&gt;=X276)*($C$4:$C$306="Yes"))</f>
        <v>2</v>
      </c>
      <c r="AE276" s="9">
        <f t="array" ref="AE276">SUM(($B$4:$B$306&gt;=X276)*($C$4:$C$306="No"))</f>
        <v>2</v>
      </c>
      <c r="AF276" s="11">
        <f t="shared" si="27"/>
        <v>0.5</v>
      </c>
      <c r="AG276" s="11">
        <f t="shared" si="28"/>
        <v>1</v>
      </c>
      <c r="AI276" s="9">
        <f t="shared" si="24"/>
        <v>0.99501783746644246</v>
      </c>
    </row>
    <row r="277" spans="2:35" x14ac:dyDescent="0.3">
      <c r="B277" s="9">
        <f>Heart!E275</f>
        <v>149</v>
      </c>
      <c r="C277" s="9" t="str">
        <f>Heart!N275</f>
        <v>No</v>
      </c>
      <c r="X277" s="9">
        <f t="shared" si="29"/>
        <v>399</v>
      </c>
      <c r="Y277" s="9">
        <f t="array" ref="Y277">SUM(($B$4:$B$306&lt;X277)*($C$4:$C$306="Yes"))</f>
        <v>137</v>
      </c>
      <c r="Z277" s="9">
        <f t="array" ref="Z277">SUM(($B$4:$B$306&lt;X277)*($C$4:$C$306="No"))</f>
        <v>162</v>
      </c>
      <c r="AA277" s="11">
        <f t="shared" si="25"/>
        <v>0.45819397993311034</v>
      </c>
      <c r="AB277" s="11">
        <f t="shared" si="26"/>
        <v>0.99495118646264902</v>
      </c>
      <c r="AD277" s="9">
        <f t="array" ref="AD277">SUM(($B$4:$B$306&gt;=X277)*($C$4:$C$306="Yes"))</f>
        <v>2</v>
      </c>
      <c r="AE277" s="9">
        <f t="array" ref="AE277">SUM(($B$4:$B$306&gt;=X277)*($C$4:$C$306="No"))</f>
        <v>2</v>
      </c>
      <c r="AF277" s="11">
        <f t="shared" si="27"/>
        <v>0.5</v>
      </c>
      <c r="AG277" s="11">
        <f t="shared" si="28"/>
        <v>1</v>
      </c>
      <c r="AI277" s="9">
        <f t="shared" si="24"/>
        <v>0.99501783746644246</v>
      </c>
    </row>
    <row r="278" spans="2:35" x14ac:dyDescent="0.3">
      <c r="B278" s="9">
        <f>Heart!E276</f>
        <v>204</v>
      </c>
      <c r="C278" s="9" t="str">
        <f>Heart!N276</f>
        <v>Yes</v>
      </c>
      <c r="X278" s="9">
        <f t="shared" si="29"/>
        <v>400</v>
      </c>
      <c r="Y278" s="9">
        <f t="array" ref="Y278">SUM(($B$4:$B$306&lt;X278)*($C$4:$C$306="Yes"))</f>
        <v>137</v>
      </c>
      <c r="Z278" s="9">
        <f t="array" ref="Z278">SUM(($B$4:$B$306&lt;X278)*($C$4:$C$306="No"))</f>
        <v>162</v>
      </c>
      <c r="AA278" s="11">
        <f t="shared" si="25"/>
        <v>0.45819397993311034</v>
      </c>
      <c r="AB278" s="11">
        <f t="shared" si="26"/>
        <v>0.99495118646264902</v>
      </c>
      <c r="AD278" s="9">
        <f t="array" ref="AD278">SUM(($B$4:$B$306&gt;=X278)*($C$4:$C$306="Yes"))</f>
        <v>2</v>
      </c>
      <c r="AE278" s="9">
        <f t="array" ref="AE278">SUM(($B$4:$B$306&gt;=X278)*($C$4:$C$306="No"))</f>
        <v>2</v>
      </c>
      <c r="AF278" s="11">
        <f t="shared" si="27"/>
        <v>0.5</v>
      </c>
      <c r="AG278" s="11">
        <f t="shared" si="28"/>
        <v>1</v>
      </c>
      <c r="AI278" s="9">
        <f t="shared" si="24"/>
        <v>0.99501783746644246</v>
      </c>
    </row>
    <row r="279" spans="2:35" x14ac:dyDescent="0.3">
      <c r="B279" s="9">
        <f>Heart!E277</f>
        <v>227</v>
      </c>
      <c r="C279" s="9" t="str">
        <f>Heart!N277</f>
        <v>No</v>
      </c>
      <c r="X279" s="9">
        <f t="shared" si="29"/>
        <v>401</v>
      </c>
      <c r="Y279" s="9">
        <f t="array" ref="Y279">SUM(($B$4:$B$306&lt;X279)*($C$4:$C$306="Yes"))</f>
        <v>137</v>
      </c>
      <c r="Z279" s="9">
        <f t="array" ref="Z279">SUM(($B$4:$B$306&lt;X279)*($C$4:$C$306="No"))</f>
        <v>162</v>
      </c>
      <c r="AA279" s="11">
        <f t="shared" si="25"/>
        <v>0.45819397993311034</v>
      </c>
      <c r="AB279" s="11">
        <f t="shared" si="26"/>
        <v>0.99495118646264902</v>
      </c>
      <c r="AD279" s="9">
        <f t="array" ref="AD279">SUM(($B$4:$B$306&gt;=X279)*($C$4:$C$306="Yes"))</f>
        <v>2</v>
      </c>
      <c r="AE279" s="9">
        <f t="array" ref="AE279">SUM(($B$4:$B$306&gt;=X279)*($C$4:$C$306="No"))</f>
        <v>2</v>
      </c>
      <c r="AF279" s="11">
        <f t="shared" si="27"/>
        <v>0.5</v>
      </c>
      <c r="AG279" s="11">
        <f t="shared" si="28"/>
        <v>1</v>
      </c>
      <c r="AI279" s="9">
        <f t="shared" si="24"/>
        <v>0.99501783746644246</v>
      </c>
    </row>
    <row r="280" spans="2:35" x14ac:dyDescent="0.3">
      <c r="B280" s="9">
        <f>Heart!E278</f>
        <v>278</v>
      </c>
      <c r="C280" s="9" t="str">
        <f>Heart!N278</f>
        <v>No</v>
      </c>
      <c r="X280" s="9">
        <f t="shared" si="29"/>
        <v>402</v>
      </c>
      <c r="Y280" s="9">
        <f t="array" ref="Y280">SUM(($B$4:$B$306&lt;X280)*($C$4:$C$306="Yes"))</f>
        <v>137</v>
      </c>
      <c r="Z280" s="9">
        <f t="array" ref="Z280">SUM(($B$4:$B$306&lt;X280)*($C$4:$C$306="No"))</f>
        <v>162</v>
      </c>
      <c r="AA280" s="11">
        <f t="shared" si="25"/>
        <v>0.45819397993311034</v>
      </c>
      <c r="AB280" s="11">
        <f t="shared" si="26"/>
        <v>0.99495118646264902</v>
      </c>
      <c r="AD280" s="9">
        <f t="array" ref="AD280">SUM(($B$4:$B$306&gt;=X280)*($C$4:$C$306="Yes"))</f>
        <v>2</v>
      </c>
      <c r="AE280" s="9">
        <f t="array" ref="AE280">SUM(($B$4:$B$306&gt;=X280)*($C$4:$C$306="No"))</f>
        <v>2</v>
      </c>
      <c r="AF280" s="11">
        <f t="shared" si="27"/>
        <v>0.5</v>
      </c>
      <c r="AG280" s="11">
        <f t="shared" si="28"/>
        <v>1</v>
      </c>
      <c r="AI280" s="9">
        <f t="shared" si="24"/>
        <v>0.99501783746644246</v>
      </c>
    </row>
    <row r="281" spans="2:35" x14ac:dyDescent="0.3">
      <c r="B281" s="9">
        <f>Heart!E279</f>
        <v>220</v>
      </c>
      <c r="C281" s="9" t="str">
        <f>Heart!N279</f>
        <v>No</v>
      </c>
      <c r="X281" s="9">
        <f t="shared" si="29"/>
        <v>403</v>
      </c>
      <c r="Y281" s="9">
        <f t="array" ref="Y281">SUM(($B$4:$B$306&lt;X281)*($C$4:$C$306="Yes"))</f>
        <v>137</v>
      </c>
      <c r="Z281" s="9">
        <f t="array" ref="Z281">SUM(($B$4:$B$306&lt;X281)*($C$4:$C$306="No"))</f>
        <v>162</v>
      </c>
      <c r="AA281" s="11">
        <f t="shared" si="25"/>
        <v>0.45819397993311034</v>
      </c>
      <c r="AB281" s="11">
        <f t="shared" si="26"/>
        <v>0.99495118646264902</v>
      </c>
      <c r="AD281" s="9">
        <f t="array" ref="AD281">SUM(($B$4:$B$306&gt;=X281)*($C$4:$C$306="Yes"))</f>
        <v>2</v>
      </c>
      <c r="AE281" s="9">
        <f t="array" ref="AE281">SUM(($B$4:$B$306&gt;=X281)*($C$4:$C$306="No"))</f>
        <v>2</v>
      </c>
      <c r="AF281" s="11">
        <f t="shared" si="27"/>
        <v>0.5</v>
      </c>
      <c r="AG281" s="11">
        <f t="shared" si="28"/>
        <v>1</v>
      </c>
      <c r="AI281" s="9">
        <f t="shared" si="24"/>
        <v>0.99501783746644246</v>
      </c>
    </row>
    <row r="282" spans="2:35" x14ac:dyDescent="0.3">
      <c r="B282" s="9">
        <f>Heart!E280</f>
        <v>232</v>
      </c>
      <c r="C282" s="9" t="str">
        <f>Heart!N280</f>
        <v>Yes</v>
      </c>
      <c r="X282" s="9">
        <f t="shared" si="29"/>
        <v>404</v>
      </c>
      <c r="Y282" s="9">
        <f t="array" ref="Y282">SUM(($B$4:$B$306&lt;X282)*($C$4:$C$306="Yes"))</f>
        <v>137</v>
      </c>
      <c r="Z282" s="9">
        <f t="array" ref="Z282">SUM(($B$4:$B$306&lt;X282)*($C$4:$C$306="No"))</f>
        <v>162</v>
      </c>
      <c r="AA282" s="11">
        <f t="shared" si="25"/>
        <v>0.45819397993311034</v>
      </c>
      <c r="AB282" s="11">
        <f t="shared" si="26"/>
        <v>0.99495118646264902</v>
      </c>
      <c r="AD282" s="9">
        <f t="array" ref="AD282">SUM(($B$4:$B$306&gt;=X282)*($C$4:$C$306="Yes"))</f>
        <v>2</v>
      </c>
      <c r="AE282" s="9">
        <f t="array" ref="AE282">SUM(($B$4:$B$306&gt;=X282)*($C$4:$C$306="No"))</f>
        <v>2</v>
      </c>
      <c r="AF282" s="11">
        <f t="shared" si="27"/>
        <v>0.5</v>
      </c>
      <c r="AG282" s="11">
        <f t="shared" si="28"/>
        <v>1</v>
      </c>
      <c r="AI282" s="9">
        <f t="shared" si="24"/>
        <v>0.99501783746644246</v>
      </c>
    </row>
    <row r="283" spans="2:35" x14ac:dyDescent="0.3">
      <c r="B283" s="9">
        <f>Heart!E281</f>
        <v>197</v>
      </c>
      <c r="C283" s="9" t="str">
        <f>Heart!N281</f>
        <v>No</v>
      </c>
      <c r="X283" s="9">
        <f t="shared" si="29"/>
        <v>405</v>
      </c>
      <c r="Y283" s="9">
        <f t="array" ref="Y283">SUM(($B$4:$B$306&lt;X283)*($C$4:$C$306="Yes"))</f>
        <v>137</v>
      </c>
      <c r="Z283" s="9">
        <f t="array" ref="Z283">SUM(($B$4:$B$306&lt;X283)*($C$4:$C$306="No"))</f>
        <v>162</v>
      </c>
      <c r="AA283" s="11">
        <f t="shared" si="25"/>
        <v>0.45819397993311034</v>
      </c>
      <c r="AB283" s="11">
        <f t="shared" si="26"/>
        <v>0.99495118646264902</v>
      </c>
      <c r="AD283" s="9">
        <f t="array" ref="AD283">SUM(($B$4:$B$306&gt;=X283)*($C$4:$C$306="Yes"))</f>
        <v>2</v>
      </c>
      <c r="AE283" s="9">
        <f t="array" ref="AE283">SUM(($B$4:$B$306&gt;=X283)*($C$4:$C$306="No"))</f>
        <v>2</v>
      </c>
      <c r="AF283" s="11">
        <f t="shared" si="27"/>
        <v>0.5</v>
      </c>
      <c r="AG283" s="11">
        <f t="shared" si="28"/>
        <v>1</v>
      </c>
      <c r="AI283" s="9">
        <f t="shared" si="24"/>
        <v>0.99501783746644246</v>
      </c>
    </row>
    <row r="284" spans="2:35" x14ac:dyDescent="0.3">
      <c r="B284" s="9">
        <f>Heart!E282</f>
        <v>335</v>
      </c>
      <c r="C284" s="9" t="str">
        <f>Heart!N282</f>
        <v>Yes</v>
      </c>
      <c r="X284" s="9">
        <f t="shared" si="29"/>
        <v>406</v>
      </c>
      <c r="Y284" s="9">
        <f t="array" ref="Y284">SUM(($B$4:$B$306&lt;X284)*($C$4:$C$306="Yes"))</f>
        <v>137</v>
      </c>
      <c r="Z284" s="9">
        <f t="array" ref="Z284">SUM(($B$4:$B$306&lt;X284)*($C$4:$C$306="No"))</f>
        <v>162</v>
      </c>
      <c r="AA284" s="11">
        <f t="shared" si="25"/>
        <v>0.45819397993311034</v>
      </c>
      <c r="AB284" s="11">
        <f t="shared" si="26"/>
        <v>0.99495118646264902</v>
      </c>
      <c r="AD284" s="9">
        <f t="array" ref="AD284">SUM(($B$4:$B$306&gt;=X284)*($C$4:$C$306="Yes"))</f>
        <v>2</v>
      </c>
      <c r="AE284" s="9">
        <f t="array" ref="AE284">SUM(($B$4:$B$306&gt;=X284)*($C$4:$C$306="No"))</f>
        <v>2</v>
      </c>
      <c r="AF284" s="11">
        <f t="shared" si="27"/>
        <v>0.5</v>
      </c>
      <c r="AG284" s="11">
        <f t="shared" si="28"/>
        <v>1</v>
      </c>
      <c r="AI284" s="9">
        <f t="shared" si="24"/>
        <v>0.99501783746644246</v>
      </c>
    </row>
    <row r="285" spans="2:35" x14ac:dyDescent="0.3">
      <c r="B285" s="9">
        <f>Heart!E283</f>
        <v>253</v>
      </c>
      <c r="C285" s="9" t="str">
        <f>Heart!N283</f>
        <v>No</v>
      </c>
      <c r="X285" s="9">
        <f t="shared" si="29"/>
        <v>407</v>
      </c>
      <c r="Y285" s="9">
        <f t="array" ref="Y285">SUM(($B$4:$B$306&lt;X285)*($C$4:$C$306="Yes"))</f>
        <v>137</v>
      </c>
      <c r="Z285" s="9">
        <f t="array" ref="Z285">SUM(($B$4:$B$306&lt;X285)*($C$4:$C$306="No"))</f>
        <v>162</v>
      </c>
      <c r="AA285" s="11">
        <f t="shared" si="25"/>
        <v>0.45819397993311034</v>
      </c>
      <c r="AB285" s="11">
        <f t="shared" si="26"/>
        <v>0.99495118646264902</v>
      </c>
      <c r="AD285" s="9">
        <f t="array" ref="AD285">SUM(($B$4:$B$306&gt;=X285)*($C$4:$C$306="Yes"))</f>
        <v>2</v>
      </c>
      <c r="AE285" s="9">
        <f t="array" ref="AE285">SUM(($B$4:$B$306&gt;=X285)*($C$4:$C$306="No"))</f>
        <v>2</v>
      </c>
      <c r="AF285" s="11">
        <f t="shared" si="27"/>
        <v>0.5</v>
      </c>
      <c r="AG285" s="11">
        <f t="shared" si="28"/>
        <v>1</v>
      </c>
      <c r="AI285" s="9">
        <f t="shared" si="24"/>
        <v>0.99501783746644246</v>
      </c>
    </row>
    <row r="286" spans="2:35" x14ac:dyDescent="0.3">
      <c r="B286" s="9">
        <f>Heart!E284</f>
        <v>205</v>
      </c>
      <c r="C286" s="9" t="str">
        <f>Heart!N284</f>
        <v>Yes</v>
      </c>
      <c r="X286" s="9">
        <f t="shared" si="29"/>
        <v>408</v>
      </c>
      <c r="Y286" s="9">
        <f t="array" ref="Y286">SUM(($B$4:$B$306&lt;X286)*($C$4:$C$306="Yes"))</f>
        <v>138</v>
      </c>
      <c r="Z286" s="9">
        <f t="array" ref="Z286">SUM(($B$4:$B$306&lt;X286)*($C$4:$C$306="No"))</f>
        <v>162</v>
      </c>
      <c r="AA286" s="11">
        <f t="shared" si="25"/>
        <v>0.46</v>
      </c>
      <c r="AB286" s="11">
        <f t="shared" si="26"/>
        <v>0.99537843882022581</v>
      </c>
      <c r="AD286" s="9">
        <f t="array" ref="AD286">SUM(($B$4:$B$306&gt;=X286)*($C$4:$C$306="Yes"))</f>
        <v>1</v>
      </c>
      <c r="AE286" s="9">
        <f t="array" ref="AE286">SUM(($B$4:$B$306&gt;=X286)*($C$4:$C$306="No"))</f>
        <v>2</v>
      </c>
      <c r="AF286" s="11">
        <f t="shared" si="27"/>
        <v>0.33333333333333331</v>
      </c>
      <c r="AG286" s="11">
        <f t="shared" si="28"/>
        <v>0.91829583405448956</v>
      </c>
      <c r="AI286" s="9">
        <f t="shared" si="24"/>
        <v>0.99461524471363427</v>
      </c>
    </row>
    <row r="287" spans="2:35" x14ac:dyDescent="0.3">
      <c r="B287" s="9">
        <f>Heart!E285</f>
        <v>192</v>
      </c>
      <c r="C287" s="9" t="str">
        <f>Heart!N285</f>
        <v>No</v>
      </c>
      <c r="X287" s="9">
        <f t="shared" si="29"/>
        <v>409</v>
      </c>
      <c r="Y287" s="9">
        <f t="array" ref="Y287">SUM(($B$4:$B$306&lt;X287)*($C$4:$C$306="Yes"))</f>
        <v>138</v>
      </c>
      <c r="Z287" s="9">
        <f t="array" ref="Z287">SUM(($B$4:$B$306&lt;X287)*($C$4:$C$306="No"))</f>
        <v>162</v>
      </c>
      <c r="AA287" s="11">
        <f t="shared" si="25"/>
        <v>0.46</v>
      </c>
      <c r="AB287" s="11">
        <f t="shared" si="26"/>
        <v>0.99537843882022581</v>
      </c>
      <c r="AD287" s="9">
        <f t="array" ref="AD287">SUM(($B$4:$B$306&gt;=X287)*($C$4:$C$306="Yes"))</f>
        <v>1</v>
      </c>
      <c r="AE287" s="9">
        <f t="array" ref="AE287">SUM(($B$4:$B$306&gt;=X287)*($C$4:$C$306="No"))</f>
        <v>2</v>
      </c>
      <c r="AF287" s="11">
        <f t="shared" si="27"/>
        <v>0.33333333333333331</v>
      </c>
      <c r="AG287" s="11">
        <f t="shared" si="28"/>
        <v>0.91829583405448956</v>
      </c>
      <c r="AI287" s="9">
        <f t="shared" si="24"/>
        <v>0.99461524471363427</v>
      </c>
    </row>
    <row r="288" spans="2:35" x14ac:dyDescent="0.3">
      <c r="B288" s="9">
        <f>Heart!E286</f>
        <v>203</v>
      </c>
      <c r="C288" s="9" t="str">
        <f>Heart!N286</f>
        <v>Yes</v>
      </c>
      <c r="X288" s="9">
        <f t="shared" si="29"/>
        <v>410</v>
      </c>
      <c r="Y288" s="9">
        <f t="array" ref="Y288">SUM(($B$4:$B$306&lt;X288)*($C$4:$C$306="Yes"))</f>
        <v>139</v>
      </c>
      <c r="Z288" s="9">
        <f t="array" ref="Z288">SUM(($B$4:$B$306&lt;X288)*($C$4:$C$306="No"))</f>
        <v>162</v>
      </c>
      <c r="AA288" s="11">
        <f t="shared" si="25"/>
        <v>0.46179401993355484</v>
      </c>
      <c r="AB288" s="11">
        <f t="shared" si="26"/>
        <v>0.99578409677340063</v>
      </c>
      <c r="AD288" s="9">
        <f t="array" ref="AD288">SUM(($B$4:$B$306&gt;=X288)*($C$4:$C$306="Yes"))</f>
        <v>0</v>
      </c>
      <c r="AE288" s="9">
        <f t="array" ref="AE288">SUM(($B$4:$B$306&gt;=X288)*($C$4:$C$306="No"))</f>
        <v>2</v>
      </c>
      <c r="AF288" s="11">
        <f t="shared" si="27"/>
        <v>0.5</v>
      </c>
      <c r="AG288" s="11">
        <f t="shared" si="28"/>
        <v>1</v>
      </c>
      <c r="AI288" s="9">
        <f t="shared" si="24"/>
        <v>0.99581192451747058</v>
      </c>
    </row>
    <row r="289" spans="2:35" x14ac:dyDescent="0.3">
      <c r="B289" s="9">
        <f>Heart!E287</f>
        <v>318</v>
      </c>
      <c r="C289" s="9" t="str">
        <f>Heart!N287</f>
        <v>Yes</v>
      </c>
      <c r="X289" s="9">
        <f t="shared" si="29"/>
        <v>411</v>
      </c>
      <c r="Y289" s="9">
        <f t="array" ref="Y289">SUM(($B$4:$B$306&lt;X289)*($C$4:$C$306="Yes"))</f>
        <v>139</v>
      </c>
      <c r="Z289" s="9">
        <f t="array" ref="Z289">SUM(($B$4:$B$306&lt;X289)*($C$4:$C$306="No"))</f>
        <v>162</v>
      </c>
      <c r="AA289" s="11">
        <f t="shared" si="25"/>
        <v>0.46179401993355484</v>
      </c>
      <c r="AB289" s="11">
        <f t="shared" si="26"/>
        <v>0.99578409677340063</v>
      </c>
      <c r="AD289" s="9">
        <f t="array" ref="AD289">SUM(($B$4:$B$306&gt;=X289)*($C$4:$C$306="Yes"))</f>
        <v>0</v>
      </c>
      <c r="AE289" s="9">
        <f t="array" ref="AE289">SUM(($B$4:$B$306&gt;=X289)*($C$4:$C$306="No"))</f>
        <v>2</v>
      </c>
      <c r="AF289" s="11">
        <f t="shared" si="27"/>
        <v>0.5</v>
      </c>
      <c r="AG289" s="11">
        <f t="shared" si="28"/>
        <v>1</v>
      </c>
      <c r="AI289" s="9">
        <f t="shared" si="24"/>
        <v>0.99581192451747058</v>
      </c>
    </row>
    <row r="290" spans="2:35" x14ac:dyDescent="0.3">
      <c r="B290" s="9">
        <f>Heart!E288</f>
        <v>225</v>
      </c>
      <c r="C290" s="9" t="str">
        <f>Heart!N288</f>
        <v>Yes</v>
      </c>
      <c r="X290" s="9">
        <f t="shared" si="29"/>
        <v>412</v>
      </c>
      <c r="Y290" s="9">
        <f t="array" ref="Y290">SUM(($B$4:$B$306&lt;X290)*($C$4:$C$306="Yes"))</f>
        <v>139</v>
      </c>
      <c r="Z290" s="9">
        <f t="array" ref="Z290">SUM(($B$4:$B$306&lt;X290)*($C$4:$C$306="No"))</f>
        <v>162</v>
      </c>
      <c r="AA290" s="11">
        <f t="shared" si="25"/>
        <v>0.46179401993355484</v>
      </c>
      <c r="AB290" s="11">
        <f t="shared" si="26"/>
        <v>0.99578409677340063</v>
      </c>
      <c r="AD290" s="9">
        <f t="array" ref="AD290">SUM(($B$4:$B$306&gt;=X290)*($C$4:$C$306="Yes"))</f>
        <v>0</v>
      </c>
      <c r="AE290" s="9">
        <f t="array" ref="AE290">SUM(($B$4:$B$306&gt;=X290)*($C$4:$C$306="No"))</f>
        <v>2</v>
      </c>
      <c r="AF290" s="11">
        <f t="shared" si="27"/>
        <v>0.5</v>
      </c>
      <c r="AG290" s="11">
        <f t="shared" si="28"/>
        <v>1</v>
      </c>
      <c r="AI290" s="9">
        <f t="shared" si="24"/>
        <v>0.99581192451747058</v>
      </c>
    </row>
    <row r="291" spans="2:35" x14ac:dyDescent="0.3">
      <c r="B291" s="9">
        <f>Heart!E289</f>
        <v>220</v>
      </c>
      <c r="C291" s="9" t="str">
        <f>Heart!N289</f>
        <v>No</v>
      </c>
      <c r="X291" s="9">
        <f t="shared" si="29"/>
        <v>413</v>
      </c>
      <c r="Y291" s="9">
        <f t="array" ref="Y291">SUM(($B$4:$B$306&lt;X291)*($C$4:$C$306="Yes"))</f>
        <v>139</v>
      </c>
      <c r="Z291" s="9">
        <f t="array" ref="Z291">SUM(($B$4:$B$306&lt;X291)*($C$4:$C$306="No"))</f>
        <v>162</v>
      </c>
      <c r="AA291" s="11">
        <f t="shared" si="25"/>
        <v>0.46179401993355484</v>
      </c>
      <c r="AB291" s="11">
        <f t="shared" si="26"/>
        <v>0.99578409677340063</v>
      </c>
      <c r="AD291" s="9">
        <f t="array" ref="AD291">SUM(($B$4:$B$306&gt;=X291)*($C$4:$C$306="Yes"))</f>
        <v>0</v>
      </c>
      <c r="AE291" s="9">
        <f t="array" ref="AE291">SUM(($B$4:$B$306&gt;=X291)*($C$4:$C$306="No"))</f>
        <v>2</v>
      </c>
      <c r="AF291" s="11">
        <f t="shared" si="27"/>
        <v>0.5</v>
      </c>
      <c r="AG291" s="11">
        <f t="shared" si="28"/>
        <v>1</v>
      </c>
      <c r="AI291" s="9">
        <f t="shared" si="24"/>
        <v>0.99581192451747058</v>
      </c>
    </row>
    <row r="292" spans="2:35" x14ac:dyDescent="0.3">
      <c r="B292" s="9">
        <f>Heart!E290</f>
        <v>221</v>
      </c>
      <c r="C292" s="9" t="str">
        <f>Heart!N290</f>
        <v>No</v>
      </c>
      <c r="X292" s="9">
        <f t="shared" si="29"/>
        <v>414</v>
      </c>
      <c r="Y292" s="9">
        <f t="array" ref="Y292">SUM(($B$4:$B$306&lt;X292)*($C$4:$C$306="Yes"))</f>
        <v>139</v>
      </c>
      <c r="Z292" s="9">
        <f t="array" ref="Z292">SUM(($B$4:$B$306&lt;X292)*($C$4:$C$306="No"))</f>
        <v>162</v>
      </c>
      <c r="AA292" s="11">
        <f t="shared" si="25"/>
        <v>0.46179401993355484</v>
      </c>
      <c r="AB292" s="11">
        <f t="shared" si="26"/>
        <v>0.99578409677340063</v>
      </c>
      <c r="AD292" s="9">
        <f t="array" ref="AD292">SUM(($B$4:$B$306&gt;=X292)*($C$4:$C$306="Yes"))</f>
        <v>0</v>
      </c>
      <c r="AE292" s="9">
        <f t="array" ref="AE292">SUM(($B$4:$B$306&gt;=X292)*($C$4:$C$306="No"))</f>
        <v>2</v>
      </c>
      <c r="AF292" s="11">
        <f t="shared" si="27"/>
        <v>0.5</v>
      </c>
      <c r="AG292" s="11">
        <f t="shared" si="28"/>
        <v>1</v>
      </c>
      <c r="AI292" s="9">
        <f t="shared" si="24"/>
        <v>0.99581192451747058</v>
      </c>
    </row>
    <row r="293" spans="2:35" x14ac:dyDescent="0.3">
      <c r="B293" s="9">
        <f>Heart!E291</f>
        <v>240</v>
      </c>
      <c r="C293" s="9" t="str">
        <f>Heart!N291</f>
        <v>No</v>
      </c>
      <c r="X293" s="9">
        <f t="shared" si="29"/>
        <v>415</v>
      </c>
      <c r="Y293" s="9">
        <f t="array" ref="Y293">SUM(($B$4:$B$306&lt;X293)*($C$4:$C$306="Yes"))</f>
        <v>139</v>
      </c>
      <c r="Z293" s="9">
        <f t="array" ref="Z293">SUM(($B$4:$B$306&lt;X293)*($C$4:$C$306="No"))</f>
        <v>162</v>
      </c>
      <c r="AA293" s="11">
        <f t="shared" si="25"/>
        <v>0.46179401993355484</v>
      </c>
      <c r="AB293" s="11">
        <f t="shared" si="26"/>
        <v>0.99578409677340063</v>
      </c>
      <c r="AD293" s="9">
        <f t="array" ref="AD293">SUM(($B$4:$B$306&gt;=X293)*($C$4:$C$306="Yes"))</f>
        <v>0</v>
      </c>
      <c r="AE293" s="9">
        <f t="array" ref="AE293">SUM(($B$4:$B$306&gt;=X293)*($C$4:$C$306="No"))</f>
        <v>2</v>
      </c>
      <c r="AF293" s="11">
        <f t="shared" si="27"/>
        <v>0.5</v>
      </c>
      <c r="AG293" s="11">
        <f t="shared" si="28"/>
        <v>1</v>
      </c>
      <c r="AI293" s="9">
        <f t="shared" si="24"/>
        <v>0.99581192451747058</v>
      </c>
    </row>
    <row r="294" spans="2:35" x14ac:dyDescent="0.3">
      <c r="B294" s="9">
        <f>Heart!E292</f>
        <v>212</v>
      </c>
      <c r="C294" s="9" t="str">
        <f>Heart!N292</f>
        <v>Yes</v>
      </c>
      <c r="X294" s="9">
        <f t="shared" si="29"/>
        <v>416</v>
      </c>
      <c r="Y294" s="9">
        <f t="array" ref="Y294">SUM(($B$4:$B$306&lt;X294)*($C$4:$C$306="Yes"))</f>
        <v>139</v>
      </c>
      <c r="Z294" s="9">
        <f t="array" ref="Z294">SUM(($B$4:$B$306&lt;X294)*($C$4:$C$306="No"))</f>
        <v>162</v>
      </c>
      <c r="AA294" s="11">
        <f t="shared" si="25"/>
        <v>0.46179401993355484</v>
      </c>
      <c r="AB294" s="11">
        <f t="shared" si="26"/>
        <v>0.99578409677340063</v>
      </c>
      <c r="AD294" s="9">
        <f t="array" ref="AD294">SUM(($B$4:$B$306&gt;=X294)*($C$4:$C$306="Yes"))</f>
        <v>0</v>
      </c>
      <c r="AE294" s="9">
        <f t="array" ref="AE294">SUM(($B$4:$B$306&gt;=X294)*($C$4:$C$306="No"))</f>
        <v>2</v>
      </c>
      <c r="AF294" s="11">
        <f t="shared" si="27"/>
        <v>0.5</v>
      </c>
      <c r="AG294" s="11">
        <f t="shared" si="28"/>
        <v>1</v>
      </c>
      <c r="AI294" s="9">
        <f t="shared" si="24"/>
        <v>0.99581192451747058</v>
      </c>
    </row>
    <row r="295" spans="2:35" x14ac:dyDescent="0.3">
      <c r="B295" s="9">
        <f>Heart!E293</f>
        <v>342</v>
      </c>
      <c r="C295" s="9" t="str">
        <f>Heart!N293</f>
        <v>No</v>
      </c>
      <c r="X295" s="9">
        <f t="shared" si="29"/>
        <v>417</v>
      </c>
      <c r="Y295" s="9">
        <f t="array" ref="Y295">SUM(($B$4:$B$306&lt;X295)*($C$4:$C$306="Yes"))</f>
        <v>139</v>
      </c>
      <c r="Z295" s="9">
        <f t="array" ref="Z295">SUM(($B$4:$B$306&lt;X295)*($C$4:$C$306="No"))</f>
        <v>162</v>
      </c>
      <c r="AA295" s="11">
        <f t="shared" si="25"/>
        <v>0.46179401993355484</v>
      </c>
      <c r="AB295" s="11">
        <f t="shared" si="26"/>
        <v>0.99578409677340063</v>
      </c>
      <c r="AD295" s="9">
        <f t="array" ref="AD295">SUM(($B$4:$B$306&gt;=X295)*($C$4:$C$306="Yes"))</f>
        <v>0</v>
      </c>
      <c r="AE295" s="9">
        <f t="array" ref="AE295">SUM(($B$4:$B$306&gt;=X295)*($C$4:$C$306="No"))</f>
        <v>2</v>
      </c>
      <c r="AF295" s="11">
        <f t="shared" si="27"/>
        <v>0.5</v>
      </c>
      <c r="AG295" s="11">
        <f t="shared" si="28"/>
        <v>1</v>
      </c>
      <c r="AI295" s="9">
        <f t="shared" si="24"/>
        <v>0.99581192451747058</v>
      </c>
    </row>
    <row r="296" spans="2:35" x14ac:dyDescent="0.3">
      <c r="B296" s="9">
        <f>Heart!E294</f>
        <v>169</v>
      </c>
      <c r="C296" s="9" t="str">
        <f>Heart!N294</f>
        <v>Yes</v>
      </c>
      <c r="X296" s="9">
        <f t="shared" si="29"/>
        <v>418</v>
      </c>
      <c r="Y296" s="9">
        <f t="array" ref="Y296">SUM(($B$4:$B$306&lt;X296)*($C$4:$C$306="Yes"))</f>
        <v>139</v>
      </c>
      <c r="Z296" s="9">
        <f t="array" ref="Z296">SUM(($B$4:$B$306&lt;X296)*($C$4:$C$306="No"))</f>
        <v>163</v>
      </c>
      <c r="AA296" s="11">
        <f t="shared" si="25"/>
        <v>0.46026490066225167</v>
      </c>
      <c r="AB296" s="11">
        <f t="shared" si="26"/>
        <v>0.99543951333755187</v>
      </c>
      <c r="AD296" s="9">
        <f t="array" ref="AD296">SUM(($B$4:$B$306&gt;=X296)*($C$4:$C$306="Yes"))</f>
        <v>0</v>
      </c>
      <c r="AE296" s="9">
        <f t="array" ref="AE296">SUM(($B$4:$B$306&gt;=X296)*($C$4:$C$306="No"))</f>
        <v>1</v>
      </c>
      <c r="AF296" s="11">
        <f t="shared" si="27"/>
        <v>0.5</v>
      </c>
      <c r="AG296" s="11">
        <f t="shared" si="28"/>
        <v>1</v>
      </c>
      <c r="AI296" s="9">
        <f t="shared" si="24"/>
        <v>0.9954545644486491</v>
      </c>
    </row>
    <row r="297" spans="2:35" x14ac:dyDescent="0.3">
      <c r="B297" s="9">
        <f>Heart!E295</f>
        <v>187</v>
      </c>
      <c r="C297" s="9" t="str">
        <f>Heart!N295</f>
        <v>Yes</v>
      </c>
      <c r="X297" s="9">
        <f t="shared" si="29"/>
        <v>419</v>
      </c>
      <c r="Y297" s="9">
        <f t="array" ref="Y297">SUM(($B$4:$B$306&lt;X297)*($C$4:$C$306="Yes"))</f>
        <v>139</v>
      </c>
      <c r="Z297" s="9">
        <f t="array" ref="Z297">SUM(($B$4:$B$306&lt;X297)*($C$4:$C$306="No"))</f>
        <v>163</v>
      </c>
      <c r="AA297" s="11">
        <f t="shared" si="25"/>
        <v>0.46026490066225167</v>
      </c>
      <c r="AB297" s="11">
        <f t="shared" si="26"/>
        <v>0.99543951333755187</v>
      </c>
      <c r="AD297" s="9">
        <f t="array" ref="AD297">SUM(($B$4:$B$306&gt;=X297)*($C$4:$C$306="Yes"))</f>
        <v>0</v>
      </c>
      <c r="AE297" s="9">
        <f t="array" ref="AE297">SUM(($B$4:$B$306&gt;=X297)*($C$4:$C$306="No"))</f>
        <v>1</v>
      </c>
      <c r="AF297" s="11">
        <f t="shared" si="27"/>
        <v>0.5</v>
      </c>
      <c r="AG297" s="11">
        <f t="shared" si="28"/>
        <v>1</v>
      </c>
      <c r="AI297" s="9">
        <f t="shared" si="24"/>
        <v>0.9954545644486491</v>
      </c>
    </row>
    <row r="298" spans="2:35" x14ac:dyDescent="0.3">
      <c r="B298" s="9">
        <f>Heart!E296</f>
        <v>197</v>
      </c>
      <c r="C298" s="9" t="str">
        <f>Heart!N296</f>
        <v>Yes</v>
      </c>
      <c r="X298" s="9">
        <f t="shared" si="29"/>
        <v>420</v>
      </c>
      <c r="Y298" s="9">
        <f t="array" ref="Y298">SUM(($B$4:$B$306&lt;X298)*($C$4:$C$306="Yes"))</f>
        <v>139</v>
      </c>
      <c r="Z298" s="9">
        <f t="array" ref="Z298">SUM(($B$4:$B$306&lt;X298)*($C$4:$C$306="No"))</f>
        <v>163</v>
      </c>
      <c r="AA298" s="11">
        <f t="shared" si="25"/>
        <v>0.46026490066225167</v>
      </c>
      <c r="AB298" s="11">
        <f t="shared" si="26"/>
        <v>0.99543951333755187</v>
      </c>
      <c r="AD298" s="9">
        <f t="array" ref="AD298">SUM(($B$4:$B$306&gt;=X298)*($C$4:$C$306="Yes"))</f>
        <v>0</v>
      </c>
      <c r="AE298" s="9">
        <f t="array" ref="AE298">SUM(($B$4:$B$306&gt;=X298)*($C$4:$C$306="No"))</f>
        <v>1</v>
      </c>
      <c r="AF298" s="11">
        <f t="shared" si="27"/>
        <v>0.5</v>
      </c>
      <c r="AG298" s="11">
        <f t="shared" si="28"/>
        <v>1</v>
      </c>
      <c r="AI298" s="9">
        <f t="shared" si="24"/>
        <v>0.9954545644486491</v>
      </c>
    </row>
    <row r="299" spans="2:35" x14ac:dyDescent="0.3">
      <c r="B299" s="9">
        <f>Heart!E297</f>
        <v>157</v>
      </c>
      <c r="C299" s="9" t="str">
        <f>Heart!N297</f>
        <v>No</v>
      </c>
      <c r="X299" s="9">
        <f t="shared" si="29"/>
        <v>421</v>
      </c>
      <c r="Y299" s="9">
        <f t="array" ref="Y299">SUM(($B$4:$B$306&lt;X299)*($C$4:$C$306="Yes"))</f>
        <v>139</v>
      </c>
      <c r="Z299" s="9">
        <f t="array" ref="Z299">SUM(($B$4:$B$306&lt;X299)*($C$4:$C$306="No"))</f>
        <v>163</v>
      </c>
      <c r="AA299" s="11">
        <f t="shared" si="25"/>
        <v>0.46026490066225167</v>
      </c>
      <c r="AB299" s="11">
        <f t="shared" si="26"/>
        <v>0.99543951333755187</v>
      </c>
      <c r="AD299" s="9">
        <f t="array" ref="AD299">SUM(($B$4:$B$306&gt;=X299)*($C$4:$C$306="Yes"))</f>
        <v>0</v>
      </c>
      <c r="AE299" s="9">
        <f t="array" ref="AE299">SUM(($B$4:$B$306&gt;=X299)*($C$4:$C$306="No"))</f>
        <v>1</v>
      </c>
      <c r="AF299" s="11">
        <f t="shared" si="27"/>
        <v>0.5</v>
      </c>
      <c r="AG299" s="11">
        <f t="shared" si="28"/>
        <v>1</v>
      </c>
      <c r="AI299" s="9">
        <f t="shared" si="24"/>
        <v>0.9954545644486491</v>
      </c>
    </row>
    <row r="300" spans="2:35" x14ac:dyDescent="0.3">
      <c r="B300" s="9">
        <f>Heart!E298</f>
        <v>176</v>
      </c>
      <c r="C300" s="9" t="str">
        <f>Heart!N298</f>
        <v>Yes</v>
      </c>
      <c r="X300" s="9">
        <f t="shared" si="29"/>
        <v>422</v>
      </c>
      <c r="Y300" s="9">
        <f t="array" ref="Y300">SUM(($B$4:$B$306&lt;X300)*($C$4:$C$306="Yes"))</f>
        <v>139</v>
      </c>
      <c r="Z300" s="9">
        <f t="array" ref="Z300">SUM(($B$4:$B$306&lt;X300)*($C$4:$C$306="No"))</f>
        <v>163</v>
      </c>
      <c r="AA300" s="11">
        <f t="shared" si="25"/>
        <v>0.46026490066225167</v>
      </c>
      <c r="AB300" s="11">
        <f t="shared" si="26"/>
        <v>0.99543951333755187</v>
      </c>
      <c r="AD300" s="9">
        <f t="array" ref="AD300">SUM(($B$4:$B$306&gt;=X300)*($C$4:$C$306="Yes"))</f>
        <v>0</v>
      </c>
      <c r="AE300" s="9">
        <f t="array" ref="AE300">SUM(($B$4:$B$306&gt;=X300)*($C$4:$C$306="No"))</f>
        <v>1</v>
      </c>
      <c r="AF300" s="11">
        <f t="shared" si="27"/>
        <v>0.5</v>
      </c>
      <c r="AG300" s="11">
        <f t="shared" si="28"/>
        <v>1</v>
      </c>
      <c r="AI300" s="9">
        <f t="shared" si="24"/>
        <v>0.9954545644486491</v>
      </c>
    </row>
    <row r="301" spans="2:35" x14ac:dyDescent="0.3">
      <c r="B301" s="9">
        <f>Heart!E299</f>
        <v>241</v>
      </c>
      <c r="C301" s="9" t="str">
        <f>Heart!N299</f>
        <v>Yes</v>
      </c>
      <c r="X301" s="9">
        <f t="shared" si="29"/>
        <v>423</v>
      </c>
      <c r="Y301" s="9">
        <f t="array" ref="Y301">SUM(($B$4:$B$306&lt;X301)*($C$4:$C$306="Yes"))</f>
        <v>139</v>
      </c>
      <c r="Z301" s="9">
        <f t="array" ref="Z301">SUM(($B$4:$B$306&lt;X301)*($C$4:$C$306="No"))</f>
        <v>163</v>
      </c>
      <c r="AA301" s="11">
        <f t="shared" si="25"/>
        <v>0.46026490066225167</v>
      </c>
      <c r="AB301" s="11">
        <f t="shared" si="26"/>
        <v>0.99543951333755187</v>
      </c>
      <c r="AD301" s="9">
        <f t="array" ref="AD301">SUM(($B$4:$B$306&gt;=X301)*($C$4:$C$306="Yes"))</f>
        <v>0</v>
      </c>
      <c r="AE301" s="9">
        <f t="array" ref="AE301">SUM(($B$4:$B$306&gt;=X301)*($C$4:$C$306="No"))</f>
        <v>1</v>
      </c>
      <c r="AF301" s="11">
        <f t="shared" si="27"/>
        <v>0.5</v>
      </c>
      <c r="AG301" s="11">
        <f t="shared" si="28"/>
        <v>1</v>
      </c>
      <c r="AI301" s="9">
        <f t="shared" si="24"/>
        <v>0.9954545644486491</v>
      </c>
    </row>
    <row r="302" spans="2:35" x14ac:dyDescent="0.3">
      <c r="B302" s="9">
        <f>Heart!E300</f>
        <v>264</v>
      </c>
      <c r="C302" s="9" t="str">
        <f>Heart!N300</f>
        <v>Yes</v>
      </c>
      <c r="X302" s="9">
        <f t="shared" si="29"/>
        <v>424</v>
      </c>
      <c r="Y302" s="9">
        <f t="array" ref="Y302">SUM(($B$4:$B$306&lt;X302)*($C$4:$C$306="Yes"))</f>
        <v>139</v>
      </c>
      <c r="Z302" s="9">
        <f t="array" ref="Z302">SUM(($B$4:$B$306&lt;X302)*($C$4:$C$306="No"))</f>
        <v>163</v>
      </c>
      <c r="AA302" s="11">
        <f t="shared" si="25"/>
        <v>0.46026490066225167</v>
      </c>
      <c r="AB302" s="11">
        <f t="shared" si="26"/>
        <v>0.99543951333755187</v>
      </c>
      <c r="AD302" s="9">
        <f t="array" ref="AD302">SUM(($B$4:$B$306&gt;=X302)*($C$4:$C$306="Yes"))</f>
        <v>0</v>
      </c>
      <c r="AE302" s="9">
        <f t="array" ref="AE302">SUM(($B$4:$B$306&gt;=X302)*($C$4:$C$306="No"))</f>
        <v>1</v>
      </c>
      <c r="AF302" s="11">
        <f t="shared" si="27"/>
        <v>0.5</v>
      </c>
      <c r="AG302" s="11">
        <f t="shared" si="28"/>
        <v>1</v>
      </c>
      <c r="AI302" s="9">
        <f t="shared" si="24"/>
        <v>0.9954545644486491</v>
      </c>
    </row>
    <row r="303" spans="2:35" x14ac:dyDescent="0.3">
      <c r="B303" s="9">
        <f>Heart!E301</f>
        <v>193</v>
      </c>
      <c r="C303" s="9" t="str">
        <f>Heart!N301</f>
        <v>Yes</v>
      </c>
      <c r="X303" s="9">
        <f t="shared" si="29"/>
        <v>425</v>
      </c>
      <c r="Y303" s="9">
        <f t="array" ref="Y303">SUM(($B$4:$B$306&lt;X303)*($C$4:$C$306="Yes"))</f>
        <v>139</v>
      </c>
      <c r="Z303" s="9">
        <f t="array" ref="Z303">SUM(($B$4:$B$306&lt;X303)*($C$4:$C$306="No"))</f>
        <v>163</v>
      </c>
      <c r="AA303" s="11">
        <f t="shared" si="25"/>
        <v>0.46026490066225167</v>
      </c>
      <c r="AB303" s="11">
        <f t="shared" si="26"/>
        <v>0.99543951333755187</v>
      </c>
      <c r="AD303" s="9">
        <f t="array" ref="AD303">SUM(($B$4:$B$306&gt;=X303)*($C$4:$C$306="Yes"))</f>
        <v>0</v>
      </c>
      <c r="AE303" s="9">
        <f t="array" ref="AE303">SUM(($B$4:$B$306&gt;=X303)*($C$4:$C$306="No"))</f>
        <v>1</v>
      </c>
      <c r="AF303" s="11">
        <f t="shared" si="27"/>
        <v>0.5</v>
      </c>
      <c r="AG303" s="11">
        <f t="shared" si="28"/>
        <v>1</v>
      </c>
      <c r="AI303" s="9">
        <f t="shared" si="24"/>
        <v>0.9954545644486491</v>
      </c>
    </row>
    <row r="304" spans="2:35" x14ac:dyDescent="0.3">
      <c r="B304" s="9">
        <f>Heart!E302</f>
        <v>131</v>
      </c>
      <c r="C304" s="9" t="str">
        <f>Heart!N302</f>
        <v>Yes</v>
      </c>
      <c r="X304" s="9">
        <f t="shared" si="29"/>
        <v>426</v>
      </c>
      <c r="Y304" s="9">
        <f t="array" ref="Y304">SUM(($B$4:$B$306&lt;X304)*($C$4:$C$306="Yes"))</f>
        <v>139</v>
      </c>
      <c r="Z304" s="9">
        <f t="array" ref="Z304">SUM(($B$4:$B$306&lt;X304)*($C$4:$C$306="No"))</f>
        <v>163</v>
      </c>
      <c r="AA304" s="11">
        <f t="shared" si="25"/>
        <v>0.46026490066225167</v>
      </c>
      <c r="AB304" s="11">
        <f t="shared" si="26"/>
        <v>0.99543951333755187</v>
      </c>
      <c r="AD304" s="9">
        <f t="array" ref="AD304">SUM(($B$4:$B$306&gt;=X304)*($C$4:$C$306="Yes"))</f>
        <v>0</v>
      </c>
      <c r="AE304" s="9">
        <f t="array" ref="AE304">SUM(($B$4:$B$306&gt;=X304)*($C$4:$C$306="No"))</f>
        <v>1</v>
      </c>
      <c r="AF304" s="11">
        <f t="shared" si="27"/>
        <v>0.5</v>
      </c>
      <c r="AG304" s="11">
        <f t="shared" si="28"/>
        <v>1</v>
      </c>
      <c r="AI304" s="9">
        <f t="shared" si="24"/>
        <v>0.9954545644486491</v>
      </c>
    </row>
    <row r="305" spans="2:35" x14ac:dyDescent="0.3">
      <c r="B305" s="9">
        <f>Heart!E303</f>
        <v>236</v>
      </c>
      <c r="C305" s="9" t="str">
        <f>Heart!N303</f>
        <v>Yes</v>
      </c>
      <c r="X305" s="9">
        <f t="shared" si="29"/>
        <v>427</v>
      </c>
      <c r="Y305" s="9">
        <f t="array" ref="Y305">SUM(($B$4:$B$306&lt;X305)*($C$4:$C$306="Yes"))</f>
        <v>139</v>
      </c>
      <c r="Z305" s="9">
        <f t="array" ref="Z305">SUM(($B$4:$B$306&lt;X305)*($C$4:$C$306="No"))</f>
        <v>163</v>
      </c>
      <c r="AA305" s="11">
        <f t="shared" si="25"/>
        <v>0.46026490066225167</v>
      </c>
      <c r="AB305" s="11">
        <f t="shared" si="26"/>
        <v>0.99543951333755187</v>
      </c>
      <c r="AD305" s="9">
        <f t="array" ref="AD305">SUM(($B$4:$B$306&gt;=X305)*($C$4:$C$306="Yes"))</f>
        <v>0</v>
      </c>
      <c r="AE305" s="9">
        <f t="array" ref="AE305">SUM(($B$4:$B$306&gt;=X305)*($C$4:$C$306="No"))</f>
        <v>1</v>
      </c>
      <c r="AF305" s="11">
        <f t="shared" si="27"/>
        <v>0.5</v>
      </c>
      <c r="AG305" s="11">
        <f t="shared" si="28"/>
        <v>1</v>
      </c>
      <c r="AI305" s="9">
        <f t="shared" si="24"/>
        <v>0.9954545644486491</v>
      </c>
    </row>
    <row r="306" spans="2:35" x14ac:dyDescent="0.3">
      <c r="B306" s="3">
        <f>Heart!E304</f>
        <v>175</v>
      </c>
      <c r="C306" s="3" t="str">
        <f>Heart!N304</f>
        <v>No</v>
      </c>
      <c r="X306" s="9">
        <f t="shared" si="29"/>
        <v>428</v>
      </c>
      <c r="Y306" s="9">
        <f t="array" ref="Y306">SUM(($B$4:$B$306&lt;X306)*($C$4:$C$306="Yes"))</f>
        <v>139</v>
      </c>
      <c r="Z306" s="9">
        <f t="array" ref="Z306">SUM(($B$4:$B$306&lt;X306)*($C$4:$C$306="No"))</f>
        <v>163</v>
      </c>
      <c r="AA306" s="11">
        <f t="shared" si="25"/>
        <v>0.46026490066225167</v>
      </c>
      <c r="AB306" s="11">
        <f t="shared" si="26"/>
        <v>0.99543951333755187</v>
      </c>
      <c r="AD306" s="9">
        <f t="array" ref="AD306">SUM(($B$4:$B$306&gt;=X306)*($C$4:$C$306="Yes"))</f>
        <v>0</v>
      </c>
      <c r="AE306" s="9">
        <f t="array" ref="AE306">SUM(($B$4:$B$306&gt;=X306)*($C$4:$C$306="No"))</f>
        <v>1</v>
      </c>
      <c r="AF306" s="11">
        <f t="shared" si="27"/>
        <v>0.5</v>
      </c>
      <c r="AG306" s="11">
        <f t="shared" si="28"/>
        <v>1</v>
      </c>
      <c r="AI306" s="9">
        <f t="shared" si="24"/>
        <v>0.9954545644486491</v>
      </c>
    </row>
    <row r="307" spans="2:35" x14ac:dyDescent="0.3">
      <c r="X307" s="9">
        <f t="shared" si="29"/>
        <v>429</v>
      </c>
      <c r="Y307" s="9">
        <f t="array" ref="Y307">SUM(($B$4:$B$306&lt;X307)*($C$4:$C$306="Yes"))</f>
        <v>139</v>
      </c>
      <c r="Z307" s="9">
        <f t="array" ref="Z307">SUM(($B$4:$B$306&lt;X307)*($C$4:$C$306="No"))</f>
        <v>163</v>
      </c>
      <c r="AA307" s="11">
        <f t="shared" si="25"/>
        <v>0.46026490066225167</v>
      </c>
      <c r="AB307" s="11">
        <f t="shared" si="26"/>
        <v>0.99543951333755187</v>
      </c>
      <c r="AD307" s="9">
        <f t="array" ref="AD307">SUM(($B$4:$B$306&gt;=X307)*($C$4:$C$306="Yes"))</f>
        <v>0</v>
      </c>
      <c r="AE307" s="9">
        <f t="array" ref="AE307">SUM(($B$4:$B$306&gt;=X307)*($C$4:$C$306="No"))</f>
        <v>1</v>
      </c>
      <c r="AF307" s="11">
        <f t="shared" si="27"/>
        <v>0.5</v>
      </c>
      <c r="AG307" s="11">
        <f t="shared" si="28"/>
        <v>1</v>
      </c>
      <c r="AI307" s="9">
        <f t="shared" si="24"/>
        <v>0.9954545644486491</v>
      </c>
    </row>
    <row r="308" spans="2:35" x14ac:dyDescent="0.3">
      <c r="X308" s="9">
        <f t="shared" si="29"/>
        <v>430</v>
      </c>
      <c r="Y308" s="9">
        <f t="array" ref="Y308">SUM(($B$4:$B$306&lt;X308)*($C$4:$C$306="Yes"))</f>
        <v>139</v>
      </c>
      <c r="Z308" s="9">
        <f t="array" ref="Z308">SUM(($B$4:$B$306&lt;X308)*($C$4:$C$306="No"))</f>
        <v>163</v>
      </c>
      <c r="AA308" s="11">
        <f t="shared" si="25"/>
        <v>0.46026490066225167</v>
      </c>
      <c r="AB308" s="11">
        <f t="shared" si="26"/>
        <v>0.99543951333755187</v>
      </c>
      <c r="AD308" s="9">
        <f t="array" ref="AD308">SUM(($B$4:$B$306&gt;=X308)*($C$4:$C$306="Yes"))</f>
        <v>0</v>
      </c>
      <c r="AE308" s="9">
        <f t="array" ref="AE308">SUM(($B$4:$B$306&gt;=X308)*($C$4:$C$306="No"))</f>
        <v>1</v>
      </c>
      <c r="AF308" s="11">
        <f t="shared" si="27"/>
        <v>0.5</v>
      </c>
      <c r="AG308" s="11">
        <f t="shared" si="28"/>
        <v>1</v>
      </c>
      <c r="AI308" s="9">
        <f t="shared" si="24"/>
        <v>0.9954545644486491</v>
      </c>
    </row>
    <row r="309" spans="2:35" x14ac:dyDescent="0.3">
      <c r="X309" s="9">
        <f t="shared" si="29"/>
        <v>431</v>
      </c>
      <c r="Y309" s="9">
        <f t="array" ref="Y309">SUM(($B$4:$B$306&lt;X309)*($C$4:$C$306="Yes"))</f>
        <v>139</v>
      </c>
      <c r="Z309" s="9">
        <f t="array" ref="Z309">SUM(($B$4:$B$306&lt;X309)*($C$4:$C$306="No"))</f>
        <v>163</v>
      </c>
      <c r="AA309" s="11">
        <f t="shared" si="25"/>
        <v>0.46026490066225167</v>
      </c>
      <c r="AB309" s="11">
        <f t="shared" si="26"/>
        <v>0.99543951333755187</v>
      </c>
      <c r="AD309" s="9">
        <f t="array" ref="AD309">SUM(($B$4:$B$306&gt;=X309)*($C$4:$C$306="Yes"))</f>
        <v>0</v>
      </c>
      <c r="AE309" s="9">
        <f t="array" ref="AE309">SUM(($B$4:$B$306&gt;=X309)*($C$4:$C$306="No"))</f>
        <v>1</v>
      </c>
      <c r="AF309" s="11">
        <f t="shared" si="27"/>
        <v>0.5</v>
      </c>
      <c r="AG309" s="11">
        <f t="shared" si="28"/>
        <v>1</v>
      </c>
      <c r="AI309" s="9">
        <f t="shared" si="24"/>
        <v>0.9954545644486491</v>
      </c>
    </row>
    <row r="310" spans="2:35" x14ac:dyDescent="0.3">
      <c r="X310" s="9">
        <f t="shared" si="29"/>
        <v>432</v>
      </c>
      <c r="Y310" s="9">
        <f t="array" ref="Y310">SUM(($B$4:$B$306&lt;X310)*($C$4:$C$306="Yes"))</f>
        <v>139</v>
      </c>
      <c r="Z310" s="9">
        <f t="array" ref="Z310">SUM(($B$4:$B$306&lt;X310)*($C$4:$C$306="No"))</f>
        <v>163</v>
      </c>
      <c r="AA310" s="11">
        <f t="shared" si="25"/>
        <v>0.46026490066225167</v>
      </c>
      <c r="AB310" s="11">
        <f t="shared" si="26"/>
        <v>0.99543951333755187</v>
      </c>
      <c r="AD310" s="9">
        <f t="array" ref="AD310">SUM(($B$4:$B$306&gt;=X310)*($C$4:$C$306="Yes"))</f>
        <v>0</v>
      </c>
      <c r="AE310" s="9">
        <f t="array" ref="AE310">SUM(($B$4:$B$306&gt;=X310)*($C$4:$C$306="No"))</f>
        <v>1</v>
      </c>
      <c r="AF310" s="11">
        <f t="shared" si="27"/>
        <v>0.5</v>
      </c>
      <c r="AG310" s="11">
        <f t="shared" si="28"/>
        <v>1</v>
      </c>
      <c r="AI310" s="9">
        <f t="shared" si="24"/>
        <v>0.9954545644486491</v>
      </c>
    </row>
    <row r="311" spans="2:35" x14ac:dyDescent="0.3">
      <c r="X311" s="9">
        <f t="shared" si="29"/>
        <v>433</v>
      </c>
      <c r="Y311" s="9">
        <f t="array" ref="Y311">SUM(($B$4:$B$306&lt;X311)*($C$4:$C$306="Yes"))</f>
        <v>139</v>
      </c>
      <c r="Z311" s="9">
        <f t="array" ref="Z311">SUM(($B$4:$B$306&lt;X311)*($C$4:$C$306="No"))</f>
        <v>163</v>
      </c>
      <c r="AA311" s="11">
        <f t="shared" si="25"/>
        <v>0.46026490066225167</v>
      </c>
      <c r="AB311" s="11">
        <f t="shared" si="26"/>
        <v>0.99543951333755187</v>
      </c>
      <c r="AD311" s="9">
        <f t="array" ref="AD311">SUM(($B$4:$B$306&gt;=X311)*($C$4:$C$306="Yes"))</f>
        <v>0</v>
      </c>
      <c r="AE311" s="9">
        <f t="array" ref="AE311">SUM(($B$4:$B$306&gt;=X311)*($C$4:$C$306="No"))</f>
        <v>1</v>
      </c>
      <c r="AF311" s="11">
        <f t="shared" si="27"/>
        <v>0.5</v>
      </c>
      <c r="AG311" s="11">
        <f t="shared" si="28"/>
        <v>1</v>
      </c>
      <c r="AI311" s="9">
        <f t="shared" si="24"/>
        <v>0.9954545644486491</v>
      </c>
    </row>
    <row r="312" spans="2:35" x14ac:dyDescent="0.3">
      <c r="X312" s="9">
        <f t="shared" si="29"/>
        <v>434</v>
      </c>
      <c r="Y312" s="9">
        <f t="array" ref="Y312">SUM(($B$4:$B$306&lt;X312)*($C$4:$C$306="Yes"))</f>
        <v>139</v>
      </c>
      <c r="Z312" s="9">
        <f t="array" ref="Z312">SUM(($B$4:$B$306&lt;X312)*($C$4:$C$306="No"))</f>
        <v>163</v>
      </c>
      <c r="AA312" s="11">
        <f t="shared" si="25"/>
        <v>0.46026490066225167</v>
      </c>
      <c r="AB312" s="11">
        <f t="shared" si="26"/>
        <v>0.99543951333755187</v>
      </c>
      <c r="AD312" s="9">
        <f t="array" ref="AD312">SUM(($B$4:$B$306&gt;=X312)*($C$4:$C$306="Yes"))</f>
        <v>0</v>
      </c>
      <c r="AE312" s="9">
        <f t="array" ref="AE312">SUM(($B$4:$B$306&gt;=X312)*($C$4:$C$306="No"))</f>
        <v>1</v>
      </c>
      <c r="AF312" s="11">
        <f t="shared" si="27"/>
        <v>0.5</v>
      </c>
      <c r="AG312" s="11">
        <f t="shared" si="28"/>
        <v>1</v>
      </c>
      <c r="AI312" s="9">
        <f t="shared" si="24"/>
        <v>0.9954545644486491</v>
      </c>
    </row>
    <row r="313" spans="2:35" x14ac:dyDescent="0.3">
      <c r="X313" s="9">
        <f t="shared" si="29"/>
        <v>435</v>
      </c>
      <c r="Y313" s="9">
        <f t="array" ref="Y313">SUM(($B$4:$B$306&lt;X313)*($C$4:$C$306="Yes"))</f>
        <v>139</v>
      </c>
      <c r="Z313" s="9">
        <f t="array" ref="Z313">SUM(($B$4:$B$306&lt;X313)*($C$4:$C$306="No"))</f>
        <v>163</v>
      </c>
      <c r="AA313" s="11">
        <f t="shared" si="25"/>
        <v>0.46026490066225167</v>
      </c>
      <c r="AB313" s="11">
        <f t="shared" si="26"/>
        <v>0.99543951333755187</v>
      </c>
      <c r="AD313" s="9">
        <f t="array" ref="AD313">SUM(($B$4:$B$306&gt;=X313)*($C$4:$C$306="Yes"))</f>
        <v>0</v>
      </c>
      <c r="AE313" s="9">
        <f t="array" ref="AE313">SUM(($B$4:$B$306&gt;=X313)*($C$4:$C$306="No"))</f>
        <v>1</v>
      </c>
      <c r="AF313" s="11">
        <f t="shared" si="27"/>
        <v>0.5</v>
      </c>
      <c r="AG313" s="11">
        <f t="shared" si="28"/>
        <v>1</v>
      </c>
      <c r="AI313" s="9">
        <f t="shared" si="24"/>
        <v>0.9954545644486491</v>
      </c>
    </row>
    <row r="314" spans="2:35" x14ac:dyDescent="0.3">
      <c r="X314" s="9">
        <f t="shared" si="29"/>
        <v>436</v>
      </c>
      <c r="Y314" s="9">
        <f t="array" ref="Y314">SUM(($B$4:$B$306&lt;X314)*($C$4:$C$306="Yes"))</f>
        <v>139</v>
      </c>
      <c r="Z314" s="9">
        <f t="array" ref="Z314">SUM(($B$4:$B$306&lt;X314)*($C$4:$C$306="No"))</f>
        <v>163</v>
      </c>
      <c r="AA314" s="11">
        <f t="shared" si="25"/>
        <v>0.46026490066225167</v>
      </c>
      <c r="AB314" s="11">
        <f t="shared" si="26"/>
        <v>0.99543951333755187</v>
      </c>
      <c r="AD314" s="9">
        <f t="array" ref="AD314">SUM(($B$4:$B$306&gt;=X314)*($C$4:$C$306="Yes"))</f>
        <v>0</v>
      </c>
      <c r="AE314" s="9">
        <f t="array" ref="AE314">SUM(($B$4:$B$306&gt;=X314)*($C$4:$C$306="No"))</f>
        <v>1</v>
      </c>
      <c r="AF314" s="11">
        <f t="shared" si="27"/>
        <v>0.5</v>
      </c>
      <c r="AG314" s="11">
        <f t="shared" si="28"/>
        <v>1</v>
      </c>
      <c r="AI314" s="9">
        <f t="shared" si="24"/>
        <v>0.9954545644486491</v>
      </c>
    </row>
    <row r="315" spans="2:35" x14ac:dyDescent="0.3">
      <c r="X315" s="9">
        <f t="shared" si="29"/>
        <v>437</v>
      </c>
      <c r="Y315" s="9">
        <f t="array" ref="Y315">SUM(($B$4:$B$306&lt;X315)*($C$4:$C$306="Yes"))</f>
        <v>139</v>
      </c>
      <c r="Z315" s="9">
        <f t="array" ref="Z315">SUM(($B$4:$B$306&lt;X315)*($C$4:$C$306="No"))</f>
        <v>163</v>
      </c>
      <c r="AA315" s="11">
        <f t="shared" si="25"/>
        <v>0.46026490066225167</v>
      </c>
      <c r="AB315" s="11">
        <f t="shared" si="26"/>
        <v>0.99543951333755187</v>
      </c>
      <c r="AD315" s="9">
        <f t="array" ref="AD315">SUM(($B$4:$B$306&gt;=X315)*($C$4:$C$306="Yes"))</f>
        <v>0</v>
      </c>
      <c r="AE315" s="9">
        <f t="array" ref="AE315">SUM(($B$4:$B$306&gt;=X315)*($C$4:$C$306="No"))</f>
        <v>1</v>
      </c>
      <c r="AF315" s="11">
        <f t="shared" si="27"/>
        <v>0.5</v>
      </c>
      <c r="AG315" s="11">
        <f t="shared" si="28"/>
        <v>1</v>
      </c>
      <c r="AI315" s="9">
        <f t="shared" si="24"/>
        <v>0.9954545644486491</v>
      </c>
    </row>
    <row r="316" spans="2:35" x14ac:dyDescent="0.3">
      <c r="X316" s="9">
        <f t="shared" si="29"/>
        <v>438</v>
      </c>
      <c r="Y316" s="9">
        <f t="array" ref="Y316">SUM(($B$4:$B$306&lt;X316)*($C$4:$C$306="Yes"))</f>
        <v>139</v>
      </c>
      <c r="Z316" s="9">
        <f t="array" ref="Z316">SUM(($B$4:$B$306&lt;X316)*($C$4:$C$306="No"))</f>
        <v>163</v>
      </c>
      <c r="AA316" s="11">
        <f t="shared" si="25"/>
        <v>0.46026490066225167</v>
      </c>
      <c r="AB316" s="11">
        <f t="shared" si="26"/>
        <v>0.99543951333755187</v>
      </c>
      <c r="AD316" s="9">
        <f t="array" ref="AD316">SUM(($B$4:$B$306&gt;=X316)*($C$4:$C$306="Yes"))</f>
        <v>0</v>
      </c>
      <c r="AE316" s="9">
        <f t="array" ref="AE316">SUM(($B$4:$B$306&gt;=X316)*($C$4:$C$306="No"))</f>
        <v>1</v>
      </c>
      <c r="AF316" s="11">
        <f t="shared" si="27"/>
        <v>0.5</v>
      </c>
      <c r="AG316" s="11">
        <f t="shared" si="28"/>
        <v>1</v>
      </c>
      <c r="AI316" s="9">
        <f t="shared" si="24"/>
        <v>0.9954545644486491</v>
      </c>
    </row>
    <row r="317" spans="2:35" x14ac:dyDescent="0.3">
      <c r="X317" s="9">
        <f t="shared" si="29"/>
        <v>439</v>
      </c>
      <c r="Y317" s="9">
        <f t="array" ref="Y317">SUM(($B$4:$B$306&lt;X317)*($C$4:$C$306="Yes"))</f>
        <v>139</v>
      </c>
      <c r="Z317" s="9">
        <f t="array" ref="Z317">SUM(($B$4:$B$306&lt;X317)*($C$4:$C$306="No"))</f>
        <v>163</v>
      </c>
      <c r="AA317" s="11">
        <f t="shared" si="25"/>
        <v>0.46026490066225167</v>
      </c>
      <c r="AB317" s="11">
        <f t="shared" si="26"/>
        <v>0.99543951333755187</v>
      </c>
      <c r="AD317" s="9">
        <f t="array" ref="AD317">SUM(($B$4:$B$306&gt;=X317)*($C$4:$C$306="Yes"))</f>
        <v>0</v>
      </c>
      <c r="AE317" s="9">
        <f t="array" ref="AE317">SUM(($B$4:$B$306&gt;=X317)*($C$4:$C$306="No"))</f>
        <v>1</v>
      </c>
      <c r="AF317" s="11">
        <f t="shared" si="27"/>
        <v>0.5</v>
      </c>
      <c r="AG317" s="11">
        <f t="shared" si="28"/>
        <v>1</v>
      </c>
      <c r="AI317" s="9">
        <f t="shared" si="24"/>
        <v>0.9954545644486491</v>
      </c>
    </row>
    <row r="318" spans="2:35" x14ac:dyDescent="0.3">
      <c r="X318" s="9">
        <f t="shared" si="29"/>
        <v>440</v>
      </c>
      <c r="Y318" s="9">
        <f t="array" ref="Y318">SUM(($B$4:$B$306&lt;X318)*($C$4:$C$306="Yes"))</f>
        <v>139</v>
      </c>
      <c r="Z318" s="9">
        <f t="array" ref="Z318">SUM(($B$4:$B$306&lt;X318)*($C$4:$C$306="No"))</f>
        <v>163</v>
      </c>
      <c r="AA318" s="11">
        <f t="shared" si="25"/>
        <v>0.46026490066225167</v>
      </c>
      <c r="AB318" s="11">
        <f t="shared" si="26"/>
        <v>0.99543951333755187</v>
      </c>
      <c r="AD318" s="9">
        <f t="array" ref="AD318">SUM(($B$4:$B$306&gt;=X318)*($C$4:$C$306="Yes"))</f>
        <v>0</v>
      </c>
      <c r="AE318" s="9">
        <f t="array" ref="AE318">SUM(($B$4:$B$306&gt;=X318)*($C$4:$C$306="No"))</f>
        <v>1</v>
      </c>
      <c r="AF318" s="11">
        <f t="shared" si="27"/>
        <v>0.5</v>
      </c>
      <c r="AG318" s="11">
        <f t="shared" si="28"/>
        <v>1</v>
      </c>
      <c r="AI318" s="9">
        <f t="shared" si="24"/>
        <v>0.9954545644486491</v>
      </c>
    </row>
    <row r="319" spans="2:35" x14ac:dyDescent="0.3">
      <c r="X319" s="9">
        <f t="shared" si="29"/>
        <v>441</v>
      </c>
      <c r="Y319" s="9">
        <f t="array" ref="Y319">SUM(($B$4:$B$306&lt;X319)*($C$4:$C$306="Yes"))</f>
        <v>139</v>
      </c>
      <c r="Z319" s="9">
        <f t="array" ref="Z319">SUM(($B$4:$B$306&lt;X319)*($C$4:$C$306="No"))</f>
        <v>163</v>
      </c>
      <c r="AA319" s="11">
        <f t="shared" si="25"/>
        <v>0.46026490066225167</v>
      </c>
      <c r="AB319" s="11">
        <f t="shared" si="26"/>
        <v>0.99543951333755187</v>
      </c>
      <c r="AD319" s="9">
        <f t="array" ref="AD319">SUM(($B$4:$B$306&gt;=X319)*($C$4:$C$306="Yes"))</f>
        <v>0</v>
      </c>
      <c r="AE319" s="9">
        <f t="array" ref="AE319">SUM(($B$4:$B$306&gt;=X319)*($C$4:$C$306="No"))</f>
        <v>1</v>
      </c>
      <c r="AF319" s="11">
        <f t="shared" si="27"/>
        <v>0.5</v>
      </c>
      <c r="AG319" s="11">
        <f t="shared" si="28"/>
        <v>1</v>
      </c>
      <c r="AI319" s="9">
        <f t="shared" si="24"/>
        <v>0.9954545644486491</v>
      </c>
    </row>
    <row r="320" spans="2:35" x14ac:dyDescent="0.3">
      <c r="X320" s="9">
        <f t="shared" si="29"/>
        <v>442</v>
      </c>
      <c r="Y320" s="9">
        <f t="array" ref="Y320">SUM(($B$4:$B$306&lt;X320)*($C$4:$C$306="Yes"))</f>
        <v>139</v>
      </c>
      <c r="Z320" s="9">
        <f t="array" ref="Z320">SUM(($B$4:$B$306&lt;X320)*($C$4:$C$306="No"))</f>
        <v>163</v>
      </c>
      <c r="AA320" s="11">
        <f t="shared" si="25"/>
        <v>0.46026490066225167</v>
      </c>
      <c r="AB320" s="11">
        <f t="shared" si="26"/>
        <v>0.99543951333755187</v>
      </c>
      <c r="AD320" s="9">
        <f t="array" ref="AD320">SUM(($B$4:$B$306&gt;=X320)*($C$4:$C$306="Yes"))</f>
        <v>0</v>
      </c>
      <c r="AE320" s="9">
        <f t="array" ref="AE320">SUM(($B$4:$B$306&gt;=X320)*($C$4:$C$306="No"))</f>
        <v>1</v>
      </c>
      <c r="AF320" s="11">
        <f t="shared" si="27"/>
        <v>0.5</v>
      </c>
      <c r="AG320" s="11">
        <f t="shared" si="28"/>
        <v>1</v>
      </c>
      <c r="AI320" s="9">
        <f t="shared" si="24"/>
        <v>0.9954545644486491</v>
      </c>
    </row>
    <row r="321" spans="24:35" x14ac:dyDescent="0.3">
      <c r="X321" s="9">
        <f t="shared" si="29"/>
        <v>443</v>
      </c>
      <c r="Y321" s="9">
        <f t="array" ref="Y321">SUM(($B$4:$B$306&lt;X321)*($C$4:$C$306="Yes"))</f>
        <v>139</v>
      </c>
      <c r="Z321" s="9">
        <f t="array" ref="Z321">SUM(($B$4:$B$306&lt;X321)*($C$4:$C$306="No"))</f>
        <v>163</v>
      </c>
      <c r="AA321" s="11">
        <f t="shared" si="25"/>
        <v>0.46026490066225167</v>
      </c>
      <c r="AB321" s="11">
        <f t="shared" si="26"/>
        <v>0.99543951333755187</v>
      </c>
      <c r="AD321" s="9">
        <f t="array" ref="AD321">SUM(($B$4:$B$306&gt;=X321)*($C$4:$C$306="Yes"))</f>
        <v>0</v>
      </c>
      <c r="AE321" s="9">
        <f t="array" ref="AE321">SUM(($B$4:$B$306&gt;=X321)*($C$4:$C$306="No"))</f>
        <v>1</v>
      </c>
      <c r="AF321" s="11">
        <f t="shared" si="27"/>
        <v>0.5</v>
      </c>
      <c r="AG321" s="11">
        <f t="shared" si="28"/>
        <v>1</v>
      </c>
      <c r="AI321" s="9">
        <f t="shared" si="24"/>
        <v>0.9954545644486491</v>
      </c>
    </row>
    <row r="322" spans="24:35" x14ac:dyDescent="0.3">
      <c r="X322" s="9">
        <f t="shared" si="29"/>
        <v>444</v>
      </c>
      <c r="Y322" s="9">
        <f t="array" ref="Y322">SUM(($B$4:$B$306&lt;X322)*($C$4:$C$306="Yes"))</f>
        <v>139</v>
      </c>
      <c r="Z322" s="9">
        <f t="array" ref="Z322">SUM(($B$4:$B$306&lt;X322)*($C$4:$C$306="No"))</f>
        <v>163</v>
      </c>
      <c r="AA322" s="11">
        <f t="shared" si="25"/>
        <v>0.46026490066225167</v>
      </c>
      <c r="AB322" s="11">
        <f t="shared" si="26"/>
        <v>0.99543951333755187</v>
      </c>
      <c r="AD322" s="9">
        <f t="array" ref="AD322">SUM(($B$4:$B$306&gt;=X322)*($C$4:$C$306="Yes"))</f>
        <v>0</v>
      </c>
      <c r="AE322" s="9">
        <f t="array" ref="AE322">SUM(($B$4:$B$306&gt;=X322)*($C$4:$C$306="No"))</f>
        <v>1</v>
      </c>
      <c r="AF322" s="11">
        <f t="shared" si="27"/>
        <v>0.5</v>
      </c>
      <c r="AG322" s="11">
        <f t="shared" si="28"/>
        <v>1</v>
      </c>
      <c r="AI322" s="9">
        <f t="shared" si="24"/>
        <v>0.9954545644486491</v>
      </c>
    </row>
    <row r="323" spans="24:35" x14ac:dyDescent="0.3">
      <c r="X323" s="9">
        <f t="shared" si="29"/>
        <v>445</v>
      </c>
      <c r="Y323" s="9">
        <f t="array" ref="Y323">SUM(($B$4:$B$306&lt;X323)*($C$4:$C$306="Yes"))</f>
        <v>139</v>
      </c>
      <c r="Z323" s="9">
        <f t="array" ref="Z323">SUM(($B$4:$B$306&lt;X323)*($C$4:$C$306="No"))</f>
        <v>163</v>
      </c>
      <c r="AA323" s="11">
        <f t="shared" si="25"/>
        <v>0.46026490066225167</v>
      </c>
      <c r="AB323" s="11">
        <f t="shared" si="26"/>
        <v>0.99543951333755187</v>
      </c>
      <c r="AD323" s="9">
        <f t="array" ref="AD323">SUM(($B$4:$B$306&gt;=X323)*($C$4:$C$306="Yes"))</f>
        <v>0</v>
      </c>
      <c r="AE323" s="9">
        <f t="array" ref="AE323">SUM(($B$4:$B$306&gt;=X323)*($C$4:$C$306="No"))</f>
        <v>1</v>
      </c>
      <c r="AF323" s="11">
        <f t="shared" si="27"/>
        <v>0.5</v>
      </c>
      <c r="AG323" s="11">
        <f t="shared" si="28"/>
        <v>1</v>
      </c>
      <c r="AI323" s="9">
        <f t="shared" si="24"/>
        <v>0.9954545644486491</v>
      </c>
    </row>
    <row r="324" spans="24:35" x14ac:dyDescent="0.3">
      <c r="X324" s="9">
        <f t="shared" si="29"/>
        <v>446</v>
      </c>
      <c r="Y324" s="9">
        <f t="array" ref="Y324">SUM(($B$4:$B$306&lt;X324)*($C$4:$C$306="Yes"))</f>
        <v>139</v>
      </c>
      <c r="Z324" s="9">
        <f t="array" ref="Z324">SUM(($B$4:$B$306&lt;X324)*($C$4:$C$306="No"))</f>
        <v>163</v>
      </c>
      <c r="AA324" s="11">
        <f t="shared" si="25"/>
        <v>0.46026490066225167</v>
      </c>
      <c r="AB324" s="11">
        <f t="shared" si="26"/>
        <v>0.99543951333755187</v>
      </c>
      <c r="AD324" s="9">
        <f t="array" ref="AD324">SUM(($B$4:$B$306&gt;=X324)*($C$4:$C$306="Yes"))</f>
        <v>0</v>
      </c>
      <c r="AE324" s="9">
        <f t="array" ref="AE324">SUM(($B$4:$B$306&gt;=X324)*($C$4:$C$306="No"))</f>
        <v>1</v>
      </c>
      <c r="AF324" s="11">
        <f t="shared" si="27"/>
        <v>0.5</v>
      </c>
      <c r="AG324" s="11">
        <f t="shared" si="28"/>
        <v>1</v>
      </c>
      <c r="AI324" s="9">
        <f t="shared" ref="AI324:AI387" si="30">SUM(Y324:Z324)/SUM(E$4:F$4)*AB324+SUM(AD324:AE324)/SUM(E$4:F$4)*AG324</f>
        <v>0.9954545644486491</v>
      </c>
    </row>
    <row r="325" spans="24:35" x14ac:dyDescent="0.3">
      <c r="X325" s="9">
        <f t="shared" si="29"/>
        <v>447</v>
      </c>
      <c r="Y325" s="9">
        <f t="array" ref="Y325">SUM(($B$4:$B$306&lt;X325)*($C$4:$C$306="Yes"))</f>
        <v>139</v>
      </c>
      <c r="Z325" s="9">
        <f t="array" ref="Z325">SUM(($B$4:$B$306&lt;X325)*($C$4:$C$306="No"))</f>
        <v>163</v>
      </c>
      <c r="AA325" s="11">
        <f t="shared" ref="AA325:AA388" si="31">IF(MIN(Y325:Z325)=0,0.5,Y325/(Y325+Z325))</f>
        <v>0.46026490066225167</v>
      </c>
      <c r="AB325" s="11">
        <f t="shared" ref="AB325:AB388" si="32">-AA325*LOG(AA325,2)-(1-AA325)*LOG(1-AA325,2)</f>
        <v>0.99543951333755187</v>
      </c>
      <c r="AD325" s="9">
        <f t="array" ref="AD325">SUM(($B$4:$B$306&gt;=X325)*($C$4:$C$306="Yes"))</f>
        <v>0</v>
      </c>
      <c r="AE325" s="9">
        <f t="array" ref="AE325">SUM(($B$4:$B$306&gt;=X325)*($C$4:$C$306="No"))</f>
        <v>1</v>
      </c>
      <c r="AF325" s="11">
        <f t="shared" ref="AF325:AF388" si="33">IF(MIN(AD325:AE325)=0,0.5,AD325/(AD325+AE325))</f>
        <v>0.5</v>
      </c>
      <c r="AG325" s="11">
        <f t="shared" ref="AG325:AG388" si="34">-AF325*LOG(AF325,2)-(1-AF325)*LOG(1-AF325,2)</f>
        <v>1</v>
      </c>
      <c r="AI325" s="9">
        <f t="shared" si="30"/>
        <v>0.9954545644486491</v>
      </c>
    </row>
    <row r="326" spans="24:35" x14ac:dyDescent="0.3">
      <c r="X326" s="9">
        <f t="shared" ref="X326:X389" si="35">X325+1</f>
        <v>448</v>
      </c>
      <c r="Y326" s="9">
        <f t="array" ref="Y326">SUM(($B$4:$B$306&lt;X326)*($C$4:$C$306="Yes"))</f>
        <v>139</v>
      </c>
      <c r="Z326" s="9">
        <f t="array" ref="Z326">SUM(($B$4:$B$306&lt;X326)*($C$4:$C$306="No"))</f>
        <v>163</v>
      </c>
      <c r="AA326" s="11">
        <f t="shared" si="31"/>
        <v>0.46026490066225167</v>
      </c>
      <c r="AB326" s="11">
        <f t="shared" si="32"/>
        <v>0.99543951333755187</v>
      </c>
      <c r="AD326" s="9">
        <f t="array" ref="AD326">SUM(($B$4:$B$306&gt;=X326)*($C$4:$C$306="Yes"))</f>
        <v>0</v>
      </c>
      <c r="AE326" s="9">
        <f t="array" ref="AE326">SUM(($B$4:$B$306&gt;=X326)*($C$4:$C$306="No"))</f>
        <v>1</v>
      </c>
      <c r="AF326" s="11">
        <f t="shared" si="33"/>
        <v>0.5</v>
      </c>
      <c r="AG326" s="11">
        <f t="shared" si="34"/>
        <v>1</v>
      </c>
      <c r="AI326" s="9">
        <f t="shared" si="30"/>
        <v>0.9954545644486491</v>
      </c>
    </row>
    <row r="327" spans="24:35" x14ac:dyDescent="0.3">
      <c r="X327" s="9">
        <f t="shared" si="35"/>
        <v>449</v>
      </c>
      <c r="Y327" s="9">
        <f t="array" ref="Y327">SUM(($B$4:$B$306&lt;X327)*($C$4:$C$306="Yes"))</f>
        <v>139</v>
      </c>
      <c r="Z327" s="9">
        <f t="array" ref="Z327">SUM(($B$4:$B$306&lt;X327)*($C$4:$C$306="No"))</f>
        <v>163</v>
      </c>
      <c r="AA327" s="11">
        <f t="shared" si="31"/>
        <v>0.46026490066225167</v>
      </c>
      <c r="AB327" s="11">
        <f t="shared" si="32"/>
        <v>0.99543951333755187</v>
      </c>
      <c r="AD327" s="9">
        <f t="array" ref="AD327">SUM(($B$4:$B$306&gt;=X327)*($C$4:$C$306="Yes"))</f>
        <v>0</v>
      </c>
      <c r="AE327" s="9">
        <f t="array" ref="AE327">SUM(($B$4:$B$306&gt;=X327)*($C$4:$C$306="No"))</f>
        <v>1</v>
      </c>
      <c r="AF327" s="11">
        <f t="shared" si="33"/>
        <v>0.5</v>
      </c>
      <c r="AG327" s="11">
        <f t="shared" si="34"/>
        <v>1</v>
      </c>
      <c r="AI327" s="9">
        <f t="shared" si="30"/>
        <v>0.9954545644486491</v>
      </c>
    </row>
    <row r="328" spans="24:35" x14ac:dyDescent="0.3">
      <c r="X328" s="9">
        <f t="shared" si="35"/>
        <v>450</v>
      </c>
      <c r="Y328" s="9">
        <f t="array" ref="Y328">SUM(($B$4:$B$306&lt;X328)*($C$4:$C$306="Yes"))</f>
        <v>139</v>
      </c>
      <c r="Z328" s="9">
        <f t="array" ref="Z328">SUM(($B$4:$B$306&lt;X328)*($C$4:$C$306="No"))</f>
        <v>163</v>
      </c>
      <c r="AA328" s="11">
        <f t="shared" si="31"/>
        <v>0.46026490066225167</v>
      </c>
      <c r="AB328" s="11">
        <f t="shared" si="32"/>
        <v>0.99543951333755187</v>
      </c>
      <c r="AD328" s="9">
        <f t="array" ref="AD328">SUM(($B$4:$B$306&gt;=X328)*($C$4:$C$306="Yes"))</f>
        <v>0</v>
      </c>
      <c r="AE328" s="9">
        <f t="array" ref="AE328">SUM(($B$4:$B$306&gt;=X328)*($C$4:$C$306="No"))</f>
        <v>1</v>
      </c>
      <c r="AF328" s="11">
        <f t="shared" si="33"/>
        <v>0.5</v>
      </c>
      <c r="AG328" s="11">
        <f t="shared" si="34"/>
        <v>1</v>
      </c>
      <c r="AI328" s="9">
        <f t="shared" si="30"/>
        <v>0.9954545644486491</v>
      </c>
    </row>
    <row r="329" spans="24:35" x14ac:dyDescent="0.3">
      <c r="X329" s="9">
        <f t="shared" si="35"/>
        <v>451</v>
      </c>
      <c r="Y329" s="9">
        <f t="array" ref="Y329">SUM(($B$4:$B$306&lt;X329)*($C$4:$C$306="Yes"))</f>
        <v>139</v>
      </c>
      <c r="Z329" s="9">
        <f t="array" ref="Z329">SUM(($B$4:$B$306&lt;X329)*($C$4:$C$306="No"))</f>
        <v>163</v>
      </c>
      <c r="AA329" s="11">
        <f t="shared" si="31"/>
        <v>0.46026490066225167</v>
      </c>
      <c r="AB329" s="11">
        <f t="shared" si="32"/>
        <v>0.99543951333755187</v>
      </c>
      <c r="AD329" s="9">
        <f t="array" ref="AD329">SUM(($B$4:$B$306&gt;=X329)*($C$4:$C$306="Yes"))</f>
        <v>0</v>
      </c>
      <c r="AE329" s="9">
        <f t="array" ref="AE329">SUM(($B$4:$B$306&gt;=X329)*($C$4:$C$306="No"))</f>
        <v>1</v>
      </c>
      <c r="AF329" s="11">
        <f t="shared" si="33"/>
        <v>0.5</v>
      </c>
      <c r="AG329" s="11">
        <f t="shared" si="34"/>
        <v>1</v>
      </c>
      <c r="AI329" s="9">
        <f t="shared" si="30"/>
        <v>0.9954545644486491</v>
      </c>
    </row>
    <row r="330" spans="24:35" x14ac:dyDescent="0.3">
      <c r="X330" s="9">
        <f t="shared" si="35"/>
        <v>452</v>
      </c>
      <c r="Y330" s="9">
        <f t="array" ref="Y330">SUM(($B$4:$B$306&lt;X330)*($C$4:$C$306="Yes"))</f>
        <v>139</v>
      </c>
      <c r="Z330" s="9">
        <f t="array" ref="Z330">SUM(($B$4:$B$306&lt;X330)*($C$4:$C$306="No"))</f>
        <v>163</v>
      </c>
      <c r="AA330" s="11">
        <f t="shared" si="31"/>
        <v>0.46026490066225167</v>
      </c>
      <c r="AB330" s="11">
        <f t="shared" si="32"/>
        <v>0.99543951333755187</v>
      </c>
      <c r="AD330" s="9">
        <f t="array" ref="AD330">SUM(($B$4:$B$306&gt;=X330)*($C$4:$C$306="Yes"))</f>
        <v>0</v>
      </c>
      <c r="AE330" s="9">
        <f t="array" ref="AE330">SUM(($B$4:$B$306&gt;=X330)*($C$4:$C$306="No"))</f>
        <v>1</v>
      </c>
      <c r="AF330" s="11">
        <f t="shared" si="33"/>
        <v>0.5</v>
      </c>
      <c r="AG330" s="11">
        <f t="shared" si="34"/>
        <v>1</v>
      </c>
      <c r="AI330" s="9">
        <f t="shared" si="30"/>
        <v>0.9954545644486491</v>
      </c>
    </row>
    <row r="331" spans="24:35" x14ac:dyDescent="0.3">
      <c r="X331" s="9">
        <f t="shared" si="35"/>
        <v>453</v>
      </c>
      <c r="Y331" s="9">
        <f t="array" ref="Y331">SUM(($B$4:$B$306&lt;X331)*($C$4:$C$306="Yes"))</f>
        <v>139</v>
      </c>
      <c r="Z331" s="9">
        <f t="array" ref="Z331">SUM(($B$4:$B$306&lt;X331)*($C$4:$C$306="No"))</f>
        <v>163</v>
      </c>
      <c r="AA331" s="11">
        <f t="shared" si="31"/>
        <v>0.46026490066225167</v>
      </c>
      <c r="AB331" s="11">
        <f t="shared" si="32"/>
        <v>0.99543951333755187</v>
      </c>
      <c r="AD331" s="9">
        <f t="array" ref="AD331">SUM(($B$4:$B$306&gt;=X331)*($C$4:$C$306="Yes"))</f>
        <v>0</v>
      </c>
      <c r="AE331" s="9">
        <f t="array" ref="AE331">SUM(($B$4:$B$306&gt;=X331)*($C$4:$C$306="No"))</f>
        <v>1</v>
      </c>
      <c r="AF331" s="11">
        <f t="shared" si="33"/>
        <v>0.5</v>
      </c>
      <c r="AG331" s="11">
        <f t="shared" si="34"/>
        <v>1</v>
      </c>
      <c r="AI331" s="9">
        <f t="shared" si="30"/>
        <v>0.9954545644486491</v>
      </c>
    </row>
    <row r="332" spans="24:35" x14ac:dyDescent="0.3">
      <c r="X332" s="9">
        <f t="shared" si="35"/>
        <v>454</v>
      </c>
      <c r="Y332" s="9">
        <f t="array" ref="Y332">SUM(($B$4:$B$306&lt;X332)*($C$4:$C$306="Yes"))</f>
        <v>139</v>
      </c>
      <c r="Z332" s="9">
        <f t="array" ref="Z332">SUM(($B$4:$B$306&lt;X332)*($C$4:$C$306="No"))</f>
        <v>163</v>
      </c>
      <c r="AA332" s="11">
        <f t="shared" si="31"/>
        <v>0.46026490066225167</v>
      </c>
      <c r="AB332" s="11">
        <f t="shared" si="32"/>
        <v>0.99543951333755187</v>
      </c>
      <c r="AD332" s="9">
        <f t="array" ref="AD332">SUM(($B$4:$B$306&gt;=X332)*($C$4:$C$306="Yes"))</f>
        <v>0</v>
      </c>
      <c r="AE332" s="9">
        <f t="array" ref="AE332">SUM(($B$4:$B$306&gt;=X332)*($C$4:$C$306="No"))</f>
        <v>1</v>
      </c>
      <c r="AF332" s="11">
        <f t="shared" si="33"/>
        <v>0.5</v>
      </c>
      <c r="AG332" s="11">
        <f t="shared" si="34"/>
        <v>1</v>
      </c>
      <c r="AI332" s="9">
        <f t="shared" si="30"/>
        <v>0.9954545644486491</v>
      </c>
    </row>
    <row r="333" spans="24:35" x14ac:dyDescent="0.3">
      <c r="X333" s="9">
        <f t="shared" si="35"/>
        <v>455</v>
      </c>
      <c r="Y333" s="9">
        <f t="array" ref="Y333">SUM(($B$4:$B$306&lt;X333)*($C$4:$C$306="Yes"))</f>
        <v>139</v>
      </c>
      <c r="Z333" s="9">
        <f t="array" ref="Z333">SUM(($B$4:$B$306&lt;X333)*($C$4:$C$306="No"))</f>
        <v>163</v>
      </c>
      <c r="AA333" s="11">
        <f t="shared" si="31"/>
        <v>0.46026490066225167</v>
      </c>
      <c r="AB333" s="11">
        <f t="shared" si="32"/>
        <v>0.99543951333755187</v>
      </c>
      <c r="AD333" s="9">
        <f t="array" ref="AD333">SUM(($B$4:$B$306&gt;=X333)*($C$4:$C$306="Yes"))</f>
        <v>0</v>
      </c>
      <c r="AE333" s="9">
        <f t="array" ref="AE333">SUM(($B$4:$B$306&gt;=X333)*($C$4:$C$306="No"))</f>
        <v>1</v>
      </c>
      <c r="AF333" s="11">
        <f t="shared" si="33"/>
        <v>0.5</v>
      </c>
      <c r="AG333" s="11">
        <f t="shared" si="34"/>
        <v>1</v>
      </c>
      <c r="AI333" s="9">
        <f t="shared" si="30"/>
        <v>0.9954545644486491</v>
      </c>
    </row>
    <row r="334" spans="24:35" x14ac:dyDescent="0.3">
      <c r="X334" s="9">
        <f t="shared" si="35"/>
        <v>456</v>
      </c>
      <c r="Y334" s="9">
        <f t="array" ref="Y334">SUM(($B$4:$B$306&lt;X334)*($C$4:$C$306="Yes"))</f>
        <v>139</v>
      </c>
      <c r="Z334" s="9">
        <f t="array" ref="Z334">SUM(($B$4:$B$306&lt;X334)*($C$4:$C$306="No"))</f>
        <v>163</v>
      </c>
      <c r="AA334" s="11">
        <f t="shared" si="31"/>
        <v>0.46026490066225167</v>
      </c>
      <c r="AB334" s="11">
        <f t="shared" si="32"/>
        <v>0.99543951333755187</v>
      </c>
      <c r="AD334" s="9">
        <f t="array" ref="AD334">SUM(($B$4:$B$306&gt;=X334)*($C$4:$C$306="Yes"))</f>
        <v>0</v>
      </c>
      <c r="AE334" s="9">
        <f t="array" ref="AE334">SUM(($B$4:$B$306&gt;=X334)*($C$4:$C$306="No"))</f>
        <v>1</v>
      </c>
      <c r="AF334" s="11">
        <f t="shared" si="33"/>
        <v>0.5</v>
      </c>
      <c r="AG334" s="11">
        <f t="shared" si="34"/>
        <v>1</v>
      </c>
      <c r="AI334" s="9">
        <f t="shared" si="30"/>
        <v>0.9954545644486491</v>
      </c>
    </row>
    <row r="335" spans="24:35" x14ac:dyDescent="0.3">
      <c r="X335" s="9">
        <f t="shared" si="35"/>
        <v>457</v>
      </c>
      <c r="Y335" s="9">
        <f t="array" ref="Y335">SUM(($B$4:$B$306&lt;X335)*($C$4:$C$306="Yes"))</f>
        <v>139</v>
      </c>
      <c r="Z335" s="9">
        <f t="array" ref="Z335">SUM(($B$4:$B$306&lt;X335)*($C$4:$C$306="No"))</f>
        <v>163</v>
      </c>
      <c r="AA335" s="11">
        <f t="shared" si="31"/>
        <v>0.46026490066225167</v>
      </c>
      <c r="AB335" s="11">
        <f t="shared" si="32"/>
        <v>0.99543951333755187</v>
      </c>
      <c r="AD335" s="9">
        <f t="array" ref="AD335">SUM(($B$4:$B$306&gt;=X335)*($C$4:$C$306="Yes"))</f>
        <v>0</v>
      </c>
      <c r="AE335" s="9">
        <f t="array" ref="AE335">SUM(($B$4:$B$306&gt;=X335)*($C$4:$C$306="No"))</f>
        <v>1</v>
      </c>
      <c r="AF335" s="11">
        <f t="shared" si="33"/>
        <v>0.5</v>
      </c>
      <c r="AG335" s="11">
        <f t="shared" si="34"/>
        <v>1</v>
      </c>
      <c r="AI335" s="9">
        <f t="shared" si="30"/>
        <v>0.9954545644486491</v>
      </c>
    </row>
    <row r="336" spans="24:35" x14ac:dyDescent="0.3">
      <c r="X336" s="9">
        <f t="shared" si="35"/>
        <v>458</v>
      </c>
      <c r="Y336" s="9">
        <f t="array" ref="Y336">SUM(($B$4:$B$306&lt;X336)*($C$4:$C$306="Yes"))</f>
        <v>139</v>
      </c>
      <c r="Z336" s="9">
        <f t="array" ref="Z336">SUM(($B$4:$B$306&lt;X336)*($C$4:$C$306="No"))</f>
        <v>163</v>
      </c>
      <c r="AA336" s="11">
        <f t="shared" si="31"/>
        <v>0.46026490066225167</v>
      </c>
      <c r="AB336" s="11">
        <f t="shared" si="32"/>
        <v>0.99543951333755187</v>
      </c>
      <c r="AD336" s="9">
        <f t="array" ref="AD336">SUM(($B$4:$B$306&gt;=X336)*($C$4:$C$306="Yes"))</f>
        <v>0</v>
      </c>
      <c r="AE336" s="9">
        <f t="array" ref="AE336">SUM(($B$4:$B$306&gt;=X336)*($C$4:$C$306="No"))</f>
        <v>1</v>
      </c>
      <c r="AF336" s="11">
        <f t="shared" si="33"/>
        <v>0.5</v>
      </c>
      <c r="AG336" s="11">
        <f t="shared" si="34"/>
        <v>1</v>
      </c>
      <c r="AI336" s="9">
        <f t="shared" si="30"/>
        <v>0.9954545644486491</v>
      </c>
    </row>
    <row r="337" spans="24:35" x14ac:dyDescent="0.3">
      <c r="X337" s="9">
        <f t="shared" si="35"/>
        <v>459</v>
      </c>
      <c r="Y337" s="9">
        <f t="array" ref="Y337">SUM(($B$4:$B$306&lt;X337)*($C$4:$C$306="Yes"))</f>
        <v>139</v>
      </c>
      <c r="Z337" s="9">
        <f t="array" ref="Z337">SUM(($B$4:$B$306&lt;X337)*($C$4:$C$306="No"))</f>
        <v>163</v>
      </c>
      <c r="AA337" s="11">
        <f t="shared" si="31"/>
        <v>0.46026490066225167</v>
      </c>
      <c r="AB337" s="11">
        <f t="shared" si="32"/>
        <v>0.99543951333755187</v>
      </c>
      <c r="AD337" s="9">
        <f t="array" ref="AD337">SUM(($B$4:$B$306&gt;=X337)*($C$4:$C$306="Yes"))</f>
        <v>0</v>
      </c>
      <c r="AE337" s="9">
        <f t="array" ref="AE337">SUM(($B$4:$B$306&gt;=X337)*($C$4:$C$306="No"))</f>
        <v>1</v>
      </c>
      <c r="AF337" s="11">
        <f t="shared" si="33"/>
        <v>0.5</v>
      </c>
      <c r="AG337" s="11">
        <f t="shared" si="34"/>
        <v>1</v>
      </c>
      <c r="AI337" s="9">
        <f t="shared" si="30"/>
        <v>0.9954545644486491</v>
      </c>
    </row>
    <row r="338" spans="24:35" x14ac:dyDescent="0.3">
      <c r="X338" s="9">
        <f t="shared" si="35"/>
        <v>460</v>
      </c>
      <c r="Y338" s="9">
        <f t="array" ref="Y338">SUM(($B$4:$B$306&lt;X338)*($C$4:$C$306="Yes"))</f>
        <v>139</v>
      </c>
      <c r="Z338" s="9">
        <f t="array" ref="Z338">SUM(($B$4:$B$306&lt;X338)*($C$4:$C$306="No"))</f>
        <v>163</v>
      </c>
      <c r="AA338" s="11">
        <f t="shared" si="31"/>
        <v>0.46026490066225167</v>
      </c>
      <c r="AB338" s="11">
        <f t="shared" si="32"/>
        <v>0.99543951333755187</v>
      </c>
      <c r="AD338" s="9">
        <f t="array" ref="AD338">SUM(($B$4:$B$306&gt;=X338)*($C$4:$C$306="Yes"))</f>
        <v>0</v>
      </c>
      <c r="AE338" s="9">
        <f t="array" ref="AE338">SUM(($B$4:$B$306&gt;=X338)*($C$4:$C$306="No"))</f>
        <v>1</v>
      </c>
      <c r="AF338" s="11">
        <f t="shared" si="33"/>
        <v>0.5</v>
      </c>
      <c r="AG338" s="11">
        <f t="shared" si="34"/>
        <v>1</v>
      </c>
      <c r="AI338" s="9">
        <f t="shared" si="30"/>
        <v>0.9954545644486491</v>
      </c>
    </row>
    <row r="339" spans="24:35" x14ac:dyDescent="0.3">
      <c r="X339" s="9">
        <f t="shared" si="35"/>
        <v>461</v>
      </c>
      <c r="Y339" s="9">
        <f t="array" ref="Y339">SUM(($B$4:$B$306&lt;X339)*($C$4:$C$306="Yes"))</f>
        <v>139</v>
      </c>
      <c r="Z339" s="9">
        <f t="array" ref="Z339">SUM(($B$4:$B$306&lt;X339)*($C$4:$C$306="No"))</f>
        <v>163</v>
      </c>
      <c r="AA339" s="11">
        <f t="shared" si="31"/>
        <v>0.46026490066225167</v>
      </c>
      <c r="AB339" s="11">
        <f t="shared" si="32"/>
        <v>0.99543951333755187</v>
      </c>
      <c r="AD339" s="9">
        <f t="array" ref="AD339">SUM(($B$4:$B$306&gt;=X339)*($C$4:$C$306="Yes"))</f>
        <v>0</v>
      </c>
      <c r="AE339" s="9">
        <f t="array" ref="AE339">SUM(($B$4:$B$306&gt;=X339)*($C$4:$C$306="No"))</f>
        <v>1</v>
      </c>
      <c r="AF339" s="11">
        <f t="shared" si="33"/>
        <v>0.5</v>
      </c>
      <c r="AG339" s="11">
        <f t="shared" si="34"/>
        <v>1</v>
      </c>
      <c r="AI339" s="9">
        <f t="shared" si="30"/>
        <v>0.9954545644486491</v>
      </c>
    </row>
    <row r="340" spans="24:35" x14ac:dyDescent="0.3">
      <c r="X340" s="9">
        <f t="shared" si="35"/>
        <v>462</v>
      </c>
      <c r="Y340" s="9">
        <f t="array" ref="Y340">SUM(($B$4:$B$306&lt;X340)*($C$4:$C$306="Yes"))</f>
        <v>139</v>
      </c>
      <c r="Z340" s="9">
        <f t="array" ref="Z340">SUM(($B$4:$B$306&lt;X340)*($C$4:$C$306="No"))</f>
        <v>163</v>
      </c>
      <c r="AA340" s="11">
        <f t="shared" si="31"/>
        <v>0.46026490066225167</v>
      </c>
      <c r="AB340" s="11">
        <f t="shared" si="32"/>
        <v>0.99543951333755187</v>
      </c>
      <c r="AD340" s="9">
        <f t="array" ref="AD340">SUM(($B$4:$B$306&gt;=X340)*($C$4:$C$306="Yes"))</f>
        <v>0</v>
      </c>
      <c r="AE340" s="9">
        <f t="array" ref="AE340">SUM(($B$4:$B$306&gt;=X340)*($C$4:$C$306="No"))</f>
        <v>1</v>
      </c>
      <c r="AF340" s="11">
        <f t="shared" si="33"/>
        <v>0.5</v>
      </c>
      <c r="AG340" s="11">
        <f t="shared" si="34"/>
        <v>1</v>
      </c>
      <c r="AI340" s="9">
        <f t="shared" si="30"/>
        <v>0.9954545644486491</v>
      </c>
    </row>
    <row r="341" spans="24:35" x14ac:dyDescent="0.3">
      <c r="X341" s="9">
        <f t="shared" si="35"/>
        <v>463</v>
      </c>
      <c r="Y341" s="9">
        <f t="array" ref="Y341">SUM(($B$4:$B$306&lt;X341)*($C$4:$C$306="Yes"))</f>
        <v>139</v>
      </c>
      <c r="Z341" s="9">
        <f t="array" ref="Z341">SUM(($B$4:$B$306&lt;X341)*($C$4:$C$306="No"))</f>
        <v>163</v>
      </c>
      <c r="AA341" s="11">
        <f t="shared" si="31"/>
        <v>0.46026490066225167</v>
      </c>
      <c r="AB341" s="11">
        <f t="shared" si="32"/>
        <v>0.99543951333755187</v>
      </c>
      <c r="AD341" s="9">
        <f t="array" ref="AD341">SUM(($B$4:$B$306&gt;=X341)*($C$4:$C$306="Yes"))</f>
        <v>0</v>
      </c>
      <c r="AE341" s="9">
        <f t="array" ref="AE341">SUM(($B$4:$B$306&gt;=X341)*($C$4:$C$306="No"))</f>
        <v>1</v>
      </c>
      <c r="AF341" s="11">
        <f t="shared" si="33"/>
        <v>0.5</v>
      </c>
      <c r="AG341" s="11">
        <f t="shared" si="34"/>
        <v>1</v>
      </c>
      <c r="AI341" s="9">
        <f t="shared" si="30"/>
        <v>0.9954545644486491</v>
      </c>
    </row>
    <row r="342" spans="24:35" x14ac:dyDescent="0.3">
      <c r="X342" s="9">
        <f t="shared" si="35"/>
        <v>464</v>
      </c>
      <c r="Y342" s="9">
        <f t="array" ref="Y342">SUM(($B$4:$B$306&lt;X342)*($C$4:$C$306="Yes"))</f>
        <v>139</v>
      </c>
      <c r="Z342" s="9">
        <f t="array" ref="Z342">SUM(($B$4:$B$306&lt;X342)*($C$4:$C$306="No"))</f>
        <v>163</v>
      </c>
      <c r="AA342" s="11">
        <f t="shared" si="31"/>
        <v>0.46026490066225167</v>
      </c>
      <c r="AB342" s="11">
        <f t="shared" si="32"/>
        <v>0.99543951333755187</v>
      </c>
      <c r="AD342" s="9">
        <f t="array" ref="AD342">SUM(($B$4:$B$306&gt;=X342)*($C$4:$C$306="Yes"))</f>
        <v>0</v>
      </c>
      <c r="AE342" s="9">
        <f t="array" ref="AE342">SUM(($B$4:$B$306&gt;=X342)*($C$4:$C$306="No"))</f>
        <v>1</v>
      </c>
      <c r="AF342" s="11">
        <f t="shared" si="33"/>
        <v>0.5</v>
      </c>
      <c r="AG342" s="11">
        <f t="shared" si="34"/>
        <v>1</v>
      </c>
      <c r="AI342" s="9">
        <f t="shared" si="30"/>
        <v>0.9954545644486491</v>
      </c>
    </row>
    <row r="343" spans="24:35" x14ac:dyDescent="0.3">
      <c r="X343" s="9">
        <f t="shared" si="35"/>
        <v>465</v>
      </c>
      <c r="Y343" s="9">
        <f t="array" ref="Y343">SUM(($B$4:$B$306&lt;X343)*($C$4:$C$306="Yes"))</f>
        <v>139</v>
      </c>
      <c r="Z343" s="9">
        <f t="array" ref="Z343">SUM(($B$4:$B$306&lt;X343)*($C$4:$C$306="No"))</f>
        <v>163</v>
      </c>
      <c r="AA343" s="11">
        <f t="shared" si="31"/>
        <v>0.46026490066225167</v>
      </c>
      <c r="AB343" s="11">
        <f t="shared" si="32"/>
        <v>0.99543951333755187</v>
      </c>
      <c r="AD343" s="9">
        <f t="array" ref="AD343">SUM(($B$4:$B$306&gt;=X343)*($C$4:$C$306="Yes"))</f>
        <v>0</v>
      </c>
      <c r="AE343" s="9">
        <f t="array" ref="AE343">SUM(($B$4:$B$306&gt;=X343)*($C$4:$C$306="No"))</f>
        <v>1</v>
      </c>
      <c r="AF343" s="11">
        <f t="shared" si="33"/>
        <v>0.5</v>
      </c>
      <c r="AG343" s="11">
        <f t="shared" si="34"/>
        <v>1</v>
      </c>
      <c r="AI343" s="9">
        <f t="shared" si="30"/>
        <v>0.9954545644486491</v>
      </c>
    </row>
    <row r="344" spans="24:35" x14ac:dyDescent="0.3">
      <c r="X344" s="9">
        <f t="shared" si="35"/>
        <v>466</v>
      </c>
      <c r="Y344" s="9">
        <f t="array" ref="Y344">SUM(($B$4:$B$306&lt;X344)*($C$4:$C$306="Yes"))</f>
        <v>139</v>
      </c>
      <c r="Z344" s="9">
        <f t="array" ref="Z344">SUM(($B$4:$B$306&lt;X344)*($C$4:$C$306="No"))</f>
        <v>163</v>
      </c>
      <c r="AA344" s="11">
        <f t="shared" si="31"/>
        <v>0.46026490066225167</v>
      </c>
      <c r="AB344" s="11">
        <f t="shared" si="32"/>
        <v>0.99543951333755187</v>
      </c>
      <c r="AD344" s="9">
        <f t="array" ref="AD344">SUM(($B$4:$B$306&gt;=X344)*($C$4:$C$306="Yes"))</f>
        <v>0</v>
      </c>
      <c r="AE344" s="9">
        <f t="array" ref="AE344">SUM(($B$4:$B$306&gt;=X344)*($C$4:$C$306="No"))</f>
        <v>1</v>
      </c>
      <c r="AF344" s="11">
        <f t="shared" si="33"/>
        <v>0.5</v>
      </c>
      <c r="AG344" s="11">
        <f t="shared" si="34"/>
        <v>1</v>
      </c>
      <c r="AI344" s="9">
        <f t="shared" si="30"/>
        <v>0.9954545644486491</v>
      </c>
    </row>
    <row r="345" spans="24:35" x14ac:dyDescent="0.3">
      <c r="X345" s="9">
        <f t="shared" si="35"/>
        <v>467</v>
      </c>
      <c r="Y345" s="9">
        <f t="array" ref="Y345">SUM(($B$4:$B$306&lt;X345)*($C$4:$C$306="Yes"))</f>
        <v>139</v>
      </c>
      <c r="Z345" s="9">
        <f t="array" ref="Z345">SUM(($B$4:$B$306&lt;X345)*($C$4:$C$306="No"))</f>
        <v>163</v>
      </c>
      <c r="AA345" s="11">
        <f t="shared" si="31"/>
        <v>0.46026490066225167</v>
      </c>
      <c r="AB345" s="11">
        <f t="shared" si="32"/>
        <v>0.99543951333755187</v>
      </c>
      <c r="AD345" s="9">
        <f t="array" ref="AD345">SUM(($B$4:$B$306&gt;=X345)*($C$4:$C$306="Yes"))</f>
        <v>0</v>
      </c>
      <c r="AE345" s="9">
        <f t="array" ref="AE345">SUM(($B$4:$B$306&gt;=X345)*($C$4:$C$306="No"))</f>
        <v>1</v>
      </c>
      <c r="AF345" s="11">
        <f t="shared" si="33"/>
        <v>0.5</v>
      </c>
      <c r="AG345" s="11">
        <f t="shared" si="34"/>
        <v>1</v>
      </c>
      <c r="AI345" s="9">
        <f t="shared" si="30"/>
        <v>0.9954545644486491</v>
      </c>
    </row>
    <row r="346" spans="24:35" x14ac:dyDescent="0.3">
      <c r="X346" s="9">
        <f t="shared" si="35"/>
        <v>468</v>
      </c>
      <c r="Y346" s="9">
        <f t="array" ref="Y346">SUM(($B$4:$B$306&lt;X346)*($C$4:$C$306="Yes"))</f>
        <v>139</v>
      </c>
      <c r="Z346" s="9">
        <f t="array" ref="Z346">SUM(($B$4:$B$306&lt;X346)*($C$4:$C$306="No"))</f>
        <v>163</v>
      </c>
      <c r="AA346" s="11">
        <f t="shared" si="31"/>
        <v>0.46026490066225167</v>
      </c>
      <c r="AB346" s="11">
        <f t="shared" si="32"/>
        <v>0.99543951333755187</v>
      </c>
      <c r="AD346" s="9">
        <f t="array" ref="AD346">SUM(($B$4:$B$306&gt;=X346)*($C$4:$C$306="Yes"))</f>
        <v>0</v>
      </c>
      <c r="AE346" s="9">
        <f t="array" ref="AE346">SUM(($B$4:$B$306&gt;=X346)*($C$4:$C$306="No"))</f>
        <v>1</v>
      </c>
      <c r="AF346" s="11">
        <f t="shared" si="33"/>
        <v>0.5</v>
      </c>
      <c r="AG346" s="11">
        <f t="shared" si="34"/>
        <v>1</v>
      </c>
      <c r="AI346" s="9">
        <f t="shared" si="30"/>
        <v>0.9954545644486491</v>
      </c>
    </row>
    <row r="347" spans="24:35" x14ac:dyDescent="0.3">
      <c r="X347" s="9">
        <f t="shared" si="35"/>
        <v>469</v>
      </c>
      <c r="Y347" s="9">
        <f t="array" ref="Y347">SUM(($B$4:$B$306&lt;X347)*($C$4:$C$306="Yes"))</f>
        <v>139</v>
      </c>
      <c r="Z347" s="9">
        <f t="array" ref="Z347">SUM(($B$4:$B$306&lt;X347)*($C$4:$C$306="No"))</f>
        <v>163</v>
      </c>
      <c r="AA347" s="11">
        <f t="shared" si="31"/>
        <v>0.46026490066225167</v>
      </c>
      <c r="AB347" s="11">
        <f t="shared" si="32"/>
        <v>0.99543951333755187</v>
      </c>
      <c r="AD347" s="9">
        <f t="array" ref="AD347">SUM(($B$4:$B$306&gt;=X347)*($C$4:$C$306="Yes"))</f>
        <v>0</v>
      </c>
      <c r="AE347" s="9">
        <f t="array" ref="AE347">SUM(($B$4:$B$306&gt;=X347)*($C$4:$C$306="No"))</f>
        <v>1</v>
      </c>
      <c r="AF347" s="11">
        <f t="shared" si="33"/>
        <v>0.5</v>
      </c>
      <c r="AG347" s="11">
        <f t="shared" si="34"/>
        <v>1</v>
      </c>
      <c r="AI347" s="9">
        <f t="shared" si="30"/>
        <v>0.9954545644486491</v>
      </c>
    </row>
    <row r="348" spans="24:35" x14ac:dyDescent="0.3">
      <c r="X348" s="9">
        <f t="shared" si="35"/>
        <v>470</v>
      </c>
      <c r="Y348" s="9">
        <f t="array" ref="Y348">SUM(($B$4:$B$306&lt;X348)*($C$4:$C$306="Yes"))</f>
        <v>139</v>
      </c>
      <c r="Z348" s="9">
        <f t="array" ref="Z348">SUM(($B$4:$B$306&lt;X348)*($C$4:$C$306="No"))</f>
        <v>163</v>
      </c>
      <c r="AA348" s="11">
        <f t="shared" si="31"/>
        <v>0.46026490066225167</v>
      </c>
      <c r="AB348" s="11">
        <f t="shared" si="32"/>
        <v>0.99543951333755187</v>
      </c>
      <c r="AD348" s="9">
        <f t="array" ref="AD348">SUM(($B$4:$B$306&gt;=X348)*($C$4:$C$306="Yes"))</f>
        <v>0</v>
      </c>
      <c r="AE348" s="9">
        <f t="array" ref="AE348">SUM(($B$4:$B$306&gt;=X348)*($C$4:$C$306="No"))</f>
        <v>1</v>
      </c>
      <c r="AF348" s="11">
        <f t="shared" si="33"/>
        <v>0.5</v>
      </c>
      <c r="AG348" s="11">
        <f t="shared" si="34"/>
        <v>1</v>
      </c>
      <c r="AI348" s="9">
        <f t="shared" si="30"/>
        <v>0.9954545644486491</v>
      </c>
    </row>
    <row r="349" spans="24:35" x14ac:dyDescent="0.3">
      <c r="X349" s="9">
        <f t="shared" si="35"/>
        <v>471</v>
      </c>
      <c r="Y349" s="9">
        <f t="array" ref="Y349">SUM(($B$4:$B$306&lt;X349)*($C$4:$C$306="Yes"))</f>
        <v>139</v>
      </c>
      <c r="Z349" s="9">
        <f t="array" ref="Z349">SUM(($B$4:$B$306&lt;X349)*($C$4:$C$306="No"))</f>
        <v>163</v>
      </c>
      <c r="AA349" s="11">
        <f t="shared" si="31"/>
        <v>0.46026490066225167</v>
      </c>
      <c r="AB349" s="11">
        <f t="shared" si="32"/>
        <v>0.99543951333755187</v>
      </c>
      <c r="AD349" s="9">
        <f t="array" ref="AD349">SUM(($B$4:$B$306&gt;=X349)*($C$4:$C$306="Yes"))</f>
        <v>0</v>
      </c>
      <c r="AE349" s="9">
        <f t="array" ref="AE349">SUM(($B$4:$B$306&gt;=X349)*($C$4:$C$306="No"))</f>
        <v>1</v>
      </c>
      <c r="AF349" s="11">
        <f t="shared" si="33"/>
        <v>0.5</v>
      </c>
      <c r="AG349" s="11">
        <f t="shared" si="34"/>
        <v>1</v>
      </c>
      <c r="AI349" s="9">
        <f t="shared" si="30"/>
        <v>0.9954545644486491</v>
      </c>
    </row>
    <row r="350" spans="24:35" x14ac:dyDescent="0.3">
      <c r="X350" s="9">
        <f t="shared" si="35"/>
        <v>472</v>
      </c>
      <c r="Y350" s="9">
        <f t="array" ref="Y350">SUM(($B$4:$B$306&lt;X350)*($C$4:$C$306="Yes"))</f>
        <v>139</v>
      </c>
      <c r="Z350" s="9">
        <f t="array" ref="Z350">SUM(($B$4:$B$306&lt;X350)*($C$4:$C$306="No"))</f>
        <v>163</v>
      </c>
      <c r="AA350" s="11">
        <f t="shared" si="31"/>
        <v>0.46026490066225167</v>
      </c>
      <c r="AB350" s="11">
        <f t="shared" si="32"/>
        <v>0.99543951333755187</v>
      </c>
      <c r="AD350" s="9">
        <f t="array" ref="AD350">SUM(($B$4:$B$306&gt;=X350)*($C$4:$C$306="Yes"))</f>
        <v>0</v>
      </c>
      <c r="AE350" s="9">
        <f t="array" ref="AE350">SUM(($B$4:$B$306&gt;=X350)*($C$4:$C$306="No"))</f>
        <v>1</v>
      </c>
      <c r="AF350" s="11">
        <f t="shared" si="33"/>
        <v>0.5</v>
      </c>
      <c r="AG350" s="11">
        <f t="shared" si="34"/>
        <v>1</v>
      </c>
      <c r="AI350" s="9">
        <f t="shared" si="30"/>
        <v>0.9954545644486491</v>
      </c>
    </row>
    <row r="351" spans="24:35" x14ac:dyDescent="0.3">
      <c r="X351" s="9">
        <f t="shared" si="35"/>
        <v>473</v>
      </c>
      <c r="Y351" s="9">
        <f t="array" ref="Y351">SUM(($B$4:$B$306&lt;X351)*($C$4:$C$306="Yes"))</f>
        <v>139</v>
      </c>
      <c r="Z351" s="9">
        <f t="array" ref="Z351">SUM(($B$4:$B$306&lt;X351)*($C$4:$C$306="No"))</f>
        <v>163</v>
      </c>
      <c r="AA351" s="11">
        <f t="shared" si="31"/>
        <v>0.46026490066225167</v>
      </c>
      <c r="AB351" s="11">
        <f t="shared" si="32"/>
        <v>0.99543951333755187</v>
      </c>
      <c r="AD351" s="9">
        <f t="array" ref="AD351">SUM(($B$4:$B$306&gt;=X351)*($C$4:$C$306="Yes"))</f>
        <v>0</v>
      </c>
      <c r="AE351" s="9">
        <f t="array" ref="AE351">SUM(($B$4:$B$306&gt;=X351)*($C$4:$C$306="No"))</f>
        <v>1</v>
      </c>
      <c r="AF351" s="11">
        <f t="shared" si="33"/>
        <v>0.5</v>
      </c>
      <c r="AG351" s="11">
        <f t="shared" si="34"/>
        <v>1</v>
      </c>
      <c r="AI351" s="9">
        <f t="shared" si="30"/>
        <v>0.9954545644486491</v>
      </c>
    </row>
    <row r="352" spans="24:35" x14ac:dyDescent="0.3">
      <c r="X352" s="9">
        <f t="shared" si="35"/>
        <v>474</v>
      </c>
      <c r="Y352" s="9">
        <f t="array" ref="Y352">SUM(($B$4:$B$306&lt;X352)*($C$4:$C$306="Yes"))</f>
        <v>139</v>
      </c>
      <c r="Z352" s="9">
        <f t="array" ref="Z352">SUM(($B$4:$B$306&lt;X352)*($C$4:$C$306="No"))</f>
        <v>163</v>
      </c>
      <c r="AA352" s="11">
        <f t="shared" si="31"/>
        <v>0.46026490066225167</v>
      </c>
      <c r="AB352" s="11">
        <f t="shared" si="32"/>
        <v>0.99543951333755187</v>
      </c>
      <c r="AD352" s="9">
        <f t="array" ref="AD352">SUM(($B$4:$B$306&gt;=X352)*($C$4:$C$306="Yes"))</f>
        <v>0</v>
      </c>
      <c r="AE352" s="9">
        <f t="array" ref="AE352">SUM(($B$4:$B$306&gt;=X352)*($C$4:$C$306="No"))</f>
        <v>1</v>
      </c>
      <c r="AF352" s="11">
        <f t="shared" si="33"/>
        <v>0.5</v>
      </c>
      <c r="AG352" s="11">
        <f t="shared" si="34"/>
        <v>1</v>
      </c>
      <c r="AI352" s="9">
        <f t="shared" si="30"/>
        <v>0.9954545644486491</v>
      </c>
    </row>
    <row r="353" spans="24:35" x14ac:dyDescent="0.3">
      <c r="X353" s="9">
        <f t="shared" si="35"/>
        <v>475</v>
      </c>
      <c r="Y353" s="9">
        <f t="array" ref="Y353">SUM(($B$4:$B$306&lt;X353)*($C$4:$C$306="Yes"))</f>
        <v>139</v>
      </c>
      <c r="Z353" s="9">
        <f t="array" ref="Z353">SUM(($B$4:$B$306&lt;X353)*($C$4:$C$306="No"))</f>
        <v>163</v>
      </c>
      <c r="AA353" s="11">
        <f t="shared" si="31"/>
        <v>0.46026490066225167</v>
      </c>
      <c r="AB353" s="11">
        <f t="shared" si="32"/>
        <v>0.99543951333755187</v>
      </c>
      <c r="AD353" s="9">
        <f t="array" ref="AD353">SUM(($B$4:$B$306&gt;=X353)*($C$4:$C$306="Yes"))</f>
        <v>0</v>
      </c>
      <c r="AE353" s="9">
        <f t="array" ref="AE353">SUM(($B$4:$B$306&gt;=X353)*($C$4:$C$306="No"))</f>
        <v>1</v>
      </c>
      <c r="AF353" s="11">
        <f t="shared" si="33"/>
        <v>0.5</v>
      </c>
      <c r="AG353" s="11">
        <f t="shared" si="34"/>
        <v>1</v>
      </c>
      <c r="AI353" s="9">
        <f t="shared" si="30"/>
        <v>0.9954545644486491</v>
      </c>
    </row>
    <row r="354" spans="24:35" x14ac:dyDescent="0.3">
      <c r="X354" s="9">
        <f t="shared" si="35"/>
        <v>476</v>
      </c>
      <c r="Y354" s="9">
        <f t="array" ref="Y354">SUM(($B$4:$B$306&lt;X354)*($C$4:$C$306="Yes"))</f>
        <v>139</v>
      </c>
      <c r="Z354" s="9">
        <f t="array" ref="Z354">SUM(($B$4:$B$306&lt;X354)*($C$4:$C$306="No"))</f>
        <v>163</v>
      </c>
      <c r="AA354" s="11">
        <f t="shared" si="31"/>
        <v>0.46026490066225167</v>
      </c>
      <c r="AB354" s="11">
        <f t="shared" si="32"/>
        <v>0.99543951333755187</v>
      </c>
      <c r="AD354" s="9">
        <f t="array" ref="AD354">SUM(($B$4:$B$306&gt;=X354)*($C$4:$C$306="Yes"))</f>
        <v>0</v>
      </c>
      <c r="AE354" s="9">
        <f t="array" ref="AE354">SUM(($B$4:$B$306&gt;=X354)*($C$4:$C$306="No"))</f>
        <v>1</v>
      </c>
      <c r="AF354" s="11">
        <f t="shared" si="33"/>
        <v>0.5</v>
      </c>
      <c r="AG354" s="11">
        <f t="shared" si="34"/>
        <v>1</v>
      </c>
      <c r="AI354" s="9">
        <f t="shared" si="30"/>
        <v>0.9954545644486491</v>
      </c>
    </row>
    <row r="355" spans="24:35" x14ac:dyDescent="0.3">
      <c r="X355" s="9">
        <f t="shared" si="35"/>
        <v>477</v>
      </c>
      <c r="Y355" s="9">
        <f t="array" ref="Y355">SUM(($B$4:$B$306&lt;X355)*($C$4:$C$306="Yes"))</f>
        <v>139</v>
      </c>
      <c r="Z355" s="9">
        <f t="array" ref="Z355">SUM(($B$4:$B$306&lt;X355)*($C$4:$C$306="No"))</f>
        <v>163</v>
      </c>
      <c r="AA355" s="11">
        <f t="shared" si="31"/>
        <v>0.46026490066225167</v>
      </c>
      <c r="AB355" s="11">
        <f t="shared" si="32"/>
        <v>0.99543951333755187</v>
      </c>
      <c r="AD355" s="9">
        <f t="array" ref="AD355">SUM(($B$4:$B$306&gt;=X355)*($C$4:$C$306="Yes"))</f>
        <v>0</v>
      </c>
      <c r="AE355" s="9">
        <f t="array" ref="AE355">SUM(($B$4:$B$306&gt;=X355)*($C$4:$C$306="No"))</f>
        <v>1</v>
      </c>
      <c r="AF355" s="11">
        <f t="shared" si="33"/>
        <v>0.5</v>
      </c>
      <c r="AG355" s="11">
        <f t="shared" si="34"/>
        <v>1</v>
      </c>
      <c r="AI355" s="9">
        <f t="shared" si="30"/>
        <v>0.9954545644486491</v>
      </c>
    </row>
    <row r="356" spans="24:35" x14ac:dyDescent="0.3">
      <c r="X356" s="9">
        <f t="shared" si="35"/>
        <v>478</v>
      </c>
      <c r="Y356" s="9">
        <f t="array" ref="Y356">SUM(($B$4:$B$306&lt;X356)*($C$4:$C$306="Yes"))</f>
        <v>139</v>
      </c>
      <c r="Z356" s="9">
        <f t="array" ref="Z356">SUM(($B$4:$B$306&lt;X356)*($C$4:$C$306="No"))</f>
        <v>163</v>
      </c>
      <c r="AA356" s="11">
        <f t="shared" si="31"/>
        <v>0.46026490066225167</v>
      </c>
      <c r="AB356" s="11">
        <f t="shared" si="32"/>
        <v>0.99543951333755187</v>
      </c>
      <c r="AD356" s="9">
        <f t="array" ref="AD356">SUM(($B$4:$B$306&gt;=X356)*($C$4:$C$306="Yes"))</f>
        <v>0</v>
      </c>
      <c r="AE356" s="9">
        <f t="array" ref="AE356">SUM(($B$4:$B$306&gt;=X356)*($C$4:$C$306="No"))</f>
        <v>1</v>
      </c>
      <c r="AF356" s="11">
        <f t="shared" si="33"/>
        <v>0.5</v>
      </c>
      <c r="AG356" s="11">
        <f t="shared" si="34"/>
        <v>1</v>
      </c>
      <c r="AI356" s="9">
        <f t="shared" si="30"/>
        <v>0.9954545644486491</v>
      </c>
    </row>
    <row r="357" spans="24:35" x14ac:dyDescent="0.3">
      <c r="X357" s="9">
        <f t="shared" si="35"/>
        <v>479</v>
      </c>
      <c r="Y357" s="9">
        <f t="array" ref="Y357">SUM(($B$4:$B$306&lt;X357)*($C$4:$C$306="Yes"))</f>
        <v>139</v>
      </c>
      <c r="Z357" s="9">
        <f t="array" ref="Z357">SUM(($B$4:$B$306&lt;X357)*($C$4:$C$306="No"))</f>
        <v>163</v>
      </c>
      <c r="AA357" s="11">
        <f t="shared" si="31"/>
        <v>0.46026490066225167</v>
      </c>
      <c r="AB357" s="11">
        <f t="shared" si="32"/>
        <v>0.99543951333755187</v>
      </c>
      <c r="AD357" s="9">
        <f t="array" ref="AD357">SUM(($B$4:$B$306&gt;=X357)*($C$4:$C$306="Yes"))</f>
        <v>0</v>
      </c>
      <c r="AE357" s="9">
        <f t="array" ref="AE357">SUM(($B$4:$B$306&gt;=X357)*($C$4:$C$306="No"))</f>
        <v>1</v>
      </c>
      <c r="AF357" s="11">
        <f t="shared" si="33"/>
        <v>0.5</v>
      </c>
      <c r="AG357" s="11">
        <f t="shared" si="34"/>
        <v>1</v>
      </c>
      <c r="AI357" s="9">
        <f t="shared" si="30"/>
        <v>0.9954545644486491</v>
      </c>
    </row>
    <row r="358" spans="24:35" x14ac:dyDescent="0.3">
      <c r="X358" s="9">
        <f t="shared" si="35"/>
        <v>480</v>
      </c>
      <c r="Y358" s="9">
        <f t="array" ref="Y358">SUM(($B$4:$B$306&lt;X358)*($C$4:$C$306="Yes"))</f>
        <v>139</v>
      </c>
      <c r="Z358" s="9">
        <f t="array" ref="Z358">SUM(($B$4:$B$306&lt;X358)*($C$4:$C$306="No"))</f>
        <v>163</v>
      </c>
      <c r="AA358" s="11">
        <f t="shared" si="31"/>
        <v>0.46026490066225167</v>
      </c>
      <c r="AB358" s="11">
        <f t="shared" si="32"/>
        <v>0.99543951333755187</v>
      </c>
      <c r="AD358" s="9">
        <f t="array" ref="AD358">SUM(($B$4:$B$306&gt;=X358)*($C$4:$C$306="Yes"))</f>
        <v>0</v>
      </c>
      <c r="AE358" s="9">
        <f t="array" ref="AE358">SUM(($B$4:$B$306&gt;=X358)*($C$4:$C$306="No"))</f>
        <v>1</v>
      </c>
      <c r="AF358" s="11">
        <f t="shared" si="33"/>
        <v>0.5</v>
      </c>
      <c r="AG358" s="11">
        <f t="shared" si="34"/>
        <v>1</v>
      </c>
      <c r="AI358" s="9">
        <f t="shared" si="30"/>
        <v>0.9954545644486491</v>
      </c>
    </row>
    <row r="359" spans="24:35" x14ac:dyDescent="0.3">
      <c r="X359" s="9">
        <f t="shared" si="35"/>
        <v>481</v>
      </c>
      <c r="Y359" s="9">
        <f t="array" ref="Y359">SUM(($B$4:$B$306&lt;X359)*($C$4:$C$306="Yes"))</f>
        <v>139</v>
      </c>
      <c r="Z359" s="9">
        <f t="array" ref="Z359">SUM(($B$4:$B$306&lt;X359)*($C$4:$C$306="No"))</f>
        <v>163</v>
      </c>
      <c r="AA359" s="11">
        <f t="shared" si="31"/>
        <v>0.46026490066225167</v>
      </c>
      <c r="AB359" s="11">
        <f t="shared" si="32"/>
        <v>0.99543951333755187</v>
      </c>
      <c r="AD359" s="9">
        <f t="array" ref="AD359">SUM(($B$4:$B$306&gt;=X359)*($C$4:$C$306="Yes"))</f>
        <v>0</v>
      </c>
      <c r="AE359" s="9">
        <f t="array" ref="AE359">SUM(($B$4:$B$306&gt;=X359)*($C$4:$C$306="No"))</f>
        <v>1</v>
      </c>
      <c r="AF359" s="11">
        <f t="shared" si="33"/>
        <v>0.5</v>
      </c>
      <c r="AG359" s="11">
        <f t="shared" si="34"/>
        <v>1</v>
      </c>
      <c r="AI359" s="9">
        <f t="shared" si="30"/>
        <v>0.9954545644486491</v>
      </c>
    </row>
    <row r="360" spans="24:35" x14ac:dyDescent="0.3">
      <c r="X360" s="9">
        <f t="shared" si="35"/>
        <v>482</v>
      </c>
      <c r="Y360" s="9">
        <f t="array" ref="Y360">SUM(($B$4:$B$306&lt;X360)*($C$4:$C$306="Yes"))</f>
        <v>139</v>
      </c>
      <c r="Z360" s="9">
        <f t="array" ref="Z360">SUM(($B$4:$B$306&lt;X360)*($C$4:$C$306="No"))</f>
        <v>163</v>
      </c>
      <c r="AA360" s="11">
        <f t="shared" si="31"/>
        <v>0.46026490066225167</v>
      </c>
      <c r="AB360" s="11">
        <f t="shared" si="32"/>
        <v>0.99543951333755187</v>
      </c>
      <c r="AD360" s="9">
        <f t="array" ref="AD360">SUM(($B$4:$B$306&gt;=X360)*($C$4:$C$306="Yes"))</f>
        <v>0</v>
      </c>
      <c r="AE360" s="9">
        <f t="array" ref="AE360">SUM(($B$4:$B$306&gt;=X360)*($C$4:$C$306="No"))</f>
        <v>1</v>
      </c>
      <c r="AF360" s="11">
        <f t="shared" si="33"/>
        <v>0.5</v>
      </c>
      <c r="AG360" s="11">
        <f t="shared" si="34"/>
        <v>1</v>
      </c>
      <c r="AI360" s="9">
        <f t="shared" si="30"/>
        <v>0.9954545644486491</v>
      </c>
    </row>
    <row r="361" spans="24:35" x14ac:dyDescent="0.3">
      <c r="X361" s="9">
        <f t="shared" si="35"/>
        <v>483</v>
      </c>
      <c r="Y361" s="9">
        <f t="array" ref="Y361">SUM(($B$4:$B$306&lt;X361)*($C$4:$C$306="Yes"))</f>
        <v>139</v>
      </c>
      <c r="Z361" s="9">
        <f t="array" ref="Z361">SUM(($B$4:$B$306&lt;X361)*($C$4:$C$306="No"))</f>
        <v>163</v>
      </c>
      <c r="AA361" s="11">
        <f t="shared" si="31"/>
        <v>0.46026490066225167</v>
      </c>
      <c r="AB361" s="11">
        <f t="shared" si="32"/>
        <v>0.99543951333755187</v>
      </c>
      <c r="AD361" s="9">
        <f t="array" ref="AD361">SUM(($B$4:$B$306&gt;=X361)*($C$4:$C$306="Yes"))</f>
        <v>0</v>
      </c>
      <c r="AE361" s="9">
        <f t="array" ref="AE361">SUM(($B$4:$B$306&gt;=X361)*($C$4:$C$306="No"))</f>
        <v>1</v>
      </c>
      <c r="AF361" s="11">
        <f t="shared" si="33"/>
        <v>0.5</v>
      </c>
      <c r="AG361" s="11">
        <f t="shared" si="34"/>
        <v>1</v>
      </c>
      <c r="AI361" s="9">
        <f t="shared" si="30"/>
        <v>0.9954545644486491</v>
      </c>
    </row>
    <row r="362" spans="24:35" x14ac:dyDescent="0.3">
      <c r="X362" s="9">
        <f t="shared" si="35"/>
        <v>484</v>
      </c>
      <c r="Y362" s="9">
        <f t="array" ref="Y362">SUM(($B$4:$B$306&lt;X362)*($C$4:$C$306="Yes"))</f>
        <v>139</v>
      </c>
      <c r="Z362" s="9">
        <f t="array" ref="Z362">SUM(($B$4:$B$306&lt;X362)*($C$4:$C$306="No"))</f>
        <v>163</v>
      </c>
      <c r="AA362" s="11">
        <f t="shared" si="31"/>
        <v>0.46026490066225167</v>
      </c>
      <c r="AB362" s="11">
        <f t="shared" si="32"/>
        <v>0.99543951333755187</v>
      </c>
      <c r="AD362" s="9">
        <f t="array" ref="AD362">SUM(($B$4:$B$306&gt;=X362)*($C$4:$C$306="Yes"))</f>
        <v>0</v>
      </c>
      <c r="AE362" s="9">
        <f t="array" ref="AE362">SUM(($B$4:$B$306&gt;=X362)*($C$4:$C$306="No"))</f>
        <v>1</v>
      </c>
      <c r="AF362" s="11">
        <f t="shared" si="33"/>
        <v>0.5</v>
      </c>
      <c r="AG362" s="11">
        <f t="shared" si="34"/>
        <v>1</v>
      </c>
      <c r="AI362" s="9">
        <f t="shared" si="30"/>
        <v>0.9954545644486491</v>
      </c>
    </row>
    <row r="363" spans="24:35" x14ac:dyDescent="0.3">
      <c r="X363" s="9">
        <f t="shared" si="35"/>
        <v>485</v>
      </c>
      <c r="Y363" s="9">
        <f t="array" ref="Y363">SUM(($B$4:$B$306&lt;X363)*($C$4:$C$306="Yes"))</f>
        <v>139</v>
      </c>
      <c r="Z363" s="9">
        <f t="array" ref="Z363">SUM(($B$4:$B$306&lt;X363)*($C$4:$C$306="No"))</f>
        <v>163</v>
      </c>
      <c r="AA363" s="11">
        <f t="shared" si="31"/>
        <v>0.46026490066225167</v>
      </c>
      <c r="AB363" s="11">
        <f t="shared" si="32"/>
        <v>0.99543951333755187</v>
      </c>
      <c r="AD363" s="9">
        <f t="array" ref="AD363">SUM(($B$4:$B$306&gt;=X363)*($C$4:$C$306="Yes"))</f>
        <v>0</v>
      </c>
      <c r="AE363" s="9">
        <f t="array" ref="AE363">SUM(($B$4:$B$306&gt;=X363)*($C$4:$C$306="No"))</f>
        <v>1</v>
      </c>
      <c r="AF363" s="11">
        <f t="shared" si="33"/>
        <v>0.5</v>
      </c>
      <c r="AG363" s="11">
        <f t="shared" si="34"/>
        <v>1</v>
      </c>
      <c r="AI363" s="9">
        <f t="shared" si="30"/>
        <v>0.9954545644486491</v>
      </c>
    </row>
    <row r="364" spans="24:35" x14ac:dyDescent="0.3">
      <c r="X364" s="9">
        <f t="shared" si="35"/>
        <v>486</v>
      </c>
      <c r="Y364" s="9">
        <f t="array" ref="Y364">SUM(($B$4:$B$306&lt;X364)*($C$4:$C$306="Yes"))</f>
        <v>139</v>
      </c>
      <c r="Z364" s="9">
        <f t="array" ref="Z364">SUM(($B$4:$B$306&lt;X364)*($C$4:$C$306="No"))</f>
        <v>163</v>
      </c>
      <c r="AA364" s="11">
        <f t="shared" si="31"/>
        <v>0.46026490066225167</v>
      </c>
      <c r="AB364" s="11">
        <f t="shared" si="32"/>
        <v>0.99543951333755187</v>
      </c>
      <c r="AD364" s="9">
        <f t="array" ref="AD364">SUM(($B$4:$B$306&gt;=X364)*($C$4:$C$306="Yes"))</f>
        <v>0</v>
      </c>
      <c r="AE364" s="9">
        <f t="array" ref="AE364">SUM(($B$4:$B$306&gt;=X364)*($C$4:$C$306="No"))</f>
        <v>1</v>
      </c>
      <c r="AF364" s="11">
        <f t="shared" si="33"/>
        <v>0.5</v>
      </c>
      <c r="AG364" s="11">
        <f t="shared" si="34"/>
        <v>1</v>
      </c>
      <c r="AI364" s="9">
        <f t="shared" si="30"/>
        <v>0.9954545644486491</v>
      </c>
    </row>
    <row r="365" spans="24:35" x14ac:dyDescent="0.3">
      <c r="X365" s="9">
        <f t="shared" si="35"/>
        <v>487</v>
      </c>
      <c r="Y365" s="9">
        <f t="array" ref="Y365">SUM(($B$4:$B$306&lt;X365)*($C$4:$C$306="Yes"))</f>
        <v>139</v>
      </c>
      <c r="Z365" s="9">
        <f t="array" ref="Z365">SUM(($B$4:$B$306&lt;X365)*($C$4:$C$306="No"))</f>
        <v>163</v>
      </c>
      <c r="AA365" s="11">
        <f t="shared" si="31"/>
        <v>0.46026490066225167</v>
      </c>
      <c r="AB365" s="11">
        <f t="shared" si="32"/>
        <v>0.99543951333755187</v>
      </c>
      <c r="AD365" s="9">
        <f t="array" ref="AD365">SUM(($B$4:$B$306&gt;=X365)*($C$4:$C$306="Yes"))</f>
        <v>0</v>
      </c>
      <c r="AE365" s="9">
        <f t="array" ref="AE365">SUM(($B$4:$B$306&gt;=X365)*($C$4:$C$306="No"))</f>
        <v>1</v>
      </c>
      <c r="AF365" s="11">
        <f t="shared" si="33"/>
        <v>0.5</v>
      </c>
      <c r="AG365" s="11">
        <f t="shared" si="34"/>
        <v>1</v>
      </c>
      <c r="AI365" s="9">
        <f t="shared" si="30"/>
        <v>0.9954545644486491</v>
      </c>
    </row>
    <row r="366" spans="24:35" x14ac:dyDescent="0.3">
      <c r="X366" s="9">
        <f t="shared" si="35"/>
        <v>488</v>
      </c>
      <c r="Y366" s="9">
        <f t="array" ref="Y366">SUM(($B$4:$B$306&lt;X366)*($C$4:$C$306="Yes"))</f>
        <v>139</v>
      </c>
      <c r="Z366" s="9">
        <f t="array" ref="Z366">SUM(($B$4:$B$306&lt;X366)*($C$4:$C$306="No"))</f>
        <v>163</v>
      </c>
      <c r="AA366" s="11">
        <f t="shared" si="31"/>
        <v>0.46026490066225167</v>
      </c>
      <c r="AB366" s="11">
        <f t="shared" si="32"/>
        <v>0.99543951333755187</v>
      </c>
      <c r="AD366" s="9">
        <f t="array" ref="AD366">SUM(($B$4:$B$306&gt;=X366)*($C$4:$C$306="Yes"))</f>
        <v>0</v>
      </c>
      <c r="AE366" s="9">
        <f t="array" ref="AE366">SUM(($B$4:$B$306&gt;=X366)*($C$4:$C$306="No"))</f>
        <v>1</v>
      </c>
      <c r="AF366" s="11">
        <f t="shared" si="33"/>
        <v>0.5</v>
      </c>
      <c r="AG366" s="11">
        <f t="shared" si="34"/>
        <v>1</v>
      </c>
      <c r="AI366" s="9">
        <f t="shared" si="30"/>
        <v>0.9954545644486491</v>
      </c>
    </row>
    <row r="367" spans="24:35" x14ac:dyDescent="0.3">
      <c r="X367" s="9">
        <f t="shared" si="35"/>
        <v>489</v>
      </c>
      <c r="Y367" s="9">
        <f t="array" ref="Y367">SUM(($B$4:$B$306&lt;X367)*($C$4:$C$306="Yes"))</f>
        <v>139</v>
      </c>
      <c r="Z367" s="9">
        <f t="array" ref="Z367">SUM(($B$4:$B$306&lt;X367)*($C$4:$C$306="No"))</f>
        <v>163</v>
      </c>
      <c r="AA367" s="11">
        <f t="shared" si="31"/>
        <v>0.46026490066225167</v>
      </c>
      <c r="AB367" s="11">
        <f t="shared" si="32"/>
        <v>0.99543951333755187</v>
      </c>
      <c r="AD367" s="9">
        <f t="array" ref="AD367">SUM(($B$4:$B$306&gt;=X367)*($C$4:$C$306="Yes"))</f>
        <v>0</v>
      </c>
      <c r="AE367" s="9">
        <f t="array" ref="AE367">SUM(($B$4:$B$306&gt;=X367)*($C$4:$C$306="No"))</f>
        <v>1</v>
      </c>
      <c r="AF367" s="11">
        <f t="shared" si="33"/>
        <v>0.5</v>
      </c>
      <c r="AG367" s="11">
        <f t="shared" si="34"/>
        <v>1</v>
      </c>
      <c r="AI367" s="9">
        <f t="shared" si="30"/>
        <v>0.9954545644486491</v>
      </c>
    </row>
    <row r="368" spans="24:35" x14ac:dyDescent="0.3">
      <c r="X368" s="9">
        <f t="shared" si="35"/>
        <v>490</v>
      </c>
      <c r="Y368" s="9">
        <f t="array" ref="Y368">SUM(($B$4:$B$306&lt;X368)*($C$4:$C$306="Yes"))</f>
        <v>139</v>
      </c>
      <c r="Z368" s="9">
        <f t="array" ref="Z368">SUM(($B$4:$B$306&lt;X368)*($C$4:$C$306="No"))</f>
        <v>163</v>
      </c>
      <c r="AA368" s="11">
        <f t="shared" si="31"/>
        <v>0.46026490066225167</v>
      </c>
      <c r="AB368" s="11">
        <f t="shared" si="32"/>
        <v>0.99543951333755187</v>
      </c>
      <c r="AD368" s="9">
        <f t="array" ref="AD368">SUM(($B$4:$B$306&gt;=X368)*($C$4:$C$306="Yes"))</f>
        <v>0</v>
      </c>
      <c r="AE368" s="9">
        <f t="array" ref="AE368">SUM(($B$4:$B$306&gt;=X368)*($C$4:$C$306="No"))</f>
        <v>1</v>
      </c>
      <c r="AF368" s="11">
        <f t="shared" si="33"/>
        <v>0.5</v>
      </c>
      <c r="AG368" s="11">
        <f t="shared" si="34"/>
        <v>1</v>
      </c>
      <c r="AI368" s="9">
        <f t="shared" si="30"/>
        <v>0.9954545644486491</v>
      </c>
    </row>
    <row r="369" spans="24:35" x14ac:dyDescent="0.3">
      <c r="X369" s="9">
        <f t="shared" si="35"/>
        <v>491</v>
      </c>
      <c r="Y369" s="9">
        <f t="array" ref="Y369">SUM(($B$4:$B$306&lt;X369)*($C$4:$C$306="Yes"))</f>
        <v>139</v>
      </c>
      <c r="Z369" s="9">
        <f t="array" ref="Z369">SUM(($B$4:$B$306&lt;X369)*($C$4:$C$306="No"))</f>
        <v>163</v>
      </c>
      <c r="AA369" s="11">
        <f t="shared" si="31"/>
        <v>0.46026490066225167</v>
      </c>
      <c r="AB369" s="11">
        <f t="shared" si="32"/>
        <v>0.99543951333755187</v>
      </c>
      <c r="AD369" s="9">
        <f t="array" ref="AD369">SUM(($B$4:$B$306&gt;=X369)*($C$4:$C$306="Yes"))</f>
        <v>0</v>
      </c>
      <c r="AE369" s="9">
        <f t="array" ref="AE369">SUM(($B$4:$B$306&gt;=X369)*($C$4:$C$306="No"))</f>
        <v>1</v>
      </c>
      <c r="AF369" s="11">
        <f t="shared" si="33"/>
        <v>0.5</v>
      </c>
      <c r="AG369" s="11">
        <f t="shared" si="34"/>
        <v>1</v>
      </c>
      <c r="AI369" s="9">
        <f t="shared" si="30"/>
        <v>0.9954545644486491</v>
      </c>
    </row>
    <row r="370" spans="24:35" x14ac:dyDescent="0.3">
      <c r="X370" s="9">
        <f t="shared" si="35"/>
        <v>492</v>
      </c>
      <c r="Y370" s="9">
        <f t="array" ref="Y370">SUM(($B$4:$B$306&lt;X370)*($C$4:$C$306="Yes"))</f>
        <v>139</v>
      </c>
      <c r="Z370" s="9">
        <f t="array" ref="Z370">SUM(($B$4:$B$306&lt;X370)*($C$4:$C$306="No"))</f>
        <v>163</v>
      </c>
      <c r="AA370" s="11">
        <f t="shared" si="31"/>
        <v>0.46026490066225167</v>
      </c>
      <c r="AB370" s="11">
        <f t="shared" si="32"/>
        <v>0.99543951333755187</v>
      </c>
      <c r="AD370" s="9">
        <f t="array" ref="AD370">SUM(($B$4:$B$306&gt;=X370)*($C$4:$C$306="Yes"))</f>
        <v>0</v>
      </c>
      <c r="AE370" s="9">
        <f t="array" ref="AE370">SUM(($B$4:$B$306&gt;=X370)*($C$4:$C$306="No"))</f>
        <v>1</v>
      </c>
      <c r="AF370" s="11">
        <f t="shared" si="33"/>
        <v>0.5</v>
      </c>
      <c r="AG370" s="11">
        <f t="shared" si="34"/>
        <v>1</v>
      </c>
      <c r="AI370" s="9">
        <f t="shared" si="30"/>
        <v>0.9954545644486491</v>
      </c>
    </row>
    <row r="371" spans="24:35" x14ac:dyDescent="0.3">
      <c r="X371" s="9">
        <f t="shared" si="35"/>
        <v>493</v>
      </c>
      <c r="Y371" s="9">
        <f t="array" ref="Y371">SUM(($B$4:$B$306&lt;X371)*($C$4:$C$306="Yes"))</f>
        <v>139</v>
      </c>
      <c r="Z371" s="9">
        <f t="array" ref="Z371">SUM(($B$4:$B$306&lt;X371)*($C$4:$C$306="No"))</f>
        <v>163</v>
      </c>
      <c r="AA371" s="11">
        <f t="shared" si="31"/>
        <v>0.46026490066225167</v>
      </c>
      <c r="AB371" s="11">
        <f t="shared" si="32"/>
        <v>0.99543951333755187</v>
      </c>
      <c r="AD371" s="9">
        <f t="array" ref="AD371">SUM(($B$4:$B$306&gt;=X371)*($C$4:$C$306="Yes"))</f>
        <v>0</v>
      </c>
      <c r="AE371" s="9">
        <f t="array" ref="AE371">SUM(($B$4:$B$306&gt;=X371)*($C$4:$C$306="No"))</f>
        <v>1</v>
      </c>
      <c r="AF371" s="11">
        <f t="shared" si="33"/>
        <v>0.5</v>
      </c>
      <c r="AG371" s="11">
        <f t="shared" si="34"/>
        <v>1</v>
      </c>
      <c r="AI371" s="9">
        <f t="shared" si="30"/>
        <v>0.9954545644486491</v>
      </c>
    </row>
    <row r="372" spans="24:35" x14ac:dyDescent="0.3">
      <c r="X372" s="9">
        <f t="shared" si="35"/>
        <v>494</v>
      </c>
      <c r="Y372" s="9">
        <f t="array" ref="Y372">SUM(($B$4:$B$306&lt;X372)*($C$4:$C$306="Yes"))</f>
        <v>139</v>
      </c>
      <c r="Z372" s="9">
        <f t="array" ref="Z372">SUM(($B$4:$B$306&lt;X372)*($C$4:$C$306="No"))</f>
        <v>163</v>
      </c>
      <c r="AA372" s="11">
        <f t="shared" si="31"/>
        <v>0.46026490066225167</v>
      </c>
      <c r="AB372" s="11">
        <f t="shared" si="32"/>
        <v>0.99543951333755187</v>
      </c>
      <c r="AD372" s="9">
        <f t="array" ref="AD372">SUM(($B$4:$B$306&gt;=X372)*($C$4:$C$306="Yes"))</f>
        <v>0</v>
      </c>
      <c r="AE372" s="9">
        <f t="array" ref="AE372">SUM(($B$4:$B$306&gt;=X372)*($C$4:$C$306="No"))</f>
        <v>1</v>
      </c>
      <c r="AF372" s="11">
        <f t="shared" si="33"/>
        <v>0.5</v>
      </c>
      <c r="AG372" s="11">
        <f t="shared" si="34"/>
        <v>1</v>
      </c>
      <c r="AI372" s="9">
        <f t="shared" si="30"/>
        <v>0.9954545644486491</v>
      </c>
    </row>
    <row r="373" spans="24:35" x14ac:dyDescent="0.3">
      <c r="X373" s="9">
        <f t="shared" si="35"/>
        <v>495</v>
      </c>
      <c r="Y373" s="9">
        <f t="array" ref="Y373">SUM(($B$4:$B$306&lt;X373)*($C$4:$C$306="Yes"))</f>
        <v>139</v>
      </c>
      <c r="Z373" s="9">
        <f t="array" ref="Z373">SUM(($B$4:$B$306&lt;X373)*($C$4:$C$306="No"))</f>
        <v>163</v>
      </c>
      <c r="AA373" s="11">
        <f t="shared" si="31"/>
        <v>0.46026490066225167</v>
      </c>
      <c r="AB373" s="11">
        <f t="shared" si="32"/>
        <v>0.99543951333755187</v>
      </c>
      <c r="AD373" s="9">
        <f t="array" ref="AD373">SUM(($B$4:$B$306&gt;=X373)*($C$4:$C$306="Yes"))</f>
        <v>0</v>
      </c>
      <c r="AE373" s="9">
        <f t="array" ref="AE373">SUM(($B$4:$B$306&gt;=X373)*($C$4:$C$306="No"))</f>
        <v>1</v>
      </c>
      <c r="AF373" s="11">
        <f t="shared" si="33"/>
        <v>0.5</v>
      </c>
      <c r="AG373" s="11">
        <f t="shared" si="34"/>
        <v>1</v>
      </c>
      <c r="AI373" s="9">
        <f t="shared" si="30"/>
        <v>0.9954545644486491</v>
      </c>
    </row>
    <row r="374" spans="24:35" x14ac:dyDescent="0.3">
      <c r="X374" s="9">
        <f t="shared" si="35"/>
        <v>496</v>
      </c>
      <c r="Y374" s="9">
        <f t="array" ref="Y374">SUM(($B$4:$B$306&lt;X374)*($C$4:$C$306="Yes"))</f>
        <v>139</v>
      </c>
      <c r="Z374" s="9">
        <f t="array" ref="Z374">SUM(($B$4:$B$306&lt;X374)*($C$4:$C$306="No"))</f>
        <v>163</v>
      </c>
      <c r="AA374" s="11">
        <f t="shared" si="31"/>
        <v>0.46026490066225167</v>
      </c>
      <c r="AB374" s="11">
        <f t="shared" si="32"/>
        <v>0.99543951333755187</v>
      </c>
      <c r="AD374" s="9">
        <f t="array" ref="AD374">SUM(($B$4:$B$306&gt;=X374)*($C$4:$C$306="Yes"))</f>
        <v>0</v>
      </c>
      <c r="AE374" s="9">
        <f t="array" ref="AE374">SUM(($B$4:$B$306&gt;=X374)*($C$4:$C$306="No"))</f>
        <v>1</v>
      </c>
      <c r="AF374" s="11">
        <f t="shared" si="33"/>
        <v>0.5</v>
      </c>
      <c r="AG374" s="11">
        <f t="shared" si="34"/>
        <v>1</v>
      </c>
      <c r="AI374" s="9">
        <f t="shared" si="30"/>
        <v>0.9954545644486491</v>
      </c>
    </row>
    <row r="375" spans="24:35" x14ac:dyDescent="0.3">
      <c r="X375" s="9">
        <f t="shared" si="35"/>
        <v>497</v>
      </c>
      <c r="Y375" s="9">
        <f t="array" ref="Y375">SUM(($B$4:$B$306&lt;X375)*($C$4:$C$306="Yes"))</f>
        <v>139</v>
      </c>
      <c r="Z375" s="9">
        <f t="array" ref="Z375">SUM(($B$4:$B$306&lt;X375)*($C$4:$C$306="No"))</f>
        <v>163</v>
      </c>
      <c r="AA375" s="11">
        <f t="shared" si="31"/>
        <v>0.46026490066225167</v>
      </c>
      <c r="AB375" s="11">
        <f t="shared" si="32"/>
        <v>0.99543951333755187</v>
      </c>
      <c r="AD375" s="9">
        <f t="array" ref="AD375">SUM(($B$4:$B$306&gt;=X375)*($C$4:$C$306="Yes"))</f>
        <v>0</v>
      </c>
      <c r="AE375" s="9">
        <f t="array" ref="AE375">SUM(($B$4:$B$306&gt;=X375)*($C$4:$C$306="No"))</f>
        <v>1</v>
      </c>
      <c r="AF375" s="11">
        <f t="shared" si="33"/>
        <v>0.5</v>
      </c>
      <c r="AG375" s="11">
        <f t="shared" si="34"/>
        <v>1</v>
      </c>
      <c r="AI375" s="9">
        <f t="shared" si="30"/>
        <v>0.9954545644486491</v>
      </c>
    </row>
    <row r="376" spans="24:35" x14ac:dyDescent="0.3">
      <c r="X376" s="9">
        <f t="shared" si="35"/>
        <v>498</v>
      </c>
      <c r="Y376" s="9">
        <f t="array" ref="Y376">SUM(($B$4:$B$306&lt;X376)*($C$4:$C$306="Yes"))</f>
        <v>139</v>
      </c>
      <c r="Z376" s="9">
        <f t="array" ref="Z376">SUM(($B$4:$B$306&lt;X376)*($C$4:$C$306="No"))</f>
        <v>163</v>
      </c>
      <c r="AA376" s="11">
        <f t="shared" si="31"/>
        <v>0.46026490066225167</v>
      </c>
      <c r="AB376" s="11">
        <f t="shared" si="32"/>
        <v>0.99543951333755187</v>
      </c>
      <c r="AD376" s="9">
        <f t="array" ref="AD376">SUM(($B$4:$B$306&gt;=X376)*($C$4:$C$306="Yes"))</f>
        <v>0</v>
      </c>
      <c r="AE376" s="9">
        <f t="array" ref="AE376">SUM(($B$4:$B$306&gt;=X376)*($C$4:$C$306="No"))</f>
        <v>1</v>
      </c>
      <c r="AF376" s="11">
        <f t="shared" si="33"/>
        <v>0.5</v>
      </c>
      <c r="AG376" s="11">
        <f t="shared" si="34"/>
        <v>1</v>
      </c>
      <c r="AI376" s="9">
        <f t="shared" si="30"/>
        <v>0.9954545644486491</v>
      </c>
    </row>
    <row r="377" spans="24:35" x14ac:dyDescent="0.3">
      <c r="X377" s="9">
        <f t="shared" si="35"/>
        <v>499</v>
      </c>
      <c r="Y377" s="9">
        <f t="array" ref="Y377">SUM(($B$4:$B$306&lt;X377)*($C$4:$C$306="Yes"))</f>
        <v>139</v>
      </c>
      <c r="Z377" s="9">
        <f t="array" ref="Z377">SUM(($B$4:$B$306&lt;X377)*($C$4:$C$306="No"))</f>
        <v>163</v>
      </c>
      <c r="AA377" s="11">
        <f t="shared" si="31"/>
        <v>0.46026490066225167</v>
      </c>
      <c r="AB377" s="11">
        <f t="shared" si="32"/>
        <v>0.99543951333755187</v>
      </c>
      <c r="AD377" s="9">
        <f t="array" ref="AD377">SUM(($B$4:$B$306&gt;=X377)*($C$4:$C$306="Yes"))</f>
        <v>0</v>
      </c>
      <c r="AE377" s="9">
        <f t="array" ref="AE377">SUM(($B$4:$B$306&gt;=X377)*($C$4:$C$306="No"))</f>
        <v>1</v>
      </c>
      <c r="AF377" s="11">
        <f t="shared" si="33"/>
        <v>0.5</v>
      </c>
      <c r="AG377" s="11">
        <f t="shared" si="34"/>
        <v>1</v>
      </c>
      <c r="AI377" s="9">
        <f t="shared" si="30"/>
        <v>0.9954545644486491</v>
      </c>
    </row>
    <row r="378" spans="24:35" x14ac:dyDescent="0.3">
      <c r="X378" s="9">
        <f t="shared" si="35"/>
        <v>500</v>
      </c>
      <c r="Y378" s="9">
        <f t="array" ref="Y378">SUM(($B$4:$B$306&lt;X378)*($C$4:$C$306="Yes"))</f>
        <v>139</v>
      </c>
      <c r="Z378" s="9">
        <f t="array" ref="Z378">SUM(($B$4:$B$306&lt;X378)*($C$4:$C$306="No"))</f>
        <v>163</v>
      </c>
      <c r="AA378" s="11">
        <f t="shared" si="31"/>
        <v>0.46026490066225167</v>
      </c>
      <c r="AB378" s="11">
        <f t="shared" si="32"/>
        <v>0.99543951333755187</v>
      </c>
      <c r="AD378" s="9">
        <f t="array" ref="AD378">SUM(($B$4:$B$306&gt;=X378)*($C$4:$C$306="Yes"))</f>
        <v>0</v>
      </c>
      <c r="AE378" s="9">
        <f t="array" ref="AE378">SUM(($B$4:$B$306&gt;=X378)*($C$4:$C$306="No"))</f>
        <v>1</v>
      </c>
      <c r="AF378" s="11">
        <f t="shared" si="33"/>
        <v>0.5</v>
      </c>
      <c r="AG378" s="11">
        <f t="shared" si="34"/>
        <v>1</v>
      </c>
      <c r="AI378" s="9">
        <f t="shared" si="30"/>
        <v>0.9954545644486491</v>
      </c>
    </row>
    <row r="379" spans="24:35" x14ac:dyDescent="0.3">
      <c r="X379" s="9">
        <f t="shared" si="35"/>
        <v>501</v>
      </c>
      <c r="Y379" s="9">
        <f t="array" ref="Y379">SUM(($B$4:$B$306&lt;X379)*($C$4:$C$306="Yes"))</f>
        <v>139</v>
      </c>
      <c r="Z379" s="9">
        <f t="array" ref="Z379">SUM(($B$4:$B$306&lt;X379)*($C$4:$C$306="No"))</f>
        <v>163</v>
      </c>
      <c r="AA379" s="11">
        <f t="shared" si="31"/>
        <v>0.46026490066225167</v>
      </c>
      <c r="AB379" s="11">
        <f t="shared" si="32"/>
        <v>0.99543951333755187</v>
      </c>
      <c r="AD379" s="9">
        <f t="array" ref="AD379">SUM(($B$4:$B$306&gt;=X379)*($C$4:$C$306="Yes"))</f>
        <v>0</v>
      </c>
      <c r="AE379" s="9">
        <f t="array" ref="AE379">SUM(($B$4:$B$306&gt;=X379)*($C$4:$C$306="No"))</f>
        <v>1</v>
      </c>
      <c r="AF379" s="11">
        <f t="shared" si="33"/>
        <v>0.5</v>
      </c>
      <c r="AG379" s="11">
        <f t="shared" si="34"/>
        <v>1</v>
      </c>
      <c r="AI379" s="9">
        <f t="shared" si="30"/>
        <v>0.9954545644486491</v>
      </c>
    </row>
    <row r="380" spans="24:35" x14ac:dyDescent="0.3">
      <c r="X380" s="9">
        <f t="shared" si="35"/>
        <v>502</v>
      </c>
      <c r="Y380" s="9">
        <f t="array" ref="Y380">SUM(($B$4:$B$306&lt;X380)*($C$4:$C$306="Yes"))</f>
        <v>139</v>
      </c>
      <c r="Z380" s="9">
        <f t="array" ref="Z380">SUM(($B$4:$B$306&lt;X380)*($C$4:$C$306="No"))</f>
        <v>163</v>
      </c>
      <c r="AA380" s="11">
        <f t="shared" si="31"/>
        <v>0.46026490066225167</v>
      </c>
      <c r="AB380" s="11">
        <f t="shared" si="32"/>
        <v>0.99543951333755187</v>
      </c>
      <c r="AD380" s="9">
        <f t="array" ref="AD380">SUM(($B$4:$B$306&gt;=X380)*($C$4:$C$306="Yes"))</f>
        <v>0</v>
      </c>
      <c r="AE380" s="9">
        <f t="array" ref="AE380">SUM(($B$4:$B$306&gt;=X380)*($C$4:$C$306="No"))</f>
        <v>1</v>
      </c>
      <c r="AF380" s="11">
        <f t="shared" si="33"/>
        <v>0.5</v>
      </c>
      <c r="AG380" s="11">
        <f t="shared" si="34"/>
        <v>1</v>
      </c>
      <c r="AI380" s="9">
        <f t="shared" si="30"/>
        <v>0.9954545644486491</v>
      </c>
    </row>
    <row r="381" spans="24:35" x14ac:dyDescent="0.3">
      <c r="X381" s="9">
        <f t="shared" si="35"/>
        <v>503</v>
      </c>
      <c r="Y381" s="9">
        <f t="array" ref="Y381">SUM(($B$4:$B$306&lt;X381)*($C$4:$C$306="Yes"))</f>
        <v>139</v>
      </c>
      <c r="Z381" s="9">
        <f t="array" ref="Z381">SUM(($B$4:$B$306&lt;X381)*($C$4:$C$306="No"))</f>
        <v>163</v>
      </c>
      <c r="AA381" s="11">
        <f t="shared" si="31"/>
        <v>0.46026490066225167</v>
      </c>
      <c r="AB381" s="11">
        <f t="shared" si="32"/>
        <v>0.99543951333755187</v>
      </c>
      <c r="AD381" s="9">
        <f t="array" ref="AD381">SUM(($B$4:$B$306&gt;=X381)*($C$4:$C$306="Yes"))</f>
        <v>0</v>
      </c>
      <c r="AE381" s="9">
        <f t="array" ref="AE381">SUM(($B$4:$B$306&gt;=X381)*($C$4:$C$306="No"))</f>
        <v>1</v>
      </c>
      <c r="AF381" s="11">
        <f t="shared" si="33"/>
        <v>0.5</v>
      </c>
      <c r="AG381" s="11">
        <f t="shared" si="34"/>
        <v>1</v>
      </c>
      <c r="AI381" s="9">
        <f t="shared" si="30"/>
        <v>0.9954545644486491</v>
      </c>
    </row>
    <row r="382" spans="24:35" x14ac:dyDescent="0.3">
      <c r="X382" s="9">
        <f t="shared" si="35"/>
        <v>504</v>
      </c>
      <c r="Y382" s="9">
        <f t="array" ref="Y382">SUM(($B$4:$B$306&lt;X382)*($C$4:$C$306="Yes"))</f>
        <v>139</v>
      </c>
      <c r="Z382" s="9">
        <f t="array" ref="Z382">SUM(($B$4:$B$306&lt;X382)*($C$4:$C$306="No"))</f>
        <v>163</v>
      </c>
      <c r="AA382" s="11">
        <f t="shared" si="31"/>
        <v>0.46026490066225167</v>
      </c>
      <c r="AB382" s="11">
        <f t="shared" si="32"/>
        <v>0.99543951333755187</v>
      </c>
      <c r="AD382" s="9">
        <f t="array" ref="AD382">SUM(($B$4:$B$306&gt;=X382)*($C$4:$C$306="Yes"))</f>
        <v>0</v>
      </c>
      <c r="AE382" s="9">
        <f t="array" ref="AE382">SUM(($B$4:$B$306&gt;=X382)*($C$4:$C$306="No"))</f>
        <v>1</v>
      </c>
      <c r="AF382" s="11">
        <f t="shared" si="33"/>
        <v>0.5</v>
      </c>
      <c r="AG382" s="11">
        <f t="shared" si="34"/>
        <v>1</v>
      </c>
      <c r="AI382" s="9">
        <f t="shared" si="30"/>
        <v>0.9954545644486491</v>
      </c>
    </row>
    <row r="383" spans="24:35" x14ac:dyDescent="0.3">
      <c r="X383" s="9">
        <f t="shared" si="35"/>
        <v>505</v>
      </c>
      <c r="Y383" s="9">
        <f t="array" ref="Y383">SUM(($B$4:$B$306&lt;X383)*($C$4:$C$306="Yes"))</f>
        <v>139</v>
      </c>
      <c r="Z383" s="9">
        <f t="array" ref="Z383">SUM(($B$4:$B$306&lt;X383)*($C$4:$C$306="No"))</f>
        <v>163</v>
      </c>
      <c r="AA383" s="11">
        <f t="shared" si="31"/>
        <v>0.46026490066225167</v>
      </c>
      <c r="AB383" s="11">
        <f t="shared" si="32"/>
        <v>0.99543951333755187</v>
      </c>
      <c r="AD383" s="9">
        <f t="array" ref="AD383">SUM(($B$4:$B$306&gt;=X383)*($C$4:$C$306="Yes"))</f>
        <v>0</v>
      </c>
      <c r="AE383" s="9">
        <f t="array" ref="AE383">SUM(($B$4:$B$306&gt;=X383)*($C$4:$C$306="No"))</f>
        <v>1</v>
      </c>
      <c r="AF383" s="11">
        <f t="shared" si="33"/>
        <v>0.5</v>
      </c>
      <c r="AG383" s="11">
        <f t="shared" si="34"/>
        <v>1</v>
      </c>
      <c r="AI383" s="9">
        <f t="shared" si="30"/>
        <v>0.9954545644486491</v>
      </c>
    </row>
    <row r="384" spans="24:35" x14ac:dyDescent="0.3">
      <c r="X384" s="9">
        <f t="shared" si="35"/>
        <v>506</v>
      </c>
      <c r="Y384" s="9">
        <f t="array" ref="Y384">SUM(($B$4:$B$306&lt;X384)*($C$4:$C$306="Yes"))</f>
        <v>139</v>
      </c>
      <c r="Z384" s="9">
        <f t="array" ref="Z384">SUM(($B$4:$B$306&lt;X384)*($C$4:$C$306="No"))</f>
        <v>163</v>
      </c>
      <c r="AA384" s="11">
        <f t="shared" si="31"/>
        <v>0.46026490066225167</v>
      </c>
      <c r="AB384" s="11">
        <f t="shared" si="32"/>
        <v>0.99543951333755187</v>
      </c>
      <c r="AD384" s="9">
        <f t="array" ref="AD384">SUM(($B$4:$B$306&gt;=X384)*($C$4:$C$306="Yes"))</f>
        <v>0</v>
      </c>
      <c r="AE384" s="9">
        <f t="array" ref="AE384">SUM(($B$4:$B$306&gt;=X384)*($C$4:$C$306="No"))</f>
        <v>1</v>
      </c>
      <c r="AF384" s="11">
        <f t="shared" si="33"/>
        <v>0.5</v>
      </c>
      <c r="AG384" s="11">
        <f t="shared" si="34"/>
        <v>1</v>
      </c>
      <c r="AI384" s="9">
        <f t="shared" si="30"/>
        <v>0.9954545644486491</v>
      </c>
    </row>
    <row r="385" spans="24:35" x14ac:dyDescent="0.3">
      <c r="X385" s="9">
        <f t="shared" si="35"/>
        <v>507</v>
      </c>
      <c r="Y385" s="9">
        <f t="array" ref="Y385">SUM(($B$4:$B$306&lt;X385)*($C$4:$C$306="Yes"))</f>
        <v>139</v>
      </c>
      <c r="Z385" s="9">
        <f t="array" ref="Z385">SUM(($B$4:$B$306&lt;X385)*($C$4:$C$306="No"))</f>
        <v>163</v>
      </c>
      <c r="AA385" s="11">
        <f t="shared" si="31"/>
        <v>0.46026490066225167</v>
      </c>
      <c r="AB385" s="11">
        <f t="shared" si="32"/>
        <v>0.99543951333755187</v>
      </c>
      <c r="AD385" s="9">
        <f t="array" ref="AD385">SUM(($B$4:$B$306&gt;=X385)*($C$4:$C$306="Yes"))</f>
        <v>0</v>
      </c>
      <c r="AE385" s="9">
        <f t="array" ref="AE385">SUM(($B$4:$B$306&gt;=X385)*($C$4:$C$306="No"))</f>
        <v>1</v>
      </c>
      <c r="AF385" s="11">
        <f t="shared" si="33"/>
        <v>0.5</v>
      </c>
      <c r="AG385" s="11">
        <f t="shared" si="34"/>
        <v>1</v>
      </c>
      <c r="AI385" s="9">
        <f t="shared" si="30"/>
        <v>0.9954545644486491</v>
      </c>
    </row>
    <row r="386" spans="24:35" x14ac:dyDescent="0.3">
      <c r="X386" s="9">
        <f t="shared" si="35"/>
        <v>508</v>
      </c>
      <c r="Y386" s="9">
        <f t="array" ref="Y386">SUM(($B$4:$B$306&lt;X386)*($C$4:$C$306="Yes"))</f>
        <v>139</v>
      </c>
      <c r="Z386" s="9">
        <f t="array" ref="Z386">SUM(($B$4:$B$306&lt;X386)*($C$4:$C$306="No"))</f>
        <v>163</v>
      </c>
      <c r="AA386" s="11">
        <f t="shared" si="31"/>
        <v>0.46026490066225167</v>
      </c>
      <c r="AB386" s="11">
        <f t="shared" si="32"/>
        <v>0.99543951333755187</v>
      </c>
      <c r="AD386" s="9">
        <f t="array" ref="AD386">SUM(($B$4:$B$306&gt;=X386)*($C$4:$C$306="Yes"))</f>
        <v>0</v>
      </c>
      <c r="AE386" s="9">
        <f t="array" ref="AE386">SUM(($B$4:$B$306&gt;=X386)*($C$4:$C$306="No"))</f>
        <v>1</v>
      </c>
      <c r="AF386" s="11">
        <f t="shared" si="33"/>
        <v>0.5</v>
      </c>
      <c r="AG386" s="11">
        <f t="shared" si="34"/>
        <v>1</v>
      </c>
      <c r="AI386" s="9">
        <f t="shared" si="30"/>
        <v>0.9954545644486491</v>
      </c>
    </row>
    <row r="387" spans="24:35" x14ac:dyDescent="0.3">
      <c r="X387" s="9">
        <f t="shared" si="35"/>
        <v>509</v>
      </c>
      <c r="Y387" s="9">
        <f t="array" ref="Y387">SUM(($B$4:$B$306&lt;X387)*($C$4:$C$306="Yes"))</f>
        <v>139</v>
      </c>
      <c r="Z387" s="9">
        <f t="array" ref="Z387">SUM(($B$4:$B$306&lt;X387)*($C$4:$C$306="No"))</f>
        <v>163</v>
      </c>
      <c r="AA387" s="11">
        <f t="shared" si="31"/>
        <v>0.46026490066225167</v>
      </c>
      <c r="AB387" s="11">
        <f t="shared" si="32"/>
        <v>0.99543951333755187</v>
      </c>
      <c r="AD387" s="9">
        <f t="array" ref="AD387">SUM(($B$4:$B$306&gt;=X387)*($C$4:$C$306="Yes"))</f>
        <v>0</v>
      </c>
      <c r="AE387" s="9">
        <f t="array" ref="AE387">SUM(($B$4:$B$306&gt;=X387)*($C$4:$C$306="No"))</f>
        <v>1</v>
      </c>
      <c r="AF387" s="11">
        <f t="shared" si="33"/>
        <v>0.5</v>
      </c>
      <c r="AG387" s="11">
        <f t="shared" si="34"/>
        <v>1</v>
      </c>
      <c r="AI387" s="9">
        <f t="shared" si="30"/>
        <v>0.9954545644486491</v>
      </c>
    </row>
    <row r="388" spans="24:35" x14ac:dyDescent="0.3">
      <c r="X388" s="9">
        <f t="shared" si="35"/>
        <v>510</v>
      </c>
      <c r="Y388" s="9">
        <f t="array" ref="Y388">SUM(($B$4:$B$306&lt;X388)*($C$4:$C$306="Yes"))</f>
        <v>139</v>
      </c>
      <c r="Z388" s="9">
        <f t="array" ref="Z388">SUM(($B$4:$B$306&lt;X388)*($C$4:$C$306="No"))</f>
        <v>163</v>
      </c>
      <c r="AA388" s="11">
        <f t="shared" si="31"/>
        <v>0.46026490066225167</v>
      </c>
      <c r="AB388" s="11">
        <f t="shared" si="32"/>
        <v>0.99543951333755187</v>
      </c>
      <c r="AD388" s="9">
        <f t="array" ref="AD388">SUM(($B$4:$B$306&gt;=X388)*($C$4:$C$306="Yes"))</f>
        <v>0</v>
      </c>
      <c r="AE388" s="9">
        <f t="array" ref="AE388">SUM(($B$4:$B$306&gt;=X388)*($C$4:$C$306="No"))</f>
        <v>1</v>
      </c>
      <c r="AF388" s="11">
        <f t="shared" si="33"/>
        <v>0.5</v>
      </c>
      <c r="AG388" s="11">
        <f t="shared" si="34"/>
        <v>1</v>
      </c>
      <c r="AI388" s="9">
        <f t="shared" ref="AI388:AI442" si="36">SUM(Y388:Z388)/SUM(E$4:F$4)*AB388+SUM(AD388:AE388)/SUM(E$4:F$4)*AG388</f>
        <v>0.9954545644486491</v>
      </c>
    </row>
    <row r="389" spans="24:35" x14ac:dyDescent="0.3">
      <c r="X389" s="9">
        <f t="shared" si="35"/>
        <v>511</v>
      </c>
      <c r="Y389" s="9">
        <f t="array" ref="Y389">SUM(($B$4:$B$306&lt;X389)*($C$4:$C$306="Yes"))</f>
        <v>139</v>
      </c>
      <c r="Z389" s="9">
        <f t="array" ref="Z389">SUM(($B$4:$B$306&lt;X389)*($C$4:$C$306="No"))</f>
        <v>163</v>
      </c>
      <c r="AA389" s="11">
        <f t="shared" ref="AA389:AA442" si="37">IF(MIN(Y389:Z389)=0,0.5,Y389/(Y389+Z389))</f>
        <v>0.46026490066225167</v>
      </c>
      <c r="AB389" s="11">
        <f t="shared" ref="AB389:AB442" si="38">-AA389*LOG(AA389,2)-(1-AA389)*LOG(1-AA389,2)</f>
        <v>0.99543951333755187</v>
      </c>
      <c r="AD389" s="9">
        <f t="array" ref="AD389">SUM(($B$4:$B$306&gt;=X389)*($C$4:$C$306="Yes"))</f>
        <v>0</v>
      </c>
      <c r="AE389" s="9">
        <f t="array" ref="AE389">SUM(($B$4:$B$306&gt;=X389)*($C$4:$C$306="No"))</f>
        <v>1</v>
      </c>
      <c r="AF389" s="11">
        <f t="shared" ref="AF389:AF442" si="39">IF(MIN(AD389:AE389)=0,0.5,AD389/(AD389+AE389))</f>
        <v>0.5</v>
      </c>
      <c r="AG389" s="11">
        <f t="shared" ref="AG389:AG442" si="40">-AF389*LOG(AF389,2)-(1-AF389)*LOG(1-AF389,2)</f>
        <v>1</v>
      </c>
      <c r="AI389" s="9">
        <f t="shared" si="36"/>
        <v>0.9954545644486491</v>
      </c>
    </row>
    <row r="390" spans="24:35" x14ac:dyDescent="0.3">
      <c r="X390" s="9">
        <f t="shared" ref="X390:X442" si="41">X389+1</f>
        <v>512</v>
      </c>
      <c r="Y390" s="9">
        <f t="array" ref="Y390">SUM(($B$4:$B$306&lt;X390)*($C$4:$C$306="Yes"))</f>
        <v>139</v>
      </c>
      <c r="Z390" s="9">
        <f t="array" ref="Z390">SUM(($B$4:$B$306&lt;X390)*($C$4:$C$306="No"))</f>
        <v>163</v>
      </c>
      <c r="AA390" s="11">
        <f t="shared" si="37"/>
        <v>0.46026490066225167</v>
      </c>
      <c r="AB390" s="11">
        <f t="shared" si="38"/>
        <v>0.99543951333755187</v>
      </c>
      <c r="AD390" s="9">
        <f t="array" ref="AD390">SUM(($B$4:$B$306&gt;=X390)*($C$4:$C$306="Yes"))</f>
        <v>0</v>
      </c>
      <c r="AE390" s="9">
        <f t="array" ref="AE390">SUM(($B$4:$B$306&gt;=X390)*($C$4:$C$306="No"))</f>
        <v>1</v>
      </c>
      <c r="AF390" s="11">
        <f t="shared" si="39"/>
        <v>0.5</v>
      </c>
      <c r="AG390" s="11">
        <f t="shared" si="40"/>
        <v>1</v>
      </c>
      <c r="AI390" s="9">
        <f t="shared" si="36"/>
        <v>0.9954545644486491</v>
      </c>
    </row>
    <row r="391" spans="24:35" x14ac:dyDescent="0.3">
      <c r="X391" s="9">
        <f t="shared" si="41"/>
        <v>513</v>
      </c>
      <c r="Y391" s="9">
        <f t="array" ref="Y391">SUM(($B$4:$B$306&lt;X391)*($C$4:$C$306="Yes"))</f>
        <v>139</v>
      </c>
      <c r="Z391" s="9">
        <f t="array" ref="Z391">SUM(($B$4:$B$306&lt;X391)*($C$4:$C$306="No"))</f>
        <v>163</v>
      </c>
      <c r="AA391" s="11">
        <f t="shared" si="37"/>
        <v>0.46026490066225167</v>
      </c>
      <c r="AB391" s="11">
        <f t="shared" si="38"/>
        <v>0.99543951333755187</v>
      </c>
      <c r="AD391" s="9">
        <f t="array" ref="AD391">SUM(($B$4:$B$306&gt;=X391)*($C$4:$C$306="Yes"))</f>
        <v>0</v>
      </c>
      <c r="AE391" s="9">
        <f t="array" ref="AE391">SUM(($B$4:$B$306&gt;=X391)*($C$4:$C$306="No"))</f>
        <v>1</v>
      </c>
      <c r="AF391" s="11">
        <f t="shared" si="39"/>
        <v>0.5</v>
      </c>
      <c r="AG391" s="11">
        <f t="shared" si="40"/>
        <v>1</v>
      </c>
      <c r="AI391" s="9">
        <f t="shared" si="36"/>
        <v>0.9954545644486491</v>
      </c>
    </row>
    <row r="392" spans="24:35" x14ac:dyDescent="0.3">
      <c r="X392" s="9">
        <f t="shared" si="41"/>
        <v>514</v>
      </c>
      <c r="Y392" s="9">
        <f t="array" ref="Y392">SUM(($B$4:$B$306&lt;X392)*($C$4:$C$306="Yes"))</f>
        <v>139</v>
      </c>
      <c r="Z392" s="9">
        <f t="array" ref="Z392">SUM(($B$4:$B$306&lt;X392)*($C$4:$C$306="No"))</f>
        <v>163</v>
      </c>
      <c r="AA392" s="11">
        <f t="shared" si="37"/>
        <v>0.46026490066225167</v>
      </c>
      <c r="AB392" s="11">
        <f t="shared" si="38"/>
        <v>0.99543951333755187</v>
      </c>
      <c r="AD392" s="9">
        <f t="array" ref="AD392">SUM(($B$4:$B$306&gt;=X392)*($C$4:$C$306="Yes"))</f>
        <v>0</v>
      </c>
      <c r="AE392" s="9">
        <f t="array" ref="AE392">SUM(($B$4:$B$306&gt;=X392)*($C$4:$C$306="No"))</f>
        <v>1</v>
      </c>
      <c r="AF392" s="11">
        <f t="shared" si="39"/>
        <v>0.5</v>
      </c>
      <c r="AG392" s="11">
        <f t="shared" si="40"/>
        <v>1</v>
      </c>
      <c r="AI392" s="9">
        <f t="shared" si="36"/>
        <v>0.9954545644486491</v>
      </c>
    </row>
    <row r="393" spans="24:35" x14ac:dyDescent="0.3">
      <c r="X393" s="9">
        <f t="shared" si="41"/>
        <v>515</v>
      </c>
      <c r="Y393" s="9">
        <f t="array" ref="Y393">SUM(($B$4:$B$306&lt;X393)*($C$4:$C$306="Yes"))</f>
        <v>139</v>
      </c>
      <c r="Z393" s="9">
        <f t="array" ref="Z393">SUM(($B$4:$B$306&lt;X393)*($C$4:$C$306="No"))</f>
        <v>163</v>
      </c>
      <c r="AA393" s="11">
        <f t="shared" si="37"/>
        <v>0.46026490066225167</v>
      </c>
      <c r="AB393" s="11">
        <f t="shared" si="38"/>
        <v>0.99543951333755187</v>
      </c>
      <c r="AD393" s="9">
        <f t="array" ref="AD393">SUM(($B$4:$B$306&gt;=X393)*($C$4:$C$306="Yes"))</f>
        <v>0</v>
      </c>
      <c r="AE393" s="9">
        <f t="array" ref="AE393">SUM(($B$4:$B$306&gt;=X393)*($C$4:$C$306="No"))</f>
        <v>1</v>
      </c>
      <c r="AF393" s="11">
        <f t="shared" si="39"/>
        <v>0.5</v>
      </c>
      <c r="AG393" s="11">
        <f t="shared" si="40"/>
        <v>1</v>
      </c>
      <c r="AI393" s="9">
        <f t="shared" si="36"/>
        <v>0.9954545644486491</v>
      </c>
    </row>
    <row r="394" spans="24:35" x14ac:dyDescent="0.3">
      <c r="X394" s="9">
        <f t="shared" si="41"/>
        <v>516</v>
      </c>
      <c r="Y394" s="9">
        <f t="array" ref="Y394">SUM(($B$4:$B$306&lt;X394)*($C$4:$C$306="Yes"))</f>
        <v>139</v>
      </c>
      <c r="Z394" s="9">
        <f t="array" ref="Z394">SUM(($B$4:$B$306&lt;X394)*($C$4:$C$306="No"))</f>
        <v>163</v>
      </c>
      <c r="AA394" s="11">
        <f t="shared" si="37"/>
        <v>0.46026490066225167</v>
      </c>
      <c r="AB394" s="11">
        <f t="shared" si="38"/>
        <v>0.99543951333755187</v>
      </c>
      <c r="AD394" s="9">
        <f t="array" ref="AD394">SUM(($B$4:$B$306&gt;=X394)*($C$4:$C$306="Yes"))</f>
        <v>0</v>
      </c>
      <c r="AE394" s="9">
        <f t="array" ref="AE394">SUM(($B$4:$B$306&gt;=X394)*($C$4:$C$306="No"))</f>
        <v>1</v>
      </c>
      <c r="AF394" s="11">
        <f t="shared" si="39"/>
        <v>0.5</v>
      </c>
      <c r="AG394" s="11">
        <f t="shared" si="40"/>
        <v>1</v>
      </c>
      <c r="AI394" s="9">
        <f t="shared" si="36"/>
        <v>0.9954545644486491</v>
      </c>
    </row>
    <row r="395" spans="24:35" x14ac:dyDescent="0.3">
      <c r="X395" s="9">
        <f t="shared" si="41"/>
        <v>517</v>
      </c>
      <c r="Y395" s="9">
        <f t="array" ref="Y395">SUM(($B$4:$B$306&lt;X395)*($C$4:$C$306="Yes"))</f>
        <v>139</v>
      </c>
      <c r="Z395" s="9">
        <f t="array" ref="Z395">SUM(($B$4:$B$306&lt;X395)*($C$4:$C$306="No"))</f>
        <v>163</v>
      </c>
      <c r="AA395" s="11">
        <f t="shared" si="37"/>
        <v>0.46026490066225167</v>
      </c>
      <c r="AB395" s="11">
        <f t="shared" si="38"/>
        <v>0.99543951333755187</v>
      </c>
      <c r="AD395" s="9">
        <f t="array" ref="AD395">SUM(($B$4:$B$306&gt;=X395)*($C$4:$C$306="Yes"))</f>
        <v>0</v>
      </c>
      <c r="AE395" s="9">
        <f t="array" ref="AE395">SUM(($B$4:$B$306&gt;=X395)*($C$4:$C$306="No"))</f>
        <v>1</v>
      </c>
      <c r="AF395" s="11">
        <f t="shared" si="39"/>
        <v>0.5</v>
      </c>
      <c r="AG395" s="11">
        <f t="shared" si="40"/>
        <v>1</v>
      </c>
      <c r="AI395" s="9">
        <f t="shared" si="36"/>
        <v>0.9954545644486491</v>
      </c>
    </row>
    <row r="396" spans="24:35" x14ac:dyDescent="0.3">
      <c r="X396" s="9">
        <f t="shared" si="41"/>
        <v>518</v>
      </c>
      <c r="Y396" s="9">
        <f t="array" ref="Y396">SUM(($B$4:$B$306&lt;X396)*($C$4:$C$306="Yes"))</f>
        <v>139</v>
      </c>
      <c r="Z396" s="9">
        <f t="array" ref="Z396">SUM(($B$4:$B$306&lt;X396)*($C$4:$C$306="No"))</f>
        <v>163</v>
      </c>
      <c r="AA396" s="11">
        <f t="shared" si="37"/>
        <v>0.46026490066225167</v>
      </c>
      <c r="AB396" s="11">
        <f t="shared" si="38"/>
        <v>0.99543951333755187</v>
      </c>
      <c r="AD396" s="9">
        <f t="array" ref="AD396">SUM(($B$4:$B$306&gt;=X396)*($C$4:$C$306="Yes"))</f>
        <v>0</v>
      </c>
      <c r="AE396" s="9">
        <f t="array" ref="AE396">SUM(($B$4:$B$306&gt;=X396)*($C$4:$C$306="No"))</f>
        <v>1</v>
      </c>
      <c r="AF396" s="11">
        <f t="shared" si="39"/>
        <v>0.5</v>
      </c>
      <c r="AG396" s="11">
        <f t="shared" si="40"/>
        <v>1</v>
      </c>
      <c r="AI396" s="9">
        <f t="shared" si="36"/>
        <v>0.9954545644486491</v>
      </c>
    </row>
    <row r="397" spans="24:35" x14ac:dyDescent="0.3">
      <c r="X397" s="9">
        <f t="shared" si="41"/>
        <v>519</v>
      </c>
      <c r="Y397" s="9">
        <f t="array" ref="Y397">SUM(($B$4:$B$306&lt;X397)*($C$4:$C$306="Yes"))</f>
        <v>139</v>
      </c>
      <c r="Z397" s="9">
        <f t="array" ref="Z397">SUM(($B$4:$B$306&lt;X397)*($C$4:$C$306="No"))</f>
        <v>163</v>
      </c>
      <c r="AA397" s="11">
        <f t="shared" si="37"/>
        <v>0.46026490066225167</v>
      </c>
      <c r="AB397" s="11">
        <f t="shared" si="38"/>
        <v>0.99543951333755187</v>
      </c>
      <c r="AD397" s="9">
        <f t="array" ref="AD397">SUM(($B$4:$B$306&gt;=X397)*($C$4:$C$306="Yes"))</f>
        <v>0</v>
      </c>
      <c r="AE397" s="9">
        <f t="array" ref="AE397">SUM(($B$4:$B$306&gt;=X397)*($C$4:$C$306="No"))</f>
        <v>1</v>
      </c>
      <c r="AF397" s="11">
        <f t="shared" si="39"/>
        <v>0.5</v>
      </c>
      <c r="AG397" s="11">
        <f t="shared" si="40"/>
        <v>1</v>
      </c>
      <c r="AI397" s="9">
        <f t="shared" si="36"/>
        <v>0.9954545644486491</v>
      </c>
    </row>
    <row r="398" spans="24:35" x14ac:dyDescent="0.3">
      <c r="X398" s="9">
        <f t="shared" si="41"/>
        <v>520</v>
      </c>
      <c r="Y398" s="9">
        <f t="array" ref="Y398">SUM(($B$4:$B$306&lt;X398)*($C$4:$C$306="Yes"))</f>
        <v>139</v>
      </c>
      <c r="Z398" s="9">
        <f t="array" ref="Z398">SUM(($B$4:$B$306&lt;X398)*($C$4:$C$306="No"))</f>
        <v>163</v>
      </c>
      <c r="AA398" s="11">
        <f t="shared" si="37"/>
        <v>0.46026490066225167</v>
      </c>
      <c r="AB398" s="11">
        <f t="shared" si="38"/>
        <v>0.99543951333755187</v>
      </c>
      <c r="AD398" s="9">
        <f t="array" ref="AD398">SUM(($B$4:$B$306&gt;=X398)*($C$4:$C$306="Yes"))</f>
        <v>0</v>
      </c>
      <c r="AE398" s="9">
        <f t="array" ref="AE398">SUM(($B$4:$B$306&gt;=X398)*($C$4:$C$306="No"))</f>
        <v>1</v>
      </c>
      <c r="AF398" s="11">
        <f t="shared" si="39"/>
        <v>0.5</v>
      </c>
      <c r="AG398" s="11">
        <f t="shared" si="40"/>
        <v>1</v>
      </c>
      <c r="AI398" s="9">
        <f t="shared" si="36"/>
        <v>0.9954545644486491</v>
      </c>
    </row>
    <row r="399" spans="24:35" x14ac:dyDescent="0.3">
      <c r="X399" s="9">
        <f t="shared" si="41"/>
        <v>521</v>
      </c>
      <c r="Y399" s="9">
        <f t="array" ref="Y399">SUM(($B$4:$B$306&lt;X399)*($C$4:$C$306="Yes"))</f>
        <v>139</v>
      </c>
      <c r="Z399" s="9">
        <f t="array" ref="Z399">SUM(($B$4:$B$306&lt;X399)*($C$4:$C$306="No"))</f>
        <v>163</v>
      </c>
      <c r="AA399" s="11">
        <f t="shared" si="37"/>
        <v>0.46026490066225167</v>
      </c>
      <c r="AB399" s="11">
        <f t="shared" si="38"/>
        <v>0.99543951333755187</v>
      </c>
      <c r="AD399" s="9">
        <f t="array" ref="AD399">SUM(($B$4:$B$306&gt;=X399)*($C$4:$C$306="Yes"))</f>
        <v>0</v>
      </c>
      <c r="AE399" s="9">
        <f t="array" ref="AE399">SUM(($B$4:$B$306&gt;=X399)*($C$4:$C$306="No"))</f>
        <v>1</v>
      </c>
      <c r="AF399" s="11">
        <f t="shared" si="39"/>
        <v>0.5</v>
      </c>
      <c r="AG399" s="11">
        <f t="shared" si="40"/>
        <v>1</v>
      </c>
      <c r="AI399" s="9">
        <f t="shared" si="36"/>
        <v>0.9954545644486491</v>
      </c>
    </row>
    <row r="400" spans="24:35" x14ac:dyDescent="0.3">
      <c r="X400" s="9">
        <f t="shared" si="41"/>
        <v>522</v>
      </c>
      <c r="Y400" s="9">
        <f t="array" ref="Y400">SUM(($B$4:$B$306&lt;X400)*($C$4:$C$306="Yes"))</f>
        <v>139</v>
      </c>
      <c r="Z400" s="9">
        <f t="array" ref="Z400">SUM(($B$4:$B$306&lt;X400)*($C$4:$C$306="No"))</f>
        <v>163</v>
      </c>
      <c r="AA400" s="11">
        <f t="shared" si="37"/>
        <v>0.46026490066225167</v>
      </c>
      <c r="AB400" s="11">
        <f t="shared" si="38"/>
        <v>0.99543951333755187</v>
      </c>
      <c r="AD400" s="9">
        <f t="array" ref="AD400">SUM(($B$4:$B$306&gt;=X400)*($C$4:$C$306="Yes"))</f>
        <v>0</v>
      </c>
      <c r="AE400" s="9">
        <f t="array" ref="AE400">SUM(($B$4:$B$306&gt;=X400)*($C$4:$C$306="No"))</f>
        <v>1</v>
      </c>
      <c r="AF400" s="11">
        <f t="shared" si="39"/>
        <v>0.5</v>
      </c>
      <c r="AG400" s="11">
        <f t="shared" si="40"/>
        <v>1</v>
      </c>
      <c r="AI400" s="9">
        <f t="shared" si="36"/>
        <v>0.9954545644486491</v>
      </c>
    </row>
    <row r="401" spans="24:35" x14ac:dyDescent="0.3">
      <c r="X401" s="9">
        <f t="shared" si="41"/>
        <v>523</v>
      </c>
      <c r="Y401" s="9">
        <f t="array" ref="Y401">SUM(($B$4:$B$306&lt;X401)*($C$4:$C$306="Yes"))</f>
        <v>139</v>
      </c>
      <c r="Z401" s="9">
        <f t="array" ref="Z401">SUM(($B$4:$B$306&lt;X401)*($C$4:$C$306="No"))</f>
        <v>163</v>
      </c>
      <c r="AA401" s="11">
        <f t="shared" si="37"/>
        <v>0.46026490066225167</v>
      </c>
      <c r="AB401" s="11">
        <f t="shared" si="38"/>
        <v>0.99543951333755187</v>
      </c>
      <c r="AD401" s="9">
        <f t="array" ref="AD401">SUM(($B$4:$B$306&gt;=X401)*($C$4:$C$306="Yes"))</f>
        <v>0</v>
      </c>
      <c r="AE401" s="9">
        <f t="array" ref="AE401">SUM(($B$4:$B$306&gt;=X401)*($C$4:$C$306="No"))</f>
        <v>1</v>
      </c>
      <c r="AF401" s="11">
        <f t="shared" si="39"/>
        <v>0.5</v>
      </c>
      <c r="AG401" s="11">
        <f t="shared" si="40"/>
        <v>1</v>
      </c>
      <c r="AI401" s="9">
        <f t="shared" si="36"/>
        <v>0.9954545644486491</v>
      </c>
    </row>
    <row r="402" spans="24:35" x14ac:dyDescent="0.3">
      <c r="X402" s="9">
        <f t="shared" si="41"/>
        <v>524</v>
      </c>
      <c r="Y402" s="9">
        <f t="array" ref="Y402">SUM(($B$4:$B$306&lt;X402)*($C$4:$C$306="Yes"))</f>
        <v>139</v>
      </c>
      <c r="Z402" s="9">
        <f t="array" ref="Z402">SUM(($B$4:$B$306&lt;X402)*($C$4:$C$306="No"))</f>
        <v>163</v>
      </c>
      <c r="AA402" s="11">
        <f t="shared" si="37"/>
        <v>0.46026490066225167</v>
      </c>
      <c r="AB402" s="11">
        <f t="shared" si="38"/>
        <v>0.99543951333755187</v>
      </c>
      <c r="AD402" s="9">
        <f t="array" ref="AD402">SUM(($B$4:$B$306&gt;=X402)*($C$4:$C$306="Yes"))</f>
        <v>0</v>
      </c>
      <c r="AE402" s="9">
        <f t="array" ref="AE402">SUM(($B$4:$B$306&gt;=X402)*($C$4:$C$306="No"))</f>
        <v>1</v>
      </c>
      <c r="AF402" s="11">
        <f t="shared" si="39"/>
        <v>0.5</v>
      </c>
      <c r="AG402" s="11">
        <f t="shared" si="40"/>
        <v>1</v>
      </c>
      <c r="AI402" s="9">
        <f t="shared" si="36"/>
        <v>0.9954545644486491</v>
      </c>
    </row>
    <row r="403" spans="24:35" x14ac:dyDescent="0.3">
      <c r="X403" s="9">
        <f t="shared" si="41"/>
        <v>525</v>
      </c>
      <c r="Y403" s="9">
        <f t="array" ref="Y403">SUM(($B$4:$B$306&lt;X403)*($C$4:$C$306="Yes"))</f>
        <v>139</v>
      </c>
      <c r="Z403" s="9">
        <f t="array" ref="Z403">SUM(($B$4:$B$306&lt;X403)*($C$4:$C$306="No"))</f>
        <v>163</v>
      </c>
      <c r="AA403" s="11">
        <f t="shared" si="37"/>
        <v>0.46026490066225167</v>
      </c>
      <c r="AB403" s="11">
        <f t="shared" si="38"/>
        <v>0.99543951333755187</v>
      </c>
      <c r="AD403" s="9">
        <f t="array" ref="AD403">SUM(($B$4:$B$306&gt;=X403)*($C$4:$C$306="Yes"))</f>
        <v>0</v>
      </c>
      <c r="AE403" s="9">
        <f t="array" ref="AE403">SUM(($B$4:$B$306&gt;=X403)*($C$4:$C$306="No"))</f>
        <v>1</v>
      </c>
      <c r="AF403" s="11">
        <f t="shared" si="39"/>
        <v>0.5</v>
      </c>
      <c r="AG403" s="11">
        <f t="shared" si="40"/>
        <v>1</v>
      </c>
      <c r="AI403" s="9">
        <f t="shared" si="36"/>
        <v>0.9954545644486491</v>
      </c>
    </row>
    <row r="404" spans="24:35" x14ac:dyDescent="0.3">
      <c r="X404" s="9">
        <f t="shared" si="41"/>
        <v>526</v>
      </c>
      <c r="Y404" s="9">
        <f t="array" ref="Y404">SUM(($B$4:$B$306&lt;X404)*($C$4:$C$306="Yes"))</f>
        <v>139</v>
      </c>
      <c r="Z404" s="9">
        <f t="array" ref="Z404">SUM(($B$4:$B$306&lt;X404)*($C$4:$C$306="No"))</f>
        <v>163</v>
      </c>
      <c r="AA404" s="11">
        <f t="shared" si="37"/>
        <v>0.46026490066225167</v>
      </c>
      <c r="AB404" s="11">
        <f t="shared" si="38"/>
        <v>0.99543951333755187</v>
      </c>
      <c r="AD404" s="9">
        <f t="array" ref="AD404">SUM(($B$4:$B$306&gt;=X404)*($C$4:$C$306="Yes"))</f>
        <v>0</v>
      </c>
      <c r="AE404" s="9">
        <f t="array" ref="AE404">SUM(($B$4:$B$306&gt;=X404)*($C$4:$C$306="No"))</f>
        <v>1</v>
      </c>
      <c r="AF404" s="11">
        <f t="shared" si="39"/>
        <v>0.5</v>
      </c>
      <c r="AG404" s="11">
        <f t="shared" si="40"/>
        <v>1</v>
      </c>
      <c r="AI404" s="9">
        <f t="shared" si="36"/>
        <v>0.9954545644486491</v>
      </c>
    </row>
    <row r="405" spans="24:35" x14ac:dyDescent="0.3">
      <c r="X405" s="9">
        <f t="shared" si="41"/>
        <v>527</v>
      </c>
      <c r="Y405" s="9">
        <f t="array" ref="Y405">SUM(($B$4:$B$306&lt;X405)*($C$4:$C$306="Yes"))</f>
        <v>139</v>
      </c>
      <c r="Z405" s="9">
        <f t="array" ref="Z405">SUM(($B$4:$B$306&lt;X405)*($C$4:$C$306="No"))</f>
        <v>163</v>
      </c>
      <c r="AA405" s="11">
        <f t="shared" si="37"/>
        <v>0.46026490066225167</v>
      </c>
      <c r="AB405" s="11">
        <f t="shared" si="38"/>
        <v>0.99543951333755187</v>
      </c>
      <c r="AD405" s="9">
        <f t="array" ref="AD405">SUM(($B$4:$B$306&gt;=X405)*($C$4:$C$306="Yes"))</f>
        <v>0</v>
      </c>
      <c r="AE405" s="9">
        <f t="array" ref="AE405">SUM(($B$4:$B$306&gt;=X405)*($C$4:$C$306="No"))</f>
        <v>1</v>
      </c>
      <c r="AF405" s="11">
        <f t="shared" si="39"/>
        <v>0.5</v>
      </c>
      <c r="AG405" s="11">
        <f t="shared" si="40"/>
        <v>1</v>
      </c>
      <c r="AI405" s="9">
        <f t="shared" si="36"/>
        <v>0.9954545644486491</v>
      </c>
    </row>
    <row r="406" spans="24:35" x14ac:dyDescent="0.3">
      <c r="X406" s="9">
        <f t="shared" si="41"/>
        <v>528</v>
      </c>
      <c r="Y406" s="9">
        <f t="array" ref="Y406">SUM(($B$4:$B$306&lt;X406)*($C$4:$C$306="Yes"))</f>
        <v>139</v>
      </c>
      <c r="Z406" s="9">
        <f t="array" ref="Z406">SUM(($B$4:$B$306&lt;X406)*($C$4:$C$306="No"))</f>
        <v>163</v>
      </c>
      <c r="AA406" s="11">
        <f t="shared" si="37"/>
        <v>0.46026490066225167</v>
      </c>
      <c r="AB406" s="11">
        <f t="shared" si="38"/>
        <v>0.99543951333755187</v>
      </c>
      <c r="AD406" s="9">
        <f t="array" ref="AD406">SUM(($B$4:$B$306&gt;=X406)*($C$4:$C$306="Yes"))</f>
        <v>0</v>
      </c>
      <c r="AE406" s="9">
        <f t="array" ref="AE406">SUM(($B$4:$B$306&gt;=X406)*($C$4:$C$306="No"))</f>
        <v>1</v>
      </c>
      <c r="AF406" s="11">
        <f t="shared" si="39"/>
        <v>0.5</v>
      </c>
      <c r="AG406" s="11">
        <f t="shared" si="40"/>
        <v>1</v>
      </c>
      <c r="AI406" s="9">
        <f t="shared" si="36"/>
        <v>0.9954545644486491</v>
      </c>
    </row>
    <row r="407" spans="24:35" x14ac:dyDescent="0.3">
      <c r="X407" s="9">
        <f t="shared" si="41"/>
        <v>529</v>
      </c>
      <c r="Y407" s="9">
        <f t="array" ref="Y407">SUM(($B$4:$B$306&lt;X407)*($C$4:$C$306="Yes"))</f>
        <v>139</v>
      </c>
      <c r="Z407" s="9">
        <f t="array" ref="Z407">SUM(($B$4:$B$306&lt;X407)*($C$4:$C$306="No"))</f>
        <v>163</v>
      </c>
      <c r="AA407" s="11">
        <f t="shared" si="37"/>
        <v>0.46026490066225167</v>
      </c>
      <c r="AB407" s="11">
        <f t="shared" si="38"/>
        <v>0.99543951333755187</v>
      </c>
      <c r="AD407" s="9">
        <f t="array" ref="AD407">SUM(($B$4:$B$306&gt;=X407)*($C$4:$C$306="Yes"))</f>
        <v>0</v>
      </c>
      <c r="AE407" s="9">
        <f t="array" ref="AE407">SUM(($B$4:$B$306&gt;=X407)*($C$4:$C$306="No"))</f>
        <v>1</v>
      </c>
      <c r="AF407" s="11">
        <f t="shared" si="39"/>
        <v>0.5</v>
      </c>
      <c r="AG407" s="11">
        <f t="shared" si="40"/>
        <v>1</v>
      </c>
      <c r="AI407" s="9">
        <f t="shared" si="36"/>
        <v>0.9954545644486491</v>
      </c>
    </row>
    <row r="408" spans="24:35" x14ac:dyDescent="0.3">
      <c r="X408" s="9">
        <f t="shared" si="41"/>
        <v>530</v>
      </c>
      <c r="Y408" s="9">
        <f t="array" ref="Y408">SUM(($B$4:$B$306&lt;X408)*($C$4:$C$306="Yes"))</f>
        <v>139</v>
      </c>
      <c r="Z408" s="9">
        <f t="array" ref="Z408">SUM(($B$4:$B$306&lt;X408)*($C$4:$C$306="No"))</f>
        <v>163</v>
      </c>
      <c r="AA408" s="11">
        <f t="shared" si="37"/>
        <v>0.46026490066225167</v>
      </c>
      <c r="AB408" s="11">
        <f t="shared" si="38"/>
        <v>0.99543951333755187</v>
      </c>
      <c r="AD408" s="9">
        <f t="array" ref="AD408">SUM(($B$4:$B$306&gt;=X408)*($C$4:$C$306="Yes"))</f>
        <v>0</v>
      </c>
      <c r="AE408" s="9">
        <f t="array" ref="AE408">SUM(($B$4:$B$306&gt;=X408)*($C$4:$C$306="No"))</f>
        <v>1</v>
      </c>
      <c r="AF408" s="11">
        <f t="shared" si="39"/>
        <v>0.5</v>
      </c>
      <c r="AG408" s="11">
        <f t="shared" si="40"/>
        <v>1</v>
      </c>
      <c r="AI408" s="9">
        <f t="shared" si="36"/>
        <v>0.9954545644486491</v>
      </c>
    </row>
    <row r="409" spans="24:35" x14ac:dyDescent="0.3">
      <c r="X409" s="9">
        <f t="shared" si="41"/>
        <v>531</v>
      </c>
      <c r="Y409" s="9">
        <f t="array" ref="Y409">SUM(($B$4:$B$306&lt;X409)*($C$4:$C$306="Yes"))</f>
        <v>139</v>
      </c>
      <c r="Z409" s="9">
        <f t="array" ref="Z409">SUM(($B$4:$B$306&lt;X409)*($C$4:$C$306="No"))</f>
        <v>163</v>
      </c>
      <c r="AA409" s="11">
        <f t="shared" si="37"/>
        <v>0.46026490066225167</v>
      </c>
      <c r="AB409" s="11">
        <f t="shared" si="38"/>
        <v>0.99543951333755187</v>
      </c>
      <c r="AD409" s="9">
        <f t="array" ref="AD409">SUM(($B$4:$B$306&gt;=X409)*($C$4:$C$306="Yes"))</f>
        <v>0</v>
      </c>
      <c r="AE409" s="9">
        <f t="array" ref="AE409">SUM(($B$4:$B$306&gt;=X409)*($C$4:$C$306="No"))</f>
        <v>1</v>
      </c>
      <c r="AF409" s="11">
        <f t="shared" si="39"/>
        <v>0.5</v>
      </c>
      <c r="AG409" s="11">
        <f t="shared" si="40"/>
        <v>1</v>
      </c>
      <c r="AI409" s="9">
        <f t="shared" si="36"/>
        <v>0.9954545644486491</v>
      </c>
    </row>
    <row r="410" spans="24:35" x14ac:dyDescent="0.3">
      <c r="X410" s="9">
        <f t="shared" si="41"/>
        <v>532</v>
      </c>
      <c r="Y410" s="9">
        <f t="array" ref="Y410">SUM(($B$4:$B$306&lt;X410)*($C$4:$C$306="Yes"))</f>
        <v>139</v>
      </c>
      <c r="Z410" s="9">
        <f t="array" ref="Z410">SUM(($B$4:$B$306&lt;X410)*($C$4:$C$306="No"))</f>
        <v>163</v>
      </c>
      <c r="AA410" s="11">
        <f t="shared" si="37"/>
        <v>0.46026490066225167</v>
      </c>
      <c r="AB410" s="11">
        <f t="shared" si="38"/>
        <v>0.99543951333755187</v>
      </c>
      <c r="AD410" s="9">
        <f t="array" ref="AD410">SUM(($B$4:$B$306&gt;=X410)*($C$4:$C$306="Yes"))</f>
        <v>0</v>
      </c>
      <c r="AE410" s="9">
        <f t="array" ref="AE410">SUM(($B$4:$B$306&gt;=X410)*($C$4:$C$306="No"))</f>
        <v>1</v>
      </c>
      <c r="AF410" s="11">
        <f t="shared" si="39"/>
        <v>0.5</v>
      </c>
      <c r="AG410" s="11">
        <f t="shared" si="40"/>
        <v>1</v>
      </c>
      <c r="AI410" s="9">
        <f t="shared" si="36"/>
        <v>0.9954545644486491</v>
      </c>
    </row>
    <row r="411" spans="24:35" x14ac:dyDescent="0.3">
      <c r="X411" s="9">
        <f t="shared" si="41"/>
        <v>533</v>
      </c>
      <c r="Y411" s="9">
        <f t="array" ref="Y411">SUM(($B$4:$B$306&lt;X411)*($C$4:$C$306="Yes"))</f>
        <v>139</v>
      </c>
      <c r="Z411" s="9">
        <f t="array" ref="Z411">SUM(($B$4:$B$306&lt;X411)*($C$4:$C$306="No"))</f>
        <v>163</v>
      </c>
      <c r="AA411" s="11">
        <f t="shared" si="37"/>
        <v>0.46026490066225167</v>
      </c>
      <c r="AB411" s="11">
        <f t="shared" si="38"/>
        <v>0.99543951333755187</v>
      </c>
      <c r="AD411" s="9">
        <f t="array" ref="AD411">SUM(($B$4:$B$306&gt;=X411)*($C$4:$C$306="Yes"))</f>
        <v>0</v>
      </c>
      <c r="AE411" s="9">
        <f t="array" ref="AE411">SUM(($B$4:$B$306&gt;=X411)*($C$4:$C$306="No"))</f>
        <v>1</v>
      </c>
      <c r="AF411" s="11">
        <f t="shared" si="39"/>
        <v>0.5</v>
      </c>
      <c r="AG411" s="11">
        <f t="shared" si="40"/>
        <v>1</v>
      </c>
      <c r="AI411" s="9">
        <f t="shared" si="36"/>
        <v>0.9954545644486491</v>
      </c>
    </row>
    <row r="412" spans="24:35" x14ac:dyDescent="0.3">
      <c r="X412" s="9">
        <f t="shared" si="41"/>
        <v>534</v>
      </c>
      <c r="Y412" s="9">
        <f t="array" ref="Y412">SUM(($B$4:$B$306&lt;X412)*($C$4:$C$306="Yes"))</f>
        <v>139</v>
      </c>
      <c r="Z412" s="9">
        <f t="array" ref="Z412">SUM(($B$4:$B$306&lt;X412)*($C$4:$C$306="No"))</f>
        <v>163</v>
      </c>
      <c r="AA412" s="11">
        <f t="shared" si="37"/>
        <v>0.46026490066225167</v>
      </c>
      <c r="AB412" s="11">
        <f t="shared" si="38"/>
        <v>0.99543951333755187</v>
      </c>
      <c r="AD412" s="9">
        <f t="array" ref="AD412">SUM(($B$4:$B$306&gt;=X412)*($C$4:$C$306="Yes"))</f>
        <v>0</v>
      </c>
      <c r="AE412" s="9">
        <f t="array" ref="AE412">SUM(($B$4:$B$306&gt;=X412)*($C$4:$C$306="No"))</f>
        <v>1</v>
      </c>
      <c r="AF412" s="11">
        <f t="shared" si="39"/>
        <v>0.5</v>
      </c>
      <c r="AG412" s="11">
        <f t="shared" si="40"/>
        <v>1</v>
      </c>
      <c r="AI412" s="9">
        <f t="shared" si="36"/>
        <v>0.9954545644486491</v>
      </c>
    </row>
    <row r="413" spans="24:35" x14ac:dyDescent="0.3">
      <c r="X413" s="9">
        <f t="shared" si="41"/>
        <v>535</v>
      </c>
      <c r="Y413" s="9">
        <f t="array" ref="Y413">SUM(($B$4:$B$306&lt;X413)*($C$4:$C$306="Yes"))</f>
        <v>139</v>
      </c>
      <c r="Z413" s="9">
        <f t="array" ref="Z413">SUM(($B$4:$B$306&lt;X413)*($C$4:$C$306="No"))</f>
        <v>163</v>
      </c>
      <c r="AA413" s="11">
        <f t="shared" si="37"/>
        <v>0.46026490066225167</v>
      </c>
      <c r="AB413" s="11">
        <f t="shared" si="38"/>
        <v>0.99543951333755187</v>
      </c>
      <c r="AD413" s="9">
        <f t="array" ref="AD413">SUM(($B$4:$B$306&gt;=X413)*($C$4:$C$306="Yes"))</f>
        <v>0</v>
      </c>
      <c r="AE413" s="9">
        <f t="array" ref="AE413">SUM(($B$4:$B$306&gt;=X413)*($C$4:$C$306="No"))</f>
        <v>1</v>
      </c>
      <c r="AF413" s="11">
        <f t="shared" si="39"/>
        <v>0.5</v>
      </c>
      <c r="AG413" s="11">
        <f t="shared" si="40"/>
        <v>1</v>
      </c>
      <c r="AI413" s="9">
        <f t="shared" si="36"/>
        <v>0.9954545644486491</v>
      </c>
    </row>
    <row r="414" spans="24:35" x14ac:dyDescent="0.3">
      <c r="X414" s="9">
        <f t="shared" si="41"/>
        <v>536</v>
      </c>
      <c r="Y414" s="9">
        <f t="array" ref="Y414">SUM(($B$4:$B$306&lt;X414)*($C$4:$C$306="Yes"))</f>
        <v>139</v>
      </c>
      <c r="Z414" s="9">
        <f t="array" ref="Z414">SUM(($B$4:$B$306&lt;X414)*($C$4:$C$306="No"))</f>
        <v>163</v>
      </c>
      <c r="AA414" s="11">
        <f t="shared" si="37"/>
        <v>0.46026490066225167</v>
      </c>
      <c r="AB414" s="11">
        <f t="shared" si="38"/>
        <v>0.99543951333755187</v>
      </c>
      <c r="AD414" s="9">
        <f t="array" ref="AD414">SUM(($B$4:$B$306&gt;=X414)*($C$4:$C$306="Yes"))</f>
        <v>0</v>
      </c>
      <c r="AE414" s="9">
        <f t="array" ref="AE414">SUM(($B$4:$B$306&gt;=X414)*($C$4:$C$306="No"))</f>
        <v>1</v>
      </c>
      <c r="AF414" s="11">
        <f t="shared" si="39"/>
        <v>0.5</v>
      </c>
      <c r="AG414" s="11">
        <f t="shared" si="40"/>
        <v>1</v>
      </c>
      <c r="AI414" s="9">
        <f t="shared" si="36"/>
        <v>0.9954545644486491</v>
      </c>
    </row>
    <row r="415" spans="24:35" x14ac:dyDescent="0.3">
      <c r="X415" s="9">
        <f t="shared" si="41"/>
        <v>537</v>
      </c>
      <c r="Y415" s="9">
        <f t="array" ref="Y415">SUM(($B$4:$B$306&lt;X415)*($C$4:$C$306="Yes"))</f>
        <v>139</v>
      </c>
      <c r="Z415" s="9">
        <f t="array" ref="Z415">SUM(($B$4:$B$306&lt;X415)*($C$4:$C$306="No"))</f>
        <v>163</v>
      </c>
      <c r="AA415" s="11">
        <f t="shared" si="37"/>
        <v>0.46026490066225167</v>
      </c>
      <c r="AB415" s="11">
        <f t="shared" si="38"/>
        <v>0.99543951333755187</v>
      </c>
      <c r="AD415" s="9">
        <f t="array" ref="AD415">SUM(($B$4:$B$306&gt;=X415)*($C$4:$C$306="Yes"))</f>
        <v>0</v>
      </c>
      <c r="AE415" s="9">
        <f t="array" ref="AE415">SUM(($B$4:$B$306&gt;=X415)*($C$4:$C$306="No"))</f>
        <v>1</v>
      </c>
      <c r="AF415" s="11">
        <f t="shared" si="39"/>
        <v>0.5</v>
      </c>
      <c r="AG415" s="11">
        <f t="shared" si="40"/>
        <v>1</v>
      </c>
      <c r="AI415" s="9">
        <f t="shared" si="36"/>
        <v>0.9954545644486491</v>
      </c>
    </row>
    <row r="416" spans="24:35" x14ac:dyDescent="0.3">
      <c r="X416" s="9">
        <f t="shared" si="41"/>
        <v>538</v>
      </c>
      <c r="Y416" s="9">
        <f t="array" ref="Y416">SUM(($B$4:$B$306&lt;X416)*($C$4:$C$306="Yes"))</f>
        <v>139</v>
      </c>
      <c r="Z416" s="9">
        <f t="array" ref="Z416">SUM(($B$4:$B$306&lt;X416)*($C$4:$C$306="No"))</f>
        <v>163</v>
      </c>
      <c r="AA416" s="11">
        <f t="shared" si="37"/>
        <v>0.46026490066225167</v>
      </c>
      <c r="AB416" s="11">
        <f t="shared" si="38"/>
        <v>0.99543951333755187</v>
      </c>
      <c r="AD416" s="9">
        <f t="array" ref="AD416">SUM(($B$4:$B$306&gt;=X416)*($C$4:$C$306="Yes"))</f>
        <v>0</v>
      </c>
      <c r="AE416" s="9">
        <f t="array" ref="AE416">SUM(($B$4:$B$306&gt;=X416)*($C$4:$C$306="No"))</f>
        <v>1</v>
      </c>
      <c r="AF416" s="11">
        <f t="shared" si="39"/>
        <v>0.5</v>
      </c>
      <c r="AG416" s="11">
        <f t="shared" si="40"/>
        <v>1</v>
      </c>
      <c r="AI416" s="9">
        <f t="shared" si="36"/>
        <v>0.9954545644486491</v>
      </c>
    </row>
    <row r="417" spans="24:35" x14ac:dyDescent="0.3">
      <c r="X417" s="9">
        <f t="shared" si="41"/>
        <v>539</v>
      </c>
      <c r="Y417" s="9">
        <f t="array" ref="Y417">SUM(($B$4:$B$306&lt;X417)*($C$4:$C$306="Yes"))</f>
        <v>139</v>
      </c>
      <c r="Z417" s="9">
        <f t="array" ref="Z417">SUM(($B$4:$B$306&lt;X417)*($C$4:$C$306="No"))</f>
        <v>163</v>
      </c>
      <c r="AA417" s="11">
        <f t="shared" si="37"/>
        <v>0.46026490066225167</v>
      </c>
      <c r="AB417" s="11">
        <f t="shared" si="38"/>
        <v>0.99543951333755187</v>
      </c>
      <c r="AD417" s="9">
        <f t="array" ref="AD417">SUM(($B$4:$B$306&gt;=X417)*($C$4:$C$306="Yes"))</f>
        <v>0</v>
      </c>
      <c r="AE417" s="9">
        <f t="array" ref="AE417">SUM(($B$4:$B$306&gt;=X417)*($C$4:$C$306="No"))</f>
        <v>1</v>
      </c>
      <c r="AF417" s="11">
        <f t="shared" si="39"/>
        <v>0.5</v>
      </c>
      <c r="AG417" s="11">
        <f t="shared" si="40"/>
        <v>1</v>
      </c>
      <c r="AI417" s="9">
        <f t="shared" si="36"/>
        <v>0.9954545644486491</v>
      </c>
    </row>
    <row r="418" spans="24:35" x14ac:dyDescent="0.3">
      <c r="X418" s="9">
        <f t="shared" si="41"/>
        <v>540</v>
      </c>
      <c r="Y418" s="9">
        <f t="array" ref="Y418">SUM(($B$4:$B$306&lt;X418)*($C$4:$C$306="Yes"))</f>
        <v>139</v>
      </c>
      <c r="Z418" s="9">
        <f t="array" ref="Z418">SUM(($B$4:$B$306&lt;X418)*($C$4:$C$306="No"))</f>
        <v>163</v>
      </c>
      <c r="AA418" s="11">
        <f t="shared" si="37"/>
        <v>0.46026490066225167</v>
      </c>
      <c r="AB418" s="11">
        <f t="shared" si="38"/>
        <v>0.99543951333755187</v>
      </c>
      <c r="AD418" s="9">
        <f t="array" ref="AD418">SUM(($B$4:$B$306&gt;=X418)*($C$4:$C$306="Yes"))</f>
        <v>0</v>
      </c>
      <c r="AE418" s="9">
        <f t="array" ref="AE418">SUM(($B$4:$B$306&gt;=X418)*($C$4:$C$306="No"))</f>
        <v>1</v>
      </c>
      <c r="AF418" s="11">
        <f t="shared" si="39"/>
        <v>0.5</v>
      </c>
      <c r="AG418" s="11">
        <f t="shared" si="40"/>
        <v>1</v>
      </c>
      <c r="AI418" s="9">
        <f t="shared" si="36"/>
        <v>0.9954545644486491</v>
      </c>
    </row>
    <row r="419" spans="24:35" x14ac:dyDescent="0.3">
      <c r="X419" s="9">
        <f t="shared" si="41"/>
        <v>541</v>
      </c>
      <c r="Y419" s="9">
        <f t="array" ref="Y419">SUM(($B$4:$B$306&lt;X419)*($C$4:$C$306="Yes"))</f>
        <v>139</v>
      </c>
      <c r="Z419" s="9">
        <f t="array" ref="Z419">SUM(($B$4:$B$306&lt;X419)*($C$4:$C$306="No"))</f>
        <v>163</v>
      </c>
      <c r="AA419" s="11">
        <f t="shared" si="37"/>
        <v>0.46026490066225167</v>
      </c>
      <c r="AB419" s="11">
        <f t="shared" si="38"/>
        <v>0.99543951333755187</v>
      </c>
      <c r="AD419" s="9">
        <f t="array" ref="AD419">SUM(($B$4:$B$306&gt;=X419)*($C$4:$C$306="Yes"))</f>
        <v>0</v>
      </c>
      <c r="AE419" s="9">
        <f t="array" ref="AE419">SUM(($B$4:$B$306&gt;=X419)*($C$4:$C$306="No"))</f>
        <v>1</v>
      </c>
      <c r="AF419" s="11">
        <f t="shared" si="39"/>
        <v>0.5</v>
      </c>
      <c r="AG419" s="11">
        <f t="shared" si="40"/>
        <v>1</v>
      </c>
      <c r="AI419" s="9">
        <f t="shared" si="36"/>
        <v>0.9954545644486491</v>
      </c>
    </row>
    <row r="420" spans="24:35" x14ac:dyDescent="0.3">
      <c r="X420" s="9">
        <f t="shared" si="41"/>
        <v>542</v>
      </c>
      <c r="Y420" s="9">
        <f t="array" ref="Y420">SUM(($B$4:$B$306&lt;X420)*($C$4:$C$306="Yes"))</f>
        <v>139</v>
      </c>
      <c r="Z420" s="9">
        <f t="array" ref="Z420">SUM(($B$4:$B$306&lt;X420)*($C$4:$C$306="No"))</f>
        <v>163</v>
      </c>
      <c r="AA420" s="11">
        <f t="shared" si="37"/>
        <v>0.46026490066225167</v>
      </c>
      <c r="AB420" s="11">
        <f t="shared" si="38"/>
        <v>0.99543951333755187</v>
      </c>
      <c r="AD420" s="9">
        <f t="array" ref="AD420">SUM(($B$4:$B$306&gt;=X420)*($C$4:$C$306="Yes"))</f>
        <v>0</v>
      </c>
      <c r="AE420" s="9">
        <f t="array" ref="AE420">SUM(($B$4:$B$306&gt;=X420)*($C$4:$C$306="No"))</f>
        <v>1</v>
      </c>
      <c r="AF420" s="11">
        <f t="shared" si="39"/>
        <v>0.5</v>
      </c>
      <c r="AG420" s="11">
        <f t="shared" si="40"/>
        <v>1</v>
      </c>
      <c r="AI420" s="9">
        <f t="shared" si="36"/>
        <v>0.9954545644486491</v>
      </c>
    </row>
    <row r="421" spans="24:35" x14ac:dyDescent="0.3">
      <c r="X421" s="9">
        <f t="shared" si="41"/>
        <v>543</v>
      </c>
      <c r="Y421" s="9">
        <f t="array" ref="Y421">SUM(($B$4:$B$306&lt;X421)*($C$4:$C$306="Yes"))</f>
        <v>139</v>
      </c>
      <c r="Z421" s="9">
        <f t="array" ref="Z421">SUM(($B$4:$B$306&lt;X421)*($C$4:$C$306="No"))</f>
        <v>163</v>
      </c>
      <c r="AA421" s="11">
        <f t="shared" si="37"/>
        <v>0.46026490066225167</v>
      </c>
      <c r="AB421" s="11">
        <f t="shared" si="38"/>
        <v>0.99543951333755187</v>
      </c>
      <c r="AD421" s="9">
        <f t="array" ref="AD421">SUM(($B$4:$B$306&gt;=X421)*($C$4:$C$306="Yes"))</f>
        <v>0</v>
      </c>
      <c r="AE421" s="9">
        <f t="array" ref="AE421">SUM(($B$4:$B$306&gt;=X421)*($C$4:$C$306="No"))</f>
        <v>1</v>
      </c>
      <c r="AF421" s="11">
        <f t="shared" si="39"/>
        <v>0.5</v>
      </c>
      <c r="AG421" s="11">
        <f t="shared" si="40"/>
        <v>1</v>
      </c>
      <c r="AI421" s="9">
        <f t="shared" si="36"/>
        <v>0.9954545644486491</v>
      </c>
    </row>
    <row r="422" spans="24:35" x14ac:dyDescent="0.3">
      <c r="X422" s="9">
        <f t="shared" si="41"/>
        <v>544</v>
      </c>
      <c r="Y422" s="9">
        <f t="array" ref="Y422">SUM(($B$4:$B$306&lt;X422)*($C$4:$C$306="Yes"))</f>
        <v>139</v>
      </c>
      <c r="Z422" s="9">
        <f t="array" ref="Z422">SUM(($B$4:$B$306&lt;X422)*($C$4:$C$306="No"))</f>
        <v>163</v>
      </c>
      <c r="AA422" s="11">
        <f t="shared" si="37"/>
        <v>0.46026490066225167</v>
      </c>
      <c r="AB422" s="11">
        <f t="shared" si="38"/>
        <v>0.99543951333755187</v>
      </c>
      <c r="AD422" s="9">
        <f t="array" ref="AD422">SUM(($B$4:$B$306&gt;=X422)*($C$4:$C$306="Yes"))</f>
        <v>0</v>
      </c>
      <c r="AE422" s="9">
        <f t="array" ref="AE422">SUM(($B$4:$B$306&gt;=X422)*($C$4:$C$306="No"))</f>
        <v>1</v>
      </c>
      <c r="AF422" s="11">
        <f t="shared" si="39"/>
        <v>0.5</v>
      </c>
      <c r="AG422" s="11">
        <f t="shared" si="40"/>
        <v>1</v>
      </c>
      <c r="AI422" s="9">
        <f t="shared" si="36"/>
        <v>0.9954545644486491</v>
      </c>
    </row>
    <row r="423" spans="24:35" x14ac:dyDescent="0.3">
      <c r="X423" s="9">
        <f t="shared" si="41"/>
        <v>545</v>
      </c>
      <c r="Y423" s="9">
        <f t="array" ref="Y423">SUM(($B$4:$B$306&lt;X423)*($C$4:$C$306="Yes"))</f>
        <v>139</v>
      </c>
      <c r="Z423" s="9">
        <f t="array" ref="Z423">SUM(($B$4:$B$306&lt;X423)*($C$4:$C$306="No"))</f>
        <v>163</v>
      </c>
      <c r="AA423" s="11">
        <f t="shared" si="37"/>
        <v>0.46026490066225167</v>
      </c>
      <c r="AB423" s="11">
        <f t="shared" si="38"/>
        <v>0.99543951333755187</v>
      </c>
      <c r="AD423" s="9">
        <f t="array" ref="AD423">SUM(($B$4:$B$306&gt;=X423)*($C$4:$C$306="Yes"))</f>
        <v>0</v>
      </c>
      <c r="AE423" s="9">
        <f t="array" ref="AE423">SUM(($B$4:$B$306&gt;=X423)*($C$4:$C$306="No"))</f>
        <v>1</v>
      </c>
      <c r="AF423" s="11">
        <f t="shared" si="39"/>
        <v>0.5</v>
      </c>
      <c r="AG423" s="11">
        <f t="shared" si="40"/>
        <v>1</v>
      </c>
      <c r="AI423" s="9">
        <f t="shared" si="36"/>
        <v>0.9954545644486491</v>
      </c>
    </row>
    <row r="424" spans="24:35" x14ac:dyDescent="0.3">
      <c r="X424" s="9">
        <f t="shared" si="41"/>
        <v>546</v>
      </c>
      <c r="Y424" s="9">
        <f t="array" ref="Y424">SUM(($B$4:$B$306&lt;X424)*($C$4:$C$306="Yes"))</f>
        <v>139</v>
      </c>
      <c r="Z424" s="9">
        <f t="array" ref="Z424">SUM(($B$4:$B$306&lt;X424)*($C$4:$C$306="No"))</f>
        <v>163</v>
      </c>
      <c r="AA424" s="11">
        <f t="shared" si="37"/>
        <v>0.46026490066225167</v>
      </c>
      <c r="AB424" s="11">
        <f t="shared" si="38"/>
        <v>0.99543951333755187</v>
      </c>
      <c r="AD424" s="9">
        <f t="array" ref="AD424">SUM(($B$4:$B$306&gt;=X424)*($C$4:$C$306="Yes"))</f>
        <v>0</v>
      </c>
      <c r="AE424" s="9">
        <f t="array" ref="AE424">SUM(($B$4:$B$306&gt;=X424)*($C$4:$C$306="No"))</f>
        <v>1</v>
      </c>
      <c r="AF424" s="11">
        <f t="shared" si="39"/>
        <v>0.5</v>
      </c>
      <c r="AG424" s="11">
        <f t="shared" si="40"/>
        <v>1</v>
      </c>
      <c r="AI424" s="9">
        <f t="shared" si="36"/>
        <v>0.9954545644486491</v>
      </c>
    </row>
    <row r="425" spans="24:35" x14ac:dyDescent="0.3">
      <c r="X425" s="9">
        <f t="shared" si="41"/>
        <v>547</v>
      </c>
      <c r="Y425" s="9">
        <f t="array" ref="Y425">SUM(($B$4:$B$306&lt;X425)*($C$4:$C$306="Yes"))</f>
        <v>139</v>
      </c>
      <c r="Z425" s="9">
        <f t="array" ref="Z425">SUM(($B$4:$B$306&lt;X425)*($C$4:$C$306="No"))</f>
        <v>163</v>
      </c>
      <c r="AA425" s="11">
        <f t="shared" si="37"/>
        <v>0.46026490066225167</v>
      </c>
      <c r="AB425" s="11">
        <f t="shared" si="38"/>
        <v>0.99543951333755187</v>
      </c>
      <c r="AD425" s="9">
        <f t="array" ref="AD425">SUM(($B$4:$B$306&gt;=X425)*($C$4:$C$306="Yes"))</f>
        <v>0</v>
      </c>
      <c r="AE425" s="9">
        <f t="array" ref="AE425">SUM(($B$4:$B$306&gt;=X425)*($C$4:$C$306="No"))</f>
        <v>1</v>
      </c>
      <c r="AF425" s="11">
        <f t="shared" si="39"/>
        <v>0.5</v>
      </c>
      <c r="AG425" s="11">
        <f t="shared" si="40"/>
        <v>1</v>
      </c>
      <c r="AI425" s="9">
        <f t="shared" si="36"/>
        <v>0.9954545644486491</v>
      </c>
    </row>
    <row r="426" spans="24:35" x14ac:dyDescent="0.3">
      <c r="X426" s="9">
        <f t="shared" si="41"/>
        <v>548</v>
      </c>
      <c r="Y426" s="9">
        <f t="array" ref="Y426">SUM(($B$4:$B$306&lt;X426)*($C$4:$C$306="Yes"))</f>
        <v>139</v>
      </c>
      <c r="Z426" s="9">
        <f t="array" ref="Z426">SUM(($B$4:$B$306&lt;X426)*($C$4:$C$306="No"))</f>
        <v>163</v>
      </c>
      <c r="AA426" s="11">
        <f t="shared" si="37"/>
        <v>0.46026490066225167</v>
      </c>
      <c r="AB426" s="11">
        <f t="shared" si="38"/>
        <v>0.99543951333755187</v>
      </c>
      <c r="AD426" s="9">
        <f t="array" ref="AD426">SUM(($B$4:$B$306&gt;=X426)*($C$4:$C$306="Yes"))</f>
        <v>0</v>
      </c>
      <c r="AE426" s="9">
        <f t="array" ref="AE426">SUM(($B$4:$B$306&gt;=X426)*($C$4:$C$306="No"))</f>
        <v>1</v>
      </c>
      <c r="AF426" s="11">
        <f t="shared" si="39"/>
        <v>0.5</v>
      </c>
      <c r="AG426" s="11">
        <f t="shared" si="40"/>
        <v>1</v>
      </c>
      <c r="AI426" s="9">
        <f t="shared" si="36"/>
        <v>0.9954545644486491</v>
      </c>
    </row>
    <row r="427" spans="24:35" x14ac:dyDescent="0.3">
      <c r="X427" s="9">
        <f t="shared" si="41"/>
        <v>549</v>
      </c>
      <c r="Y427" s="9">
        <f t="array" ref="Y427">SUM(($B$4:$B$306&lt;X427)*($C$4:$C$306="Yes"))</f>
        <v>139</v>
      </c>
      <c r="Z427" s="9">
        <f t="array" ref="Z427">SUM(($B$4:$B$306&lt;X427)*($C$4:$C$306="No"))</f>
        <v>163</v>
      </c>
      <c r="AA427" s="11">
        <f t="shared" si="37"/>
        <v>0.46026490066225167</v>
      </c>
      <c r="AB427" s="11">
        <f t="shared" si="38"/>
        <v>0.99543951333755187</v>
      </c>
      <c r="AD427" s="9">
        <f t="array" ref="AD427">SUM(($B$4:$B$306&gt;=X427)*($C$4:$C$306="Yes"))</f>
        <v>0</v>
      </c>
      <c r="AE427" s="9">
        <f t="array" ref="AE427">SUM(($B$4:$B$306&gt;=X427)*($C$4:$C$306="No"))</f>
        <v>1</v>
      </c>
      <c r="AF427" s="11">
        <f t="shared" si="39"/>
        <v>0.5</v>
      </c>
      <c r="AG427" s="11">
        <f t="shared" si="40"/>
        <v>1</v>
      </c>
      <c r="AI427" s="9">
        <f t="shared" si="36"/>
        <v>0.9954545644486491</v>
      </c>
    </row>
    <row r="428" spans="24:35" x14ac:dyDescent="0.3">
      <c r="X428" s="9">
        <f t="shared" si="41"/>
        <v>550</v>
      </c>
      <c r="Y428" s="9">
        <f t="array" ref="Y428">SUM(($B$4:$B$306&lt;X428)*($C$4:$C$306="Yes"))</f>
        <v>139</v>
      </c>
      <c r="Z428" s="9">
        <f t="array" ref="Z428">SUM(($B$4:$B$306&lt;X428)*($C$4:$C$306="No"))</f>
        <v>163</v>
      </c>
      <c r="AA428" s="11">
        <f t="shared" si="37"/>
        <v>0.46026490066225167</v>
      </c>
      <c r="AB428" s="11">
        <f t="shared" si="38"/>
        <v>0.99543951333755187</v>
      </c>
      <c r="AD428" s="9">
        <f t="array" ref="AD428">SUM(($B$4:$B$306&gt;=X428)*($C$4:$C$306="Yes"))</f>
        <v>0</v>
      </c>
      <c r="AE428" s="9">
        <f t="array" ref="AE428">SUM(($B$4:$B$306&gt;=X428)*($C$4:$C$306="No"))</f>
        <v>1</v>
      </c>
      <c r="AF428" s="11">
        <f t="shared" si="39"/>
        <v>0.5</v>
      </c>
      <c r="AG428" s="11">
        <f t="shared" si="40"/>
        <v>1</v>
      </c>
      <c r="AI428" s="9">
        <f t="shared" si="36"/>
        <v>0.9954545644486491</v>
      </c>
    </row>
    <row r="429" spans="24:35" x14ac:dyDescent="0.3">
      <c r="X429" s="9">
        <f t="shared" si="41"/>
        <v>551</v>
      </c>
      <c r="Y429" s="9">
        <f t="array" ref="Y429">SUM(($B$4:$B$306&lt;X429)*($C$4:$C$306="Yes"))</f>
        <v>139</v>
      </c>
      <c r="Z429" s="9">
        <f t="array" ref="Z429">SUM(($B$4:$B$306&lt;X429)*($C$4:$C$306="No"))</f>
        <v>163</v>
      </c>
      <c r="AA429" s="11">
        <f t="shared" si="37"/>
        <v>0.46026490066225167</v>
      </c>
      <c r="AB429" s="11">
        <f t="shared" si="38"/>
        <v>0.99543951333755187</v>
      </c>
      <c r="AD429" s="9">
        <f t="array" ref="AD429">SUM(($B$4:$B$306&gt;=X429)*($C$4:$C$306="Yes"))</f>
        <v>0</v>
      </c>
      <c r="AE429" s="9">
        <f t="array" ref="AE429">SUM(($B$4:$B$306&gt;=X429)*($C$4:$C$306="No"))</f>
        <v>1</v>
      </c>
      <c r="AF429" s="11">
        <f t="shared" si="39"/>
        <v>0.5</v>
      </c>
      <c r="AG429" s="11">
        <f t="shared" si="40"/>
        <v>1</v>
      </c>
      <c r="AI429" s="9">
        <f t="shared" si="36"/>
        <v>0.9954545644486491</v>
      </c>
    </row>
    <row r="430" spans="24:35" x14ac:dyDescent="0.3">
      <c r="X430" s="9">
        <f t="shared" si="41"/>
        <v>552</v>
      </c>
      <c r="Y430" s="9">
        <f t="array" ref="Y430">SUM(($B$4:$B$306&lt;X430)*($C$4:$C$306="Yes"))</f>
        <v>139</v>
      </c>
      <c r="Z430" s="9">
        <f t="array" ref="Z430">SUM(($B$4:$B$306&lt;X430)*($C$4:$C$306="No"))</f>
        <v>163</v>
      </c>
      <c r="AA430" s="11">
        <f t="shared" si="37"/>
        <v>0.46026490066225167</v>
      </c>
      <c r="AB430" s="11">
        <f t="shared" si="38"/>
        <v>0.99543951333755187</v>
      </c>
      <c r="AD430" s="9">
        <f t="array" ref="AD430">SUM(($B$4:$B$306&gt;=X430)*($C$4:$C$306="Yes"))</f>
        <v>0</v>
      </c>
      <c r="AE430" s="9">
        <f t="array" ref="AE430">SUM(($B$4:$B$306&gt;=X430)*($C$4:$C$306="No"))</f>
        <v>1</v>
      </c>
      <c r="AF430" s="11">
        <f t="shared" si="39"/>
        <v>0.5</v>
      </c>
      <c r="AG430" s="11">
        <f t="shared" si="40"/>
        <v>1</v>
      </c>
      <c r="AI430" s="9">
        <f t="shared" si="36"/>
        <v>0.9954545644486491</v>
      </c>
    </row>
    <row r="431" spans="24:35" x14ac:dyDescent="0.3">
      <c r="X431" s="9">
        <f t="shared" si="41"/>
        <v>553</v>
      </c>
      <c r="Y431" s="9">
        <f t="array" ref="Y431">SUM(($B$4:$B$306&lt;X431)*($C$4:$C$306="Yes"))</f>
        <v>139</v>
      </c>
      <c r="Z431" s="9">
        <f t="array" ref="Z431">SUM(($B$4:$B$306&lt;X431)*($C$4:$C$306="No"))</f>
        <v>163</v>
      </c>
      <c r="AA431" s="11">
        <f t="shared" si="37"/>
        <v>0.46026490066225167</v>
      </c>
      <c r="AB431" s="11">
        <f t="shared" si="38"/>
        <v>0.99543951333755187</v>
      </c>
      <c r="AD431" s="9">
        <f t="array" ref="AD431">SUM(($B$4:$B$306&gt;=X431)*($C$4:$C$306="Yes"))</f>
        <v>0</v>
      </c>
      <c r="AE431" s="9">
        <f t="array" ref="AE431">SUM(($B$4:$B$306&gt;=X431)*($C$4:$C$306="No"))</f>
        <v>1</v>
      </c>
      <c r="AF431" s="11">
        <f t="shared" si="39"/>
        <v>0.5</v>
      </c>
      <c r="AG431" s="11">
        <f t="shared" si="40"/>
        <v>1</v>
      </c>
      <c r="AI431" s="9">
        <f t="shared" si="36"/>
        <v>0.9954545644486491</v>
      </c>
    </row>
    <row r="432" spans="24:35" x14ac:dyDescent="0.3">
      <c r="X432" s="9">
        <f t="shared" si="41"/>
        <v>554</v>
      </c>
      <c r="Y432" s="9">
        <f t="array" ref="Y432">SUM(($B$4:$B$306&lt;X432)*($C$4:$C$306="Yes"))</f>
        <v>139</v>
      </c>
      <c r="Z432" s="9">
        <f t="array" ref="Z432">SUM(($B$4:$B$306&lt;X432)*($C$4:$C$306="No"))</f>
        <v>163</v>
      </c>
      <c r="AA432" s="11">
        <f t="shared" si="37"/>
        <v>0.46026490066225167</v>
      </c>
      <c r="AB432" s="11">
        <f t="shared" si="38"/>
        <v>0.99543951333755187</v>
      </c>
      <c r="AD432" s="9">
        <f t="array" ref="AD432">SUM(($B$4:$B$306&gt;=X432)*($C$4:$C$306="Yes"))</f>
        <v>0</v>
      </c>
      <c r="AE432" s="9">
        <f t="array" ref="AE432">SUM(($B$4:$B$306&gt;=X432)*($C$4:$C$306="No"))</f>
        <v>1</v>
      </c>
      <c r="AF432" s="11">
        <f t="shared" si="39"/>
        <v>0.5</v>
      </c>
      <c r="AG432" s="11">
        <f t="shared" si="40"/>
        <v>1</v>
      </c>
      <c r="AI432" s="9">
        <f t="shared" si="36"/>
        <v>0.9954545644486491</v>
      </c>
    </row>
    <row r="433" spans="24:35" x14ac:dyDescent="0.3">
      <c r="X433" s="9">
        <f t="shared" si="41"/>
        <v>555</v>
      </c>
      <c r="Y433" s="9">
        <f t="array" ref="Y433">SUM(($B$4:$B$306&lt;X433)*($C$4:$C$306="Yes"))</f>
        <v>139</v>
      </c>
      <c r="Z433" s="9">
        <f t="array" ref="Z433">SUM(($B$4:$B$306&lt;X433)*($C$4:$C$306="No"))</f>
        <v>163</v>
      </c>
      <c r="AA433" s="11">
        <f t="shared" si="37"/>
        <v>0.46026490066225167</v>
      </c>
      <c r="AB433" s="11">
        <f t="shared" si="38"/>
        <v>0.99543951333755187</v>
      </c>
      <c r="AD433" s="9">
        <f t="array" ref="AD433">SUM(($B$4:$B$306&gt;=X433)*($C$4:$C$306="Yes"))</f>
        <v>0</v>
      </c>
      <c r="AE433" s="9">
        <f t="array" ref="AE433">SUM(($B$4:$B$306&gt;=X433)*($C$4:$C$306="No"))</f>
        <v>1</v>
      </c>
      <c r="AF433" s="11">
        <f t="shared" si="39"/>
        <v>0.5</v>
      </c>
      <c r="AG433" s="11">
        <f t="shared" si="40"/>
        <v>1</v>
      </c>
      <c r="AI433" s="9">
        <f t="shared" si="36"/>
        <v>0.9954545644486491</v>
      </c>
    </row>
    <row r="434" spans="24:35" x14ac:dyDescent="0.3">
      <c r="X434" s="9">
        <f t="shared" si="41"/>
        <v>556</v>
      </c>
      <c r="Y434" s="9">
        <f t="array" ref="Y434">SUM(($B$4:$B$306&lt;X434)*($C$4:$C$306="Yes"))</f>
        <v>139</v>
      </c>
      <c r="Z434" s="9">
        <f t="array" ref="Z434">SUM(($B$4:$B$306&lt;X434)*($C$4:$C$306="No"))</f>
        <v>163</v>
      </c>
      <c r="AA434" s="11">
        <f t="shared" si="37"/>
        <v>0.46026490066225167</v>
      </c>
      <c r="AB434" s="11">
        <f t="shared" si="38"/>
        <v>0.99543951333755187</v>
      </c>
      <c r="AD434" s="9">
        <f t="array" ref="AD434">SUM(($B$4:$B$306&gt;=X434)*($C$4:$C$306="Yes"))</f>
        <v>0</v>
      </c>
      <c r="AE434" s="9">
        <f t="array" ref="AE434">SUM(($B$4:$B$306&gt;=X434)*($C$4:$C$306="No"))</f>
        <v>1</v>
      </c>
      <c r="AF434" s="11">
        <f t="shared" si="39"/>
        <v>0.5</v>
      </c>
      <c r="AG434" s="11">
        <f t="shared" si="40"/>
        <v>1</v>
      </c>
      <c r="AI434" s="9">
        <f t="shared" si="36"/>
        <v>0.9954545644486491</v>
      </c>
    </row>
    <row r="435" spans="24:35" x14ac:dyDescent="0.3">
      <c r="X435" s="9">
        <f t="shared" si="41"/>
        <v>557</v>
      </c>
      <c r="Y435" s="9">
        <f t="array" ref="Y435">SUM(($B$4:$B$306&lt;X435)*($C$4:$C$306="Yes"))</f>
        <v>139</v>
      </c>
      <c r="Z435" s="9">
        <f t="array" ref="Z435">SUM(($B$4:$B$306&lt;X435)*($C$4:$C$306="No"))</f>
        <v>163</v>
      </c>
      <c r="AA435" s="11">
        <f t="shared" si="37"/>
        <v>0.46026490066225167</v>
      </c>
      <c r="AB435" s="11">
        <f t="shared" si="38"/>
        <v>0.99543951333755187</v>
      </c>
      <c r="AD435" s="9">
        <f t="array" ref="AD435">SUM(($B$4:$B$306&gt;=X435)*($C$4:$C$306="Yes"))</f>
        <v>0</v>
      </c>
      <c r="AE435" s="9">
        <f t="array" ref="AE435">SUM(($B$4:$B$306&gt;=X435)*($C$4:$C$306="No"))</f>
        <v>1</v>
      </c>
      <c r="AF435" s="11">
        <f t="shared" si="39"/>
        <v>0.5</v>
      </c>
      <c r="AG435" s="11">
        <f t="shared" si="40"/>
        <v>1</v>
      </c>
      <c r="AI435" s="9">
        <f t="shared" si="36"/>
        <v>0.9954545644486491</v>
      </c>
    </row>
    <row r="436" spans="24:35" x14ac:dyDescent="0.3">
      <c r="X436" s="9">
        <f t="shared" si="41"/>
        <v>558</v>
      </c>
      <c r="Y436" s="9">
        <f t="array" ref="Y436">SUM(($B$4:$B$306&lt;X436)*($C$4:$C$306="Yes"))</f>
        <v>139</v>
      </c>
      <c r="Z436" s="9">
        <f t="array" ref="Z436">SUM(($B$4:$B$306&lt;X436)*($C$4:$C$306="No"))</f>
        <v>163</v>
      </c>
      <c r="AA436" s="11">
        <f t="shared" si="37"/>
        <v>0.46026490066225167</v>
      </c>
      <c r="AB436" s="11">
        <f t="shared" si="38"/>
        <v>0.99543951333755187</v>
      </c>
      <c r="AD436" s="9">
        <f t="array" ref="AD436">SUM(($B$4:$B$306&gt;=X436)*($C$4:$C$306="Yes"))</f>
        <v>0</v>
      </c>
      <c r="AE436" s="9">
        <f t="array" ref="AE436">SUM(($B$4:$B$306&gt;=X436)*($C$4:$C$306="No"))</f>
        <v>1</v>
      </c>
      <c r="AF436" s="11">
        <f t="shared" si="39"/>
        <v>0.5</v>
      </c>
      <c r="AG436" s="11">
        <f t="shared" si="40"/>
        <v>1</v>
      </c>
      <c r="AI436" s="9">
        <f t="shared" si="36"/>
        <v>0.9954545644486491</v>
      </c>
    </row>
    <row r="437" spans="24:35" x14ac:dyDescent="0.3">
      <c r="X437" s="9">
        <f t="shared" si="41"/>
        <v>559</v>
      </c>
      <c r="Y437" s="9">
        <f t="array" ref="Y437">SUM(($B$4:$B$306&lt;X437)*($C$4:$C$306="Yes"))</f>
        <v>139</v>
      </c>
      <c r="Z437" s="9">
        <f t="array" ref="Z437">SUM(($B$4:$B$306&lt;X437)*($C$4:$C$306="No"))</f>
        <v>163</v>
      </c>
      <c r="AA437" s="11">
        <f t="shared" si="37"/>
        <v>0.46026490066225167</v>
      </c>
      <c r="AB437" s="11">
        <f t="shared" si="38"/>
        <v>0.99543951333755187</v>
      </c>
      <c r="AD437" s="9">
        <f t="array" ref="AD437">SUM(($B$4:$B$306&gt;=X437)*($C$4:$C$306="Yes"))</f>
        <v>0</v>
      </c>
      <c r="AE437" s="9">
        <f t="array" ref="AE437">SUM(($B$4:$B$306&gt;=X437)*($C$4:$C$306="No"))</f>
        <v>1</v>
      </c>
      <c r="AF437" s="11">
        <f t="shared" si="39"/>
        <v>0.5</v>
      </c>
      <c r="AG437" s="11">
        <f t="shared" si="40"/>
        <v>1</v>
      </c>
      <c r="AI437" s="9">
        <f t="shared" si="36"/>
        <v>0.9954545644486491</v>
      </c>
    </row>
    <row r="438" spans="24:35" x14ac:dyDescent="0.3">
      <c r="X438" s="9">
        <f t="shared" si="41"/>
        <v>560</v>
      </c>
      <c r="Y438" s="9">
        <f t="array" ref="Y438">SUM(($B$4:$B$306&lt;X438)*($C$4:$C$306="Yes"))</f>
        <v>139</v>
      </c>
      <c r="Z438" s="9">
        <f t="array" ref="Z438">SUM(($B$4:$B$306&lt;X438)*($C$4:$C$306="No"))</f>
        <v>163</v>
      </c>
      <c r="AA438" s="11">
        <f t="shared" si="37"/>
        <v>0.46026490066225167</v>
      </c>
      <c r="AB438" s="11">
        <f t="shared" si="38"/>
        <v>0.99543951333755187</v>
      </c>
      <c r="AD438" s="9">
        <f t="array" ref="AD438">SUM(($B$4:$B$306&gt;=X438)*($C$4:$C$306="Yes"))</f>
        <v>0</v>
      </c>
      <c r="AE438" s="9">
        <f t="array" ref="AE438">SUM(($B$4:$B$306&gt;=X438)*($C$4:$C$306="No"))</f>
        <v>1</v>
      </c>
      <c r="AF438" s="11">
        <f t="shared" si="39"/>
        <v>0.5</v>
      </c>
      <c r="AG438" s="11">
        <f t="shared" si="40"/>
        <v>1</v>
      </c>
      <c r="AI438" s="9">
        <f t="shared" si="36"/>
        <v>0.9954545644486491</v>
      </c>
    </row>
    <row r="439" spans="24:35" x14ac:dyDescent="0.3">
      <c r="X439" s="9">
        <f t="shared" si="41"/>
        <v>561</v>
      </c>
      <c r="Y439" s="9">
        <f t="array" ref="Y439">SUM(($B$4:$B$306&lt;X439)*($C$4:$C$306="Yes"))</f>
        <v>139</v>
      </c>
      <c r="Z439" s="9">
        <f t="array" ref="Z439">SUM(($B$4:$B$306&lt;X439)*($C$4:$C$306="No"))</f>
        <v>163</v>
      </c>
      <c r="AA439" s="11">
        <f t="shared" si="37"/>
        <v>0.46026490066225167</v>
      </c>
      <c r="AB439" s="11">
        <f t="shared" si="38"/>
        <v>0.99543951333755187</v>
      </c>
      <c r="AD439" s="9">
        <f t="array" ref="AD439">SUM(($B$4:$B$306&gt;=X439)*($C$4:$C$306="Yes"))</f>
        <v>0</v>
      </c>
      <c r="AE439" s="9">
        <f t="array" ref="AE439">SUM(($B$4:$B$306&gt;=X439)*($C$4:$C$306="No"))</f>
        <v>1</v>
      </c>
      <c r="AF439" s="11">
        <f t="shared" si="39"/>
        <v>0.5</v>
      </c>
      <c r="AG439" s="11">
        <f t="shared" si="40"/>
        <v>1</v>
      </c>
      <c r="AI439" s="9">
        <f t="shared" si="36"/>
        <v>0.9954545644486491</v>
      </c>
    </row>
    <row r="440" spans="24:35" x14ac:dyDescent="0.3">
      <c r="X440" s="9">
        <f t="shared" si="41"/>
        <v>562</v>
      </c>
      <c r="Y440" s="9">
        <f t="array" ref="Y440">SUM(($B$4:$B$306&lt;X440)*($C$4:$C$306="Yes"))</f>
        <v>139</v>
      </c>
      <c r="Z440" s="9">
        <f t="array" ref="Z440">SUM(($B$4:$B$306&lt;X440)*($C$4:$C$306="No"))</f>
        <v>163</v>
      </c>
      <c r="AA440" s="11">
        <f t="shared" si="37"/>
        <v>0.46026490066225167</v>
      </c>
      <c r="AB440" s="11">
        <f t="shared" si="38"/>
        <v>0.99543951333755187</v>
      </c>
      <c r="AD440" s="9">
        <f t="array" ref="AD440">SUM(($B$4:$B$306&gt;=X440)*($C$4:$C$306="Yes"))</f>
        <v>0</v>
      </c>
      <c r="AE440" s="9">
        <f t="array" ref="AE440">SUM(($B$4:$B$306&gt;=X440)*($C$4:$C$306="No"))</f>
        <v>1</v>
      </c>
      <c r="AF440" s="11">
        <f t="shared" si="39"/>
        <v>0.5</v>
      </c>
      <c r="AG440" s="11">
        <f t="shared" si="40"/>
        <v>1</v>
      </c>
      <c r="AI440" s="9">
        <f t="shared" si="36"/>
        <v>0.9954545644486491</v>
      </c>
    </row>
    <row r="441" spans="24:35" x14ac:dyDescent="0.3">
      <c r="X441" s="9">
        <f t="shared" si="41"/>
        <v>563</v>
      </c>
      <c r="Y441" s="9">
        <f t="array" ref="Y441">SUM(($B$4:$B$306&lt;X441)*($C$4:$C$306="Yes"))</f>
        <v>139</v>
      </c>
      <c r="Z441" s="9">
        <f t="array" ref="Z441">SUM(($B$4:$B$306&lt;X441)*($C$4:$C$306="No"))</f>
        <v>163</v>
      </c>
      <c r="AA441" s="11">
        <f t="shared" si="37"/>
        <v>0.46026490066225167</v>
      </c>
      <c r="AB441" s="11">
        <f t="shared" si="38"/>
        <v>0.99543951333755187</v>
      </c>
      <c r="AD441" s="9">
        <f t="array" ref="AD441">SUM(($B$4:$B$306&gt;=X441)*($C$4:$C$306="Yes"))</f>
        <v>0</v>
      </c>
      <c r="AE441" s="9">
        <f t="array" ref="AE441">SUM(($B$4:$B$306&gt;=X441)*($C$4:$C$306="No"))</f>
        <v>1</v>
      </c>
      <c r="AF441" s="11">
        <f t="shared" si="39"/>
        <v>0.5</v>
      </c>
      <c r="AG441" s="11">
        <f t="shared" si="40"/>
        <v>1</v>
      </c>
      <c r="AI441" s="9">
        <f t="shared" si="36"/>
        <v>0.9954545644486491</v>
      </c>
    </row>
    <row r="442" spans="24:35" x14ac:dyDescent="0.3">
      <c r="X442" s="3">
        <f t="shared" si="41"/>
        <v>564</v>
      </c>
      <c r="Y442" s="3">
        <f t="array" ref="Y442">SUM(($B$4:$B$306&lt;X442)*($C$4:$C$306="Yes"))</f>
        <v>139</v>
      </c>
      <c r="Z442" s="3">
        <f t="array" ref="Z442">SUM(($B$4:$B$306&lt;X442)*($C$4:$C$306="No"))</f>
        <v>163</v>
      </c>
      <c r="AA442" s="4">
        <f t="shared" si="37"/>
        <v>0.46026490066225167</v>
      </c>
      <c r="AB442" s="4">
        <f t="shared" si="38"/>
        <v>0.99543951333755187</v>
      </c>
      <c r="AD442" s="3">
        <f t="array" ref="AD442">SUM(($B$4:$B$306&gt;=X442)*($C$4:$C$306="Yes"))</f>
        <v>0</v>
      </c>
      <c r="AE442" s="3">
        <f t="array" ref="AE442">SUM(($B$4:$B$306&gt;=X442)*($C$4:$C$306="No"))</f>
        <v>1</v>
      </c>
      <c r="AF442" s="4">
        <f t="shared" si="39"/>
        <v>0.5</v>
      </c>
      <c r="AG442" s="4">
        <f t="shared" si="40"/>
        <v>1</v>
      </c>
      <c r="AI442" s="3">
        <f t="shared" si="36"/>
        <v>0.9954545644486491</v>
      </c>
    </row>
  </sheetData>
  <mergeCells count="5">
    <mergeCell ref="E2:H2"/>
    <mergeCell ref="L2:O2"/>
    <mergeCell ref="Q2:T2"/>
    <mergeCell ref="Y2:AB2"/>
    <mergeCell ref="AD2:AG2"/>
  </mergeCells>
  <conditionalFormatting sqref="B4:B306">
    <cfRule type="cellIs" dxfId="2" priority="3" operator="lessThan">
      <formula>$J$4</formula>
    </cfRule>
    <cfRule type="cellIs" dxfId="1" priority="2" operator="greaterThan">
      <formula>345+$J$4</formula>
    </cfRule>
    <cfRule type="cellIs" dxfId="0" priority="1" operator="greaterThan">
      <formula>$J$4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Heart</vt:lpstr>
      <vt:lpstr>Split</vt:lpstr>
      <vt:lpstr>CountsR1</vt:lpstr>
      <vt:lpstr>CountsR2</vt:lpstr>
      <vt:lpstr>infoRequired</vt:lpstr>
      <vt:lpstr>maxX</vt:lpstr>
      <vt:lpstr>minX</vt:lpstr>
      <vt:lpstr>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David</dc:creator>
  <cp:lastModifiedBy>Zachary Fallon</cp:lastModifiedBy>
  <dcterms:created xsi:type="dcterms:W3CDTF">2015-04-06T12:13:11Z</dcterms:created>
  <dcterms:modified xsi:type="dcterms:W3CDTF">2017-02-16T14:10:30Z</dcterms:modified>
</cp:coreProperties>
</file>