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elcorpbiz-my.sharepoint.com/personal/williamtorres_belcorp_biz/Documents/Rolling forecast/Carda 18.03.2025/"/>
    </mc:Choice>
  </mc:AlternateContent>
  <xr:revisionPtr revIDLastSave="54" documentId="8_{17968DB5-939B-4462-99A8-C7272073D6EF}" xr6:coauthVersionLast="47" xr6:coauthVersionMax="47" xr10:uidLastSave="{C27E415C-DA24-4CCC-B041-03D67CFCC00F}"/>
  <bookViews>
    <workbookView xWindow="-110" yWindow="-110" windowWidth="19420" windowHeight="10300" xr2:uid="{00000000-000D-0000-FFFF-FFFF00000000}"/>
  </bookViews>
  <sheets>
    <sheet name="DEMANDA HISTORICA" sheetId="2" r:id="rId1"/>
  </sheets>
  <definedNames>
    <definedName name="__FPMExcelClient_Connection" localSheetId="0">"{A63CB8EE-6674-452e-ACA5-65D5174D689E}_[https://my300478.scmibp1.ondemand.com/sap/sop/sopfnd/services/addin/excel/]_[SOP]_[SOP]_[]_[]_[false]_[True]\1"</definedName>
    <definedName name="_xlnm._FilterDatabase" localSheetId="0" hidden="1">'DEMANDA HISTORICA'!$E$5:$G$5</definedName>
    <definedName name="_SOP">2</definedName>
    <definedName name="EPMWorkbookOptions_1">"SAEAAB|LCAAAAAAABADsvQdgHEmWJSYvbcp7f0r1StfgdKEIgGATJNiQQBDswYjN5pLsHWlHIymrKoHKZVZlXWYWQMztnbz33nvvvffee||997o7nU4n99//P1xmZAFs9s5K2smeIYCqyB8/fnwfPyIe/x7vFmV6mddNUS0/|2h3vPNRmi|n1axYXnz20bo939799KPf4|g3Th5/t6rfTqrq7Zerlpo2Kb23bB69a4rPPpq37erR3btXV1fjq3v"</definedName>
    <definedName name="EPMWorkbookOptions_2" hidden="1">"jqr64u7ezs3v39/7i|evpPF9k28WyabPlNP/IvjW7|a2PqNc0ffwqP6/zZv7l8stVvjw6z8omf3w3/JDbnZR5Vj/N2uzL5evsMjctux9zWzOWl3XV5tM2n5nW/S/C9lez9C6IYRsqNY7|nwAAAP//Sn4wTEgBAAA="</definedName>
    <definedName name="SOP_Connection_Name">"IBP S&amp;OP productivo"</definedName>
    <definedName name="SOP_Favorite_Name">"Total_CORP"</definedName>
    <definedName name="SOP_Filter" localSheetId="0">{"C-País Desc. = B. Colombia; C. Peru; D. Mexico; E. Ecuador; F. Chile; G. Bolivia; I. Guatemala; J. El Salvador; K. Costa rica; L. Panama; M. Rep. Dominicana; N. Puerto Rico; O. Estados Unidos; P. Brazil","C-Clasificación Desc. = A. Catalogo","P-Categoría Desc. = a.Fragancias; b.Maquillaje; c.Cuidado Personal; d.Tratamiento Facial; e.Tratamiento Corporal; f.Accesorios Cosméticos"}</definedName>
    <definedName name="SOP_Filter">{" "}</definedName>
    <definedName name="SOP_Filter_Criteria_Count" localSheetId="0">3</definedName>
    <definedName name="SOP_Filter_Name" localSheetId="0">"(Ad Hoc Filter)"</definedName>
    <definedName name="SOP_Heading1" localSheetId="0">"Time Periods"</definedName>
    <definedName name="SOP_Heading10" localSheetId="0">" "</definedName>
    <definedName name="SOP_Heading11" localSheetId="0">" "</definedName>
    <definedName name="SOP_Heading12" localSheetId="0">" "</definedName>
    <definedName name="SOP_Heading13" localSheetId="0">" "</definedName>
    <definedName name="SOP_Heading14" localSheetId="0">" "</definedName>
    <definedName name="SOP_Heading15" localSheetId="0">" "</definedName>
    <definedName name="SOP_Heading2" localSheetId="0">"C-País Desc."</definedName>
    <definedName name="SOP_Heading3" localSheetId="0">" "</definedName>
    <definedName name="SOP_Heading4" localSheetId="0">" "</definedName>
    <definedName name="SOP_Heading5" localSheetId="0">" "</definedName>
    <definedName name="SOP_Heading6" localSheetId="0">" "</definedName>
    <definedName name="SOP_Heading7" localSheetId="0">" "</definedName>
    <definedName name="SOP_Heading8" localSheetId="0">" "</definedName>
    <definedName name="SOP_Heading9" localSheetId="0">" "</definedName>
    <definedName name="SOP_Planning_Area">"SOP"</definedName>
    <definedName name="SOP_Planning_Scope">" "</definedName>
    <definedName name="SOP_Planning_Scope_v2">" "</definedName>
    <definedName name="SOP_Refresh_Timestamp">45761.6629513889</definedName>
    <definedName name="SOP_TargetUoM" localSheetId="0">"UMB"</definedName>
    <definedName name="SOP_Template_Name">" "</definedName>
    <definedName name="SOP_Value_Based_Filter" localSheetId="0">{" "}</definedName>
    <definedName name="SOP_Value_Based_Filter_Name" localSheetId="0">"(None)"</definedName>
    <definedName name="SOP_WB_Filter">{" "}</definedName>
    <definedName name="SOP_WB_Filter_Criteria_Count">0</definedName>
    <definedName name="SOP_WB_Filter_Name">"(None)"</definedName>
  </definedName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2" l="1"/>
  <c r="E5" i="2"/>
  <c r="D5" i="2"/>
  <c r="C5" i="2"/>
  <c r="B5" i="2"/>
  <c r="E6" i="2"/>
  <c r="E12" i="2"/>
  <c r="E18" i="2"/>
  <c r="E24" i="2"/>
  <c r="E30" i="2"/>
  <c r="E36" i="2"/>
  <c r="E42" i="2"/>
  <c r="E48" i="2"/>
  <c r="E54" i="2"/>
  <c r="E60" i="2"/>
  <c r="E66" i="2"/>
  <c r="E72" i="2"/>
  <c r="E78" i="2"/>
  <c r="E84" i="2"/>
  <c r="E90" i="2"/>
  <c r="E96" i="2"/>
  <c r="E102" i="2"/>
  <c r="E108" i="2"/>
  <c r="E114" i="2"/>
  <c r="E120" i="2"/>
  <c r="E126" i="2"/>
  <c r="E132" i="2"/>
  <c r="E138" i="2"/>
  <c r="E144" i="2"/>
  <c r="E150" i="2"/>
  <c r="E156" i="2"/>
  <c r="E162" i="2"/>
  <c r="E168" i="2"/>
  <c r="E174" i="2"/>
  <c r="E180" i="2"/>
  <c r="E186" i="2"/>
  <c r="E192" i="2"/>
  <c r="E198" i="2"/>
  <c r="E204" i="2"/>
  <c r="E210" i="2"/>
  <c r="E216" i="2"/>
  <c r="E222" i="2"/>
  <c r="E228" i="2"/>
  <c r="E234" i="2"/>
  <c r="E240" i="2"/>
  <c r="E246" i="2"/>
  <c r="E252" i="2"/>
  <c r="E258" i="2"/>
  <c r="E264" i="2"/>
  <c r="E270" i="2"/>
  <c r="E276" i="2"/>
  <c r="E282" i="2"/>
  <c r="E288" i="2"/>
  <c r="F252" i="2"/>
  <c r="F264" i="2"/>
  <c r="F276" i="2"/>
  <c r="F288" i="2"/>
  <c r="E13" i="2"/>
  <c r="E43" i="2"/>
  <c r="E55" i="2"/>
  <c r="E67" i="2"/>
  <c r="E79" i="2"/>
  <c r="E91" i="2"/>
  <c r="E103" i="2"/>
  <c r="E115" i="2"/>
  <c r="E127" i="2"/>
  <c r="E139" i="2"/>
  <c r="E151" i="2"/>
  <c r="E163" i="2"/>
  <c r="E175" i="2"/>
  <c r="E199" i="2"/>
  <c r="E211" i="2"/>
  <c r="E223" i="2"/>
  <c r="E235" i="2"/>
  <c r="E247" i="2"/>
  <c r="E259" i="2"/>
  <c r="E271" i="2"/>
  <c r="E283" i="2"/>
  <c r="F13" i="2"/>
  <c r="F25" i="2"/>
  <c r="F37" i="2"/>
  <c r="F49" i="2"/>
  <c r="F61" i="2"/>
  <c r="F73" i="2"/>
  <c r="F85" i="2"/>
  <c r="F97" i="2"/>
  <c r="F109" i="2"/>
  <c r="F121" i="2"/>
  <c r="F133" i="2"/>
  <c r="F145" i="2"/>
  <c r="F157" i="2"/>
  <c r="F169" i="2"/>
  <c r="F181" i="2"/>
  <c r="F193" i="2"/>
  <c r="F205" i="2"/>
  <c r="F211" i="2"/>
  <c r="F223" i="2"/>
  <c r="F235" i="2"/>
  <c r="F247" i="2"/>
  <c r="F259" i="2"/>
  <c r="F271" i="2"/>
  <c r="F283" i="2"/>
  <c r="E14" i="2"/>
  <c r="E26" i="2"/>
  <c r="E38" i="2"/>
  <c r="E50" i="2"/>
  <c r="E62" i="2"/>
  <c r="E74" i="2"/>
  <c r="E86" i="2"/>
  <c r="E98" i="2"/>
  <c r="E110" i="2"/>
  <c r="E122" i="2"/>
  <c r="E134" i="2"/>
  <c r="E146" i="2"/>
  <c r="E158" i="2"/>
  <c r="E170" i="2"/>
  <c r="E182" i="2"/>
  <c r="E194" i="2"/>
  <c r="E206" i="2"/>
  <c r="E218" i="2"/>
  <c r="E230" i="2"/>
  <c r="E242" i="2"/>
  <c r="E254" i="2"/>
  <c r="E266" i="2"/>
  <c r="E278" i="2"/>
  <c r="F8" i="2"/>
  <c r="F20" i="2"/>
  <c r="F32" i="2"/>
  <c r="F44" i="2"/>
  <c r="F56" i="2"/>
  <c r="F68" i="2"/>
  <c r="F80" i="2"/>
  <c r="F6" i="2"/>
  <c r="F12" i="2"/>
  <c r="F18" i="2"/>
  <c r="F24" i="2"/>
  <c r="F30" i="2"/>
  <c r="F36" i="2"/>
  <c r="F42" i="2"/>
  <c r="F48" i="2"/>
  <c r="F54" i="2"/>
  <c r="F60" i="2"/>
  <c r="F66" i="2"/>
  <c r="F72" i="2"/>
  <c r="F78" i="2"/>
  <c r="F84" i="2"/>
  <c r="F90" i="2"/>
  <c r="F96" i="2"/>
  <c r="F102" i="2"/>
  <c r="F108" i="2"/>
  <c r="F114" i="2"/>
  <c r="F120" i="2"/>
  <c r="F126" i="2"/>
  <c r="F132" i="2"/>
  <c r="F138" i="2"/>
  <c r="F144" i="2"/>
  <c r="F150" i="2"/>
  <c r="F156" i="2"/>
  <c r="F162" i="2"/>
  <c r="F168" i="2"/>
  <c r="F174" i="2"/>
  <c r="F180" i="2"/>
  <c r="F186" i="2"/>
  <c r="F192" i="2"/>
  <c r="F198" i="2"/>
  <c r="F204" i="2"/>
  <c r="F210" i="2"/>
  <c r="F216" i="2"/>
  <c r="F222" i="2"/>
  <c r="F228" i="2"/>
  <c r="F234" i="2"/>
  <c r="F240" i="2"/>
  <c r="F246" i="2"/>
  <c r="F258" i="2"/>
  <c r="F270" i="2"/>
  <c r="F282" i="2"/>
  <c r="E7" i="2"/>
  <c r="E19" i="2"/>
  <c r="E25" i="2"/>
  <c r="E31" i="2"/>
  <c r="E37" i="2"/>
  <c r="E49" i="2"/>
  <c r="E61" i="2"/>
  <c r="E73" i="2"/>
  <c r="E85" i="2"/>
  <c r="E97" i="2"/>
  <c r="E109" i="2"/>
  <c r="E121" i="2"/>
  <c r="E133" i="2"/>
  <c r="E145" i="2"/>
  <c r="E157" i="2"/>
  <c r="E169" i="2"/>
  <c r="E181" i="2"/>
  <c r="E187" i="2"/>
  <c r="E193" i="2"/>
  <c r="E205" i="2"/>
  <c r="E217" i="2"/>
  <c r="E229" i="2"/>
  <c r="E241" i="2"/>
  <c r="E253" i="2"/>
  <c r="E265" i="2"/>
  <c r="E277" i="2"/>
  <c r="F7" i="2"/>
  <c r="F19" i="2"/>
  <c r="F31" i="2"/>
  <c r="F43" i="2"/>
  <c r="F55" i="2"/>
  <c r="F67" i="2"/>
  <c r="F79" i="2"/>
  <c r="F91" i="2"/>
  <c r="F103" i="2"/>
  <c r="F115" i="2"/>
  <c r="F127" i="2"/>
  <c r="F139" i="2"/>
  <c r="F151" i="2"/>
  <c r="F163" i="2"/>
  <c r="F175" i="2"/>
  <c r="F187" i="2"/>
  <c r="F199" i="2"/>
  <c r="F217" i="2"/>
  <c r="F229" i="2"/>
  <c r="F241" i="2"/>
  <c r="F253" i="2"/>
  <c r="F265" i="2"/>
  <c r="F277" i="2"/>
  <c r="E8" i="2"/>
  <c r="E20" i="2"/>
  <c r="E32" i="2"/>
  <c r="E44" i="2"/>
  <c r="E56" i="2"/>
  <c r="E68" i="2"/>
  <c r="E80" i="2"/>
  <c r="E92" i="2"/>
  <c r="E104" i="2"/>
  <c r="E116" i="2"/>
  <c r="E128" i="2"/>
  <c r="E140" i="2"/>
  <c r="E152" i="2"/>
  <c r="E164" i="2"/>
  <c r="E176" i="2"/>
  <c r="E188" i="2"/>
  <c r="E200" i="2"/>
  <c r="E212" i="2"/>
  <c r="E224" i="2"/>
  <c r="E236" i="2"/>
  <c r="E248" i="2"/>
  <c r="E260" i="2"/>
  <c r="E272" i="2"/>
  <c r="E284" i="2"/>
  <c r="F14" i="2"/>
  <c r="F26" i="2"/>
  <c r="F38" i="2"/>
  <c r="F50" i="2"/>
  <c r="F62" i="2"/>
  <c r="F74" i="2"/>
  <c r="F86" i="2"/>
  <c r="E9" i="2"/>
  <c r="E21" i="2"/>
  <c r="E33" i="2"/>
  <c r="E45" i="2"/>
  <c r="E57" i="2"/>
  <c r="E69" i="2"/>
  <c r="E81" i="2"/>
  <c r="F92" i="2"/>
  <c r="E101" i="2"/>
  <c r="E112" i="2"/>
  <c r="E123" i="2"/>
  <c r="F131" i="2"/>
  <c r="F142" i="2"/>
  <c r="F153" i="2"/>
  <c r="F164" i="2"/>
  <c r="E173" i="2"/>
  <c r="E184" i="2"/>
  <c r="E195" i="2"/>
  <c r="F203" i="2"/>
  <c r="F214" i="2"/>
  <c r="F225" i="2"/>
  <c r="F236" i="2"/>
  <c r="E245" i="2"/>
  <c r="E256" i="2"/>
  <c r="E267" i="2"/>
  <c r="F275" i="2"/>
  <c r="F286" i="2"/>
  <c r="F9" i="2"/>
  <c r="F21" i="2"/>
  <c r="F33" i="2"/>
  <c r="F45" i="2"/>
  <c r="F57" i="2"/>
  <c r="F69" i="2"/>
  <c r="F81" i="2"/>
  <c r="E93" i="2"/>
  <c r="F101" i="2"/>
  <c r="F112" i="2"/>
  <c r="F123" i="2"/>
  <c r="F134" i="2"/>
  <c r="E143" i="2"/>
  <c r="E154" i="2"/>
  <c r="E165" i="2"/>
  <c r="F173" i="2"/>
  <c r="F184" i="2"/>
  <c r="F195" i="2"/>
  <c r="F206" i="2"/>
  <c r="E215" i="2"/>
  <c r="E226" i="2"/>
  <c r="E237" i="2"/>
  <c r="F245" i="2"/>
  <c r="F256" i="2"/>
  <c r="F267" i="2"/>
  <c r="F278" i="2"/>
  <c r="E287" i="2"/>
  <c r="E10" i="2"/>
  <c r="E22" i="2"/>
  <c r="E34" i="2"/>
  <c r="E46" i="2"/>
  <c r="E58" i="2"/>
  <c r="E70" i="2"/>
  <c r="E82" i="2"/>
  <c r="F93" i="2"/>
  <c r="F104" i="2"/>
  <c r="E113" i="2"/>
  <c r="E124" i="2"/>
  <c r="E135" i="2"/>
  <c r="F143" i="2"/>
  <c r="F154" i="2"/>
  <c r="F165" i="2"/>
  <c r="F176" i="2"/>
  <c r="E185" i="2"/>
  <c r="E196" i="2"/>
  <c r="E207" i="2"/>
  <c r="F215" i="2"/>
  <c r="F226" i="2"/>
  <c r="F237" i="2"/>
  <c r="F248" i="2"/>
  <c r="E257" i="2"/>
  <c r="E268" i="2"/>
  <c r="E279" i="2"/>
  <c r="F287" i="2"/>
  <c r="F10" i="2"/>
  <c r="F22" i="2"/>
  <c r="F34" i="2"/>
  <c r="F46" i="2"/>
  <c r="F58" i="2"/>
  <c r="F70" i="2"/>
  <c r="F82" i="2"/>
  <c r="E94" i="2"/>
  <c r="E105" i="2"/>
  <c r="F113" i="2"/>
  <c r="F124" i="2"/>
  <c r="F135" i="2"/>
  <c r="F146" i="2"/>
  <c r="E155" i="2"/>
  <c r="E166" i="2"/>
  <c r="E177" i="2"/>
  <c r="F185" i="2"/>
  <c r="F196" i="2"/>
  <c r="F207" i="2"/>
  <c r="F218" i="2"/>
  <c r="E227" i="2"/>
  <c r="E238" i="2"/>
  <c r="E249" i="2"/>
  <c r="F257" i="2"/>
  <c r="F268" i="2"/>
  <c r="F279" i="2"/>
  <c r="E11" i="2"/>
  <c r="E23" i="2"/>
  <c r="E35" i="2"/>
  <c r="E47" i="2"/>
  <c r="E59" i="2"/>
  <c r="E71" i="2"/>
  <c r="E83" i="2"/>
  <c r="F94" i="2"/>
  <c r="F105" i="2"/>
  <c r="F116" i="2"/>
  <c r="E125" i="2"/>
  <c r="E136" i="2"/>
  <c r="E147" i="2"/>
  <c r="F155" i="2"/>
  <c r="F166" i="2"/>
  <c r="F177" i="2"/>
  <c r="F188" i="2"/>
  <c r="E197" i="2"/>
  <c r="E208" i="2"/>
  <c r="E219" i="2"/>
  <c r="F227" i="2"/>
  <c r="F238" i="2"/>
  <c r="F249" i="2"/>
  <c r="F260" i="2"/>
  <c r="E269" i="2"/>
  <c r="E280" i="2"/>
  <c r="F11" i="2"/>
  <c r="F23" i="2"/>
  <c r="F35" i="2"/>
  <c r="F47" i="2"/>
  <c r="F59" i="2"/>
  <c r="F71" i="2"/>
  <c r="F83" i="2"/>
  <c r="E95" i="2"/>
  <c r="E106" i="2"/>
  <c r="E117" i="2"/>
  <c r="F125" i="2"/>
  <c r="F136" i="2"/>
  <c r="F147" i="2"/>
  <c r="F158" i="2"/>
  <c r="E167" i="2"/>
  <c r="E178" i="2"/>
  <c r="E189" i="2"/>
  <c r="F197" i="2"/>
  <c r="F208" i="2"/>
  <c r="F219" i="2"/>
  <c r="F230" i="2"/>
  <c r="E239" i="2"/>
  <c r="E250" i="2"/>
  <c r="E261" i="2"/>
  <c r="F269" i="2"/>
  <c r="F280" i="2"/>
  <c r="E15" i="2"/>
  <c r="E27" i="2"/>
  <c r="E39" i="2"/>
  <c r="E51" i="2"/>
  <c r="E63" i="2"/>
  <c r="E75" i="2"/>
  <c r="E87" i="2"/>
  <c r="F95" i="2"/>
  <c r="F106" i="2"/>
  <c r="F117" i="2"/>
  <c r="F128" i="2"/>
  <c r="E137" i="2"/>
  <c r="E148" i="2"/>
  <c r="E159" i="2"/>
  <c r="F167" i="2"/>
  <c r="F178" i="2"/>
  <c r="F189" i="2"/>
  <c r="F200" i="2"/>
  <c r="E209" i="2"/>
  <c r="E220" i="2"/>
  <c r="E231" i="2"/>
  <c r="F239" i="2"/>
  <c r="F250" i="2"/>
  <c r="F261" i="2"/>
  <c r="F272" i="2"/>
  <c r="E281" i="2"/>
  <c r="F15" i="2"/>
  <c r="F27" i="2"/>
  <c r="F39" i="2"/>
  <c r="F51" i="2"/>
  <c r="F63" i="2"/>
  <c r="F75" i="2"/>
  <c r="F87" i="2"/>
  <c r="F98" i="2"/>
  <c r="E107" i="2"/>
  <c r="E118" i="2"/>
  <c r="E129" i="2"/>
  <c r="F137" i="2"/>
  <c r="F148" i="2"/>
  <c r="F159" i="2"/>
  <c r="F170" i="2"/>
  <c r="E179" i="2"/>
  <c r="E190" i="2"/>
  <c r="E201" i="2"/>
  <c r="F209" i="2"/>
  <c r="F220" i="2"/>
  <c r="F231" i="2"/>
  <c r="F242" i="2"/>
  <c r="E251" i="2"/>
  <c r="E262" i="2"/>
  <c r="E273" i="2"/>
  <c r="F281" i="2"/>
  <c r="E16" i="2"/>
  <c r="E28" i="2"/>
  <c r="E40" i="2"/>
  <c r="E52" i="2"/>
  <c r="E64" i="2"/>
  <c r="E76" i="2"/>
  <c r="E88" i="2"/>
  <c r="E99" i="2"/>
  <c r="F107" i="2"/>
  <c r="F118" i="2"/>
  <c r="F129" i="2"/>
  <c r="F140" i="2"/>
  <c r="E149" i="2"/>
  <c r="E160" i="2"/>
  <c r="E171" i="2"/>
  <c r="F179" i="2"/>
  <c r="F190" i="2"/>
  <c r="F201" i="2"/>
  <c r="F212" i="2"/>
  <c r="E221" i="2"/>
  <c r="E232" i="2"/>
  <c r="E243" i="2"/>
  <c r="F251" i="2"/>
  <c r="F262" i="2"/>
  <c r="F273" i="2"/>
  <c r="F284" i="2"/>
  <c r="F16" i="2"/>
  <c r="F28" i="2"/>
  <c r="F40" i="2"/>
  <c r="F52" i="2"/>
  <c r="F64" i="2"/>
  <c r="F76" i="2"/>
  <c r="F88" i="2"/>
  <c r="F99" i="2"/>
  <c r="F110" i="2"/>
  <c r="E119" i="2"/>
  <c r="E130" i="2"/>
  <c r="E141" i="2"/>
  <c r="F149" i="2"/>
  <c r="F160" i="2"/>
  <c r="F171" i="2"/>
  <c r="F182" i="2"/>
  <c r="E191" i="2"/>
  <c r="E202" i="2"/>
  <c r="E17" i="2"/>
  <c r="E89" i="2"/>
  <c r="F152" i="2"/>
  <c r="E213" i="2"/>
  <c r="F254" i="2"/>
  <c r="F17" i="2"/>
  <c r="F89" i="2"/>
  <c r="E153" i="2"/>
  <c r="F213" i="2"/>
  <c r="E255" i="2"/>
  <c r="E29" i="2"/>
  <c r="E100" i="2"/>
  <c r="E161" i="2"/>
  <c r="E214" i="2"/>
  <c r="F255" i="2"/>
  <c r="F29" i="2"/>
  <c r="F100" i="2"/>
  <c r="F161" i="2"/>
  <c r="F221" i="2"/>
  <c r="E263" i="2"/>
  <c r="E41" i="2"/>
  <c r="E111" i="2"/>
  <c r="E172" i="2"/>
  <c r="F224" i="2"/>
  <c r="F263" i="2"/>
  <c r="F41" i="2"/>
  <c r="F111" i="2"/>
  <c r="F172" i="2"/>
  <c r="E225" i="2"/>
  <c r="F266" i="2"/>
  <c r="E53" i="2"/>
  <c r="F119" i="2"/>
  <c r="E183" i="2"/>
  <c r="F232" i="2"/>
  <c r="E274" i="2"/>
  <c r="F53" i="2"/>
  <c r="F122" i="2"/>
  <c r="F183" i="2"/>
  <c r="E233" i="2"/>
  <c r="F274" i="2"/>
  <c r="E65" i="2"/>
  <c r="F130" i="2"/>
  <c r="F191" i="2"/>
  <c r="F233" i="2"/>
  <c r="E275" i="2"/>
  <c r="F65" i="2"/>
  <c r="E131" i="2"/>
  <c r="F194" i="2"/>
  <c r="F243" i="2"/>
  <c r="E285" i="2"/>
  <c r="E77" i="2"/>
  <c r="F141" i="2"/>
  <c r="F202" i="2"/>
  <c r="E244" i="2"/>
  <c r="F285" i="2"/>
  <c r="F77" i="2"/>
  <c r="E142" i="2"/>
  <c r="E203" i="2"/>
  <c r="F244" i="2"/>
  <c r="E286" i="2"/>
  <c r="G5" i="2"/>
  <c r="G3" i="2" l="1"/>
</calcChain>
</file>

<file path=xl/sharedStrings.xml><?xml version="1.0" encoding="utf-8"?>
<sst xmlns="http://schemas.openxmlformats.org/spreadsheetml/2006/main" count="1" uniqueCount="1">
  <si>
    <t>Total Campaña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</si>
</sst>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(* #,##0.00_);_(* \(#,##0.00\);_(* &quot;-&quot;??_);_(@_)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 applyProtection="1">
      <alignment horizontal="left" vertical="center"/>
      <protection locked="0"/>
    </xf>
    <xf numFmtId="165" fontId="0" fillId="0" borderId="0" xfId="1" applyNumberFormat="1" applyFont="1"/>
    <xf numFmtId="0" fontId="3" fillId="2" borderId="0" xfId="0" applyFont="1" applyFill="1"/>
  </cellXfs>
  <cellStyles count="2">
    <cellStyle name="Millares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976FF3EA-31B7-41C2-8F11-9A25A5D944D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361950</xdr:colOff>
          <xdr:row>0</xdr:row>
          <xdr:rowOff>0</xdr:rowOff>
        </xdr:to>
        <xdr:sp macro="" textlink="">
          <xdr:nvSpPr>
            <xdr:cNvPr id="2049" name="AnalyzerDynReport000tb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361950</xdr:colOff>
          <xdr:row>0</xdr:row>
          <xdr:rowOff>0</xdr:rowOff>
        </xdr:to>
        <xdr:sp macro="" textlink="">
          <xdr:nvSpPr>
            <xdr:cNvPr id="2050" name="ConnectionDescriptorsInfotb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361950</xdr:colOff>
          <xdr:row>0</xdr:row>
          <xdr:rowOff>0</xdr:rowOff>
        </xdr:to>
        <xdr:sp macro="" textlink="">
          <xdr:nvSpPr>
            <xdr:cNvPr id="2051" name="MultipleReportManagerInfotb1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361950</xdr:colOff>
          <xdr:row>0</xdr:row>
          <xdr:rowOff>0</xdr:rowOff>
        </xdr:to>
        <xdr:sp macro="" textlink="">
          <xdr:nvSpPr>
            <xdr:cNvPr id="2052" name="FPMExcelClientSheetOptionstb1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361950</xdr:colOff>
          <xdr:row>0</xdr:row>
          <xdr:rowOff>0</xdr:rowOff>
        </xdr:to>
        <xdr:sp macro="" textlink="">
          <xdr:nvSpPr>
            <xdr:cNvPr id="2053" name="ReportSubmitManagerControltb1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1</xdr:col>
          <xdr:colOff>361950</xdr:colOff>
          <xdr:row>0</xdr:row>
          <xdr:rowOff>0</xdr:rowOff>
        </xdr:to>
        <xdr:sp macro="" textlink="">
          <xdr:nvSpPr>
            <xdr:cNvPr id="2054" name="ReportSubmitControl_1tb1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673100</xdr:colOff>
          <xdr:row>0</xdr:row>
          <xdr:rowOff>0</xdr:rowOff>
        </xdr:to>
        <xdr:sp macro="" textlink="">
          <xdr:nvSpPr>
            <xdr:cNvPr id="2055" name="ConnectionDescriptorsInfoHCtb1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673100</xdr:colOff>
          <xdr:row>0</xdr:row>
          <xdr:rowOff>0</xdr:rowOff>
        </xdr:to>
        <xdr:sp macro="" textlink="">
          <xdr:nvSpPr>
            <xdr:cNvPr id="2056" name="ConnectionDescriptorsInfoDCtb1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673100</xdr:colOff>
          <xdr:row>0</xdr:row>
          <xdr:rowOff>0</xdr:rowOff>
        </xdr:to>
        <xdr:sp macro="" textlink="">
          <xdr:nvSpPr>
            <xdr:cNvPr id="2057" name="MultipleReportManagerInfoHCtb1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673100</xdr:colOff>
          <xdr:row>0</xdr:row>
          <xdr:rowOff>0</xdr:rowOff>
        </xdr:to>
        <xdr:sp macro="" textlink="">
          <xdr:nvSpPr>
            <xdr:cNvPr id="2058" name="MultipleReportManagerInfoDCtb1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673100</xdr:colOff>
          <xdr:row>0</xdr:row>
          <xdr:rowOff>0</xdr:rowOff>
        </xdr:to>
        <xdr:sp macro="" textlink="">
          <xdr:nvSpPr>
            <xdr:cNvPr id="2059" name="ReportSubmitManagerControlHCtb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673100</xdr:colOff>
          <xdr:row>0</xdr:row>
          <xdr:rowOff>0</xdr:rowOff>
        </xdr:to>
        <xdr:sp macro="" textlink="">
          <xdr:nvSpPr>
            <xdr:cNvPr id="2060" name="ReportSubmitManagerControlDCtb1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673100</xdr:colOff>
          <xdr:row>0</xdr:row>
          <xdr:rowOff>0</xdr:rowOff>
        </xdr:to>
        <xdr:sp macro="" textlink="">
          <xdr:nvSpPr>
            <xdr:cNvPr id="2061" name="ReportSubmitControl_1HCtb1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673100</xdr:colOff>
          <xdr:row>0</xdr:row>
          <xdr:rowOff>0</xdr:rowOff>
        </xdr:to>
        <xdr:sp macro="" textlink="">
          <xdr:nvSpPr>
            <xdr:cNvPr id="2062" name="ReportSubmitControl_1DCtb1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673100</xdr:colOff>
          <xdr:row>0</xdr:row>
          <xdr:rowOff>0</xdr:rowOff>
        </xdr:to>
        <xdr:sp macro="" textlink="">
          <xdr:nvSpPr>
            <xdr:cNvPr id="2063" name="AnalyzerDynReportHC000tb1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0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</xdr:col>
          <xdr:colOff>673100</xdr:colOff>
          <xdr:row>0</xdr:row>
          <xdr:rowOff>0</xdr:rowOff>
        </xdr:to>
        <xdr:sp macro="" textlink="">
          <xdr:nvSpPr>
            <xdr:cNvPr id="2064" name="AnalyzerDynReportDC000tb1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0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13" Type="http://schemas.openxmlformats.org/officeDocument/2006/relationships/image" Target="../media/image2.emf"/><Relationship Id="rId18" Type="http://schemas.openxmlformats.org/officeDocument/2006/relationships/image" Target="../media/image4.emf"/><Relationship Id="rId26" Type="http://schemas.openxmlformats.org/officeDocument/2006/relationships/control" Target="../activeX/activeX16.xml"/><Relationship Id="rId3" Type="http://schemas.openxmlformats.org/officeDocument/2006/relationships/customProperty" Target="../customProperty2.bin"/><Relationship Id="rId21" Type="http://schemas.openxmlformats.org/officeDocument/2006/relationships/control" Target="../activeX/activeX11.xml"/><Relationship Id="rId7" Type="http://schemas.openxmlformats.org/officeDocument/2006/relationships/control" Target="../activeX/activeX1.xml"/><Relationship Id="rId12" Type="http://schemas.openxmlformats.org/officeDocument/2006/relationships/control" Target="../activeX/activeX5.xml"/><Relationship Id="rId17" Type="http://schemas.openxmlformats.org/officeDocument/2006/relationships/control" Target="../activeX/activeX8.xml"/><Relationship Id="rId25" Type="http://schemas.openxmlformats.org/officeDocument/2006/relationships/control" Target="../activeX/activeX15.xml"/><Relationship Id="rId2" Type="http://schemas.openxmlformats.org/officeDocument/2006/relationships/customProperty" Target="../customProperty1.bin"/><Relationship Id="rId16" Type="http://schemas.openxmlformats.org/officeDocument/2006/relationships/image" Target="../media/image3.emf"/><Relationship Id="rId20" Type="http://schemas.openxmlformats.org/officeDocument/2006/relationships/control" Target="../activeX/activeX10.xml"/><Relationship Id="rId1" Type="http://schemas.openxmlformats.org/officeDocument/2006/relationships/printerSettings" Target="../printerSettings/printerSettings1.bin"/><Relationship Id="rId6" Type="http://schemas.openxmlformats.org/officeDocument/2006/relationships/vmlDrawing" Target="../drawings/vmlDrawing1.vml"/><Relationship Id="rId11" Type="http://schemas.openxmlformats.org/officeDocument/2006/relationships/control" Target="../activeX/activeX4.xml"/><Relationship Id="rId24" Type="http://schemas.openxmlformats.org/officeDocument/2006/relationships/control" Target="../activeX/activeX14.xml"/><Relationship Id="rId5" Type="http://schemas.openxmlformats.org/officeDocument/2006/relationships/drawing" Target="../drawings/drawing1.xml"/><Relationship Id="rId15" Type="http://schemas.openxmlformats.org/officeDocument/2006/relationships/control" Target="../activeX/activeX7.xml"/><Relationship Id="rId23" Type="http://schemas.openxmlformats.org/officeDocument/2006/relationships/control" Target="../activeX/activeX13.xml"/><Relationship Id="rId10" Type="http://schemas.openxmlformats.org/officeDocument/2006/relationships/control" Target="../activeX/activeX3.xml"/><Relationship Id="rId19" Type="http://schemas.openxmlformats.org/officeDocument/2006/relationships/control" Target="../activeX/activeX9.xml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2.xml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D4339-50DB-4AF9-8697-EA80C3F1F960}">
  <sheetPr codeName="Hoja2"/>
  <dimension ref="B3:I7658"/>
  <sheetViews>
    <sheetView tabSelected="1" zoomScale="90" zoomScaleNormal="90" workbookViewId="0">
      <selection activeCell="G8" sqref="G8"/>
    </sheetView>
  </sheetViews>
  <sheetFormatPr baseColWidth="10" defaultRowHeight="14.5" x14ac:dyDescent="0.35"/>
  <cols>
    <col min="1" max="1" width="3.453125" customWidth="1"/>
    <col min="2" max="2" width="15.7265625" bestFit="1" customWidth="1"/>
    <col min="3" max="3" width="13.54296875" bestFit="1" customWidth="1"/>
    <col min="4" max="4" width="12.453125" bestFit="1" customWidth="1"/>
    <col min="5" max="5" width="18" bestFit="1" customWidth="1"/>
    <col min="6" max="6" width="14.453125" bestFit="1" customWidth="1"/>
    <col min="7" max="7" width="16.6328125" style="2" bestFit="1" customWidth="1"/>
  </cols>
  <sheetData>
    <row r="3" spans="2:9" x14ac:dyDescent="0.35">
      <c r="F3" t="s">
        <v>0</v>
      </c>
      <c r="G3" s="2">
        <f>+SUBTOTAL(9,G5:G1048576)</f>
        <v>282541722</v>
      </c>
    </row>
    <row r="4" spans="2:9" x14ac:dyDescent="0.35">
      <c r="G4"/>
    </row>
    <row r="5" spans="2:9" x14ac:dyDescent="0.35">
      <c r="B5" t="str">
        <f>SOP_Heading5</f>
        <v xml:space="preserve"> </v>
      </c>
      <c r="C5" s="3" t="str">
        <f>SOP_Heading4</f>
        <v xml:space="preserve"> </v>
      </c>
      <c r="D5" s="3" t="str">
        <f>SOP_Heading3</f>
        <v xml:space="preserve"> </v>
      </c>
      <c r="E5" s="3" t="str">
        <f>SOP_Heading2</f>
        <v>C-País Desc.</v>
      </c>
      <c r="F5" s="3" t="str">
        <f>SOP_Heading1</f>
        <v>Time Periods</v>
      </c>
      <c r="G5" s="3" t="str">
        <f xml:space="preserve"> _xll.EPMOlapMemberO("[KEY_FIGURES].[].[ESTVTAUU]","","Venta UU (SKU)","","000")</f>
        <v>Venta UU (SKU)</v>
      </c>
      <c r="H5" s="3"/>
      <c r="I5" s="3"/>
    </row>
    <row r="6" spans="2:9" x14ac:dyDescent="0.35">
      <c r="B6" s="1"/>
      <c r="C6" s="1"/>
      <c r="E6" t="str">
        <f xml:space="preserve"> _xll.EPMOlapMemberO("[ZBPAISDESCR].[].[B. COLOMBIA]","","B. Colombia","","000")</f>
        <v>B. Colombia</v>
      </c>
      <c r="F6" t="str">
        <f xml:space="preserve"> _xll.EPMOlapMemberO("[PERIODID8].[].[12990]","","2024 C01","","000")</f>
        <v>2024 C01</v>
      </c>
      <c r="G6">
        <v>3028620</v>
      </c>
    </row>
    <row r="7" spans="2:9" x14ac:dyDescent="0.35">
      <c r="B7" s="1"/>
      <c r="C7" s="1"/>
      <c r="E7" t="str">
        <f xml:space="preserve"> _xll.EPMOlapMemberO("[ZBPAISDESCR].[].[B. COLOMBIA]","","B. Colombia","","000")</f>
        <v>B. Colombia</v>
      </c>
      <c r="F7" t="str">
        <f xml:space="preserve"> _xll.EPMOlapMemberO("[PERIODID8].[].[12991]","","2024 C02","","000")</f>
        <v>2024 C02</v>
      </c>
      <c r="G7">
        <v>3358352</v>
      </c>
    </row>
    <row r="8" spans="2:9" x14ac:dyDescent="0.35">
      <c r="B8" s="1"/>
      <c r="C8" s="1"/>
      <c r="E8" t="str">
        <f xml:space="preserve"> _xll.EPMOlapMemberO("[ZBPAISDESCR].[].[B. COLOMBIA]","","B. Colombia","","000")</f>
        <v>B. Colombia</v>
      </c>
      <c r="F8" t="str">
        <f xml:space="preserve"> _xll.EPMOlapMemberO("[PERIODID8].[].[12992]","","2024 C03","","000")</f>
        <v>2024 C03</v>
      </c>
      <c r="G8">
        <v>3137541</v>
      </c>
    </row>
    <row r="9" spans="2:9" x14ac:dyDescent="0.35">
      <c r="B9" s="1"/>
      <c r="C9" s="1"/>
      <c r="E9" t="str">
        <f xml:space="preserve"> _xll.EPMOlapMemberO("[ZBPAISDESCR].[].[B. COLOMBIA]","","B. Colombia","","000")</f>
        <v>B. Colombia</v>
      </c>
      <c r="F9" t="str">
        <f xml:space="preserve"> _xll.EPMOlapMemberO("[PERIODID8].[].[12993]","","2024 C04","","000")</f>
        <v>2024 C04</v>
      </c>
      <c r="G9">
        <v>3143154</v>
      </c>
    </row>
    <row r="10" spans="2:9" x14ac:dyDescent="0.35">
      <c r="B10" s="1"/>
      <c r="C10" s="1"/>
      <c r="E10" t="str">
        <f xml:space="preserve"> _xll.EPMOlapMemberO("[ZBPAISDESCR].[].[B. COLOMBIA]","","B. Colombia","","000")</f>
        <v>B. Colombia</v>
      </c>
      <c r="F10" t="str">
        <f xml:space="preserve"> _xll.EPMOlapMemberO("[PERIODID8].[].[12994]","","2024 C05","","000")</f>
        <v>2024 C05</v>
      </c>
      <c r="G10">
        <v>3197085</v>
      </c>
    </row>
    <row r="11" spans="2:9" x14ac:dyDescent="0.35">
      <c r="B11" s="1"/>
      <c r="C11" s="1"/>
      <c r="E11" t="str">
        <f xml:space="preserve"> _xll.EPMOlapMemberO("[ZBPAISDESCR].[].[B. COLOMBIA]","","B. Colombia","","000")</f>
        <v>B. Colombia</v>
      </c>
      <c r="F11" t="str">
        <f xml:space="preserve"> _xll.EPMOlapMemberO("[PERIODID8].[].[12995]","","2024 C06","","000")</f>
        <v>2024 C06</v>
      </c>
      <c r="G11">
        <v>3547718</v>
      </c>
    </row>
    <row r="12" spans="2:9" x14ac:dyDescent="0.35">
      <c r="B12" s="1"/>
      <c r="C12" s="1"/>
      <c r="E12" t="str">
        <f xml:space="preserve"> _xll.EPMOlapMemberO("[ZBPAISDESCR].[].[B. COLOMBIA]","","B. Colombia","","000")</f>
        <v>B. Colombia</v>
      </c>
      <c r="F12" t="str">
        <f xml:space="preserve"> _xll.EPMOlapMemberO("[PERIODID8].[].[12996]","","2024 C07","","000")</f>
        <v>2024 C07</v>
      </c>
      <c r="G12">
        <v>3497746</v>
      </c>
    </row>
    <row r="13" spans="2:9" x14ac:dyDescent="0.35">
      <c r="B13" s="1"/>
      <c r="C13" s="1"/>
      <c r="E13" t="str">
        <f xml:space="preserve"> _xll.EPMOlapMemberO("[ZBPAISDESCR].[].[B. COLOMBIA]","","B. Colombia","","000")</f>
        <v>B. Colombia</v>
      </c>
      <c r="F13" t="str">
        <f xml:space="preserve"> _xll.EPMOlapMemberO("[PERIODID8].[].[12997]","","2024 C08","","000")</f>
        <v>2024 C08</v>
      </c>
      <c r="G13">
        <v>3461506</v>
      </c>
    </row>
    <row r="14" spans="2:9" x14ac:dyDescent="0.35">
      <c r="B14" s="1"/>
      <c r="C14" s="1"/>
      <c r="E14" t="str">
        <f xml:space="preserve"> _xll.EPMOlapMemberO("[ZBPAISDESCR].[].[B. COLOMBIA]","","B. Colombia","","000")</f>
        <v>B. Colombia</v>
      </c>
      <c r="F14" t="str">
        <f xml:space="preserve"> _xll.EPMOlapMemberO("[PERIODID8].[].[12998]","","2024 C09","","000")</f>
        <v>2024 C09</v>
      </c>
      <c r="G14">
        <v>3371482</v>
      </c>
    </row>
    <row r="15" spans="2:9" x14ac:dyDescent="0.35">
      <c r="B15" s="1"/>
      <c r="C15" s="1"/>
      <c r="E15" t="str">
        <f xml:space="preserve"> _xll.EPMOlapMemberO("[ZBPAISDESCR].[].[B. COLOMBIA]","","B. Colombia","","000")</f>
        <v>B. Colombia</v>
      </c>
      <c r="F15" t="str">
        <f xml:space="preserve"> _xll.EPMOlapMemberO("[PERIODID8].[].[12999]","","2024 C10","","000")</f>
        <v>2024 C10</v>
      </c>
      <c r="G15">
        <v>3427292</v>
      </c>
    </row>
    <row r="16" spans="2:9" x14ac:dyDescent="0.35">
      <c r="B16" s="1"/>
      <c r="C16" s="1"/>
      <c r="E16" t="str">
        <f xml:space="preserve"> _xll.EPMOlapMemberO("[ZBPAISDESCR].[].[B. COLOMBIA]","","B. Colombia","","000")</f>
        <v>B. Colombia</v>
      </c>
      <c r="F16" t="str">
        <f xml:space="preserve"> _xll.EPMOlapMemberO("[PERIODID8].[].[13000]","","2024 C11","","000")</f>
        <v>2024 C11</v>
      </c>
      <c r="G16">
        <v>3280575</v>
      </c>
    </row>
    <row r="17" spans="2:7" x14ac:dyDescent="0.35">
      <c r="B17" s="1"/>
      <c r="C17" s="1"/>
      <c r="E17" t="str">
        <f xml:space="preserve"> _xll.EPMOlapMemberO("[ZBPAISDESCR].[].[B. COLOMBIA]","","B. Colombia","","000")</f>
        <v>B. Colombia</v>
      </c>
      <c r="F17" t="str">
        <f xml:space="preserve"> _xll.EPMOlapMemberO("[PERIODID8].[].[13001]","","2024 C12","","000")</f>
        <v>2024 C12</v>
      </c>
      <c r="G17">
        <v>3334406</v>
      </c>
    </row>
    <row r="18" spans="2:7" x14ac:dyDescent="0.35">
      <c r="B18" s="1"/>
      <c r="C18" s="1"/>
      <c r="E18" t="str">
        <f xml:space="preserve"> _xll.EPMOlapMemberO("[ZBPAISDESCR].[].[B. COLOMBIA]","","B. Colombia","","000")</f>
        <v>B. Colombia</v>
      </c>
      <c r="F18" t="str">
        <f xml:space="preserve"> _xll.EPMOlapMemberO("[PERIODID8].[].[13002]","","2024 C13","","000")</f>
        <v>2024 C13</v>
      </c>
      <c r="G18">
        <v>3339766</v>
      </c>
    </row>
    <row r="19" spans="2:7" x14ac:dyDescent="0.35">
      <c r="B19" s="1"/>
      <c r="C19" s="1"/>
      <c r="E19" t="str">
        <f xml:space="preserve"> _xll.EPMOlapMemberO("[ZBPAISDESCR].[].[B. COLOMBIA]","","B. Colombia","","000")</f>
        <v>B. Colombia</v>
      </c>
      <c r="F19" t="str">
        <f xml:space="preserve"> _xll.EPMOlapMemberO("[PERIODID8].[].[13003]","","2024 C14","","000")</f>
        <v>2024 C14</v>
      </c>
      <c r="G19">
        <v>3462381</v>
      </c>
    </row>
    <row r="20" spans="2:7" x14ac:dyDescent="0.35">
      <c r="B20" s="1"/>
      <c r="C20" s="1"/>
      <c r="E20" t="str">
        <f xml:space="preserve"> _xll.EPMOlapMemberO("[ZBPAISDESCR].[].[B. COLOMBIA]","","B. Colombia","","000")</f>
        <v>B. Colombia</v>
      </c>
      <c r="F20" t="str">
        <f xml:space="preserve"> _xll.EPMOlapMemberO("[PERIODID8].[].[13004]","","2024 C15","","000")</f>
        <v>2024 C15</v>
      </c>
      <c r="G20">
        <v>3183919</v>
      </c>
    </row>
    <row r="21" spans="2:7" x14ac:dyDescent="0.35">
      <c r="B21" s="1"/>
      <c r="C21" s="1"/>
      <c r="E21" t="str">
        <f xml:space="preserve"> _xll.EPMOlapMemberO("[ZBPAISDESCR].[].[B. COLOMBIA]","","B. Colombia","","000")</f>
        <v>B. Colombia</v>
      </c>
      <c r="F21" t="str">
        <f xml:space="preserve"> _xll.EPMOlapMemberO("[PERIODID8].[].[13005]","","2024 C16","","000")</f>
        <v>2024 C16</v>
      </c>
      <c r="G21">
        <v>3422734</v>
      </c>
    </row>
    <row r="22" spans="2:7" x14ac:dyDescent="0.35">
      <c r="B22" s="1"/>
      <c r="C22" s="1"/>
      <c r="E22" t="str">
        <f xml:space="preserve"> _xll.EPMOlapMemberO("[ZBPAISDESCR].[].[B. COLOMBIA]","","B. Colombia","","000")</f>
        <v>B. Colombia</v>
      </c>
      <c r="F22" t="str">
        <f xml:space="preserve"> _xll.EPMOlapMemberO("[PERIODID8].[].[13006]","","2024 C17","","000")</f>
        <v>2024 C17</v>
      </c>
      <c r="G22">
        <v>3670084</v>
      </c>
    </row>
    <row r="23" spans="2:7" x14ac:dyDescent="0.35">
      <c r="B23" s="1"/>
      <c r="C23" s="1"/>
      <c r="E23" t="str">
        <f xml:space="preserve"> _xll.EPMOlapMemberO("[ZBPAISDESCR].[].[B. COLOMBIA]","","B. Colombia","","000")</f>
        <v>B. Colombia</v>
      </c>
      <c r="F23" t="str">
        <f xml:space="preserve"> _xll.EPMOlapMemberO("[PERIODID8].[].[13007]","","2024 C18","","000")</f>
        <v>2024 C18</v>
      </c>
      <c r="G23">
        <v>3463764</v>
      </c>
    </row>
    <row r="24" spans="2:7" x14ac:dyDescent="0.35">
      <c r="B24" s="1"/>
      <c r="C24" s="1"/>
      <c r="E24" t="str">
        <f xml:space="preserve"> _xll.EPMOlapMemberO("[ZBPAISDESCR].[].[B. COLOMBIA]","","B. Colombia","","000")</f>
        <v>B. Colombia</v>
      </c>
      <c r="F24" t="str">
        <f xml:space="preserve"> _xll.EPMOlapMemberO("[PERIODID8].[].[13008]","","2025 C01","","000")</f>
        <v>2025 C01</v>
      </c>
      <c r="G24">
        <v>3020923</v>
      </c>
    </row>
    <row r="25" spans="2:7" x14ac:dyDescent="0.35">
      <c r="B25" s="1"/>
      <c r="C25" s="1"/>
      <c r="E25" t="str">
        <f xml:space="preserve"> _xll.EPMOlapMemberO("[ZBPAISDESCR].[].[B. COLOMBIA]","","B. Colombia","","000")</f>
        <v>B. Colombia</v>
      </c>
      <c r="F25" t="str">
        <f xml:space="preserve"> _xll.EPMOlapMemberO("[PERIODID8].[].[13009]","","2025 C02","","000")</f>
        <v>2025 C02</v>
      </c>
      <c r="G25">
        <v>3277567</v>
      </c>
    </row>
    <row r="26" spans="2:7" x14ac:dyDescent="0.35">
      <c r="B26" s="1"/>
      <c r="C26" s="1"/>
      <c r="E26" t="str">
        <f xml:space="preserve"> _xll.EPMOlapMemberO("[ZBPAISDESCR].[].[B. COLOMBIA]","","B. Colombia","","000")</f>
        <v>B. Colombia</v>
      </c>
      <c r="F26" t="str">
        <f xml:space="preserve"> _xll.EPMOlapMemberO("[PERIODID8].[].[13010]","","2025 C03","","000")</f>
        <v>2025 C03</v>
      </c>
      <c r="G26">
        <v>3160764</v>
      </c>
    </row>
    <row r="27" spans="2:7" x14ac:dyDescent="0.35">
      <c r="B27" s="1"/>
      <c r="C27" s="1"/>
      <c r="E27" t="str">
        <f xml:space="preserve"> _xll.EPMOlapMemberO("[ZBPAISDESCR].[].[B. COLOMBIA]","","B. Colombia","","000")</f>
        <v>B. Colombia</v>
      </c>
      <c r="F27" t="str">
        <f xml:space="preserve"> _xll.EPMOlapMemberO("[PERIODID8].[].[13011]","","2025 C04","","000")</f>
        <v>2025 C04</v>
      </c>
      <c r="G27">
        <v>3243411</v>
      </c>
    </row>
    <row r="28" spans="2:7" x14ac:dyDescent="0.35">
      <c r="B28" s="1"/>
      <c r="C28" s="1"/>
      <c r="E28" t="str">
        <f xml:space="preserve"> _xll.EPMOlapMemberO("[ZBPAISDESCR].[].[B. COLOMBIA]","","B. Colombia","","000")</f>
        <v>B. Colombia</v>
      </c>
      <c r="F28" t="str">
        <f xml:space="preserve"> _xll.EPMOlapMemberO("[PERIODID8].[].[13012]","","2025 C05","","000")</f>
        <v>2025 C05</v>
      </c>
      <c r="G28">
        <v>3282078</v>
      </c>
    </row>
    <row r="29" spans="2:7" x14ac:dyDescent="0.35">
      <c r="B29" s="1"/>
      <c r="C29" s="1"/>
      <c r="E29" t="str">
        <f xml:space="preserve"> _xll.EPMOlapMemberO("[ZBPAISDESCR].[].[B. COLOMBIA]","","B. Colombia","","000")</f>
        <v>B. Colombia</v>
      </c>
      <c r="F29" t="str">
        <f xml:space="preserve"> _xll.EPMOlapMemberO("[PERIODID8].[].[13013]","","2025 C06","","000")</f>
        <v>2025 C06</v>
      </c>
      <c r="G29">
        <v>3635811</v>
      </c>
    </row>
    <row r="30" spans="2:7" x14ac:dyDescent="0.35">
      <c r="B30" s="1"/>
      <c r="C30" s="1"/>
      <c r="E30" t="str">
        <f xml:space="preserve"> _xll.EPMOlapMemberO("[ZBPAISDESCR].[].[C. PERU]","","C. Peru","","000")</f>
        <v>C. Peru</v>
      </c>
      <c r="F30" t="str">
        <f xml:space="preserve"> _xll.EPMOlapMemberO("[PERIODID8].[].[12990]","","2024 C01","","000")</f>
        <v>2024 C01</v>
      </c>
      <c r="G30">
        <v>1751837</v>
      </c>
    </row>
    <row r="31" spans="2:7" x14ac:dyDescent="0.35">
      <c r="B31" s="1"/>
      <c r="C31" s="1"/>
      <c r="E31" t="str">
        <f xml:space="preserve"> _xll.EPMOlapMemberO("[ZBPAISDESCR].[].[C. PERU]","","C. Peru","","000")</f>
        <v>C. Peru</v>
      </c>
      <c r="F31" t="str">
        <f xml:space="preserve"> _xll.EPMOlapMemberO("[PERIODID8].[].[12991]","","2024 C02","","000")</f>
        <v>2024 C02</v>
      </c>
      <c r="G31">
        <v>1781798</v>
      </c>
    </row>
    <row r="32" spans="2:7" x14ac:dyDescent="0.35">
      <c r="B32" s="1"/>
      <c r="C32" s="1"/>
      <c r="E32" t="str">
        <f xml:space="preserve"> _xll.EPMOlapMemberO("[ZBPAISDESCR].[].[C. PERU]","","C. Peru","","000")</f>
        <v>C. Peru</v>
      </c>
      <c r="F32" t="str">
        <f xml:space="preserve"> _xll.EPMOlapMemberO("[PERIODID8].[].[12992]","","2024 C03","","000")</f>
        <v>2024 C03</v>
      </c>
      <c r="G32">
        <v>1934204</v>
      </c>
    </row>
    <row r="33" spans="2:7" x14ac:dyDescent="0.35">
      <c r="B33" s="1"/>
      <c r="C33" s="1"/>
      <c r="E33" t="str">
        <f xml:space="preserve"> _xll.EPMOlapMemberO("[ZBPAISDESCR].[].[C. PERU]","","C. Peru","","000")</f>
        <v>C. Peru</v>
      </c>
      <c r="F33" t="str">
        <f xml:space="preserve"> _xll.EPMOlapMemberO("[PERIODID8].[].[12993]","","2024 C04","","000")</f>
        <v>2024 C04</v>
      </c>
      <c r="G33">
        <v>1977778</v>
      </c>
    </row>
    <row r="34" spans="2:7" x14ac:dyDescent="0.35">
      <c r="B34" s="1"/>
      <c r="C34" s="1"/>
      <c r="E34" t="str">
        <f xml:space="preserve"> _xll.EPMOlapMemberO("[ZBPAISDESCR].[].[C. PERU]","","C. Peru","","000")</f>
        <v>C. Peru</v>
      </c>
      <c r="F34" t="str">
        <f xml:space="preserve"> _xll.EPMOlapMemberO("[PERIODID8].[].[12994]","","2024 C05","","000")</f>
        <v>2024 C05</v>
      </c>
      <c r="G34">
        <v>2082500</v>
      </c>
    </row>
    <row r="35" spans="2:7" x14ac:dyDescent="0.35">
      <c r="B35" s="1"/>
      <c r="C35" s="1"/>
      <c r="E35" t="str">
        <f xml:space="preserve"> _xll.EPMOlapMemberO("[ZBPAISDESCR].[].[C. PERU]","","C. Peru","","000")</f>
        <v>C. Peru</v>
      </c>
      <c r="F35" t="str">
        <f xml:space="preserve"> _xll.EPMOlapMemberO("[PERIODID8].[].[12995]","","2024 C06","","000")</f>
        <v>2024 C06</v>
      </c>
      <c r="G35">
        <v>2206461</v>
      </c>
    </row>
    <row r="36" spans="2:7" x14ac:dyDescent="0.35">
      <c r="B36" s="1"/>
      <c r="C36" s="1"/>
      <c r="E36" t="str">
        <f xml:space="preserve"> _xll.EPMOlapMemberO("[ZBPAISDESCR].[].[C. PERU]","","C. Peru","","000")</f>
        <v>C. Peru</v>
      </c>
      <c r="F36" t="str">
        <f xml:space="preserve"> _xll.EPMOlapMemberO("[PERIODID8].[].[12996]","","2024 C07","","000")</f>
        <v>2024 C07</v>
      </c>
      <c r="G36">
        <v>2138236</v>
      </c>
    </row>
    <row r="37" spans="2:7" x14ac:dyDescent="0.35">
      <c r="B37" s="1"/>
      <c r="C37" s="1"/>
      <c r="E37" t="str">
        <f xml:space="preserve"> _xll.EPMOlapMemberO("[ZBPAISDESCR].[].[C. PERU]","","C. Peru","","000")</f>
        <v>C. Peru</v>
      </c>
      <c r="F37" t="str">
        <f xml:space="preserve"> _xll.EPMOlapMemberO("[PERIODID8].[].[12997]","","2024 C08","","000")</f>
        <v>2024 C08</v>
      </c>
      <c r="G37">
        <v>2175048</v>
      </c>
    </row>
    <row r="38" spans="2:7" x14ac:dyDescent="0.35">
      <c r="B38" s="1"/>
      <c r="C38" s="1"/>
      <c r="E38" t="str">
        <f xml:space="preserve"> _xll.EPMOlapMemberO("[ZBPAISDESCR].[].[C. PERU]","","C. Peru","","000")</f>
        <v>C. Peru</v>
      </c>
      <c r="F38" t="str">
        <f xml:space="preserve"> _xll.EPMOlapMemberO("[PERIODID8].[].[12998]","","2024 C09","","000")</f>
        <v>2024 C09</v>
      </c>
      <c r="G38">
        <v>2198564</v>
      </c>
    </row>
    <row r="39" spans="2:7" x14ac:dyDescent="0.35">
      <c r="B39" s="1"/>
      <c r="C39" s="1"/>
      <c r="E39" t="str">
        <f xml:space="preserve"> _xll.EPMOlapMemberO("[ZBPAISDESCR].[].[C. PERU]","","C. Peru","","000")</f>
        <v>C. Peru</v>
      </c>
      <c r="F39" t="str">
        <f xml:space="preserve"> _xll.EPMOlapMemberO("[PERIODID8].[].[12999]","","2024 C10","","000")</f>
        <v>2024 C10</v>
      </c>
      <c r="G39">
        <v>2229373</v>
      </c>
    </row>
    <row r="40" spans="2:7" x14ac:dyDescent="0.35">
      <c r="B40" s="1"/>
      <c r="C40" s="1"/>
      <c r="E40" t="str">
        <f xml:space="preserve"> _xll.EPMOlapMemberO("[ZBPAISDESCR].[].[C. PERU]","","C. Peru","","000")</f>
        <v>C. Peru</v>
      </c>
      <c r="F40" t="str">
        <f xml:space="preserve"> _xll.EPMOlapMemberO("[PERIODID8].[].[13000]","","2024 C11","","000")</f>
        <v>2024 C11</v>
      </c>
      <c r="G40">
        <v>2466993</v>
      </c>
    </row>
    <row r="41" spans="2:7" x14ac:dyDescent="0.35">
      <c r="B41" s="1"/>
      <c r="C41" s="1"/>
      <c r="E41" t="str">
        <f xml:space="preserve"> _xll.EPMOlapMemberO("[ZBPAISDESCR].[].[C. PERU]","","C. Peru","","000")</f>
        <v>C. Peru</v>
      </c>
      <c r="F41" t="str">
        <f xml:space="preserve"> _xll.EPMOlapMemberO("[PERIODID8].[].[13001]","","2024 C12","","000")</f>
        <v>2024 C12</v>
      </c>
      <c r="G41">
        <v>2126876</v>
      </c>
    </row>
    <row r="42" spans="2:7" x14ac:dyDescent="0.35">
      <c r="B42" s="1"/>
      <c r="C42" s="1"/>
      <c r="E42" t="str">
        <f xml:space="preserve"> _xll.EPMOlapMemberO("[ZBPAISDESCR].[].[C. PERU]","","C. Peru","","000")</f>
        <v>C. Peru</v>
      </c>
      <c r="F42" t="str">
        <f xml:space="preserve"> _xll.EPMOlapMemberO("[PERIODID8].[].[13002]","","2024 C13","","000")</f>
        <v>2024 C13</v>
      </c>
      <c r="G42">
        <v>2195053</v>
      </c>
    </row>
    <row r="43" spans="2:7" x14ac:dyDescent="0.35">
      <c r="B43" s="1"/>
      <c r="C43" s="1"/>
      <c r="E43" t="str">
        <f xml:space="preserve"> _xll.EPMOlapMemberO("[ZBPAISDESCR].[].[C. PERU]","","C. Peru","","000")</f>
        <v>C. Peru</v>
      </c>
      <c r="F43" t="str">
        <f xml:space="preserve"> _xll.EPMOlapMemberO("[PERIODID8].[].[13003]","","2024 C14","","000")</f>
        <v>2024 C14</v>
      </c>
      <c r="G43">
        <v>2048930</v>
      </c>
    </row>
    <row r="44" spans="2:7" x14ac:dyDescent="0.35">
      <c r="B44" s="1"/>
      <c r="C44" s="1"/>
      <c r="E44" t="str">
        <f xml:space="preserve"> _xll.EPMOlapMemberO("[ZBPAISDESCR].[].[C. PERU]","","C. Peru","","000")</f>
        <v>C. Peru</v>
      </c>
      <c r="F44" t="str">
        <f xml:space="preserve"> _xll.EPMOlapMemberO("[PERIODID8].[].[13004]","","2024 C15","","000")</f>
        <v>2024 C15</v>
      </c>
      <c r="G44">
        <v>2274544</v>
      </c>
    </row>
    <row r="45" spans="2:7" x14ac:dyDescent="0.35">
      <c r="B45" s="1"/>
      <c r="C45" s="1"/>
      <c r="E45" t="str">
        <f xml:space="preserve"> _xll.EPMOlapMemberO("[ZBPAISDESCR].[].[C. PERU]","","C. Peru","","000")</f>
        <v>C. Peru</v>
      </c>
      <c r="F45" t="str">
        <f xml:space="preserve"> _xll.EPMOlapMemberO("[PERIODID8].[].[13005]","","2024 C16","","000")</f>
        <v>2024 C16</v>
      </c>
      <c r="G45">
        <v>2525477</v>
      </c>
    </row>
    <row r="46" spans="2:7" x14ac:dyDescent="0.35">
      <c r="B46" s="1"/>
      <c r="C46" s="1"/>
      <c r="E46" t="str">
        <f xml:space="preserve"> _xll.EPMOlapMemberO("[ZBPAISDESCR].[].[C. PERU]","","C. Peru","","000")</f>
        <v>C. Peru</v>
      </c>
      <c r="F46" t="str">
        <f xml:space="preserve"> _xll.EPMOlapMemberO("[PERIODID8].[].[13006]","","2024 C17","","000")</f>
        <v>2024 C17</v>
      </c>
      <c r="G46">
        <v>2277081</v>
      </c>
    </row>
    <row r="47" spans="2:7" x14ac:dyDescent="0.35">
      <c r="B47" s="1"/>
      <c r="C47" s="1"/>
      <c r="E47" t="str">
        <f xml:space="preserve"> _xll.EPMOlapMemberO("[ZBPAISDESCR].[].[C. PERU]","","C. Peru","","000")</f>
        <v>C. Peru</v>
      </c>
      <c r="F47" t="str">
        <f xml:space="preserve"> _xll.EPMOlapMemberO("[PERIODID8].[].[13007]","","2024 C18","","000")</f>
        <v>2024 C18</v>
      </c>
      <c r="G47">
        <v>2537806</v>
      </c>
    </row>
    <row r="48" spans="2:7" x14ac:dyDescent="0.35">
      <c r="B48" s="1"/>
      <c r="C48" s="1"/>
      <c r="E48" t="str">
        <f xml:space="preserve"> _xll.EPMOlapMemberO("[ZBPAISDESCR].[].[C. PERU]","","C. Peru","","000")</f>
        <v>C. Peru</v>
      </c>
      <c r="F48" t="str">
        <f xml:space="preserve"> _xll.EPMOlapMemberO("[PERIODID8].[].[13008]","","2025 C01","","000")</f>
        <v>2025 C01</v>
      </c>
      <c r="G48">
        <v>2235345</v>
      </c>
    </row>
    <row r="49" spans="2:7" x14ac:dyDescent="0.35">
      <c r="B49" s="1"/>
      <c r="C49" s="1"/>
      <c r="E49" t="str">
        <f xml:space="preserve"> _xll.EPMOlapMemberO("[ZBPAISDESCR].[].[C. PERU]","","C. Peru","","000")</f>
        <v>C. Peru</v>
      </c>
      <c r="F49" t="str">
        <f xml:space="preserve"> _xll.EPMOlapMemberO("[PERIODID8].[].[13009]","","2025 C02","","000")</f>
        <v>2025 C02</v>
      </c>
      <c r="G49">
        <v>2071153</v>
      </c>
    </row>
    <row r="50" spans="2:7" x14ac:dyDescent="0.35">
      <c r="B50" s="1"/>
      <c r="C50" s="1"/>
      <c r="E50" t="str">
        <f xml:space="preserve"> _xll.EPMOlapMemberO("[ZBPAISDESCR].[].[C. PERU]","","C. Peru","","000")</f>
        <v>C. Peru</v>
      </c>
      <c r="F50" t="str">
        <f xml:space="preserve"> _xll.EPMOlapMemberO("[PERIODID8].[].[13010]","","2025 C03","","000")</f>
        <v>2025 C03</v>
      </c>
      <c r="G50">
        <v>1985372</v>
      </c>
    </row>
    <row r="51" spans="2:7" x14ac:dyDescent="0.35">
      <c r="B51" s="1"/>
      <c r="C51" s="1"/>
      <c r="E51" t="str">
        <f xml:space="preserve"> _xll.EPMOlapMemberO("[ZBPAISDESCR].[].[C. PERU]","","C. Peru","","000")</f>
        <v>C. Peru</v>
      </c>
      <c r="F51" t="str">
        <f xml:space="preserve"> _xll.EPMOlapMemberO("[PERIODID8].[].[13011]","","2025 C04","","000")</f>
        <v>2025 C04</v>
      </c>
      <c r="G51">
        <v>1926915</v>
      </c>
    </row>
    <row r="52" spans="2:7" x14ac:dyDescent="0.35">
      <c r="B52" s="1"/>
      <c r="C52" s="1"/>
      <c r="E52" t="str">
        <f xml:space="preserve"> _xll.EPMOlapMemberO("[ZBPAISDESCR].[].[C. PERU]","","C. Peru","","000")</f>
        <v>C. Peru</v>
      </c>
      <c r="F52" t="str">
        <f xml:space="preserve"> _xll.EPMOlapMemberO("[PERIODID8].[].[13012]","","2025 C05","","000")</f>
        <v>2025 C05</v>
      </c>
      <c r="G52">
        <v>2201235</v>
      </c>
    </row>
    <row r="53" spans="2:7" x14ac:dyDescent="0.35">
      <c r="B53" s="1"/>
      <c r="C53" s="1"/>
      <c r="E53" t="str">
        <f xml:space="preserve"> _xll.EPMOlapMemberO("[ZBPAISDESCR].[].[C. PERU]","","C. Peru","","000")</f>
        <v>C. Peru</v>
      </c>
      <c r="F53" t="str">
        <f xml:space="preserve"> _xll.EPMOlapMemberO("[PERIODID8].[].[13013]","","2025 C06","","000")</f>
        <v>2025 C06</v>
      </c>
      <c r="G53">
        <v>2481503</v>
      </c>
    </row>
    <row r="54" spans="2:7" x14ac:dyDescent="0.35">
      <c r="B54" s="1"/>
      <c r="C54" s="1"/>
      <c r="E54" t="str">
        <f xml:space="preserve"> _xll.EPMOlapMemberO("[ZBPAISDESCR].[].[D. MEXICO]","","D. Mexico","","000")</f>
        <v>D. Mexico</v>
      </c>
      <c r="F54" t="str">
        <f xml:space="preserve"> _xll.EPMOlapMemberO("[PERIODID8].[].[12990]","","2024 C01","","000")</f>
        <v>2024 C01</v>
      </c>
      <c r="G54">
        <v>1842493</v>
      </c>
    </row>
    <row r="55" spans="2:7" x14ac:dyDescent="0.35">
      <c r="B55" s="1"/>
      <c r="C55" s="1"/>
      <c r="E55" t="str">
        <f xml:space="preserve"> _xll.EPMOlapMemberO("[ZBPAISDESCR].[].[D. MEXICO]","","D. Mexico","","000")</f>
        <v>D. Mexico</v>
      </c>
      <c r="F55" t="str">
        <f xml:space="preserve"> _xll.EPMOlapMemberO("[PERIODID8].[].[12991]","","2024 C02","","000")</f>
        <v>2024 C02</v>
      </c>
      <c r="G55">
        <v>1942247</v>
      </c>
    </row>
    <row r="56" spans="2:7" x14ac:dyDescent="0.35">
      <c r="B56" s="1"/>
      <c r="C56" s="1"/>
      <c r="E56" t="str">
        <f xml:space="preserve"> _xll.EPMOlapMemberO("[ZBPAISDESCR].[].[D. MEXICO]","","D. Mexico","","000")</f>
        <v>D. Mexico</v>
      </c>
      <c r="F56" t="str">
        <f xml:space="preserve"> _xll.EPMOlapMemberO("[PERIODID8].[].[12992]","","2024 C03","","000")</f>
        <v>2024 C03</v>
      </c>
      <c r="G56">
        <v>1928322</v>
      </c>
    </row>
    <row r="57" spans="2:7" x14ac:dyDescent="0.35">
      <c r="B57" s="1"/>
      <c r="C57" s="1"/>
      <c r="E57" t="str">
        <f xml:space="preserve"> _xll.EPMOlapMemberO("[ZBPAISDESCR].[].[D. MEXICO]","","D. Mexico","","000")</f>
        <v>D. Mexico</v>
      </c>
      <c r="F57" t="str">
        <f xml:space="preserve"> _xll.EPMOlapMemberO("[PERIODID8].[].[12993]","","2024 C04","","000")</f>
        <v>2024 C04</v>
      </c>
      <c r="G57">
        <v>2082585</v>
      </c>
    </row>
    <row r="58" spans="2:7" x14ac:dyDescent="0.35">
      <c r="B58" s="1"/>
      <c r="C58" s="1"/>
      <c r="E58" t="str">
        <f xml:space="preserve"> _xll.EPMOlapMemberO("[ZBPAISDESCR].[].[D. MEXICO]","","D. Mexico","","000")</f>
        <v>D. Mexico</v>
      </c>
      <c r="F58" t="str">
        <f xml:space="preserve"> _xll.EPMOlapMemberO("[PERIODID8].[].[12994]","","2024 C05","","000")</f>
        <v>2024 C05</v>
      </c>
      <c r="G58">
        <v>2017160</v>
      </c>
    </row>
    <row r="59" spans="2:7" x14ac:dyDescent="0.35">
      <c r="B59" s="1"/>
      <c r="C59" s="1"/>
      <c r="E59" t="str">
        <f xml:space="preserve"> _xll.EPMOlapMemberO("[ZBPAISDESCR].[].[D. MEXICO]","","D. Mexico","","000")</f>
        <v>D. Mexico</v>
      </c>
      <c r="F59" t="str">
        <f xml:space="preserve"> _xll.EPMOlapMemberO("[PERIODID8].[].[12995]","","2024 C06","","000")</f>
        <v>2024 C06</v>
      </c>
      <c r="G59">
        <v>1984959</v>
      </c>
    </row>
    <row r="60" spans="2:7" x14ac:dyDescent="0.35">
      <c r="B60" s="1"/>
      <c r="C60" s="1"/>
      <c r="E60" t="str">
        <f xml:space="preserve"> _xll.EPMOlapMemberO("[ZBPAISDESCR].[].[D. MEXICO]","","D. Mexico","","000")</f>
        <v>D. Mexico</v>
      </c>
      <c r="F60" t="str">
        <f xml:space="preserve"> _xll.EPMOlapMemberO("[PERIODID8].[].[12996]","","2024 C07","","000")</f>
        <v>2024 C07</v>
      </c>
      <c r="G60">
        <v>2015975</v>
      </c>
    </row>
    <row r="61" spans="2:7" x14ac:dyDescent="0.35">
      <c r="B61" s="1"/>
      <c r="C61" s="1"/>
      <c r="E61" t="str">
        <f xml:space="preserve"> _xll.EPMOlapMemberO("[ZBPAISDESCR].[].[D. MEXICO]","","D. Mexico","","000")</f>
        <v>D. Mexico</v>
      </c>
      <c r="F61" t="str">
        <f xml:space="preserve"> _xll.EPMOlapMemberO("[PERIODID8].[].[12997]","","2024 C08","","000")</f>
        <v>2024 C08</v>
      </c>
      <c r="G61">
        <v>1861199</v>
      </c>
    </row>
    <row r="62" spans="2:7" x14ac:dyDescent="0.35">
      <c r="B62" s="1"/>
      <c r="C62" s="1"/>
      <c r="E62" t="str">
        <f xml:space="preserve"> _xll.EPMOlapMemberO("[ZBPAISDESCR].[].[D. MEXICO]","","D. Mexico","","000")</f>
        <v>D. Mexico</v>
      </c>
      <c r="F62" t="str">
        <f xml:space="preserve"> _xll.EPMOlapMemberO("[PERIODID8].[].[12998]","","2024 C09","","000")</f>
        <v>2024 C09</v>
      </c>
      <c r="G62">
        <v>1870621</v>
      </c>
    </row>
    <row r="63" spans="2:7" x14ac:dyDescent="0.35">
      <c r="B63" s="1"/>
      <c r="C63" s="1"/>
      <c r="E63" t="str">
        <f xml:space="preserve"> _xll.EPMOlapMemberO("[ZBPAISDESCR].[].[D. MEXICO]","","D. Mexico","","000")</f>
        <v>D. Mexico</v>
      </c>
      <c r="F63" t="str">
        <f xml:space="preserve"> _xll.EPMOlapMemberO("[PERIODID8].[].[12999]","","2024 C10","","000")</f>
        <v>2024 C10</v>
      </c>
      <c r="G63">
        <v>1702864</v>
      </c>
    </row>
    <row r="64" spans="2:7" x14ac:dyDescent="0.35">
      <c r="B64" s="1"/>
      <c r="C64" s="1"/>
      <c r="E64" t="str">
        <f xml:space="preserve"> _xll.EPMOlapMemberO("[ZBPAISDESCR].[].[D. MEXICO]","","D. Mexico","","000")</f>
        <v>D. Mexico</v>
      </c>
      <c r="F64" t="str">
        <f xml:space="preserve"> _xll.EPMOlapMemberO("[PERIODID8].[].[13000]","","2024 C11","","000")</f>
        <v>2024 C11</v>
      </c>
      <c r="G64">
        <v>2061314</v>
      </c>
    </row>
    <row r="65" spans="2:7" x14ac:dyDescent="0.35">
      <c r="B65" s="1"/>
      <c r="C65" s="1"/>
      <c r="E65" t="str">
        <f xml:space="preserve"> _xll.EPMOlapMemberO("[ZBPAISDESCR].[].[D. MEXICO]","","D. Mexico","","000")</f>
        <v>D. Mexico</v>
      </c>
      <c r="F65" t="str">
        <f xml:space="preserve"> _xll.EPMOlapMemberO("[PERIODID8].[].[13001]","","2024 C12","","000")</f>
        <v>2024 C12</v>
      </c>
      <c r="G65">
        <v>1784944</v>
      </c>
    </row>
    <row r="66" spans="2:7" x14ac:dyDescent="0.35">
      <c r="B66" s="1"/>
      <c r="C66" s="1"/>
      <c r="E66" t="str">
        <f xml:space="preserve"> _xll.EPMOlapMemberO("[ZBPAISDESCR].[].[D. MEXICO]","","D. Mexico","","000")</f>
        <v>D. Mexico</v>
      </c>
      <c r="F66" t="str">
        <f xml:space="preserve"> _xll.EPMOlapMemberO("[PERIODID8].[].[13002]","","2024 C13","","000")</f>
        <v>2024 C13</v>
      </c>
      <c r="G66">
        <v>2015321</v>
      </c>
    </row>
    <row r="67" spans="2:7" x14ac:dyDescent="0.35">
      <c r="B67" s="1"/>
      <c r="C67" s="1"/>
      <c r="E67" t="str">
        <f xml:space="preserve"> _xll.EPMOlapMemberO("[ZBPAISDESCR].[].[D. MEXICO]","","D. Mexico","","000")</f>
        <v>D. Mexico</v>
      </c>
      <c r="F67" t="str">
        <f xml:space="preserve"> _xll.EPMOlapMemberO("[PERIODID8].[].[13003]","","2024 C14","","000")</f>
        <v>2024 C14</v>
      </c>
      <c r="G67">
        <v>2049725</v>
      </c>
    </row>
    <row r="68" spans="2:7" x14ac:dyDescent="0.35">
      <c r="B68" s="1"/>
      <c r="C68" s="1"/>
      <c r="E68" t="str">
        <f xml:space="preserve"> _xll.EPMOlapMemberO("[ZBPAISDESCR].[].[D. MEXICO]","","D. Mexico","","000")</f>
        <v>D. Mexico</v>
      </c>
      <c r="F68" t="str">
        <f xml:space="preserve"> _xll.EPMOlapMemberO("[PERIODID8].[].[13004]","","2024 C15","","000")</f>
        <v>2024 C15</v>
      </c>
      <c r="G68">
        <v>2295379</v>
      </c>
    </row>
    <row r="69" spans="2:7" x14ac:dyDescent="0.35">
      <c r="B69" s="1"/>
      <c r="C69" s="1"/>
      <c r="E69" t="str">
        <f xml:space="preserve"> _xll.EPMOlapMemberO("[ZBPAISDESCR].[].[D. MEXICO]","","D. Mexico","","000")</f>
        <v>D. Mexico</v>
      </c>
      <c r="F69" t="str">
        <f xml:space="preserve"> _xll.EPMOlapMemberO("[PERIODID8].[].[13005]","","2024 C16","","000")</f>
        <v>2024 C16</v>
      </c>
      <c r="G69">
        <v>2528976</v>
      </c>
    </row>
    <row r="70" spans="2:7" x14ac:dyDescent="0.35">
      <c r="B70" s="1"/>
      <c r="C70" s="1"/>
      <c r="E70" t="str">
        <f xml:space="preserve"> _xll.EPMOlapMemberO("[ZBPAISDESCR].[].[D. MEXICO]","","D. Mexico","","000")</f>
        <v>D. Mexico</v>
      </c>
      <c r="F70" t="str">
        <f xml:space="preserve"> _xll.EPMOlapMemberO("[PERIODID8].[].[13006]","","2024 C17","","000")</f>
        <v>2024 C17</v>
      </c>
      <c r="G70">
        <v>2555460</v>
      </c>
    </row>
    <row r="71" spans="2:7" x14ac:dyDescent="0.35">
      <c r="B71" s="1"/>
      <c r="C71" s="1"/>
      <c r="E71" t="str">
        <f xml:space="preserve"> _xll.EPMOlapMemberO("[ZBPAISDESCR].[].[D. MEXICO]","","D. Mexico","","000")</f>
        <v>D. Mexico</v>
      </c>
      <c r="F71" t="str">
        <f xml:space="preserve"> _xll.EPMOlapMemberO("[PERIODID8].[].[13007]","","2024 C18","","000")</f>
        <v>2024 C18</v>
      </c>
      <c r="G71">
        <v>2524682</v>
      </c>
    </row>
    <row r="72" spans="2:7" x14ac:dyDescent="0.35">
      <c r="B72" s="1"/>
      <c r="C72" s="1"/>
      <c r="E72" t="str">
        <f xml:space="preserve"> _xll.EPMOlapMemberO("[ZBPAISDESCR].[].[D. MEXICO]","","D. Mexico","","000")</f>
        <v>D. Mexico</v>
      </c>
      <c r="F72" t="str">
        <f xml:space="preserve"> _xll.EPMOlapMemberO("[PERIODID8].[].[13008]","","2025 C01","","000")</f>
        <v>2025 C01</v>
      </c>
      <c r="G72">
        <v>2184182</v>
      </c>
    </row>
    <row r="73" spans="2:7" x14ac:dyDescent="0.35">
      <c r="B73" s="1"/>
      <c r="C73" s="1"/>
      <c r="E73" t="str">
        <f xml:space="preserve"> _xll.EPMOlapMemberO("[ZBPAISDESCR].[].[D. MEXICO]","","D. Mexico","","000")</f>
        <v>D. Mexico</v>
      </c>
      <c r="F73" t="str">
        <f xml:space="preserve"> _xll.EPMOlapMemberO("[PERIODID8].[].[13009]","","2025 C02","","000")</f>
        <v>2025 C02</v>
      </c>
      <c r="G73">
        <v>2453590</v>
      </c>
    </row>
    <row r="74" spans="2:7" x14ac:dyDescent="0.35">
      <c r="B74" s="1"/>
      <c r="C74" s="1"/>
      <c r="E74" t="str">
        <f xml:space="preserve"> _xll.EPMOlapMemberO("[ZBPAISDESCR].[].[D. MEXICO]","","D. Mexico","","000")</f>
        <v>D. Mexico</v>
      </c>
      <c r="F74" t="str">
        <f xml:space="preserve"> _xll.EPMOlapMemberO("[PERIODID8].[].[13010]","","2025 C03","","000")</f>
        <v>2025 C03</v>
      </c>
      <c r="G74">
        <v>2149156</v>
      </c>
    </row>
    <row r="75" spans="2:7" x14ac:dyDescent="0.35">
      <c r="B75" s="1"/>
      <c r="C75" s="1"/>
      <c r="E75" t="str">
        <f xml:space="preserve"> _xll.EPMOlapMemberO("[ZBPAISDESCR].[].[D. MEXICO]","","D. Mexico","","000")</f>
        <v>D. Mexico</v>
      </c>
      <c r="F75" t="str">
        <f xml:space="preserve"> _xll.EPMOlapMemberO("[PERIODID8].[].[13011]","","2025 C04","","000")</f>
        <v>2025 C04</v>
      </c>
      <c r="G75">
        <v>2134370</v>
      </c>
    </row>
    <row r="76" spans="2:7" x14ac:dyDescent="0.35">
      <c r="B76" s="1"/>
      <c r="C76" s="1"/>
      <c r="E76" t="str">
        <f xml:space="preserve"> _xll.EPMOlapMemberO("[ZBPAISDESCR].[].[D. MEXICO]","","D. Mexico","","000")</f>
        <v>D. Mexico</v>
      </c>
      <c r="F76" t="str">
        <f xml:space="preserve"> _xll.EPMOlapMemberO("[PERIODID8].[].[13012]","","2025 C05","","000")</f>
        <v>2025 C05</v>
      </c>
      <c r="G76">
        <v>2239575</v>
      </c>
    </row>
    <row r="77" spans="2:7" x14ac:dyDescent="0.35">
      <c r="B77" s="1"/>
      <c r="C77" s="1"/>
      <c r="E77" t="str">
        <f xml:space="preserve"> _xll.EPMOlapMemberO("[ZBPAISDESCR].[].[D. MEXICO]","","D. Mexico","","000")</f>
        <v>D. Mexico</v>
      </c>
      <c r="F77" t="str">
        <f xml:space="preserve"> _xll.EPMOlapMemberO("[PERIODID8].[].[13013]","","2025 C06","","000")</f>
        <v>2025 C06</v>
      </c>
      <c r="G77">
        <v>2661486</v>
      </c>
    </row>
    <row r="78" spans="2:7" x14ac:dyDescent="0.35">
      <c r="B78" s="1"/>
      <c r="C78" s="1"/>
      <c r="E78" t="str">
        <f xml:space="preserve"> _xll.EPMOlapMemberO("[ZBPAISDESCR].[].[E. ECUADOR]","","E. Ecuador","","000")</f>
        <v>E. Ecuador</v>
      </c>
      <c r="F78" t="str">
        <f xml:space="preserve"> _xll.EPMOlapMemberO("[PERIODID8].[].[12990]","","2024 C01","","000")</f>
        <v>2024 C01</v>
      </c>
      <c r="G78">
        <v>663232</v>
      </c>
    </row>
    <row r="79" spans="2:7" x14ac:dyDescent="0.35">
      <c r="B79" s="1"/>
      <c r="C79" s="1"/>
      <c r="E79" t="str">
        <f xml:space="preserve"> _xll.EPMOlapMemberO("[ZBPAISDESCR].[].[E. ECUADOR]","","E. Ecuador","","000")</f>
        <v>E. Ecuador</v>
      </c>
      <c r="F79" t="str">
        <f xml:space="preserve"> _xll.EPMOlapMemberO("[PERIODID8].[].[12991]","","2024 C02","","000")</f>
        <v>2024 C02</v>
      </c>
      <c r="G79">
        <v>715254</v>
      </c>
    </row>
    <row r="80" spans="2:7" x14ac:dyDescent="0.35">
      <c r="B80" s="1"/>
      <c r="C80" s="1"/>
      <c r="E80" t="str">
        <f xml:space="preserve"> _xll.EPMOlapMemberO("[ZBPAISDESCR].[].[E. ECUADOR]","","E. Ecuador","","000")</f>
        <v>E. Ecuador</v>
      </c>
      <c r="F80" t="str">
        <f xml:space="preserve"> _xll.EPMOlapMemberO("[PERIODID8].[].[12992]","","2024 C03","","000")</f>
        <v>2024 C03</v>
      </c>
      <c r="G80">
        <v>866128</v>
      </c>
    </row>
    <row r="81" spans="2:7" x14ac:dyDescent="0.35">
      <c r="B81" s="1"/>
      <c r="C81" s="1"/>
      <c r="E81" t="str">
        <f xml:space="preserve"> _xll.EPMOlapMemberO("[ZBPAISDESCR].[].[E. ECUADOR]","","E. Ecuador","","000")</f>
        <v>E. Ecuador</v>
      </c>
      <c r="F81" t="str">
        <f xml:space="preserve"> _xll.EPMOlapMemberO("[PERIODID8].[].[12993]","","2024 C04","","000")</f>
        <v>2024 C04</v>
      </c>
      <c r="G81">
        <v>728288</v>
      </c>
    </row>
    <row r="82" spans="2:7" x14ac:dyDescent="0.35">
      <c r="B82" s="1"/>
      <c r="C82" s="1"/>
      <c r="E82" t="str">
        <f xml:space="preserve"> _xll.EPMOlapMemberO("[ZBPAISDESCR].[].[E. ECUADOR]","","E. Ecuador","","000")</f>
        <v>E. Ecuador</v>
      </c>
      <c r="F82" t="str">
        <f xml:space="preserve"> _xll.EPMOlapMemberO("[PERIODID8].[].[12994]","","2024 C05","","000")</f>
        <v>2024 C05</v>
      </c>
      <c r="G82">
        <v>759426</v>
      </c>
    </row>
    <row r="83" spans="2:7" x14ac:dyDescent="0.35">
      <c r="B83" s="1"/>
      <c r="C83" s="1"/>
      <c r="E83" t="str">
        <f xml:space="preserve"> _xll.EPMOlapMemberO("[ZBPAISDESCR].[].[E. ECUADOR]","","E. Ecuador","","000")</f>
        <v>E. Ecuador</v>
      </c>
      <c r="F83" t="str">
        <f xml:space="preserve"> _xll.EPMOlapMemberO("[PERIODID8].[].[12995]","","2024 C06","","000")</f>
        <v>2024 C06</v>
      </c>
      <c r="G83">
        <v>852895</v>
      </c>
    </row>
    <row r="84" spans="2:7" x14ac:dyDescent="0.35">
      <c r="B84" s="1"/>
      <c r="C84" s="1"/>
      <c r="E84" t="str">
        <f xml:space="preserve"> _xll.EPMOlapMemberO("[ZBPAISDESCR].[].[E. ECUADOR]","","E. Ecuador","","000")</f>
        <v>E. Ecuador</v>
      </c>
      <c r="F84" t="str">
        <f xml:space="preserve"> _xll.EPMOlapMemberO("[PERIODID8].[].[12996]","","2024 C07","","000")</f>
        <v>2024 C07</v>
      </c>
      <c r="G84">
        <v>915988</v>
      </c>
    </row>
    <row r="85" spans="2:7" x14ac:dyDescent="0.35">
      <c r="B85" s="1"/>
      <c r="C85" s="1"/>
      <c r="E85" t="str">
        <f xml:space="preserve"> _xll.EPMOlapMemberO("[ZBPAISDESCR].[].[E. ECUADOR]","","E. Ecuador","","000")</f>
        <v>E. Ecuador</v>
      </c>
      <c r="F85" t="str">
        <f xml:space="preserve"> _xll.EPMOlapMemberO("[PERIODID8].[].[12997]","","2024 C08","","000")</f>
        <v>2024 C08</v>
      </c>
      <c r="G85">
        <v>819385</v>
      </c>
    </row>
    <row r="86" spans="2:7" x14ac:dyDescent="0.35">
      <c r="B86" s="1"/>
      <c r="C86" s="1"/>
      <c r="E86" t="str">
        <f xml:space="preserve"> _xll.EPMOlapMemberO("[ZBPAISDESCR].[].[E. ECUADOR]","","E. Ecuador","","000")</f>
        <v>E. Ecuador</v>
      </c>
      <c r="F86" t="str">
        <f xml:space="preserve"> _xll.EPMOlapMemberO("[PERIODID8].[].[12998]","","2024 C09","","000")</f>
        <v>2024 C09</v>
      </c>
      <c r="G86">
        <v>759213</v>
      </c>
    </row>
    <row r="87" spans="2:7" x14ac:dyDescent="0.35">
      <c r="B87" s="1"/>
      <c r="C87" s="1"/>
      <c r="E87" t="str">
        <f xml:space="preserve"> _xll.EPMOlapMemberO("[ZBPAISDESCR].[].[E. ECUADOR]","","E. Ecuador","","000")</f>
        <v>E. Ecuador</v>
      </c>
      <c r="F87" t="str">
        <f xml:space="preserve"> _xll.EPMOlapMemberO("[PERIODID8].[].[12999]","","2024 C10","","000")</f>
        <v>2024 C10</v>
      </c>
      <c r="G87">
        <v>830393</v>
      </c>
    </row>
    <row r="88" spans="2:7" x14ac:dyDescent="0.35">
      <c r="B88" s="1"/>
      <c r="C88" s="1"/>
      <c r="E88" t="str">
        <f xml:space="preserve"> _xll.EPMOlapMemberO("[ZBPAISDESCR].[].[E. ECUADOR]","","E. Ecuador","","000")</f>
        <v>E. Ecuador</v>
      </c>
      <c r="F88" t="str">
        <f xml:space="preserve"> _xll.EPMOlapMemberO("[PERIODID8].[].[13000]","","2024 C11","","000")</f>
        <v>2024 C11</v>
      </c>
      <c r="G88">
        <v>818680</v>
      </c>
    </row>
    <row r="89" spans="2:7" x14ac:dyDescent="0.35">
      <c r="B89" s="1"/>
      <c r="C89" s="1"/>
      <c r="E89" t="str">
        <f xml:space="preserve"> _xll.EPMOlapMemberO("[ZBPAISDESCR].[].[E. ECUADOR]","","E. Ecuador","","000")</f>
        <v>E. Ecuador</v>
      </c>
      <c r="F89" t="str">
        <f xml:space="preserve"> _xll.EPMOlapMemberO("[PERIODID8].[].[13001]","","2024 C12","","000")</f>
        <v>2024 C12</v>
      </c>
      <c r="G89">
        <v>835090</v>
      </c>
    </row>
    <row r="90" spans="2:7" x14ac:dyDescent="0.35">
      <c r="B90" s="1"/>
      <c r="C90" s="1"/>
      <c r="E90" t="str">
        <f xml:space="preserve"> _xll.EPMOlapMemberO("[ZBPAISDESCR].[].[E. ECUADOR]","","E. Ecuador","","000")</f>
        <v>E. Ecuador</v>
      </c>
      <c r="F90" t="str">
        <f xml:space="preserve"> _xll.EPMOlapMemberO("[PERIODID8].[].[13002]","","2024 C13","","000")</f>
        <v>2024 C13</v>
      </c>
      <c r="G90">
        <v>875833</v>
      </c>
    </row>
    <row r="91" spans="2:7" x14ac:dyDescent="0.35">
      <c r="B91" s="1"/>
      <c r="C91" s="1"/>
      <c r="E91" t="str">
        <f xml:space="preserve"> _xll.EPMOlapMemberO("[ZBPAISDESCR].[].[E. ECUADOR]","","E. Ecuador","","000")</f>
        <v>E. Ecuador</v>
      </c>
      <c r="F91" t="str">
        <f xml:space="preserve"> _xll.EPMOlapMemberO("[PERIODID8].[].[13003]","","2024 C14","","000")</f>
        <v>2024 C14</v>
      </c>
      <c r="G91">
        <v>767145</v>
      </c>
    </row>
    <row r="92" spans="2:7" x14ac:dyDescent="0.35">
      <c r="B92" s="1"/>
      <c r="C92" s="1"/>
      <c r="E92" t="str">
        <f xml:space="preserve"> _xll.EPMOlapMemberO("[ZBPAISDESCR].[].[E. ECUADOR]","","E. Ecuador","","000")</f>
        <v>E. Ecuador</v>
      </c>
      <c r="F92" t="str">
        <f xml:space="preserve"> _xll.EPMOlapMemberO("[PERIODID8].[].[13004]","","2024 C15","","000")</f>
        <v>2024 C15</v>
      </c>
      <c r="G92">
        <v>802139</v>
      </c>
    </row>
    <row r="93" spans="2:7" x14ac:dyDescent="0.35">
      <c r="B93" s="1"/>
      <c r="C93" s="1"/>
      <c r="E93" t="str">
        <f xml:space="preserve"> _xll.EPMOlapMemberO("[ZBPAISDESCR].[].[E. ECUADOR]","","E. Ecuador","","000")</f>
        <v>E. Ecuador</v>
      </c>
      <c r="F93" t="str">
        <f xml:space="preserve"> _xll.EPMOlapMemberO("[PERIODID8].[].[13005]","","2024 C16","","000")</f>
        <v>2024 C16</v>
      </c>
      <c r="G93">
        <v>978347</v>
      </c>
    </row>
    <row r="94" spans="2:7" x14ac:dyDescent="0.35">
      <c r="B94" s="1"/>
      <c r="C94" s="1"/>
      <c r="E94" t="str">
        <f xml:space="preserve"> _xll.EPMOlapMemberO("[ZBPAISDESCR].[].[E. ECUADOR]","","E. Ecuador","","000")</f>
        <v>E. Ecuador</v>
      </c>
      <c r="F94" t="str">
        <f xml:space="preserve"> _xll.EPMOlapMemberO("[PERIODID8].[].[13006]","","2024 C17","","000")</f>
        <v>2024 C17</v>
      </c>
      <c r="G94">
        <v>1035782</v>
      </c>
    </row>
    <row r="95" spans="2:7" x14ac:dyDescent="0.35">
      <c r="B95" s="1"/>
      <c r="C95" s="1"/>
      <c r="E95" t="str">
        <f xml:space="preserve"> _xll.EPMOlapMemberO("[ZBPAISDESCR].[].[E. ECUADOR]","","E. Ecuador","","000")</f>
        <v>E. Ecuador</v>
      </c>
      <c r="F95" t="str">
        <f xml:space="preserve"> _xll.EPMOlapMemberO("[PERIODID8].[].[13007]","","2024 C18","","000")</f>
        <v>2024 C18</v>
      </c>
      <c r="G95">
        <v>1008202</v>
      </c>
    </row>
    <row r="96" spans="2:7" x14ac:dyDescent="0.35">
      <c r="B96" s="1"/>
      <c r="C96" s="1"/>
      <c r="E96" t="str">
        <f xml:space="preserve"> _xll.EPMOlapMemberO("[ZBPAISDESCR].[].[E. ECUADOR]","","E. Ecuador","","000")</f>
        <v>E. Ecuador</v>
      </c>
      <c r="F96" t="str">
        <f xml:space="preserve"> _xll.EPMOlapMemberO("[PERIODID8].[].[13008]","","2025 C01","","000")</f>
        <v>2025 C01</v>
      </c>
      <c r="G96">
        <v>790583</v>
      </c>
    </row>
    <row r="97" spans="2:7" x14ac:dyDescent="0.35">
      <c r="B97" s="1"/>
      <c r="C97" s="1"/>
      <c r="E97" t="str">
        <f xml:space="preserve"> _xll.EPMOlapMemberO("[ZBPAISDESCR].[].[E. ECUADOR]","","E. Ecuador","","000")</f>
        <v>E. Ecuador</v>
      </c>
      <c r="F97" t="str">
        <f xml:space="preserve"> _xll.EPMOlapMemberO("[PERIODID8].[].[13009]","","2025 C02","","000")</f>
        <v>2025 C02</v>
      </c>
      <c r="G97">
        <v>834769</v>
      </c>
    </row>
    <row r="98" spans="2:7" x14ac:dyDescent="0.35">
      <c r="B98" s="1"/>
      <c r="C98" s="1"/>
      <c r="E98" t="str">
        <f xml:space="preserve"> _xll.EPMOlapMemberO("[ZBPAISDESCR].[].[E. ECUADOR]","","E. Ecuador","","000")</f>
        <v>E. Ecuador</v>
      </c>
      <c r="F98" t="str">
        <f xml:space="preserve"> _xll.EPMOlapMemberO("[PERIODID8].[].[13010]","","2025 C03","","000")</f>
        <v>2025 C03</v>
      </c>
      <c r="G98">
        <v>979527</v>
      </c>
    </row>
    <row r="99" spans="2:7" x14ac:dyDescent="0.35">
      <c r="B99" s="1"/>
      <c r="C99" s="1"/>
      <c r="E99" t="str">
        <f xml:space="preserve"> _xll.EPMOlapMemberO("[ZBPAISDESCR].[].[E. ECUADOR]","","E. Ecuador","","000")</f>
        <v>E. Ecuador</v>
      </c>
      <c r="F99" t="str">
        <f xml:space="preserve"> _xll.EPMOlapMemberO("[PERIODID8].[].[13011]","","2025 C04","","000")</f>
        <v>2025 C04</v>
      </c>
      <c r="G99">
        <v>877385</v>
      </c>
    </row>
    <row r="100" spans="2:7" x14ac:dyDescent="0.35">
      <c r="B100" s="1"/>
      <c r="C100" s="1"/>
      <c r="E100" t="str">
        <f xml:space="preserve"> _xll.EPMOlapMemberO("[ZBPAISDESCR].[].[E. ECUADOR]","","E. Ecuador","","000")</f>
        <v>E. Ecuador</v>
      </c>
      <c r="F100" t="str">
        <f xml:space="preserve"> _xll.EPMOlapMemberO("[PERIODID8].[].[13012]","","2025 C05","","000")</f>
        <v>2025 C05</v>
      </c>
      <c r="G100">
        <v>923105</v>
      </c>
    </row>
    <row r="101" spans="2:7" x14ac:dyDescent="0.35">
      <c r="B101" s="1"/>
      <c r="C101" s="1"/>
      <c r="E101" t="str">
        <f xml:space="preserve"> _xll.EPMOlapMemberO("[ZBPAISDESCR].[].[E. ECUADOR]","","E. Ecuador","","000")</f>
        <v>E. Ecuador</v>
      </c>
      <c r="F101" t="str">
        <f xml:space="preserve"> _xll.EPMOlapMemberO("[PERIODID8].[].[13013]","","2025 C06","","000")</f>
        <v>2025 C06</v>
      </c>
      <c r="G101">
        <v>1052739</v>
      </c>
    </row>
    <row r="102" spans="2:7" x14ac:dyDescent="0.35">
      <c r="B102" s="1"/>
      <c r="C102" s="1"/>
      <c r="E102" t="str">
        <f xml:space="preserve"> _xll.EPMOlapMemberO("[ZBPAISDESCR].[].[F. CHILE]","","F. Chile","","000")</f>
        <v>F. Chile</v>
      </c>
      <c r="F102" t="str">
        <f xml:space="preserve"> _xll.EPMOlapMemberO("[PERIODID8].[].[12990]","","2024 C01","","000")</f>
        <v>2024 C01</v>
      </c>
      <c r="G102">
        <v>888376</v>
      </c>
    </row>
    <row r="103" spans="2:7" x14ac:dyDescent="0.35">
      <c r="B103" s="1"/>
      <c r="C103" s="1"/>
      <c r="E103" t="str">
        <f xml:space="preserve"> _xll.EPMOlapMemberO("[ZBPAISDESCR].[].[F. CHILE]","","F. Chile","","000")</f>
        <v>F. Chile</v>
      </c>
      <c r="F103" t="str">
        <f xml:space="preserve"> _xll.EPMOlapMemberO("[PERIODID8].[].[12991]","","2024 C02","","000")</f>
        <v>2024 C02</v>
      </c>
      <c r="G103">
        <v>961810</v>
      </c>
    </row>
    <row r="104" spans="2:7" x14ac:dyDescent="0.35">
      <c r="B104" s="1"/>
      <c r="C104" s="1"/>
      <c r="E104" t="str">
        <f xml:space="preserve"> _xll.EPMOlapMemberO("[ZBPAISDESCR].[].[F. CHILE]","","F. Chile","","000")</f>
        <v>F. Chile</v>
      </c>
      <c r="F104" t="str">
        <f xml:space="preserve"> _xll.EPMOlapMemberO("[PERIODID8].[].[12992]","","2024 C03","","000")</f>
        <v>2024 C03</v>
      </c>
      <c r="G104">
        <v>880034</v>
      </c>
    </row>
    <row r="105" spans="2:7" x14ac:dyDescent="0.35">
      <c r="B105" s="1"/>
      <c r="C105" s="1"/>
      <c r="E105" t="str">
        <f xml:space="preserve"> _xll.EPMOlapMemberO("[ZBPAISDESCR].[].[F. CHILE]","","F. Chile","","000")</f>
        <v>F. Chile</v>
      </c>
      <c r="F105" t="str">
        <f xml:space="preserve"> _xll.EPMOlapMemberO("[PERIODID8].[].[12993]","","2024 C04","","000")</f>
        <v>2024 C04</v>
      </c>
      <c r="G105">
        <v>865684</v>
      </c>
    </row>
    <row r="106" spans="2:7" x14ac:dyDescent="0.35">
      <c r="B106" s="1"/>
      <c r="C106" s="1"/>
      <c r="E106" t="str">
        <f xml:space="preserve"> _xll.EPMOlapMemberO("[ZBPAISDESCR].[].[F. CHILE]","","F. Chile","","000")</f>
        <v>F. Chile</v>
      </c>
      <c r="F106" t="str">
        <f xml:space="preserve"> _xll.EPMOlapMemberO("[PERIODID8].[].[12994]","","2024 C05","","000")</f>
        <v>2024 C05</v>
      </c>
      <c r="G106">
        <v>1021676</v>
      </c>
    </row>
    <row r="107" spans="2:7" x14ac:dyDescent="0.35">
      <c r="B107" s="1"/>
      <c r="C107" s="1"/>
      <c r="E107" t="str">
        <f xml:space="preserve"> _xll.EPMOlapMemberO("[ZBPAISDESCR].[].[F. CHILE]","","F. Chile","","000")</f>
        <v>F. Chile</v>
      </c>
      <c r="F107" t="str">
        <f xml:space="preserve"> _xll.EPMOlapMemberO("[PERIODID8].[].[12995]","","2024 C06","","000")</f>
        <v>2024 C06</v>
      </c>
      <c r="G107">
        <v>1097021</v>
      </c>
    </row>
    <row r="108" spans="2:7" x14ac:dyDescent="0.35">
      <c r="B108" s="1"/>
      <c r="C108" s="1"/>
      <c r="E108" t="str">
        <f xml:space="preserve"> _xll.EPMOlapMemberO("[ZBPAISDESCR].[].[F. CHILE]","","F. Chile","","000")</f>
        <v>F. Chile</v>
      </c>
      <c r="F108" t="str">
        <f xml:space="preserve"> _xll.EPMOlapMemberO("[PERIODID8].[].[12996]","","2024 C07","","000")</f>
        <v>2024 C07</v>
      </c>
      <c r="G108">
        <v>1112264</v>
      </c>
    </row>
    <row r="109" spans="2:7" x14ac:dyDescent="0.35">
      <c r="B109" s="1"/>
      <c r="C109" s="1"/>
      <c r="E109" t="str">
        <f xml:space="preserve"> _xll.EPMOlapMemberO("[ZBPAISDESCR].[].[F. CHILE]","","F. Chile","","000")</f>
        <v>F. Chile</v>
      </c>
      <c r="F109" t="str">
        <f xml:space="preserve"> _xll.EPMOlapMemberO("[PERIODID8].[].[12997]","","2024 C08","","000")</f>
        <v>2024 C08</v>
      </c>
      <c r="G109">
        <v>1043752</v>
      </c>
    </row>
    <row r="110" spans="2:7" x14ac:dyDescent="0.35">
      <c r="B110" s="1"/>
      <c r="C110" s="1"/>
      <c r="E110" t="str">
        <f xml:space="preserve"> _xll.EPMOlapMemberO("[ZBPAISDESCR].[].[F. CHILE]","","F. Chile","","000")</f>
        <v>F. Chile</v>
      </c>
      <c r="F110" t="str">
        <f xml:space="preserve"> _xll.EPMOlapMemberO("[PERIODID8].[].[12998]","","2024 C09","","000")</f>
        <v>2024 C09</v>
      </c>
      <c r="G110">
        <v>1016051</v>
      </c>
    </row>
    <row r="111" spans="2:7" x14ac:dyDescent="0.35">
      <c r="B111" s="1"/>
      <c r="C111" s="1"/>
      <c r="E111" t="str">
        <f xml:space="preserve"> _xll.EPMOlapMemberO("[ZBPAISDESCR].[].[F. CHILE]","","F. Chile","","000")</f>
        <v>F. Chile</v>
      </c>
      <c r="F111" t="str">
        <f xml:space="preserve"> _xll.EPMOlapMemberO("[PERIODID8].[].[12999]","","2024 C10","","000")</f>
        <v>2024 C10</v>
      </c>
      <c r="G111">
        <v>958814</v>
      </c>
    </row>
    <row r="112" spans="2:7" x14ac:dyDescent="0.35">
      <c r="B112" s="1"/>
      <c r="C112" s="1"/>
      <c r="E112" t="str">
        <f xml:space="preserve"> _xll.EPMOlapMemberO("[ZBPAISDESCR].[].[F. CHILE]","","F. Chile","","000")</f>
        <v>F. Chile</v>
      </c>
      <c r="F112" t="str">
        <f xml:space="preserve"> _xll.EPMOlapMemberO("[PERIODID8].[].[13000]","","2024 C11","","000")</f>
        <v>2024 C11</v>
      </c>
      <c r="G112">
        <v>1101628</v>
      </c>
    </row>
    <row r="113" spans="2:7" x14ac:dyDescent="0.35">
      <c r="B113" s="1"/>
      <c r="C113" s="1"/>
      <c r="E113" t="str">
        <f xml:space="preserve"> _xll.EPMOlapMemberO("[ZBPAISDESCR].[].[F. CHILE]","","F. Chile","","000")</f>
        <v>F. Chile</v>
      </c>
      <c r="F113" t="str">
        <f xml:space="preserve"> _xll.EPMOlapMemberO("[PERIODID8].[].[13001]","","2024 C12","","000")</f>
        <v>2024 C12</v>
      </c>
      <c r="G113">
        <v>1087292</v>
      </c>
    </row>
    <row r="114" spans="2:7" x14ac:dyDescent="0.35">
      <c r="B114" s="1"/>
      <c r="C114" s="1"/>
      <c r="E114" t="str">
        <f xml:space="preserve"> _xll.EPMOlapMemberO("[ZBPAISDESCR].[].[F. CHILE]","","F. Chile","","000")</f>
        <v>F. Chile</v>
      </c>
      <c r="F114" t="str">
        <f xml:space="preserve"> _xll.EPMOlapMemberO("[PERIODID8].[].[13002]","","2024 C13","","000")</f>
        <v>2024 C13</v>
      </c>
      <c r="G114">
        <v>1128177</v>
      </c>
    </row>
    <row r="115" spans="2:7" x14ac:dyDescent="0.35">
      <c r="B115" s="1"/>
      <c r="C115" s="1"/>
      <c r="E115" t="str">
        <f xml:space="preserve"> _xll.EPMOlapMemberO("[ZBPAISDESCR].[].[F. CHILE]","","F. Chile","","000")</f>
        <v>F. Chile</v>
      </c>
      <c r="F115" t="str">
        <f xml:space="preserve"> _xll.EPMOlapMemberO("[PERIODID8].[].[13003]","","2024 C14","","000")</f>
        <v>2024 C14</v>
      </c>
      <c r="G115">
        <v>976816</v>
      </c>
    </row>
    <row r="116" spans="2:7" x14ac:dyDescent="0.35">
      <c r="B116" s="1"/>
      <c r="C116" s="1"/>
      <c r="E116" t="str">
        <f xml:space="preserve"> _xll.EPMOlapMemberO("[ZBPAISDESCR].[].[F. CHILE]","","F. Chile","","000")</f>
        <v>F. Chile</v>
      </c>
      <c r="F116" t="str">
        <f xml:space="preserve"> _xll.EPMOlapMemberO("[PERIODID8].[].[13004]","","2024 C15","","000")</f>
        <v>2024 C15</v>
      </c>
      <c r="G116">
        <v>1126941</v>
      </c>
    </row>
    <row r="117" spans="2:7" x14ac:dyDescent="0.35">
      <c r="B117" s="1"/>
      <c r="C117" s="1"/>
      <c r="E117" t="str">
        <f xml:space="preserve"> _xll.EPMOlapMemberO("[ZBPAISDESCR].[].[F. CHILE]","","F. Chile","","000")</f>
        <v>F. Chile</v>
      </c>
      <c r="F117" t="str">
        <f xml:space="preserve"> _xll.EPMOlapMemberO("[PERIODID8].[].[13005]","","2024 C16","","000")</f>
        <v>2024 C16</v>
      </c>
      <c r="G117">
        <v>1238698</v>
      </c>
    </row>
    <row r="118" spans="2:7" x14ac:dyDescent="0.35">
      <c r="B118" s="1"/>
      <c r="C118" s="1"/>
      <c r="E118" t="str">
        <f xml:space="preserve"> _xll.EPMOlapMemberO("[ZBPAISDESCR].[].[F. CHILE]","","F. Chile","","000")</f>
        <v>F. Chile</v>
      </c>
      <c r="F118" t="str">
        <f xml:space="preserve"> _xll.EPMOlapMemberO("[PERIODID8].[].[13006]","","2024 C17","","000")</f>
        <v>2024 C17</v>
      </c>
      <c r="G118">
        <v>1169359</v>
      </c>
    </row>
    <row r="119" spans="2:7" x14ac:dyDescent="0.35">
      <c r="B119" s="1"/>
      <c r="C119" s="1"/>
      <c r="E119" t="str">
        <f xml:space="preserve"> _xll.EPMOlapMemberO("[ZBPAISDESCR].[].[F. CHILE]","","F. Chile","","000")</f>
        <v>F. Chile</v>
      </c>
      <c r="F119" t="str">
        <f xml:space="preserve"> _xll.EPMOlapMemberO("[PERIODID8].[].[13007]","","2024 C18","","000")</f>
        <v>2024 C18</v>
      </c>
      <c r="G119">
        <v>1252851</v>
      </c>
    </row>
    <row r="120" spans="2:7" x14ac:dyDescent="0.35">
      <c r="B120" s="1"/>
      <c r="C120" s="1"/>
      <c r="E120" t="str">
        <f xml:space="preserve"> _xll.EPMOlapMemberO("[ZBPAISDESCR].[].[F. CHILE]","","F. Chile","","000")</f>
        <v>F. Chile</v>
      </c>
      <c r="F120" t="str">
        <f xml:space="preserve"> _xll.EPMOlapMemberO("[PERIODID8].[].[13008]","","2025 C01","","000")</f>
        <v>2025 C01</v>
      </c>
      <c r="G120">
        <v>894511</v>
      </c>
    </row>
    <row r="121" spans="2:7" x14ac:dyDescent="0.35">
      <c r="B121" s="1"/>
      <c r="C121" s="1"/>
      <c r="E121" t="str">
        <f xml:space="preserve"> _xll.EPMOlapMemberO("[ZBPAISDESCR].[].[F. CHILE]","","F. Chile","","000")</f>
        <v>F. Chile</v>
      </c>
      <c r="F121" t="str">
        <f xml:space="preserve"> _xll.EPMOlapMemberO("[PERIODID8].[].[13009]","","2025 C02","","000")</f>
        <v>2025 C02</v>
      </c>
      <c r="G121">
        <v>929355</v>
      </c>
    </row>
    <row r="122" spans="2:7" x14ac:dyDescent="0.35">
      <c r="B122" s="1"/>
      <c r="C122" s="1"/>
      <c r="E122" t="str">
        <f xml:space="preserve"> _xll.EPMOlapMemberO("[ZBPAISDESCR].[].[F. CHILE]","","F. Chile","","000")</f>
        <v>F. Chile</v>
      </c>
      <c r="F122" t="str">
        <f xml:space="preserve"> _xll.EPMOlapMemberO("[PERIODID8].[].[13010]","","2025 C03","","000")</f>
        <v>2025 C03</v>
      </c>
      <c r="G122">
        <v>826398</v>
      </c>
    </row>
    <row r="123" spans="2:7" x14ac:dyDescent="0.35">
      <c r="B123" s="1"/>
      <c r="C123" s="1"/>
      <c r="E123" t="str">
        <f xml:space="preserve"> _xll.EPMOlapMemberO("[ZBPAISDESCR].[].[F. CHILE]","","F. Chile","","000")</f>
        <v>F. Chile</v>
      </c>
      <c r="F123" t="str">
        <f xml:space="preserve"> _xll.EPMOlapMemberO("[PERIODID8].[].[13011]","","2025 C04","","000")</f>
        <v>2025 C04</v>
      </c>
      <c r="G123">
        <v>841010</v>
      </c>
    </row>
    <row r="124" spans="2:7" x14ac:dyDescent="0.35">
      <c r="B124" s="1"/>
      <c r="C124" s="1"/>
      <c r="E124" t="str">
        <f xml:space="preserve"> _xll.EPMOlapMemberO("[ZBPAISDESCR].[].[F. CHILE]","","F. Chile","","000")</f>
        <v>F. Chile</v>
      </c>
      <c r="F124" t="str">
        <f xml:space="preserve"> _xll.EPMOlapMemberO("[PERIODID8].[].[13012]","","2025 C05","","000")</f>
        <v>2025 C05</v>
      </c>
      <c r="G124">
        <v>1040443</v>
      </c>
    </row>
    <row r="125" spans="2:7" x14ac:dyDescent="0.35">
      <c r="B125" s="1"/>
      <c r="C125" s="1"/>
      <c r="E125" t="str">
        <f xml:space="preserve"> _xll.EPMOlapMemberO("[ZBPAISDESCR].[].[F. CHILE]","","F. Chile","","000")</f>
        <v>F. Chile</v>
      </c>
      <c r="F125" t="str">
        <f xml:space="preserve"> _xll.EPMOlapMemberO("[PERIODID8].[].[13013]","","2025 C06","","000")</f>
        <v>2025 C06</v>
      </c>
      <c r="G125">
        <v>1132626</v>
      </c>
    </row>
    <row r="126" spans="2:7" x14ac:dyDescent="0.35">
      <c r="B126" s="1"/>
      <c r="C126" s="1"/>
      <c r="E126" t="str">
        <f xml:space="preserve"> _xll.EPMOlapMemberO("[ZBPAISDESCR].[].[G. BOLIVIA]","","G. Bolivia","","000")</f>
        <v>G. Bolivia</v>
      </c>
      <c r="F126" t="str">
        <f xml:space="preserve"> _xll.EPMOlapMemberO("[PERIODID8].[].[12990]","","2024 C01","","000")</f>
        <v>2024 C01</v>
      </c>
      <c r="G126">
        <v>387899</v>
      </c>
    </row>
    <row r="127" spans="2:7" x14ac:dyDescent="0.35">
      <c r="B127" s="1"/>
      <c r="C127" s="1"/>
      <c r="E127" t="str">
        <f xml:space="preserve"> _xll.EPMOlapMemberO("[ZBPAISDESCR].[].[G. BOLIVIA]","","G. Bolivia","","000")</f>
        <v>G. Bolivia</v>
      </c>
      <c r="F127" t="str">
        <f xml:space="preserve"> _xll.EPMOlapMemberO("[PERIODID8].[].[12991]","","2024 C02","","000")</f>
        <v>2024 C02</v>
      </c>
      <c r="G127">
        <v>355139</v>
      </c>
    </row>
    <row r="128" spans="2:7" x14ac:dyDescent="0.35">
      <c r="B128" s="1"/>
      <c r="C128" s="1"/>
      <c r="E128" t="str">
        <f xml:space="preserve"> _xll.EPMOlapMemberO("[ZBPAISDESCR].[].[G. BOLIVIA]","","G. Bolivia","","000")</f>
        <v>G. Bolivia</v>
      </c>
      <c r="F128" t="str">
        <f xml:space="preserve"> _xll.EPMOlapMemberO("[PERIODID8].[].[12992]","","2024 C03","","000")</f>
        <v>2024 C03</v>
      </c>
      <c r="G128">
        <v>330098</v>
      </c>
    </row>
    <row r="129" spans="2:7" x14ac:dyDescent="0.35">
      <c r="B129" s="1"/>
      <c r="C129" s="1"/>
      <c r="E129" t="str">
        <f xml:space="preserve"> _xll.EPMOlapMemberO("[ZBPAISDESCR].[].[G. BOLIVIA]","","G. Bolivia","","000")</f>
        <v>G. Bolivia</v>
      </c>
      <c r="F129" t="str">
        <f xml:space="preserve"> _xll.EPMOlapMemberO("[PERIODID8].[].[12993]","","2024 C04","","000")</f>
        <v>2024 C04</v>
      </c>
      <c r="G129">
        <v>387591</v>
      </c>
    </row>
    <row r="130" spans="2:7" x14ac:dyDescent="0.35">
      <c r="B130" s="1"/>
      <c r="C130" s="1"/>
      <c r="E130" t="str">
        <f xml:space="preserve"> _xll.EPMOlapMemberO("[ZBPAISDESCR].[].[G. BOLIVIA]","","G. Bolivia","","000")</f>
        <v>G. Bolivia</v>
      </c>
      <c r="F130" t="str">
        <f xml:space="preserve"> _xll.EPMOlapMemberO("[PERIODID8].[].[12994]","","2024 C05","","000")</f>
        <v>2024 C05</v>
      </c>
      <c r="G130">
        <v>376378</v>
      </c>
    </row>
    <row r="131" spans="2:7" x14ac:dyDescent="0.35">
      <c r="B131" s="1"/>
      <c r="C131" s="1"/>
      <c r="E131" t="str">
        <f xml:space="preserve"> _xll.EPMOlapMemberO("[ZBPAISDESCR].[].[G. BOLIVIA]","","G. Bolivia","","000")</f>
        <v>G. Bolivia</v>
      </c>
      <c r="F131" t="str">
        <f xml:space="preserve"> _xll.EPMOlapMemberO("[PERIODID8].[].[12995]","","2024 C06","","000")</f>
        <v>2024 C06</v>
      </c>
      <c r="G131">
        <v>362402</v>
      </c>
    </row>
    <row r="132" spans="2:7" x14ac:dyDescent="0.35">
      <c r="B132" s="1"/>
      <c r="C132" s="1"/>
      <c r="E132" t="str">
        <f xml:space="preserve"> _xll.EPMOlapMemberO("[ZBPAISDESCR].[].[G. BOLIVIA]","","G. Bolivia","","000")</f>
        <v>G. Bolivia</v>
      </c>
      <c r="F132" t="str">
        <f xml:space="preserve"> _xll.EPMOlapMemberO("[PERIODID8].[].[12996]","","2024 C07","","000")</f>
        <v>2024 C07</v>
      </c>
      <c r="G132">
        <v>367479</v>
      </c>
    </row>
    <row r="133" spans="2:7" x14ac:dyDescent="0.35">
      <c r="B133" s="1"/>
      <c r="C133" s="1"/>
      <c r="E133" t="str">
        <f xml:space="preserve"> _xll.EPMOlapMemberO("[ZBPAISDESCR].[].[G. BOLIVIA]","","G. Bolivia","","000")</f>
        <v>G. Bolivia</v>
      </c>
      <c r="F133" t="str">
        <f xml:space="preserve"> _xll.EPMOlapMemberO("[PERIODID8].[].[12997]","","2024 C08","","000")</f>
        <v>2024 C08</v>
      </c>
      <c r="G133">
        <v>411018</v>
      </c>
    </row>
    <row r="134" spans="2:7" x14ac:dyDescent="0.35">
      <c r="B134" s="1"/>
      <c r="C134" s="1"/>
      <c r="E134" t="str">
        <f xml:space="preserve"> _xll.EPMOlapMemberO("[ZBPAISDESCR].[].[G. BOLIVIA]","","G. Bolivia","","000")</f>
        <v>G. Bolivia</v>
      </c>
      <c r="F134" t="str">
        <f xml:space="preserve"> _xll.EPMOlapMemberO("[PERIODID8].[].[12998]","","2024 C09","","000")</f>
        <v>2024 C09</v>
      </c>
      <c r="G134">
        <v>378538</v>
      </c>
    </row>
    <row r="135" spans="2:7" x14ac:dyDescent="0.35">
      <c r="B135" s="1"/>
      <c r="C135" s="1"/>
      <c r="E135" t="str">
        <f xml:space="preserve"> _xll.EPMOlapMemberO("[ZBPAISDESCR].[].[G. BOLIVIA]","","G. Bolivia","","000")</f>
        <v>G. Bolivia</v>
      </c>
      <c r="F135" t="str">
        <f xml:space="preserve"> _xll.EPMOlapMemberO("[PERIODID8].[].[12999]","","2024 C10","","000")</f>
        <v>2024 C10</v>
      </c>
      <c r="G135">
        <v>394043</v>
      </c>
    </row>
    <row r="136" spans="2:7" x14ac:dyDescent="0.35">
      <c r="B136" s="1"/>
      <c r="C136" s="1"/>
      <c r="E136" t="str">
        <f xml:space="preserve"> _xll.EPMOlapMemberO("[ZBPAISDESCR].[].[G. BOLIVIA]","","G. Bolivia","","000")</f>
        <v>G. Bolivia</v>
      </c>
      <c r="F136" t="str">
        <f xml:space="preserve"> _xll.EPMOlapMemberO("[PERIODID8].[].[13000]","","2024 C11","","000")</f>
        <v>2024 C11</v>
      </c>
      <c r="G136">
        <v>390626</v>
      </c>
    </row>
    <row r="137" spans="2:7" x14ac:dyDescent="0.35">
      <c r="B137" s="1"/>
      <c r="C137" s="1"/>
      <c r="E137" t="str">
        <f xml:space="preserve"> _xll.EPMOlapMemberO("[ZBPAISDESCR].[].[G. BOLIVIA]","","G. Bolivia","","000")</f>
        <v>G. Bolivia</v>
      </c>
      <c r="F137" t="str">
        <f xml:space="preserve"> _xll.EPMOlapMemberO("[PERIODID8].[].[13001]","","2024 C12","","000")</f>
        <v>2024 C12</v>
      </c>
      <c r="G137">
        <v>382436</v>
      </c>
    </row>
    <row r="138" spans="2:7" x14ac:dyDescent="0.35">
      <c r="B138" s="1"/>
      <c r="C138" s="1"/>
      <c r="E138" t="str">
        <f xml:space="preserve"> _xll.EPMOlapMemberO("[ZBPAISDESCR].[].[G. BOLIVIA]","","G. Bolivia","","000")</f>
        <v>G. Bolivia</v>
      </c>
      <c r="F138" t="str">
        <f xml:space="preserve"> _xll.EPMOlapMemberO("[PERIODID8].[].[13002]","","2024 C13","","000")</f>
        <v>2024 C13</v>
      </c>
      <c r="G138">
        <v>350974</v>
      </c>
    </row>
    <row r="139" spans="2:7" x14ac:dyDescent="0.35">
      <c r="B139" s="1"/>
      <c r="C139" s="1"/>
      <c r="E139" t="str">
        <f xml:space="preserve"> _xll.EPMOlapMemberO("[ZBPAISDESCR].[].[G. BOLIVIA]","","G. Bolivia","","000")</f>
        <v>G. Bolivia</v>
      </c>
      <c r="F139" t="str">
        <f xml:space="preserve"> _xll.EPMOlapMemberO("[PERIODID8].[].[13003]","","2024 C14","","000")</f>
        <v>2024 C14</v>
      </c>
      <c r="G139">
        <v>373748</v>
      </c>
    </row>
    <row r="140" spans="2:7" x14ac:dyDescent="0.35">
      <c r="B140" s="1"/>
      <c r="C140" s="1"/>
      <c r="E140" t="str">
        <f xml:space="preserve"> _xll.EPMOlapMemberO("[ZBPAISDESCR].[].[G. BOLIVIA]","","G. Bolivia","","000")</f>
        <v>G. Bolivia</v>
      </c>
      <c r="F140" t="str">
        <f xml:space="preserve"> _xll.EPMOlapMemberO("[PERIODID8].[].[13004]","","2024 C15","","000")</f>
        <v>2024 C15</v>
      </c>
      <c r="G140">
        <v>375605</v>
      </c>
    </row>
    <row r="141" spans="2:7" x14ac:dyDescent="0.35">
      <c r="B141" s="1"/>
      <c r="C141" s="1"/>
      <c r="E141" t="str">
        <f xml:space="preserve"> _xll.EPMOlapMemberO("[ZBPAISDESCR].[].[G. BOLIVIA]","","G. Bolivia","","000")</f>
        <v>G. Bolivia</v>
      </c>
      <c r="F141" t="str">
        <f xml:space="preserve"> _xll.EPMOlapMemberO("[PERIODID8].[].[13005]","","2024 C16","","000")</f>
        <v>2024 C16</v>
      </c>
      <c r="G141">
        <v>414979</v>
      </c>
    </row>
    <row r="142" spans="2:7" x14ac:dyDescent="0.35">
      <c r="B142" s="1"/>
      <c r="C142" s="1"/>
      <c r="E142" t="str">
        <f xml:space="preserve"> _xll.EPMOlapMemberO("[ZBPAISDESCR].[].[G. BOLIVIA]","","G. Bolivia","","000")</f>
        <v>G. Bolivia</v>
      </c>
      <c r="F142" t="str">
        <f xml:space="preserve"> _xll.EPMOlapMemberO("[PERIODID8].[].[13006]","","2024 C17","","000")</f>
        <v>2024 C17</v>
      </c>
      <c r="G142">
        <v>430506</v>
      </c>
    </row>
    <row r="143" spans="2:7" x14ac:dyDescent="0.35">
      <c r="B143" s="1"/>
      <c r="C143" s="1"/>
      <c r="E143" t="str">
        <f xml:space="preserve"> _xll.EPMOlapMemberO("[ZBPAISDESCR].[].[G. BOLIVIA]","","G. Bolivia","","000")</f>
        <v>G. Bolivia</v>
      </c>
      <c r="F143" t="str">
        <f xml:space="preserve"> _xll.EPMOlapMemberO("[PERIODID8].[].[13007]","","2024 C18","","000")</f>
        <v>2024 C18</v>
      </c>
      <c r="G143">
        <v>420681</v>
      </c>
    </row>
    <row r="144" spans="2:7" x14ac:dyDescent="0.35">
      <c r="B144" s="1"/>
      <c r="C144" s="1"/>
      <c r="E144" t="str">
        <f xml:space="preserve"> _xll.EPMOlapMemberO("[ZBPAISDESCR].[].[G. BOLIVIA]","","G. Bolivia","","000")</f>
        <v>G. Bolivia</v>
      </c>
      <c r="F144" t="str">
        <f xml:space="preserve"> _xll.EPMOlapMemberO("[PERIODID8].[].[13008]","","2025 C01","","000")</f>
        <v>2025 C01</v>
      </c>
      <c r="G144">
        <v>398771</v>
      </c>
    </row>
    <row r="145" spans="2:7" x14ac:dyDescent="0.35">
      <c r="B145" s="1"/>
      <c r="C145" s="1"/>
      <c r="E145" t="str">
        <f xml:space="preserve"> _xll.EPMOlapMemberO("[ZBPAISDESCR].[].[G. BOLIVIA]","","G. Bolivia","","000")</f>
        <v>G. Bolivia</v>
      </c>
      <c r="F145" t="str">
        <f xml:space="preserve"> _xll.EPMOlapMemberO("[PERIODID8].[].[13009]","","2025 C02","","000")</f>
        <v>2025 C02</v>
      </c>
      <c r="G145">
        <v>335187</v>
      </c>
    </row>
    <row r="146" spans="2:7" x14ac:dyDescent="0.35">
      <c r="B146" s="1"/>
      <c r="C146" s="1"/>
      <c r="E146" t="str">
        <f xml:space="preserve"> _xll.EPMOlapMemberO("[ZBPAISDESCR].[].[G. BOLIVIA]","","G. Bolivia","","000")</f>
        <v>G. Bolivia</v>
      </c>
      <c r="F146" t="str">
        <f xml:space="preserve"> _xll.EPMOlapMemberO("[PERIODID8].[].[13010]","","2025 C03","","000")</f>
        <v>2025 C03</v>
      </c>
      <c r="G146">
        <v>314628</v>
      </c>
    </row>
    <row r="147" spans="2:7" x14ac:dyDescent="0.35">
      <c r="B147" s="1"/>
      <c r="C147" s="1"/>
      <c r="E147" t="str">
        <f xml:space="preserve"> _xll.EPMOlapMemberO("[ZBPAISDESCR].[].[G. BOLIVIA]","","G. Bolivia","","000")</f>
        <v>G. Bolivia</v>
      </c>
      <c r="F147" t="str">
        <f xml:space="preserve"> _xll.EPMOlapMemberO("[PERIODID8].[].[13011]","","2025 C04","","000")</f>
        <v>2025 C04</v>
      </c>
      <c r="G147">
        <v>288365</v>
      </c>
    </row>
    <row r="148" spans="2:7" x14ac:dyDescent="0.35">
      <c r="B148" s="1"/>
      <c r="C148" s="1"/>
      <c r="E148" t="str">
        <f xml:space="preserve"> _xll.EPMOlapMemberO("[ZBPAISDESCR].[].[G. BOLIVIA]","","G. Bolivia","","000")</f>
        <v>G. Bolivia</v>
      </c>
      <c r="F148" t="str">
        <f xml:space="preserve"> _xll.EPMOlapMemberO("[PERIODID8].[].[13012]","","2025 C05","","000")</f>
        <v>2025 C05</v>
      </c>
      <c r="G148">
        <v>298864</v>
      </c>
    </row>
    <row r="149" spans="2:7" x14ac:dyDescent="0.35">
      <c r="B149" s="1"/>
      <c r="C149" s="1"/>
      <c r="E149" t="str">
        <f xml:space="preserve"> _xll.EPMOlapMemberO("[ZBPAISDESCR].[].[G. BOLIVIA]","","G. Bolivia","","000")</f>
        <v>G. Bolivia</v>
      </c>
      <c r="F149" t="str">
        <f xml:space="preserve"> _xll.EPMOlapMemberO("[PERIODID8].[].[13013]","","2025 C06","","000")</f>
        <v>2025 C06</v>
      </c>
      <c r="G149">
        <v>308698</v>
      </c>
    </row>
    <row r="150" spans="2:7" x14ac:dyDescent="0.35">
      <c r="B150" s="1"/>
      <c r="C150" s="1"/>
      <c r="E150" t="str">
        <f xml:space="preserve"> _xll.EPMOlapMemberO("[ZBPAISDESCR].[].[I. GUATEMALA]","","I. Guatemala","","000")</f>
        <v>I. Guatemala</v>
      </c>
      <c r="F150" t="str">
        <f xml:space="preserve"> _xll.EPMOlapMemberO("[PERIODID8].[].[12990]","","2024 C01","","000")</f>
        <v>2024 C01</v>
      </c>
      <c r="G150">
        <v>420414</v>
      </c>
    </row>
    <row r="151" spans="2:7" x14ac:dyDescent="0.35">
      <c r="B151" s="1"/>
      <c r="C151" s="1"/>
      <c r="E151" t="str">
        <f xml:space="preserve"> _xll.EPMOlapMemberO("[ZBPAISDESCR].[].[I. GUATEMALA]","","I. Guatemala","","000")</f>
        <v>I. Guatemala</v>
      </c>
      <c r="F151" t="str">
        <f xml:space="preserve"> _xll.EPMOlapMemberO("[PERIODID8].[].[12991]","","2024 C02","","000")</f>
        <v>2024 C02</v>
      </c>
      <c r="G151">
        <v>452648</v>
      </c>
    </row>
    <row r="152" spans="2:7" x14ac:dyDescent="0.35">
      <c r="B152" s="1"/>
      <c r="C152" s="1"/>
      <c r="E152" t="str">
        <f xml:space="preserve"> _xll.EPMOlapMemberO("[ZBPAISDESCR].[].[I. GUATEMALA]","","I. Guatemala","","000")</f>
        <v>I. Guatemala</v>
      </c>
      <c r="F152" t="str">
        <f xml:space="preserve"> _xll.EPMOlapMemberO("[PERIODID8].[].[12992]","","2024 C03","","000")</f>
        <v>2024 C03</v>
      </c>
      <c r="G152">
        <v>425605</v>
      </c>
    </row>
    <row r="153" spans="2:7" x14ac:dyDescent="0.35">
      <c r="B153" s="1"/>
      <c r="C153" s="1"/>
      <c r="E153" t="str">
        <f xml:space="preserve"> _xll.EPMOlapMemberO("[ZBPAISDESCR].[].[I. GUATEMALA]","","I. Guatemala","","000")</f>
        <v>I. Guatemala</v>
      </c>
      <c r="F153" t="str">
        <f xml:space="preserve"> _xll.EPMOlapMemberO("[PERIODID8].[].[12993]","","2024 C04","","000")</f>
        <v>2024 C04</v>
      </c>
      <c r="G153">
        <v>415000</v>
      </c>
    </row>
    <row r="154" spans="2:7" x14ac:dyDescent="0.35">
      <c r="B154" s="1"/>
      <c r="C154" s="1"/>
      <c r="E154" t="str">
        <f xml:space="preserve"> _xll.EPMOlapMemberO("[ZBPAISDESCR].[].[I. GUATEMALA]","","I. Guatemala","","000")</f>
        <v>I. Guatemala</v>
      </c>
      <c r="F154" t="str">
        <f xml:space="preserve"> _xll.EPMOlapMemberO("[PERIODID8].[].[12994]","","2024 C05","","000")</f>
        <v>2024 C05</v>
      </c>
      <c r="G154">
        <v>421355</v>
      </c>
    </row>
    <row r="155" spans="2:7" x14ac:dyDescent="0.35">
      <c r="B155" s="1"/>
      <c r="C155" s="1"/>
      <c r="E155" t="str">
        <f xml:space="preserve"> _xll.EPMOlapMemberO("[ZBPAISDESCR].[].[I. GUATEMALA]","","I. Guatemala","","000")</f>
        <v>I. Guatemala</v>
      </c>
      <c r="F155" t="str">
        <f xml:space="preserve"> _xll.EPMOlapMemberO("[PERIODID8].[].[12995]","","2024 C06","","000")</f>
        <v>2024 C06</v>
      </c>
      <c r="G155">
        <v>442056</v>
      </c>
    </row>
    <row r="156" spans="2:7" x14ac:dyDescent="0.35">
      <c r="B156" s="1"/>
      <c r="C156" s="1"/>
      <c r="E156" t="str">
        <f xml:space="preserve"> _xll.EPMOlapMemberO("[ZBPAISDESCR].[].[I. GUATEMALA]","","I. Guatemala","","000")</f>
        <v>I. Guatemala</v>
      </c>
      <c r="F156" t="str">
        <f xml:space="preserve"> _xll.EPMOlapMemberO("[PERIODID8].[].[12996]","","2024 C07","","000")</f>
        <v>2024 C07</v>
      </c>
      <c r="G156">
        <v>426061</v>
      </c>
    </row>
    <row r="157" spans="2:7" x14ac:dyDescent="0.35">
      <c r="B157" s="1"/>
      <c r="C157" s="1"/>
      <c r="E157" t="str">
        <f xml:space="preserve"> _xll.EPMOlapMemberO("[ZBPAISDESCR].[].[I. GUATEMALA]","","I. Guatemala","","000")</f>
        <v>I. Guatemala</v>
      </c>
      <c r="F157" t="str">
        <f xml:space="preserve"> _xll.EPMOlapMemberO("[PERIODID8].[].[12997]","","2024 C08","","000")</f>
        <v>2024 C08</v>
      </c>
      <c r="G157">
        <v>427182</v>
      </c>
    </row>
    <row r="158" spans="2:7" x14ac:dyDescent="0.35">
      <c r="B158" s="1"/>
      <c r="C158" s="1"/>
      <c r="E158" t="str">
        <f xml:space="preserve"> _xll.EPMOlapMemberO("[ZBPAISDESCR].[].[I. GUATEMALA]","","I. Guatemala","","000")</f>
        <v>I. Guatemala</v>
      </c>
      <c r="F158" t="str">
        <f xml:space="preserve"> _xll.EPMOlapMemberO("[PERIODID8].[].[12998]","","2024 C09","","000")</f>
        <v>2024 C09</v>
      </c>
      <c r="G158">
        <v>397492</v>
      </c>
    </row>
    <row r="159" spans="2:7" x14ac:dyDescent="0.35">
      <c r="B159" s="1"/>
      <c r="C159" s="1"/>
      <c r="E159" t="str">
        <f xml:space="preserve"> _xll.EPMOlapMemberO("[ZBPAISDESCR].[].[I. GUATEMALA]","","I. Guatemala","","000")</f>
        <v>I. Guatemala</v>
      </c>
      <c r="F159" t="str">
        <f xml:space="preserve"> _xll.EPMOlapMemberO("[PERIODID8].[].[12999]","","2024 C10","","000")</f>
        <v>2024 C10</v>
      </c>
      <c r="G159">
        <v>416053</v>
      </c>
    </row>
    <row r="160" spans="2:7" x14ac:dyDescent="0.35">
      <c r="B160" s="1"/>
      <c r="C160" s="1"/>
      <c r="E160" t="str">
        <f xml:space="preserve"> _xll.EPMOlapMemberO("[ZBPAISDESCR].[].[I. GUATEMALA]","","I. Guatemala","","000")</f>
        <v>I. Guatemala</v>
      </c>
      <c r="F160" t="str">
        <f xml:space="preserve"> _xll.EPMOlapMemberO("[PERIODID8].[].[13000]","","2024 C11","","000")</f>
        <v>2024 C11</v>
      </c>
      <c r="G160">
        <v>453129</v>
      </c>
    </row>
    <row r="161" spans="2:7" x14ac:dyDescent="0.35">
      <c r="B161" s="1"/>
      <c r="C161" s="1"/>
      <c r="E161" t="str">
        <f xml:space="preserve"> _xll.EPMOlapMemberO("[ZBPAISDESCR].[].[I. GUATEMALA]","","I. Guatemala","","000")</f>
        <v>I. Guatemala</v>
      </c>
      <c r="F161" t="str">
        <f xml:space="preserve"> _xll.EPMOlapMemberO("[PERIODID8].[].[13001]","","2024 C12","","000")</f>
        <v>2024 C12</v>
      </c>
      <c r="G161">
        <v>424533</v>
      </c>
    </row>
    <row r="162" spans="2:7" x14ac:dyDescent="0.35">
      <c r="B162" s="1"/>
      <c r="C162" s="1"/>
      <c r="E162" t="str">
        <f xml:space="preserve"> _xll.EPMOlapMemberO("[ZBPAISDESCR].[].[I. GUATEMALA]","","I. Guatemala","","000")</f>
        <v>I. Guatemala</v>
      </c>
      <c r="F162" t="str">
        <f xml:space="preserve"> _xll.EPMOlapMemberO("[PERIODID8].[].[13002]","","2024 C13","","000")</f>
        <v>2024 C13</v>
      </c>
      <c r="G162">
        <v>411298</v>
      </c>
    </row>
    <row r="163" spans="2:7" x14ac:dyDescent="0.35">
      <c r="B163" s="1"/>
      <c r="C163" s="1"/>
      <c r="E163" t="str">
        <f xml:space="preserve"> _xll.EPMOlapMemberO("[ZBPAISDESCR].[].[I. GUATEMALA]","","I. Guatemala","","000")</f>
        <v>I. Guatemala</v>
      </c>
      <c r="F163" t="str">
        <f xml:space="preserve"> _xll.EPMOlapMemberO("[PERIODID8].[].[13003]","","2024 C14","","000")</f>
        <v>2024 C14</v>
      </c>
      <c r="G163">
        <v>431393</v>
      </c>
    </row>
    <row r="164" spans="2:7" x14ac:dyDescent="0.35">
      <c r="B164" s="1"/>
      <c r="C164" s="1"/>
      <c r="E164" t="str">
        <f xml:space="preserve"> _xll.EPMOlapMemberO("[ZBPAISDESCR].[].[I. GUATEMALA]","","I. Guatemala","","000")</f>
        <v>I. Guatemala</v>
      </c>
      <c r="F164" t="str">
        <f xml:space="preserve"> _xll.EPMOlapMemberO("[PERIODID8].[].[13004]","","2024 C15","","000")</f>
        <v>2024 C15</v>
      </c>
      <c r="G164">
        <v>430918</v>
      </c>
    </row>
    <row r="165" spans="2:7" x14ac:dyDescent="0.35">
      <c r="B165" s="1"/>
      <c r="C165" s="1"/>
      <c r="E165" t="str">
        <f xml:space="preserve"> _xll.EPMOlapMemberO("[ZBPAISDESCR].[].[I. GUATEMALA]","","I. Guatemala","","000")</f>
        <v>I. Guatemala</v>
      </c>
      <c r="F165" t="str">
        <f xml:space="preserve"> _xll.EPMOlapMemberO("[PERIODID8].[].[13005]","","2024 C16","","000")</f>
        <v>2024 C16</v>
      </c>
      <c r="G165">
        <v>528731</v>
      </c>
    </row>
    <row r="166" spans="2:7" x14ac:dyDescent="0.35">
      <c r="B166" s="1"/>
      <c r="C166" s="1"/>
      <c r="E166" t="str">
        <f xml:space="preserve"> _xll.EPMOlapMemberO("[ZBPAISDESCR].[].[I. GUATEMALA]","","I. Guatemala","","000")</f>
        <v>I. Guatemala</v>
      </c>
      <c r="F166" t="str">
        <f xml:space="preserve"> _xll.EPMOlapMemberO("[PERIODID8].[].[13006]","","2024 C17","","000")</f>
        <v>2024 C17</v>
      </c>
      <c r="G166">
        <v>517348</v>
      </c>
    </row>
    <row r="167" spans="2:7" x14ac:dyDescent="0.35">
      <c r="B167" s="1"/>
      <c r="C167" s="1"/>
      <c r="E167" t="str">
        <f xml:space="preserve"> _xll.EPMOlapMemberO("[ZBPAISDESCR].[].[I. GUATEMALA]","","I. Guatemala","","000")</f>
        <v>I. Guatemala</v>
      </c>
      <c r="F167" t="str">
        <f xml:space="preserve"> _xll.EPMOlapMemberO("[PERIODID8].[].[13007]","","2024 C18","","000")</f>
        <v>2024 C18</v>
      </c>
      <c r="G167">
        <v>516229</v>
      </c>
    </row>
    <row r="168" spans="2:7" x14ac:dyDescent="0.35">
      <c r="B168" s="1"/>
      <c r="C168" s="1"/>
      <c r="E168" t="str">
        <f xml:space="preserve"> _xll.EPMOlapMemberO("[ZBPAISDESCR].[].[I. GUATEMALA]","","I. Guatemala","","000")</f>
        <v>I. Guatemala</v>
      </c>
      <c r="F168" t="str">
        <f xml:space="preserve"> _xll.EPMOlapMemberO("[PERIODID8].[].[13008]","","2025 C01","","000")</f>
        <v>2025 C01</v>
      </c>
      <c r="G168">
        <v>459645</v>
      </c>
    </row>
    <row r="169" spans="2:7" x14ac:dyDescent="0.35">
      <c r="B169" s="1"/>
      <c r="C169" s="1"/>
      <c r="E169" t="str">
        <f xml:space="preserve"> _xll.EPMOlapMemberO("[ZBPAISDESCR].[].[I. GUATEMALA]","","I. Guatemala","","000")</f>
        <v>I. Guatemala</v>
      </c>
      <c r="F169" t="str">
        <f xml:space="preserve"> _xll.EPMOlapMemberO("[PERIODID8].[].[13009]","","2025 C02","","000")</f>
        <v>2025 C02</v>
      </c>
      <c r="G169">
        <v>520808</v>
      </c>
    </row>
    <row r="170" spans="2:7" x14ac:dyDescent="0.35">
      <c r="B170" s="1"/>
      <c r="C170" s="1"/>
      <c r="E170" t="str">
        <f xml:space="preserve"> _xll.EPMOlapMemberO("[ZBPAISDESCR].[].[I. GUATEMALA]","","I. Guatemala","","000")</f>
        <v>I. Guatemala</v>
      </c>
      <c r="F170" t="str">
        <f xml:space="preserve"> _xll.EPMOlapMemberO("[PERIODID8].[].[13010]","","2025 C03","","000")</f>
        <v>2025 C03</v>
      </c>
      <c r="G170">
        <v>493876</v>
      </c>
    </row>
    <row r="171" spans="2:7" x14ac:dyDescent="0.35">
      <c r="B171" s="1"/>
      <c r="C171" s="1"/>
      <c r="E171" t="str">
        <f xml:space="preserve"> _xll.EPMOlapMemberO("[ZBPAISDESCR].[].[I. GUATEMALA]","","I. Guatemala","","000")</f>
        <v>I. Guatemala</v>
      </c>
      <c r="F171" t="str">
        <f xml:space="preserve"> _xll.EPMOlapMemberO("[PERIODID8].[].[13011]","","2025 C04","","000")</f>
        <v>2025 C04</v>
      </c>
      <c r="G171">
        <v>449454</v>
      </c>
    </row>
    <row r="172" spans="2:7" x14ac:dyDescent="0.35">
      <c r="B172" s="1"/>
      <c r="C172" s="1"/>
      <c r="E172" t="str">
        <f xml:space="preserve"> _xll.EPMOlapMemberO("[ZBPAISDESCR].[].[I. GUATEMALA]","","I. Guatemala","","000")</f>
        <v>I. Guatemala</v>
      </c>
      <c r="F172" t="str">
        <f xml:space="preserve"> _xll.EPMOlapMemberO("[PERIODID8].[].[13012]","","2025 C05","","000")</f>
        <v>2025 C05</v>
      </c>
      <c r="G172">
        <v>470164</v>
      </c>
    </row>
    <row r="173" spans="2:7" x14ac:dyDescent="0.35">
      <c r="B173" s="1"/>
      <c r="C173" s="1"/>
      <c r="E173" t="str">
        <f xml:space="preserve"> _xll.EPMOlapMemberO("[ZBPAISDESCR].[].[I. GUATEMALA]","","I. Guatemala","","000")</f>
        <v>I. Guatemala</v>
      </c>
      <c r="F173" t="str">
        <f xml:space="preserve"> _xll.EPMOlapMemberO("[PERIODID8].[].[13013]","","2025 C06","","000")</f>
        <v>2025 C06</v>
      </c>
      <c r="G173">
        <v>509843</v>
      </c>
    </row>
    <row r="174" spans="2:7" x14ac:dyDescent="0.35">
      <c r="B174" s="1"/>
      <c r="C174" s="1"/>
      <c r="E174" t="str">
        <f xml:space="preserve"> _xll.EPMOlapMemberO("[ZBPAISDESCR].[].[J. EL SALVADOR]","","J. El Salvador","","000")</f>
        <v>J. El Salvador</v>
      </c>
      <c r="F174" t="str">
        <f xml:space="preserve"> _xll.EPMOlapMemberO("[PERIODID8].[].[12990]","","2024 C01","","000")</f>
        <v>2024 C01</v>
      </c>
      <c r="G174">
        <v>390189</v>
      </c>
    </row>
    <row r="175" spans="2:7" x14ac:dyDescent="0.35">
      <c r="B175" s="1"/>
      <c r="C175" s="1"/>
      <c r="E175" t="str">
        <f xml:space="preserve"> _xll.EPMOlapMemberO("[ZBPAISDESCR].[].[J. EL SALVADOR]","","J. El Salvador","","000")</f>
        <v>J. El Salvador</v>
      </c>
      <c r="F175" t="str">
        <f xml:space="preserve"> _xll.EPMOlapMemberO("[PERIODID8].[].[12991]","","2024 C02","","000")</f>
        <v>2024 C02</v>
      </c>
      <c r="G175">
        <v>449512</v>
      </c>
    </row>
    <row r="176" spans="2:7" x14ac:dyDescent="0.35">
      <c r="B176" s="1"/>
      <c r="C176" s="1"/>
      <c r="E176" t="str">
        <f xml:space="preserve"> _xll.EPMOlapMemberO("[ZBPAISDESCR].[].[J. EL SALVADOR]","","J. El Salvador","","000")</f>
        <v>J. El Salvador</v>
      </c>
      <c r="F176" t="str">
        <f xml:space="preserve"> _xll.EPMOlapMemberO("[PERIODID8].[].[12992]","","2024 C03","","000")</f>
        <v>2024 C03</v>
      </c>
      <c r="G176">
        <v>452154</v>
      </c>
    </row>
    <row r="177" spans="2:7" x14ac:dyDescent="0.35">
      <c r="B177" s="1"/>
      <c r="C177" s="1"/>
      <c r="E177" t="str">
        <f xml:space="preserve"> _xll.EPMOlapMemberO("[ZBPAISDESCR].[].[J. EL SALVADOR]","","J. El Salvador","","000")</f>
        <v>J. El Salvador</v>
      </c>
      <c r="F177" t="str">
        <f xml:space="preserve"> _xll.EPMOlapMemberO("[PERIODID8].[].[12993]","","2024 C04","","000")</f>
        <v>2024 C04</v>
      </c>
      <c r="G177">
        <v>393172</v>
      </c>
    </row>
    <row r="178" spans="2:7" x14ac:dyDescent="0.35">
      <c r="B178" s="1"/>
      <c r="C178" s="1"/>
      <c r="E178" t="str">
        <f xml:space="preserve"> _xll.EPMOlapMemberO("[ZBPAISDESCR].[].[J. EL SALVADOR]","","J. El Salvador","","000")</f>
        <v>J. El Salvador</v>
      </c>
      <c r="F178" t="str">
        <f xml:space="preserve"> _xll.EPMOlapMemberO("[PERIODID8].[].[12994]","","2024 C05","","000")</f>
        <v>2024 C05</v>
      </c>
      <c r="G178">
        <v>413432</v>
      </c>
    </row>
    <row r="179" spans="2:7" x14ac:dyDescent="0.35">
      <c r="B179" s="1"/>
      <c r="C179" s="1"/>
      <c r="E179" t="str">
        <f xml:space="preserve"> _xll.EPMOlapMemberO("[ZBPAISDESCR].[].[J. EL SALVADOR]","","J. El Salvador","","000")</f>
        <v>J. El Salvador</v>
      </c>
      <c r="F179" t="str">
        <f xml:space="preserve"> _xll.EPMOlapMemberO("[PERIODID8].[].[12995]","","2024 C06","","000")</f>
        <v>2024 C06</v>
      </c>
      <c r="G179">
        <v>400053</v>
      </c>
    </row>
    <row r="180" spans="2:7" x14ac:dyDescent="0.35">
      <c r="B180" s="1"/>
      <c r="C180" s="1"/>
      <c r="E180" t="str">
        <f xml:space="preserve"> _xll.EPMOlapMemberO("[ZBPAISDESCR].[].[J. EL SALVADOR]","","J. El Salvador","","000")</f>
        <v>J. El Salvador</v>
      </c>
      <c r="F180" t="str">
        <f xml:space="preserve"> _xll.EPMOlapMemberO("[PERIODID8].[].[12996]","","2024 C07","","000")</f>
        <v>2024 C07</v>
      </c>
      <c r="G180">
        <v>411046</v>
      </c>
    </row>
    <row r="181" spans="2:7" x14ac:dyDescent="0.35">
      <c r="B181" s="1"/>
      <c r="C181" s="1"/>
      <c r="E181" t="str">
        <f xml:space="preserve"> _xll.EPMOlapMemberO("[ZBPAISDESCR].[].[J. EL SALVADOR]","","J. El Salvador","","000")</f>
        <v>J. El Salvador</v>
      </c>
      <c r="F181" t="str">
        <f xml:space="preserve"> _xll.EPMOlapMemberO("[PERIODID8].[].[12997]","","2024 C08","","000")</f>
        <v>2024 C08</v>
      </c>
      <c r="G181">
        <v>408790</v>
      </c>
    </row>
    <row r="182" spans="2:7" x14ac:dyDescent="0.35">
      <c r="B182" s="1"/>
      <c r="C182" s="1"/>
      <c r="E182" t="str">
        <f xml:space="preserve"> _xll.EPMOlapMemberO("[ZBPAISDESCR].[].[J. EL SALVADOR]","","J. El Salvador","","000")</f>
        <v>J. El Salvador</v>
      </c>
      <c r="F182" t="str">
        <f xml:space="preserve"> _xll.EPMOlapMemberO("[PERIODID8].[].[12998]","","2024 C09","","000")</f>
        <v>2024 C09</v>
      </c>
      <c r="G182">
        <v>387027</v>
      </c>
    </row>
    <row r="183" spans="2:7" x14ac:dyDescent="0.35">
      <c r="B183" s="1"/>
      <c r="C183" s="1"/>
      <c r="E183" t="str">
        <f xml:space="preserve"> _xll.EPMOlapMemberO("[ZBPAISDESCR].[].[J. EL SALVADOR]","","J. El Salvador","","000")</f>
        <v>J. El Salvador</v>
      </c>
      <c r="F183" t="str">
        <f xml:space="preserve"> _xll.EPMOlapMemberO("[PERIODID8].[].[12999]","","2024 C10","","000")</f>
        <v>2024 C10</v>
      </c>
      <c r="G183">
        <v>385892</v>
      </c>
    </row>
    <row r="184" spans="2:7" x14ac:dyDescent="0.35">
      <c r="B184" s="1"/>
      <c r="C184" s="1"/>
      <c r="E184" t="str">
        <f xml:space="preserve"> _xll.EPMOlapMemberO("[ZBPAISDESCR].[].[J. EL SALVADOR]","","J. El Salvador","","000")</f>
        <v>J. El Salvador</v>
      </c>
      <c r="F184" t="str">
        <f xml:space="preserve"> _xll.EPMOlapMemberO("[PERIODID8].[].[13000]","","2024 C11","","000")</f>
        <v>2024 C11</v>
      </c>
      <c r="G184">
        <v>385965</v>
      </c>
    </row>
    <row r="185" spans="2:7" x14ac:dyDescent="0.35">
      <c r="B185" s="1"/>
      <c r="C185" s="1"/>
      <c r="E185" t="str">
        <f xml:space="preserve"> _xll.EPMOlapMemberO("[ZBPAISDESCR].[].[J. EL SALVADOR]","","J. El Salvador","","000")</f>
        <v>J. El Salvador</v>
      </c>
      <c r="F185" t="str">
        <f xml:space="preserve"> _xll.EPMOlapMemberO("[PERIODID8].[].[13001]","","2024 C12","","000")</f>
        <v>2024 C12</v>
      </c>
      <c r="G185">
        <v>378647</v>
      </c>
    </row>
    <row r="186" spans="2:7" x14ac:dyDescent="0.35">
      <c r="B186" s="1"/>
      <c r="C186" s="1"/>
      <c r="E186" t="str">
        <f xml:space="preserve"> _xll.EPMOlapMemberO("[ZBPAISDESCR].[].[J. EL SALVADOR]","","J. El Salvador","","000")</f>
        <v>J. El Salvador</v>
      </c>
      <c r="F186" t="str">
        <f xml:space="preserve"> _xll.EPMOlapMemberO("[PERIODID8].[].[13002]","","2024 C13","","000")</f>
        <v>2024 C13</v>
      </c>
      <c r="G186">
        <v>411227</v>
      </c>
    </row>
    <row r="187" spans="2:7" x14ac:dyDescent="0.35">
      <c r="B187" s="1"/>
      <c r="C187" s="1"/>
      <c r="E187" t="str">
        <f xml:space="preserve"> _xll.EPMOlapMemberO("[ZBPAISDESCR].[].[J. EL SALVADOR]","","J. El Salvador","","000")</f>
        <v>J. El Salvador</v>
      </c>
      <c r="F187" t="str">
        <f xml:space="preserve"> _xll.EPMOlapMemberO("[PERIODID8].[].[13003]","","2024 C14","","000")</f>
        <v>2024 C14</v>
      </c>
      <c r="G187">
        <v>412822</v>
      </c>
    </row>
    <row r="188" spans="2:7" x14ac:dyDescent="0.35">
      <c r="B188" s="1"/>
      <c r="C188" s="1"/>
      <c r="E188" t="str">
        <f xml:space="preserve"> _xll.EPMOlapMemberO("[ZBPAISDESCR].[].[J. EL SALVADOR]","","J. El Salvador","","000")</f>
        <v>J. El Salvador</v>
      </c>
      <c r="F188" t="str">
        <f xml:space="preserve"> _xll.EPMOlapMemberO("[PERIODID8].[].[13004]","","2024 C15","","000")</f>
        <v>2024 C15</v>
      </c>
      <c r="G188">
        <v>416990</v>
      </c>
    </row>
    <row r="189" spans="2:7" x14ac:dyDescent="0.35">
      <c r="B189" s="1"/>
      <c r="C189" s="1"/>
      <c r="E189" t="str">
        <f xml:space="preserve"> _xll.EPMOlapMemberO("[ZBPAISDESCR].[].[J. EL SALVADOR]","","J. El Salvador","","000")</f>
        <v>J. El Salvador</v>
      </c>
      <c r="F189" t="str">
        <f xml:space="preserve"> _xll.EPMOlapMemberO("[PERIODID8].[].[13005]","","2024 C16","","000")</f>
        <v>2024 C16</v>
      </c>
      <c r="G189">
        <v>495956</v>
      </c>
    </row>
    <row r="190" spans="2:7" x14ac:dyDescent="0.35">
      <c r="B190" s="1"/>
      <c r="C190" s="1"/>
      <c r="E190" t="str">
        <f xml:space="preserve"> _xll.EPMOlapMemberO("[ZBPAISDESCR].[].[J. EL SALVADOR]","","J. El Salvador","","000")</f>
        <v>J. El Salvador</v>
      </c>
      <c r="F190" t="str">
        <f xml:space="preserve"> _xll.EPMOlapMemberO("[PERIODID8].[].[13006]","","2024 C17","","000")</f>
        <v>2024 C17</v>
      </c>
      <c r="G190">
        <v>511241</v>
      </c>
    </row>
    <row r="191" spans="2:7" x14ac:dyDescent="0.35">
      <c r="B191" s="1"/>
      <c r="C191" s="1"/>
      <c r="E191" t="str">
        <f xml:space="preserve"> _xll.EPMOlapMemberO("[ZBPAISDESCR].[].[J. EL SALVADOR]","","J. El Salvador","","000")</f>
        <v>J. El Salvador</v>
      </c>
      <c r="F191" t="str">
        <f xml:space="preserve"> _xll.EPMOlapMemberO("[PERIODID8].[].[13007]","","2024 C18","","000")</f>
        <v>2024 C18</v>
      </c>
      <c r="G191">
        <v>486777</v>
      </c>
    </row>
    <row r="192" spans="2:7" x14ac:dyDescent="0.35">
      <c r="B192" s="1"/>
      <c r="C192" s="1"/>
      <c r="E192" t="str">
        <f xml:space="preserve"> _xll.EPMOlapMemberO("[ZBPAISDESCR].[].[J. EL SALVADOR]","","J. El Salvador","","000")</f>
        <v>J. El Salvador</v>
      </c>
      <c r="F192" t="str">
        <f xml:space="preserve"> _xll.EPMOlapMemberO("[PERIODID8].[].[13008]","","2025 C01","","000")</f>
        <v>2025 C01</v>
      </c>
      <c r="G192">
        <v>432024</v>
      </c>
    </row>
    <row r="193" spans="2:7" x14ac:dyDescent="0.35">
      <c r="B193" s="1"/>
      <c r="C193" s="1"/>
      <c r="E193" t="str">
        <f xml:space="preserve"> _xll.EPMOlapMemberO("[ZBPAISDESCR].[].[J. EL SALVADOR]","","J. El Salvador","","000")</f>
        <v>J. El Salvador</v>
      </c>
      <c r="F193" t="str">
        <f xml:space="preserve"> _xll.EPMOlapMemberO("[PERIODID8].[].[13009]","","2025 C02","","000")</f>
        <v>2025 C02</v>
      </c>
      <c r="G193">
        <v>454189</v>
      </c>
    </row>
    <row r="194" spans="2:7" x14ac:dyDescent="0.35">
      <c r="B194" s="1"/>
      <c r="C194" s="1"/>
      <c r="E194" t="str">
        <f xml:space="preserve"> _xll.EPMOlapMemberO("[ZBPAISDESCR].[].[J. EL SALVADOR]","","J. El Salvador","","000")</f>
        <v>J. El Salvador</v>
      </c>
      <c r="F194" t="str">
        <f xml:space="preserve"> _xll.EPMOlapMemberO("[PERIODID8].[].[13010]","","2025 C03","","000")</f>
        <v>2025 C03</v>
      </c>
      <c r="G194">
        <v>432628</v>
      </c>
    </row>
    <row r="195" spans="2:7" x14ac:dyDescent="0.35">
      <c r="B195" s="1"/>
      <c r="C195" s="1"/>
      <c r="E195" t="str">
        <f xml:space="preserve"> _xll.EPMOlapMemberO("[ZBPAISDESCR].[].[J. EL SALVADOR]","","J. El Salvador","","000")</f>
        <v>J. El Salvador</v>
      </c>
      <c r="F195" t="str">
        <f xml:space="preserve"> _xll.EPMOlapMemberO("[PERIODID8].[].[13011]","","2025 C04","","000")</f>
        <v>2025 C04</v>
      </c>
      <c r="G195">
        <v>413649</v>
      </c>
    </row>
    <row r="196" spans="2:7" x14ac:dyDescent="0.35">
      <c r="B196" s="1"/>
      <c r="C196" s="1"/>
      <c r="E196" t="str">
        <f xml:space="preserve"> _xll.EPMOlapMemberO("[ZBPAISDESCR].[].[J. EL SALVADOR]","","J. El Salvador","","000")</f>
        <v>J. El Salvador</v>
      </c>
      <c r="F196" t="str">
        <f xml:space="preserve"> _xll.EPMOlapMemberO("[PERIODID8].[].[13012]","","2025 C05","","000")</f>
        <v>2025 C05</v>
      </c>
      <c r="G196">
        <v>444945</v>
      </c>
    </row>
    <row r="197" spans="2:7" x14ac:dyDescent="0.35">
      <c r="B197" s="1"/>
      <c r="C197" s="1"/>
      <c r="E197" t="str">
        <f xml:space="preserve"> _xll.EPMOlapMemberO("[ZBPAISDESCR].[].[J. EL SALVADOR]","","J. El Salvador","","000")</f>
        <v>J. El Salvador</v>
      </c>
      <c r="F197" t="str">
        <f xml:space="preserve"> _xll.EPMOlapMemberO("[PERIODID8].[].[13013]","","2025 C06","","000")</f>
        <v>2025 C06</v>
      </c>
      <c r="G197">
        <v>442657</v>
      </c>
    </row>
    <row r="198" spans="2:7" x14ac:dyDescent="0.35">
      <c r="B198" s="1"/>
      <c r="C198" s="1"/>
      <c r="E198" t="str">
        <f xml:space="preserve"> _xll.EPMOlapMemberO("[ZBPAISDESCR].[].[K. COSTA RICA]","","K. Costa rica","","000")</f>
        <v>K. Costa rica</v>
      </c>
      <c r="F198" t="str">
        <f xml:space="preserve"> _xll.EPMOlapMemberO("[PERIODID8].[].[12990]","","2024 C01","","000")</f>
        <v>2024 C01</v>
      </c>
      <c r="G198">
        <v>325040</v>
      </c>
    </row>
    <row r="199" spans="2:7" x14ac:dyDescent="0.35">
      <c r="B199" s="1"/>
      <c r="C199" s="1"/>
      <c r="E199" t="str">
        <f xml:space="preserve"> _xll.EPMOlapMemberO("[ZBPAISDESCR].[].[K. COSTA RICA]","","K. Costa rica","","000")</f>
        <v>K. Costa rica</v>
      </c>
      <c r="F199" t="str">
        <f xml:space="preserve"> _xll.EPMOlapMemberO("[PERIODID8].[].[12991]","","2024 C02","","000")</f>
        <v>2024 C02</v>
      </c>
      <c r="G199">
        <v>371071</v>
      </c>
    </row>
    <row r="200" spans="2:7" x14ac:dyDescent="0.35">
      <c r="B200" s="1"/>
      <c r="C200" s="1"/>
      <c r="E200" t="str">
        <f xml:space="preserve"> _xll.EPMOlapMemberO("[ZBPAISDESCR].[].[K. COSTA RICA]","","K. Costa rica","","000")</f>
        <v>K. Costa rica</v>
      </c>
      <c r="F200" t="str">
        <f xml:space="preserve"> _xll.EPMOlapMemberO("[PERIODID8].[].[12992]","","2024 C03","","000")</f>
        <v>2024 C03</v>
      </c>
      <c r="G200">
        <v>345734</v>
      </c>
    </row>
    <row r="201" spans="2:7" x14ac:dyDescent="0.35">
      <c r="B201" s="1"/>
      <c r="C201" s="1"/>
      <c r="E201" t="str">
        <f xml:space="preserve"> _xll.EPMOlapMemberO("[ZBPAISDESCR].[].[K. COSTA RICA]","","K. Costa rica","","000")</f>
        <v>K. Costa rica</v>
      </c>
      <c r="F201" t="str">
        <f xml:space="preserve"> _xll.EPMOlapMemberO("[PERIODID8].[].[12993]","","2024 C04","","000")</f>
        <v>2024 C04</v>
      </c>
      <c r="G201">
        <v>375301</v>
      </c>
    </row>
    <row r="202" spans="2:7" x14ac:dyDescent="0.35">
      <c r="B202" s="1"/>
      <c r="C202" s="1"/>
      <c r="E202" t="str">
        <f xml:space="preserve"> _xll.EPMOlapMemberO("[ZBPAISDESCR].[].[K. COSTA RICA]","","K. Costa rica","","000")</f>
        <v>K. Costa rica</v>
      </c>
      <c r="F202" t="str">
        <f xml:space="preserve"> _xll.EPMOlapMemberO("[PERIODID8].[].[12994]","","2024 C05","","000")</f>
        <v>2024 C05</v>
      </c>
      <c r="G202">
        <v>356929</v>
      </c>
    </row>
    <row r="203" spans="2:7" x14ac:dyDescent="0.35">
      <c r="B203" s="1"/>
      <c r="C203" s="1"/>
      <c r="E203" t="str">
        <f xml:space="preserve"> _xll.EPMOlapMemberO("[ZBPAISDESCR].[].[K. COSTA RICA]","","K. Costa rica","","000")</f>
        <v>K. Costa rica</v>
      </c>
      <c r="F203" t="str">
        <f xml:space="preserve"> _xll.EPMOlapMemberO("[PERIODID8].[].[12995]","","2024 C06","","000")</f>
        <v>2024 C06</v>
      </c>
      <c r="G203">
        <v>376830</v>
      </c>
    </row>
    <row r="204" spans="2:7" x14ac:dyDescent="0.35">
      <c r="B204" s="1"/>
      <c r="C204" s="1"/>
      <c r="E204" t="str">
        <f xml:space="preserve"> _xll.EPMOlapMemberO("[ZBPAISDESCR].[].[K. COSTA RICA]","","K. Costa rica","","000")</f>
        <v>K. Costa rica</v>
      </c>
      <c r="F204" t="str">
        <f xml:space="preserve"> _xll.EPMOlapMemberO("[PERIODID8].[].[12996]","","2024 C07","","000")</f>
        <v>2024 C07</v>
      </c>
      <c r="G204">
        <v>355640</v>
      </c>
    </row>
    <row r="205" spans="2:7" x14ac:dyDescent="0.35">
      <c r="B205" s="1"/>
      <c r="C205" s="1"/>
      <c r="E205" t="str">
        <f xml:space="preserve"> _xll.EPMOlapMemberO("[ZBPAISDESCR].[].[K. COSTA RICA]","","K. Costa rica","","000")</f>
        <v>K. Costa rica</v>
      </c>
      <c r="F205" t="str">
        <f xml:space="preserve"> _xll.EPMOlapMemberO("[PERIODID8].[].[12997]","","2024 C08","","000")</f>
        <v>2024 C08</v>
      </c>
      <c r="G205">
        <v>366558</v>
      </c>
    </row>
    <row r="206" spans="2:7" x14ac:dyDescent="0.35">
      <c r="B206" s="1"/>
      <c r="C206" s="1"/>
      <c r="E206" t="str">
        <f xml:space="preserve"> _xll.EPMOlapMemberO("[ZBPAISDESCR].[].[K. COSTA RICA]","","K. Costa rica","","000")</f>
        <v>K. Costa rica</v>
      </c>
      <c r="F206" t="str">
        <f xml:space="preserve"> _xll.EPMOlapMemberO("[PERIODID8].[].[12998]","","2024 C09","","000")</f>
        <v>2024 C09</v>
      </c>
      <c r="G206">
        <v>371113</v>
      </c>
    </row>
    <row r="207" spans="2:7" x14ac:dyDescent="0.35">
      <c r="B207" s="1"/>
      <c r="C207" s="1"/>
      <c r="E207" t="str">
        <f xml:space="preserve"> _xll.EPMOlapMemberO("[ZBPAISDESCR].[].[K. COSTA RICA]","","K. Costa rica","","000")</f>
        <v>K. Costa rica</v>
      </c>
      <c r="F207" t="str">
        <f xml:space="preserve"> _xll.EPMOlapMemberO("[PERIODID8].[].[12999]","","2024 C10","","000")</f>
        <v>2024 C10</v>
      </c>
      <c r="G207">
        <v>338843</v>
      </c>
    </row>
    <row r="208" spans="2:7" x14ac:dyDescent="0.35">
      <c r="B208" s="1"/>
      <c r="C208" s="1"/>
      <c r="E208" t="str">
        <f xml:space="preserve"> _xll.EPMOlapMemberO("[ZBPAISDESCR].[].[K. COSTA RICA]","","K. Costa rica","","000")</f>
        <v>K. Costa rica</v>
      </c>
      <c r="F208" t="str">
        <f xml:space="preserve"> _xll.EPMOlapMemberO("[PERIODID8].[].[13000]","","2024 C11","","000")</f>
        <v>2024 C11</v>
      </c>
      <c r="G208">
        <v>400477</v>
      </c>
    </row>
    <row r="209" spans="2:7" x14ac:dyDescent="0.35">
      <c r="B209" s="1"/>
      <c r="C209" s="1"/>
      <c r="E209" t="str">
        <f xml:space="preserve"> _xll.EPMOlapMemberO("[ZBPAISDESCR].[].[K. COSTA RICA]","","K. Costa rica","","000")</f>
        <v>K. Costa rica</v>
      </c>
      <c r="F209" t="str">
        <f xml:space="preserve"> _xll.EPMOlapMemberO("[PERIODID8].[].[13001]","","2024 C12","","000")</f>
        <v>2024 C12</v>
      </c>
      <c r="G209">
        <v>374070</v>
      </c>
    </row>
    <row r="210" spans="2:7" x14ac:dyDescent="0.35">
      <c r="B210" s="1"/>
      <c r="C210" s="1"/>
      <c r="E210" t="str">
        <f xml:space="preserve"> _xll.EPMOlapMemberO("[ZBPAISDESCR].[].[K. COSTA RICA]","","K. Costa rica","","000")</f>
        <v>K. Costa rica</v>
      </c>
      <c r="F210" t="str">
        <f xml:space="preserve"> _xll.EPMOlapMemberO("[PERIODID8].[].[13002]","","2024 C13","","000")</f>
        <v>2024 C13</v>
      </c>
      <c r="G210">
        <v>338292</v>
      </c>
    </row>
    <row r="211" spans="2:7" x14ac:dyDescent="0.35">
      <c r="B211" s="1"/>
      <c r="C211" s="1"/>
      <c r="E211" t="str">
        <f xml:space="preserve"> _xll.EPMOlapMemberO("[ZBPAISDESCR].[].[K. COSTA RICA]","","K. Costa rica","","000")</f>
        <v>K. Costa rica</v>
      </c>
      <c r="F211" t="str">
        <f xml:space="preserve"> _xll.EPMOlapMemberO("[PERIODID8].[].[13003]","","2024 C14","","000")</f>
        <v>2024 C14</v>
      </c>
      <c r="G211">
        <v>334962</v>
      </c>
    </row>
    <row r="212" spans="2:7" x14ac:dyDescent="0.35">
      <c r="B212" s="1"/>
      <c r="C212" s="1"/>
      <c r="E212" t="str">
        <f xml:space="preserve"> _xll.EPMOlapMemberO("[ZBPAISDESCR].[].[K. COSTA RICA]","","K. Costa rica","","000")</f>
        <v>K. Costa rica</v>
      </c>
      <c r="F212" t="str">
        <f xml:space="preserve"> _xll.EPMOlapMemberO("[PERIODID8].[].[13004]","","2024 C15","","000")</f>
        <v>2024 C15</v>
      </c>
      <c r="G212">
        <v>377650</v>
      </c>
    </row>
    <row r="213" spans="2:7" x14ac:dyDescent="0.35">
      <c r="B213" s="1"/>
      <c r="C213" s="1"/>
      <c r="E213" t="str">
        <f xml:space="preserve"> _xll.EPMOlapMemberO("[ZBPAISDESCR].[].[K. COSTA RICA]","","K. Costa rica","","000")</f>
        <v>K. Costa rica</v>
      </c>
      <c r="F213" t="str">
        <f xml:space="preserve"> _xll.EPMOlapMemberO("[PERIODID8].[].[13005]","","2024 C16","","000")</f>
        <v>2024 C16</v>
      </c>
      <c r="G213">
        <v>425820</v>
      </c>
    </row>
    <row r="214" spans="2:7" x14ac:dyDescent="0.35">
      <c r="B214" s="1"/>
      <c r="C214" s="1"/>
      <c r="E214" t="str">
        <f xml:space="preserve"> _xll.EPMOlapMemberO("[ZBPAISDESCR].[].[K. COSTA RICA]","","K. Costa rica","","000")</f>
        <v>K. Costa rica</v>
      </c>
      <c r="F214" t="str">
        <f xml:space="preserve"> _xll.EPMOlapMemberO("[PERIODID8].[].[13006]","","2024 C17","","000")</f>
        <v>2024 C17</v>
      </c>
      <c r="G214">
        <v>452922</v>
      </c>
    </row>
    <row r="215" spans="2:7" x14ac:dyDescent="0.35">
      <c r="B215" s="1"/>
      <c r="C215" s="1"/>
      <c r="E215" t="str">
        <f xml:space="preserve"> _xll.EPMOlapMemberO("[ZBPAISDESCR].[].[K. COSTA RICA]","","K. Costa rica","","000")</f>
        <v>K. Costa rica</v>
      </c>
      <c r="F215" t="str">
        <f xml:space="preserve"> _xll.EPMOlapMemberO("[PERIODID8].[].[13007]","","2024 C18","","000")</f>
        <v>2024 C18</v>
      </c>
      <c r="G215">
        <v>469398</v>
      </c>
    </row>
    <row r="216" spans="2:7" x14ac:dyDescent="0.35">
      <c r="B216" s="1"/>
      <c r="C216" s="1"/>
      <c r="E216" t="str">
        <f xml:space="preserve"> _xll.EPMOlapMemberO("[ZBPAISDESCR].[].[K. COSTA RICA]","","K. Costa rica","","000")</f>
        <v>K. Costa rica</v>
      </c>
      <c r="F216" t="str">
        <f xml:space="preserve"> _xll.EPMOlapMemberO("[PERIODID8].[].[13008]","","2025 C01","","000")</f>
        <v>2025 C01</v>
      </c>
      <c r="G216">
        <v>370389</v>
      </c>
    </row>
    <row r="217" spans="2:7" x14ac:dyDescent="0.35">
      <c r="B217" s="1"/>
      <c r="C217" s="1"/>
      <c r="E217" t="str">
        <f xml:space="preserve"> _xll.EPMOlapMemberO("[ZBPAISDESCR].[].[K. COSTA RICA]","","K. Costa rica","","000")</f>
        <v>K. Costa rica</v>
      </c>
      <c r="F217" t="str">
        <f xml:space="preserve"> _xll.EPMOlapMemberO("[PERIODID8].[].[13009]","","2025 C02","","000")</f>
        <v>2025 C02</v>
      </c>
      <c r="G217">
        <v>398240</v>
      </c>
    </row>
    <row r="218" spans="2:7" x14ac:dyDescent="0.35">
      <c r="B218" s="1"/>
      <c r="C218" s="1"/>
      <c r="E218" t="str">
        <f xml:space="preserve"> _xll.EPMOlapMemberO("[ZBPAISDESCR].[].[K. COSTA RICA]","","K. Costa rica","","000")</f>
        <v>K. Costa rica</v>
      </c>
      <c r="F218" t="str">
        <f xml:space="preserve"> _xll.EPMOlapMemberO("[PERIODID8].[].[13010]","","2025 C03","","000")</f>
        <v>2025 C03</v>
      </c>
      <c r="G218">
        <v>384498</v>
      </c>
    </row>
    <row r="219" spans="2:7" x14ac:dyDescent="0.35">
      <c r="B219" s="1"/>
      <c r="C219" s="1"/>
      <c r="E219" t="str">
        <f xml:space="preserve"> _xll.EPMOlapMemberO("[ZBPAISDESCR].[].[K. COSTA RICA]","","K. Costa rica","","000")</f>
        <v>K. Costa rica</v>
      </c>
      <c r="F219" t="str">
        <f xml:space="preserve"> _xll.EPMOlapMemberO("[PERIODID8].[].[13011]","","2025 C04","","000")</f>
        <v>2025 C04</v>
      </c>
      <c r="G219">
        <v>360693</v>
      </c>
    </row>
    <row r="220" spans="2:7" x14ac:dyDescent="0.35">
      <c r="B220" s="1"/>
      <c r="C220" s="1"/>
      <c r="E220" t="str">
        <f xml:space="preserve"> _xll.EPMOlapMemberO("[ZBPAISDESCR].[].[K. COSTA RICA]","","K. Costa rica","","000")</f>
        <v>K. Costa rica</v>
      </c>
      <c r="F220" t="str">
        <f xml:space="preserve"> _xll.EPMOlapMemberO("[PERIODID8].[].[13012]","","2025 C05","","000")</f>
        <v>2025 C05</v>
      </c>
      <c r="G220">
        <v>353632</v>
      </c>
    </row>
    <row r="221" spans="2:7" x14ac:dyDescent="0.35">
      <c r="B221" s="1"/>
      <c r="C221" s="1"/>
      <c r="E221" t="str">
        <f xml:space="preserve"> _xll.EPMOlapMemberO("[ZBPAISDESCR].[].[K. COSTA RICA]","","K. Costa rica","","000")</f>
        <v>K. Costa rica</v>
      </c>
      <c r="F221" t="str">
        <f xml:space="preserve"> _xll.EPMOlapMemberO("[PERIODID8].[].[13013]","","2025 C06","","000")</f>
        <v>2025 C06</v>
      </c>
      <c r="G221">
        <v>405124</v>
      </c>
    </row>
    <row r="222" spans="2:7" x14ac:dyDescent="0.35">
      <c r="B222" s="1"/>
      <c r="C222" s="1"/>
      <c r="E222" t="str">
        <f xml:space="preserve"> _xll.EPMOlapMemberO("[ZBPAISDESCR].[].[L. PANAMA]","","L. Panama","","000")</f>
        <v>L. Panama</v>
      </c>
      <c r="F222" t="str">
        <f xml:space="preserve"> _xll.EPMOlapMemberO("[PERIODID8].[].[12990]","","2024 C01","","000")</f>
        <v>2024 C01</v>
      </c>
      <c r="G222">
        <v>68085</v>
      </c>
    </row>
    <row r="223" spans="2:7" x14ac:dyDescent="0.35">
      <c r="B223" s="1"/>
      <c r="C223" s="1"/>
      <c r="E223" t="str">
        <f xml:space="preserve"> _xll.EPMOlapMemberO("[ZBPAISDESCR].[].[L. PANAMA]","","L. Panama","","000")</f>
        <v>L. Panama</v>
      </c>
      <c r="F223" t="str">
        <f xml:space="preserve"> _xll.EPMOlapMemberO("[PERIODID8].[].[12991]","","2024 C02","","000")</f>
        <v>2024 C02</v>
      </c>
      <c r="G223">
        <v>80570</v>
      </c>
    </row>
    <row r="224" spans="2:7" x14ac:dyDescent="0.35">
      <c r="B224" s="1"/>
      <c r="C224" s="1"/>
      <c r="E224" t="str">
        <f xml:space="preserve"> _xll.EPMOlapMemberO("[ZBPAISDESCR].[].[L. PANAMA]","","L. Panama","","000")</f>
        <v>L. Panama</v>
      </c>
      <c r="F224" t="str">
        <f xml:space="preserve"> _xll.EPMOlapMemberO("[PERIODID8].[].[12992]","","2024 C03","","000")</f>
        <v>2024 C03</v>
      </c>
      <c r="G224">
        <v>67469</v>
      </c>
    </row>
    <row r="225" spans="2:7" x14ac:dyDescent="0.35">
      <c r="B225" s="1"/>
      <c r="C225" s="1"/>
      <c r="E225" t="str">
        <f xml:space="preserve"> _xll.EPMOlapMemberO("[ZBPAISDESCR].[].[L. PANAMA]","","L. Panama","","000")</f>
        <v>L. Panama</v>
      </c>
      <c r="F225" t="str">
        <f xml:space="preserve"> _xll.EPMOlapMemberO("[PERIODID8].[].[12993]","","2024 C04","","000")</f>
        <v>2024 C04</v>
      </c>
      <c r="G225">
        <v>77083</v>
      </c>
    </row>
    <row r="226" spans="2:7" x14ac:dyDescent="0.35">
      <c r="B226" s="1"/>
      <c r="C226" s="1"/>
      <c r="E226" t="str">
        <f xml:space="preserve"> _xll.EPMOlapMemberO("[ZBPAISDESCR].[].[L. PANAMA]","","L. Panama","","000")</f>
        <v>L. Panama</v>
      </c>
      <c r="F226" t="str">
        <f xml:space="preserve"> _xll.EPMOlapMemberO("[PERIODID8].[].[12994]","","2024 C05","","000")</f>
        <v>2024 C05</v>
      </c>
      <c r="G226">
        <v>79579</v>
      </c>
    </row>
    <row r="227" spans="2:7" x14ac:dyDescent="0.35">
      <c r="B227" s="1"/>
      <c r="C227" s="1"/>
      <c r="E227" t="str">
        <f xml:space="preserve"> _xll.EPMOlapMemberO("[ZBPAISDESCR].[].[L. PANAMA]","","L. Panama","","000")</f>
        <v>L. Panama</v>
      </c>
      <c r="F227" t="str">
        <f xml:space="preserve"> _xll.EPMOlapMemberO("[PERIODID8].[].[12995]","","2024 C06","","000")</f>
        <v>2024 C06</v>
      </c>
      <c r="G227">
        <v>87363</v>
      </c>
    </row>
    <row r="228" spans="2:7" x14ac:dyDescent="0.35">
      <c r="B228" s="1"/>
      <c r="C228" s="1"/>
      <c r="E228" t="str">
        <f xml:space="preserve"> _xll.EPMOlapMemberO("[ZBPAISDESCR].[].[L. PANAMA]","","L. Panama","","000")</f>
        <v>L. Panama</v>
      </c>
      <c r="F228" t="str">
        <f xml:space="preserve"> _xll.EPMOlapMemberO("[PERIODID8].[].[12996]","","2024 C07","","000")</f>
        <v>2024 C07</v>
      </c>
      <c r="G228">
        <v>93330</v>
      </c>
    </row>
    <row r="229" spans="2:7" x14ac:dyDescent="0.35">
      <c r="B229" s="1"/>
      <c r="C229" s="1"/>
      <c r="E229" t="str">
        <f xml:space="preserve"> _xll.EPMOlapMemberO("[ZBPAISDESCR].[].[L. PANAMA]","","L. Panama","","000")</f>
        <v>L. Panama</v>
      </c>
      <c r="F229" t="str">
        <f xml:space="preserve"> _xll.EPMOlapMemberO("[PERIODID8].[].[12997]","","2024 C08","","000")</f>
        <v>2024 C08</v>
      </c>
      <c r="G229">
        <v>87487</v>
      </c>
    </row>
    <row r="230" spans="2:7" x14ac:dyDescent="0.35">
      <c r="B230" s="1"/>
      <c r="C230" s="1"/>
      <c r="E230" t="str">
        <f xml:space="preserve"> _xll.EPMOlapMemberO("[ZBPAISDESCR].[].[L. PANAMA]","","L. Panama","","000")</f>
        <v>L. Panama</v>
      </c>
      <c r="F230" t="str">
        <f xml:space="preserve"> _xll.EPMOlapMemberO("[PERIODID8].[].[12998]","","2024 C09","","000")</f>
        <v>2024 C09</v>
      </c>
      <c r="G230">
        <v>72114</v>
      </c>
    </row>
    <row r="231" spans="2:7" x14ac:dyDescent="0.35">
      <c r="B231" s="1"/>
      <c r="C231" s="1"/>
      <c r="E231" t="str">
        <f xml:space="preserve"> _xll.EPMOlapMemberO("[ZBPAISDESCR].[].[L. PANAMA]","","L. Panama","","000")</f>
        <v>L. Panama</v>
      </c>
      <c r="F231" t="str">
        <f xml:space="preserve"> _xll.EPMOlapMemberO("[PERIODID8].[].[12999]","","2024 C10","","000")</f>
        <v>2024 C10</v>
      </c>
      <c r="G231">
        <v>82733</v>
      </c>
    </row>
    <row r="232" spans="2:7" x14ac:dyDescent="0.35">
      <c r="B232" s="1"/>
      <c r="C232" s="1"/>
      <c r="E232" t="str">
        <f xml:space="preserve"> _xll.EPMOlapMemberO("[ZBPAISDESCR].[].[L. PANAMA]","","L. Panama","","000")</f>
        <v>L. Panama</v>
      </c>
      <c r="F232" t="str">
        <f xml:space="preserve"> _xll.EPMOlapMemberO("[PERIODID8].[].[13000]","","2024 C11","","000")</f>
        <v>2024 C11</v>
      </c>
      <c r="G232">
        <v>83392</v>
      </c>
    </row>
    <row r="233" spans="2:7" x14ac:dyDescent="0.35">
      <c r="B233" s="1"/>
      <c r="C233" s="1"/>
      <c r="E233" t="str">
        <f xml:space="preserve"> _xll.EPMOlapMemberO("[ZBPAISDESCR].[].[L. PANAMA]","","L. Panama","","000")</f>
        <v>L. Panama</v>
      </c>
      <c r="F233" t="str">
        <f xml:space="preserve"> _xll.EPMOlapMemberO("[PERIODID8].[].[13001]","","2024 C12","","000")</f>
        <v>2024 C12</v>
      </c>
      <c r="G233">
        <v>84158</v>
      </c>
    </row>
    <row r="234" spans="2:7" x14ac:dyDescent="0.35">
      <c r="B234" s="1"/>
      <c r="C234" s="1"/>
      <c r="E234" t="str">
        <f xml:space="preserve"> _xll.EPMOlapMemberO("[ZBPAISDESCR].[].[L. PANAMA]","","L. Panama","","000")</f>
        <v>L. Panama</v>
      </c>
      <c r="F234" t="str">
        <f xml:space="preserve"> _xll.EPMOlapMemberO("[PERIODID8].[].[13002]","","2024 C13","","000")</f>
        <v>2024 C13</v>
      </c>
      <c r="G234">
        <v>83438</v>
      </c>
    </row>
    <row r="235" spans="2:7" x14ac:dyDescent="0.35">
      <c r="B235" s="1"/>
      <c r="C235" s="1"/>
      <c r="E235" t="str">
        <f xml:space="preserve"> _xll.EPMOlapMemberO("[ZBPAISDESCR].[].[L. PANAMA]","","L. Panama","","000")</f>
        <v>L. Panama</v>
      </c>
      <c r="F235" t="str">
        <f xml:space="preserve"> _xll.EPMOlapMemberO("[PERIODID8].[].[13003]","","2024 C14","","000")</f>
        <v>2024 C14</v>
      </c>
      <c r="G235">
        <v>85489</v>
      </c>
    </row>
    <row r="236" spans="2:7" x14ac:dyDescent="0.35">
      <c r="B236" s="1"/>
      <c r="C236" s="1"/>
      <c r="E236" t="str">
        <f xml:space="preserve"> _xll.EPMOlapMemberO("[ZBPAISDESCR].[].[L. PANAMA]","","L. Panama","","000")</f>
        <v>L. Panama</v>
      </c>
      <c r="F236" t="str">
        <f xml:space="preserve"> _xll.EPMOlapMemberO("[PERIODID8].[].[13004]","","2024 C15","","000")</f>
        <v>2024 C15</v>
      </c>
      <c r="G236">
        <v>95151</v>
      </c>
    </row>
    <row r="237" spans="2:7" x14ac:dyDescent="0.35">
      <c r="B237" s="1"/>
      <c r="C237" s="1"/>
      <c r="E237" t="str">
        <f xml:space="preserve"> _xll.EPMOlapMemberO("[ZBPAISDESCR].[].[L. PANAMA]","","L. Panama","","000")</f>
        <v>L. Panama</v>
      </c>
      <c r="F237" t="str">
        <f xml:space="preserve"> _xll.EPMOlapMemberO("[PERIODID8].[].[13005]","","2024 C16","","000")</f>
        <v>2024 C16</v>
      </c>
      <c r="G237">
        <v>99674</v>
      </c>
    </row>
    <row r="238" spans="2:7" x14ac:dyDescent="0.35">
      <c r="B238" s="1"/>
      <c r="C238" s="1"/>
      <c r="E238" t="str">
        <f xml:space="preserve"> _xll.EPMOlapMemberO("[ZBPAISDESCR].[].[L. PANAMA]","","L. Panama","","000")</f>
        <v>L. Panama</v>
      </c>
      <c r="F238" t="str">
        <f xml:space="preserve"> _xll.EPMOlapMemberO("[PERIODID8].[].[13006]","","2024 C17","","000")</f>
        <v>2024 C17</v>
      </c>
      <c r="G238">
        <v>100641</v>
      </c>
    </row>
    <row r="239" spans="2:7" x14ac:dyDescent="0.35">
      <c r="B239" s="1"/>
      <c r="C239" s="1"/>
      <c r="E239" t="str">
        <f xml:space="preserve"> _xll.EPMOlapMemberO("[ZBPAISDESCR].[].[L. PANAMA]","","L. Panama","","000")</f>
        <v>L. Panama</v>
      </c>
      <c r="F239" t="str">
        <f xml:space="preserve"> _xll.EPMOlapMemberO("[PERIODID8].[].[13007]","","2024 C18","","000")</f>
        <v>2024 C18</v>
      </c>
      <c r="G239">
        <v>92357</v>
      </c>
    </row>
    <row r="240" spans="2:7" x14ac:dyDescent="0.35">
      <c r="B240" s="1"/>
      <c r="C240" s="1"/>
      <c r="E240" t="str">
        <f xml:space="preserve"> _xll.EPMOlapMemberO("[ZBPAISDESCR].[].[L. PANAMA]","","L. Panama","","000")</f>
        <v>L. Panama</v>
      </c>
      <c r="F240" t="str">
        <f xml:space="preserve"> _xll.EPMOlapMemberO("[PERIODID8].[].[13008]","","2025 C01","","000")</f>
        <v>2025 C01</v>
      </c>
      <c r="G240">
        <v>83123</v>
      </c>
    </row>
    <row r="241" spans="2:7" x14ac:dyDescent="0.35">
      <c r="B241" s="1"/>
      <c r="C241" s="1"/>
      <c r="E241" t="str">
        <f xml:space="preserve"> _xll.EPMOlapMemberO("[ZBPAISDESCR].[].[L. PANAMA]","","L. Panama","","000")</f>
        <v>L. Panama</v>
      </c>
      <c r="F241" t="str">
        <f xml:space="preserve"> _xll.EPMOlapMemberO("[PERIODID8].[].[13009]","","2025 C02","","000")</f>
        <v>2025 C02</v>
      </c>
      <c r="G241">
        <v>77962</v>
      </c>
    </row>
    <row r="242" spans="2:7" x14ac:dyDescent="0.35">
      <c r="B242" s="1"/>
      <c r="C242" s="1"/>
      <c r="E242" t="str">
        <f xml:space="preserve"> _xll.EPMOlapMemberO("[ZBPAISDESCR].[].[L. PANAMA]","","L. Panama","","000")</f>
        <v>L. Panama</v>
      </c>
      <c r="F242" t="str">
        <f xml:space="preserve"> _xll.EPMOlapMemberO("[PERIODID8].[].[13010]","","2025 C03","","000")</f>
        <v>2025 C03</v>
      </c>
      <c r="G242">
        <v>68808</v>
      </c>
    </row>
    <row r="243" spans="2:7" x14ac:dyDescent="0.35">
      <c r="B243" s="1"/>
      <c r="C243" s="1"/>
      <c r="E243" t="str">
        <f xml:space="preserve"> _xll.EPMOlapMemberO("[ZBPAISDESCR].[].[L. PANAMA]","","L. Panama","","000")</f>
        <v>L. Panama</v>
      </c>
      <c r="F243" t="str">
        <f xml:space="preserve"> _xll.EPMOlapMemberO("[PERIODID8].[].[13011]","","2025 C04","","000")</f>
        <v>2025 C04</v>
      </c>
      <c r="G243">
        <v>76315</v>
      </c>
    </row>
    <row r="244" spans="2:7" x14ac:dyDescent="0.35">
      <c r="B244" s="1"/>
      <c r="C244" s="1"/>
      <c r="E244" t="str">
        <f xml:space="preserve"> _xll.EPMOlapMemberO("[ZBPAISDESCR].[].[L. PANAMA]","","L. Panama","","000")</f>
        <v>L. Panama</v>
      </c>
      <c r="F244" t="str">
        <f xml:space="preserve"> _xll.EPMOlapMemberO("[PERIODID8].[].[13012]","","2025 C05","","000")</f>
        <v>2025 C05</v>
      </c>
      <c r="G244">
        <v>80224</v>
      </c>
    </row>
    <row r="245" spans="2:7" x14ac:dyDescent="0.35">
      <c r="B245" s="1"/>
      <c r="C245" s="1"/>
      <c r="E245" t="str">
        <f xml:space="preserve"> _xll.EPMOlapMemberO("[ZBPAISDESCR].[].[L. PANAMA]","","L. Panama","","000")</f>
        <v>L. Panama</v>
      </c>
      <c r="F245" t="str">
        <f xml:space="preserve"> _xll.EPMOlapMemberO("[PERIODID8].[].[13013]","","2025 C06","","000")</f>
        <v>2025 C06</v>
      </c>
      <c r="G245">
        <v>105333</v>
      </c>
    </row>
    <row r="246" spans="2:7" x14ac:dyDescent="0.35">
      <c r="B246" s="1"/>
      <c r="C246" s="1"/>
      <c r="E246" t="str">
        <f xml:space="preserve"> _xll.EPMOlapMemberO("[ZBPAISDESCR].[].[M. REP. DOMINICANA]","","M. Rep. Dominicana","","000")</f>
        <v>M. Rep. Dominicana</v>
      </c>
      <c r="F246" t="str">
        <f xml:space="preserve"> _xll.EPMOlapMemberO("[PERIODID8].[].[12990]","","2024 C01","","000")</f>
        <v>2024 C01</v>
      </c>
      <c r="G246">
        <v>434947</v>
      </c>
    </row>
    <row r="247" spans="2:7" x14ac:dyDescent="0.35">
      <c r="B247" s="1"/>
      <c r="C247" s="1"/>
      <c r="E247" t="str">
        <f xml:space="preserve"> _xll.EPMOlapMemberO("[ZBPAISDESCR].[].[M. REP. DOMINICANA]","","M. Rep. Dominicana","","000")</f>
        <v>M. Rep. Dominicana</v>
      </c>
      <c r="F247" t="str">
        <f xml:space="preserve"> _xll.EPMOlapMemberO("[PERIODID8].[].[12991]","","2024 C02","","000")</f>
        <v>2024 C02</v>
      </c>
      <c r="G247">
        <v>501220</v>
      </c>
    </row>
    <row r="248" spans="2:7" x14ac:dyDescent="0.35">
      <c r="B248" s="1"/>
      <c r="C248" s="1"/>
      <c r="E248" t="str">
        <f xml:space="preserve"> _xll.EPMOlapMemberO("[ZBPAISDESCR].[].[M. REP. DOMINICANA]","","M. Rep. Dominicana","","000")</f>
        <v>M. Rep. Dominicana</v>
      </c>
      <c r="F248" t="str">
        <f xml:space="preserve"> _xll.EPMOlapMemberO("[PERIODID8].[].[12992]","","2024 C03","","000")</f>
        <v>2024 C03</v>
      </c>
      <c r="G248">
        <v>549570</v>
      </c>
    </row>
    <row r="249" spans="2:7" x14ac:dyDescent="0.35">
      <c r="B249" s="1"/>
      <c r="C249" s="1"/>
      <c r="E249" t="str">
        <f xml:space="preserve"> _xll.EPMOlapMemberO("[ZBPAISDESCR].[].[M. REP. DOMINICANA]","","M. Rep. Dominicana","","000")</f>
        <v>M. Rep. Dominicana</v>
      </c>
      <c r="F249" t="str">
        <f xml:space="preserve"> _xll.EPMOlapMemberO("[PERIODID8].[].[12993]","","2024 C04","","000")</f>
        <v>2024 C04</v>
      </c>
      <c r="G249">
        <v>530055</v>
      </c>
    </row>
    <row r="250" spans="2:7" x14ac:dyDescent="0.35">
      <c r="B250" s="1"/>
      <c r="C250" s="1"/>
      <c r="E250" t="str">
        <f xml:space="preserve"> _xll.EPMOlapMemberO("[ZBPAISDESCR].[].[M. REP. DOMINICANA]","","M. Rep. Dominicana","","000")</f>
        <v>M. Rep. Dominicana</v>
      </c>
      <c r="F250" t="str">
        <f xml:space="preserve"> _xll.EPMOlapMemberO("[PERIODID8].[].[12994]","","2024 C05","","000")</f>
        <v>2024 C05</v>
      </c>
      <c r="G250">
        <v>536457</v>
      </c>
    </row>
    <row r="251" spans="2:7" x14ac:dyDescent="0.35">
      <c r="B251" s="1"/>
      <c r="C251" s="1"/>
      <c r="E251" t="str">
        <f xml:space="preserve"> _xll.EPMOlapMemberO("[ZBPAISDESCR].[].[M. REP. DOMINICANA]","","M. Rep. Dominicana","","000")</f>
        <v>M. Rep. Dominicana</v>
      </c>
      <c r="F251" t="str">
        <f xml:space="preserve"> _xll.EPMOlapMemberO("[PERIODID8].[].[12995]","","2024 C06","","000")</f>
        <v>2024 C06</v>
      </c>
      <c r="G251">
        <v>515698</v>
      </c>
    </row>
    <row r="252" spans="2:7" x14ac:dyDescent="0.35">
      <c r="B252" s="1"/>
      <c r="C252" s="1"/>
      <c r="E252" t="str">
        <f xml:space="preserve"> _xll.EPMOlapMemberO("[ZBPAISDESCR].[].[M. REP. DOMINICANA]","","M. Rep. Dominicana","","000")</f>
        <v>M. Rep. Dominicana</v>
      </c>
      <c r="F252" t="str">
        <f xml:space="preserve"> _xll.EPMOlapMemberO("[PERIODID8].[].[12996]","","2024 C07","","000")</f>
        <v>2024 C07</v>
      </c>
      <c r="G252">
        <v>531675</v>
      </c>
    </row>
    <row r="253" spans="2:7" x14ac:dyDescent="0.35">
      <c r="B253" s="1"/>
      <c r="C253" s="1"/>
      <c r="E253" t="str">
        <f xml:space="preserve"> _xll.EPMOlapMemberO("[ZBPAISDESCR].[].[M. REP. DOMINICANA]","","M. Rep. Dominicana","","000")</f>
        <v>M. Rep. Dominicana</v>
      </c>
      <c r="F253" t="str">
        <f xml:space="preserve"> _xll.EPMOlapMemberO("[PERIODID8].[].[12997]","","2024 C08","","000")</f>
        <v>2024 C08</v>
      </c>
      <c r="G253">
        <v>478758</v>
      </c>
    </row>
    <row r="254" spans="2:7" x14ac:dyDescent="0.35">
      <c r="B254" s="1"/>
      <c r="C254" s="1"/>
      <c r="E254" t="str">
        <f xml:space="preserve"> _xll.EPMOlapMemberO("[ZBPAISDESCR].[].[M. REP. DOMINICANA]","","M. Rep. Dominicana","","000")</f>
        <v>M. Rep. Dominicana</v>
      </c>
      <c r="F254" t="str">
        <f xml:space="preserve"> _xll.EPMOlapMemberO("[PERIODID8].[].[12998]","","2024 C09","","000")</f>
        <v>2024 C09</v>
      </c>
      <c r="G254">
        <v>497654</v>
      </c>
    </row>
    <row r="255" spans="2:7" x14ac:dyDescent="0.35">
      <c r="B255" s="1"/>
      <c r="C255" s="1"/>
      <c r="E255" t="str">
        <f xml:space="preserve"> _xll.EPMOlapMemberO("[ZBPAISDESCR].[].[M. REP. DOMINICANA]","","M. Rep. Dominicana","","000")</f>
        <v>M. Rep. Dominicana</v>
      </c>
      <c r="F255" t="str">
        <f xml:space="preserve"> _xll.EPMOlapMemberO("[PERIODID8].[].[12999]","","2024 C10","","000")</f>
        <v>2024 C10</v>
      </c>
      <c r="G255">
        <v>474855</v>
      </c>
    </row>
    <row r="256" spans="2:7" x14ac:dyDescent="0.35">
      <c r="B256" s="1"/>
      <c r="C256" s="1"/>
      <c r="E256" t="str">
        <f xml:space="preserve"> _xll.EPMOlapMemberO("[ZBPAISDESCR].[].[M. REP. DOMINICANA]","","M. Rep. Dominicana","","000")</f>
        <v>M. Rep. Dominicana</v>
      </c>
      <c r="F256" t="str">
        <f xml:space="preserve"> _xll.EPMOlapMemberO("[PERIODID8].[].[13000]","","2024 C11","","000")</f>
        <v>2024 C11</v>
      </c>
      <c r="G256">
        <v>559581</v>
      </c>
    </row>
    <row r="257" spans="2:7" x14ac:dyDescent="0.35">
      <c r="B257" s="1"/>
      <c r="C257" s="1"/>
      <c r="E257" t="str">
        <f xml:space="preserve"> _xll.EPMOlapMemberO("[ZBPAISDESCR].[].[M. REP. DOMINICANA]","","M. Rep. Dominicana","","000")</f>
        <v>M. Rep. Dominicana</v>
      </c>
      <c r="F257" t="str">
        <f xml:space="preserve"> _xll.EPMOlapMemberO("[PERIODID8].[].[13001]","","2024 C12","","000")</f>
        <v>2024 C12</v>
      </c>
      <c r="G257">
        <v>471493</v>
      </c>
    </row>
    <row r="258" spans="2:7" x14ac:dyDescent="0.35">
      <c r="B258" s="1"/>
      <c r="C258" s="1"/>
      <c r="E258" t="str">
        <f xml:space="preserve"> _xll.EPMOlapMemberO("[ZBPAISDESCR].[].[M. REP. DOMINICANA]","","M. Rep. Dominicana","","000")</f>
        <v>M. Rep. Dominicana</v>
      </c>
      <c r="F258" t="str">
        <f xml:space="preserve"> _xll.EPMOlapMemberO("[PERIODID8].[].[13002]","","2024 C13","","000")</f>
        <v>2024 C13</v>
      </c>
      <c r="G258">
        <v>503117</v>
      </c>
    </row>
    <row r="259" spans="2:7" x14ac:dyDescent="0.35">
      <c r="B259" s="1"/>
      <c r="C259" s="1"/>
      <c r="E259" t="str">
        <f xml:space="preserve"> _xll.EPMOlapMemberO("[ZBPAISDESCR].[].[M. REP. DOMINICANA]","","M. Rep. Dominicana","","000")</f>
        <v>M. Rep. Dominicana</v>
      </c>
      <c r="F259" t="str">
        <f xml:space="preserve"> _xll.EPMOlapMemberO("[PERIODID8].[].[13003]","","2024 C14","","000")</f>
        <v>2024 C14</v>
      </c>
      <c r="G259">
        <v>490161</v>
      </c>
    </row>
    <row r="260" spans="2:7" x14ac:dyDescent="0.35">
      <c r="B260" s="1"/>
      <c r="C260" s="1"/>
      <c r="E260" t="str">
        <f xml:space="preserve"> _xll.EPMOlapMemberO("[ZBPAISDESCR].[].[M. REP. DOMINICANA]","","M. Rep. Dominicana","","000")</f>
        <v>M. Rep. Dominicana</v>
      </c>
      <c r="F260" t="str">
        <f xml:space="preserve"> _xll.EPMOlapMemberO("[PERIODID8].[].[13004]","","2024 C15","","000")</f>
        <v>2024 C15</v>
      </c>
      <c r="G260">
        <v>510192</v>
      </c>
    </row>
    <row r="261" spans="2:7" x14ac:dyDescent="0.35">
      <c r="B261" s="1"/>
      <c r="C261" s="1"/>
      <c r="E261" t="str">
        <f xml:space="preserve"> _xll.EPMOlapMemberO("[ZBPAISDESCR].[].[M. REP. DOMINICANA]","","M. Rep. Dominicana","","000")</f>
        <v>M. Rep. Dominicana</v>
      </c>
      <c r="F261" t="str">
        <f xml:space="preserve"> _xll.EPMOlapMemberO("[PERIODID8].[].[13005]","","2024 C16","","000")</f>
        <v>2024 C16</v>
      </c>
      <c r="G261">
        <v>605064</v>
      </c>
    </row>
    <row r="262" spans="2:7" x14ac:dyDescent="0.35">
      <c r="B262" s="1"/>
      <c r="C262" s="1"/>
      <c r="E262" t="str">
        <f xml:space="preserve"> _xll.EPMOlapMemberO("[ZBPAISDESCR].[].[M. REP. DOMINICANA]","","M. Rep. Dominicana","","000")</f>
        <v>M. Rep. Dominicana</v>
      </c>
      <c r="F262" t="str">
        <f xml:space="preserve"> _xll.EPMOlapMemberO("[PERIODID8].[].[13006]","","2024 C17","","000")</f>
        <v>2024 C17</v>
      </c>
      <c r="G262">
        <v>639086</v>
      </c>
    </row>
    <row r="263" spans="2:7" x14ac:dyDescent="0.35">
      <c r="B263" s="1"/>
      <c r="C263" s="1"/>
      <c r="E263" t="str">
        <f xml:space="preserve"> _xll.EPMOlapMemberO("[ZBPAISDESCR].[].[M. REP. DOMINICANA]","","M. Rep. Dominicana","","000")</f>
        <v>M. Rep. Dominicana</v>
      </c>
      <c r="F263" t="str">
        <f xml:space="preserve"> _xll.EPMOlapMemberO("[PERIODID8].[].[13007]","","2024 C18","","000")</f>
        <v>2024 C18</v>
      </c>
      <c r="G263">
        <v>604738</v>
      </c>
    </row>
    <row r="264" spans="2:7" x14ac:dyDescent="0.35">
      <c r="B264" s="1"/>
      <c r="C264" s="1"/>
      <c r="E264" t="str">
        <f xml:space="preserve"> _xll.EPMOlapMemberO("[ZBPAISDESCR].[].[M. REP. DOMINICANA]","","M. Rep. Dominicana","","000")</f>
        <v>M. Rep. Dominicana</v>
      </c>
      <c r="F264" t="str">
        <f xml:space="preserve"> _xll.EPMOlapMemberO("[PERIODID8].[].[13008]","","2025 C01","","000")</f>
        <v>2025 C01</v>
      </c>
      <c r="G264">
        <v>471753</v>
      </c>
    </row>
    <row r="265" spans="2:7" x14ac:dyDescent="0.35">
      <c r="B265" s="1"/>
      <c r="C265" s="1"/>
      <c r="E265" t="str">
        <f xml:space="preserve"> _xll.EPMOlapMemberO("[ZBPAISDESCR].[].[M. REP. DOMINICANA]","","M. Rep. Dominicana","","000")</f>
        <v>M. Rep. Dominicana</v>
      </c>
      <c r="F265" t="str">
        <f xml:space="preserve"> _xll.EPMOlapMemberO("[PERIODID8].[].[13009]","","2025 C02","","000")</f>
        <v>2025 C02</v>
      </c>
      <c r="G265">
        <v>474270</v>
      </c>
    </row>
    <row r="266" spans="2:7" x14ac:dyDescent="0.35">
      <c r="B266" s="1"/>
      <c r="C266" s="1"/>
      <c r="E266" t="str">
        <f xml:space="preserve"> _xll.EPMOlapMemberO("[ZBPAISDESCR].[].[M. REP. DOMINICANA]","","M. Rep. Dominicana","","000")</f>
        <v>M. Rep. Dominicana</v>
      </c>
      <c r="F266" t="str">
        <f xml:space="preserve"> _xll.EPMOlapMemberO("[PERIODID8].[].[13010]","","2025 C03","","000")</f>
        <v>2025 C03</v>
      </c>
      <c r="G266">
        <v>567921</v>
      </c>
    </row>
    <row r="267" spans="2:7" x14ac:dyDescent="0.35">
      <c r="B267" s="1"/>
      <c r="C267" s="1"/>
      <c r="E267" t="str">
        <f xml:space="preserve"> _xll.EPMOlapMemberO("[ZBPAISDESCR].[].[M. REP. DOMINICANA]","","M. Rep. Dominicana","","000")</f>
        <v>M. Rep. Dominicana</v>
      </c>
      <c r="F267" t="str">
        <f xml:space="preserve"> _xll.EPMOlapMemberO("[PERIODID8].[].[13011]","","2025 C04","","000")</f>
        <v>2025 C04</v>
      </c>
      <c r="G267">
        <v>509328</v>
      </c>
    </row>
    <row r="268" spans="2:7" x14ac:dyDescent="0.35">
      <c r="B268" s="1"/>
      <c r="C268" s="1"/>
      <c r="E268" t="str">
        <f xml:space="preserve"> _xll.EPMOlapMemberO("[ZBPAISDESCR].[].[M. REP. DOMINICANA]","","M. Rep. Dominicana","","000")</f>
        <v>M. Rep. Dominicana</v>
      </c>
      <c r="F268" t="str">
        <f xml:space="preserve"> _xll.EPMOlapMemberO("[PERIODID8].[].[13012]","","2025 C05","","000")</f>
        <v>2025 C05</v>
      </c>
      <c r="G268">
        <v>524199</v>
      </c>
    </row>
    <row r="269" spans="2:7" x14ac:dyDescent="0.35">
      <c r="B269" s="1"/>
      <c r="C269" s="1"/>
      <c r="E269" t="str">
        <f xml:space="preserve"> _xll.EPMOlapMemberO("[ZBPAISDESCR].[].[M. REP. DOMINICANA]","","M. Rep. Dominicana","","000")</f>
        <v>M. Rep. Dominicana</v>
      </c>
      <c r="F269" t="str">
        <f xml:space="preserve"> _xll.EPMOlapMemberO("[PERIODID8].[].[13013]","","2025 C06","","000")</f>
        <v>2025 C06</v>
      </c>
      <c r="G269">
        <v>576744</v>
      </c>
    </row>
    <row r="270" spans="2:7" x14ac:dyDescent="0.35">
      <c r="B270" s="1"/>
      <c r="C270" s="1"/>
      <c r="E270" t="str">
        <f xml:space="preserve"> _xll.EPMOlapMemberO("[ZBPAISDESCR].[].[N. PUERTO RICO]","","N. Puerto Rico","","000")</f>
        <v>N. Puerto Rico</v>
      </c>
      <c r="F270" t="str">
        <f xml:space="preserve"> _xll.EPMOlapMemberO("[PERIODID8].[].[12990]","","2024 C01","","000")</f>
        <v>2024 C01</v>
      </c>
      <c r="G270">
        <v>59888</v>
      </c>
    </row>
    <row r="271" spans="2:7" x14ac:dyDescent="0.35">
      <c r="B271" s="1"/>
      <c r="C271" s="1"/>
      <c r="E271" t="str">
        <f xml:space="preserve"> _xll.EPMOlapMemberO("[ZBPAISDESCR].[].[N. PUERTO RICO]","","N. Puerto Rico","","000")</f>
        <v>N. Puerto Rico</v>
      </c>
      <c r="F271" t="str">
        <f xml:space="preserve"> _xll.EPMOlapMemberO("[PERIODID8].[].[12991]","","2024 C02","","000")</f>
        <v>2024 C02</v>
      </c>
      <c r="G271">
        <v>70619</v>
      </c>
    </row>
    <row r="272" spans="2:7" x14ac:dyDescent="0.35">
      <c r="B272" s="1"/>
      <c r="C272" s="1"/>
      <c r="E272" t="str">
        <f xml:space="preserve"> _xll.EPMOlapMemberO("[ZBPAISDESCR].[].[N. PUERTO RICO]","","N. Puerto Rico","","000")</f>
        <v>N. Puerto Rico</v>
      </c>
      <c r="F272" t="str">
        <f xml:space="preserve"> _xll.EPMOlapMemberO("[PERIODID8].[].[12992]","","2024 C03","","000")</f>
        <v>2024 C03</v>
      </c>
      <c r="G272">
        <v>71988</v>
      </c>
    </row>
    <row r="273" spans="2:7" x14ac:dyDescent="0.35">
      <c r="B273" s="1"/>
      <c r="C273" s="1"/>
      <c r="E273" t="str">
        <f xml:space="preserve"> _xll.EPMOlapMemberO("[ZBPAISDESCR].[].[N. PUERTO RICO]","","N. Puerto Rico","","000")</f>
        <v>N. Puerto Rico</v>
      </c>
      <c r="F273" t="str">
        <f xml:space="preserve"> _xll.EPMOlapMemberO("[PERIODID8].[].[12993]","","2024 C04","","000")</f>
        <v>2024 C04</v>
      </c>
      <c r="G273">
        <v>76156</v>
      </c>
    </row>
    <row r="274" spans="2:7" x14ac:dyDescent="0.35">
      <c r="B274" s="1"/>
      <c r="C274" s="1"/>
      <c r="E274" t="str">
        <f xml:space="preserve"> _xll.EPMOlapMemberO("[ZBPAISDESCR].[].[N. PUERTO RICO]","","N. Puerto Rico","","000")</f>
        <v>N. Puerto Rico</v>
      </c>
      <c r="F274" t="str">
        <f xml:space="preserve"> _xll.EPMOlapMemberO("[PERIODID8].[].[12994]","","2024 C05","","000")</f>
        <v>2024 C05</v>
      </c>
      <c r="G274">
        <v>71560</v>
      </c>
    </row>
    <row r="275" spans="2:7" x14ac:dyDescent="0.35">
      <c r="B275" s="1"/>
      <c r="C275" s="1"/>
      <c r="E275" t="str">
        <f xml:space="preserve"> _xll.EPMOlapMemberO("[ZBPAISDESCR].[].[N. PUERTO RICO]","","N. Puerto Rico","","000")</f>
        <v>N. Puerto Rico</v>
      </c>
      <c r="F275" t="str">
        <f xml:space="preserve"> _xll.EPMOlapMemberO("[PERIODID8].[].[12995]","","2024 C06","","000")</f>
        <v>2024 C06</v>
      </c>
      <c r="G275">
        <v>65644</v>
      </c>
    </row>
    <row r="276" spans="2:7" x14ac:dyDescent="0.35">
      <c r="B276" s="1"/>
      <c r="C276" s="1"/>
      <c r="E276" t="str">
        <f xml:space="preserve"> _xll.EPMOlapMemberO("[ZBPAISDESCR].[].[N. PUERTO RICO]","","N. Puerto Rico","","000")</f>
        <v>N. Puerto Rico</v>
      </c>
      <c r="F276" t="str">
        <f xml:space="preserve"> _xll.EPMOlapMemberO("[PERIODID8].[].[12996]","","2024 C07","","000")</f>
        <v>2024 C07</v>
      </c>
      <c r="G276">
        <v>56897</v>
      </c>
    </row>
    <row r="277" spans="2:7" x14ac:dyDescent="0.35">
      <c r="B277" s="1"/>
      <c r="C277" s="1"/>
      <c r="E277" t="str">
        <f xml:space="preserve"> _xll.EPMOlapMemberO("[ZBPAISDESCR].[].[N. PUERTO RICO]","","N. Puerto Rico","","000")</f>
        <v>N. Puerto Rico</v>
      </c>
      <c r="F277" t="str">
        <f xml:space="preserve"> _xll.EPMOlapMemberO("[PERIODID8].[].[12997]","","2024 C08","","000")</f>
        <v>2024 C08</v>
      </c>
      <c r="G277">
        <v>60110</v>
      </c>
    </row>
    <row r="278" spans="2:7" x14ac:dyDescent="0.35">
      <c r="B278" s="1"/>
      <c r="C278" s="1"/>
      <c r="E278" t="str">
        <f xml:space="preserve"> _xll.EPMOlapMemberO("[ZBPAISDESCR].[].[N. PUERTO RICO]","","N. Puerto Rico","","000")</f>
        <v>N. Puerto Rico</v>
      </c>
      <c r="F278" t="str">
        <f xml:space="preserve"> _xll.EPMOlapMemberO("[PERIODID8].[].[12998]","","2024 C09","","000")</f>
        <v>2024 C09</v>
      </c>
      <c r="G278">
        <v>59393</v>
      </c>
    </row>
    <row r="279" spans="2:7" x14ac:dyDescent="0.35">
      <c r="B279" s="1"/>
      <c r="C279" s="1"/>
      <c r="E279" t="str">
        <f xml:space="preserve"> _xll.EPMOlapMemberO("[ZBPAISDESCR].[].[N. PUERTO RICO]","","N. Puerto Rico","","000")</f>
        <v>N. Puerto Rico</v>
      </c>
      <c r="F279" t="str">
        <f xml:space="preserve"> _xll.EPMOlapMemberO("[PERIODID8].[].[12999]","","2024 C10","","000")</f>
        <v>2024 C10</v>
      </c>
      <c r="G279">
        <v>67472</v>
      </c>
    </row>
    <row r="280" spans="2:7" x14ac:dyDescent="0.35">
      <c r="B280" s="1"/>
      <c r="C280" s="1"/>
      <c r="E280" t="str">
        <f xml:space="preserve"> _xll.EPMOlapMemberO("[ZBPAISDESCR].[].[N. PUERTO RICO]","","N. Puerto Rico","","000")</f>
        <v>N. Puerto Rico</v>
      </c>
      <c r="F280" t="str">
        <f xml:space="preserve"> _xll.EPMOlapMemberO("[PERIODID8].[].[13000]","","2024 C11","","000")</f>
        <v>2024 C11</v>
      </c>
      <c r="G280">
        <v>66171</v>
      </c>
    </row>
    <row r="281" spans="2:7" x14ac:dyDescent="0.35">
      <c r="B281" s="1"/>
      <c r="C281" s="1"/>
      <c r="E281" t="str">
        <f xml:space="preserve"> _xll.EPMOlapMemberO("[ZBPAISDESCR].[].[N. PUERTO RICO]","","N. Puerto Rico","","000")</f>
        <v>N. Puerto Rico</v>
      </c>
      <c r="F281" t="str">
        <f xml:space="preserve"> _xll.EPMOlapMemberO("[PERIODID8].[].[13001]","","2024 C12","","000")</f>
        <v>2024 C12</v>
      </c>
      <c r="G281">
        <v>77277</v>
      </c>
    </row>
    <row r="282" spans="2:7" x14ac:dyDescent="0.35">
      <c r="B282" s="1"/>
      <c r="C282" s="1"/>
      <c r="E282" t="str">
        <f xml:space="preserve"> _xll.EPMOlapMemberO("[ZBPAISDESCR].[].[N. PUERTO RICO]","","N. Puerto Rico","","000")</f>
        <v>N. Puerto Rico</v>
      </c>
      <c r="F282" t="str">
        <f xml:space="preserve"> _xll.EPMOlapMemberO("[PERIODID8].[].[13002]","","2024 C13","","000")</f>
        <v>2024 C13</v>
      </c>
      <c r="G282">
        <v>76419</v>
      </c>
    </row>
    <row r="283" spans="2:7" x14ac:dyDescent="0.35">
      <c r="B283" s="1"/>
      <c r="C283" s="1"/>
      <c r="E283" t="str">
        <f xml:space="preserve"> _xll.EPMOlapMemberO("[ZBPAISDESCR].[].[N. PUERTO RICO]","","N. Puerto Rico","","000")</f>
        <v>N. Puerto Rico</v>
      </c>
      <c r="F283" t="str">
        <f xml:space="preserve"> _xll.EPMOlapMemberO("[PERIODID8].[].[13008]","","2025 C01","","000")</f>
        <v>2025 C01</v>
      </c>
      <c r="G283">
        <v>52166</v>
      </c>
    </row>
    <row r="284" spans="2:7" x14ac:dyDescent="0.35">
      <c r="B284" s="1"/>
      <c r="C284" s="1"/>
      <c r="E284" t="str">
        <f xml:space="preserve"> _xll.EPMOlapMemberO("[ZBPAISDESCR].[].[N. PUERTO RICO]","","N. Puerto Rico","","000")</f>
        <v>N. Puerto Rico</v>
      </c>
      <c r="F284" t="str">
        <f xml:space="preserve"> _xll.EPMOlapMemberO("[PERIODID8].[].[13009]","","2025 C02","","000")</f>
        <v>2025 C02</v>
      </c>
      <c r="G284">
        <v>63501</v>
      </c>
    </row>
    <row r="285" spans="2:7" x14ac:dyDescent="0.35">
      <c r="B285" s="1"/>
      <c r="C285" s="1"/>
      <c r="E285" t="str">
        <f xml:space="preserve"> _xll.EPMOlapMemberO("[ZBPAISDESCR].[].[N. PUERTO RICO]","","N. Puerto Rico","","000")</f>
        <v>N. Puerto Rico</v>
      </c>
      <c r="F285" t="str">
        <f xml:space="preserve"> _xll.EPMOlapMemberO("[PERIODID8].[].[13010]","","2025 C03","","000")</f>
        <v>2025 C03</v>
      </c>
      <c r="G285">
        <v>63199</v>
      </c>
    </row>
    <row r="286" spans="2:7" x14ac:dyDescent="0.35">
      <c r="B286" s="1"/>
      <c r="C286" s="1"/>
      <c r="E286" t="str">
        <f xml:space="preserve"> _xll.EPMOlapMemberO("[ZBPAISDESCR].[].[N. PUERTO RICO]","","N. Puerto Rico","","000")</f>
        <v>N. Puerto Rico</v>
      </c>
      <c r="F286" t="str">
        <f xml:space="preserve"> _xll.EPMOlapMemberO("[PERIODID8].[].[13011]","","2025 C04","","000")</f>
        <v>2025 C04</v>
      </c>
      <c r="G286">
        <v>75014</v>
      </c>
    </row>
    <row r="287" spans="2:7" x14ac:dyDescent="0.35">
      <c r="B287" s="1"/>
      <c r="C287" s="1"/>
      <c r="E287" t="str">
        <f xml:space="preserve"> _xll.EPMOlapMemberO("[ZBPAISDESCR].[].[N. PUERTO RICO]","","N. Puerto Rico","","000")</f>
        <v>N. Puerto Rico</v>
      </c>
      <c r="F287" t="str">
        <f xml:space="preserve"> _xll.EPMOlapMemberO("[PERIODID8].[].[13012]","","2025 C05","","000")</f>
        <v>2025 C05</v>
      </c>
      <c r="G287">
        <v>80462</v>
      </c>
    </row>
    <row r="288" spans="2:7" x14ac:dyDescent="0.35">
      <c r="B288" s="1"/>
      <c r="C288" s="1"/>
      <c r="E288" t="str">
        <f xml:space="preserve"> _xll.EPMOlapMemberO("[ZBPAISDESCR].[].[N. PUERTO RICO]","","N. Puerto Rico","","000")</f>
        <v>N. Puerto Rico</v>
      </c>
      <c r="F288" t="str">
        <f xml:space="preserve"> _xll.EPMOlapMemberO("[PERIODID8].[].[13013]","","2025 C06","","000")</f>
        <v>2025 C06</v>
      </c>
      <c r="G288">
        <v>74813</v>
      </c>
    </row>
    <row r="289" spans="2:7" x14ac:dyDescent="0.35">
      <c r="B289" s="1"/>
      <c r="C289" s="1"/>
      <c r="G289"/>
    </row>
    <row r="290" spans="2:7" x14ac:dyDescent="0.35">
      <c r="B290" s="1"/>
      <c r="C290" s="1"/>
      <c r="G290"/>
    </row>
    <row r="291" spans="2:7" x14ac:dyDescent="0.35">
      <c r="B291" s="1"/>
      <c r="C291" s="1"/>
      <c r="G291"/>
    </row>
    <row r="292" spans="2:7" x14ac:dyDescent="0.35">
      <c r="B292" s="1"/>
      <c r="C292" s="1"/>
      <c r="G292"/>
    </row>
    <row r="293" spans="2:7" x14ac:dyDescent="0.35">
      <c r="B293" s="1"/>
      <c r="C293" s="1"/>
      <c r="G293"/>
    </row>
    <row r="294" spans="2:7" x14ac:dyDescent="0.35">
      <c r="B294" s="1"/>
      <c r="C294" s="1"/>
      <c r="G294"/>
    </row>
    <row r="295" spans="2:7" x14ac:dyDescent="0.35">
      <c r="B295" s="1"/>
      <c r="C295" s="1"/>
      <c r="G295"/>
    </row>
    <row r="296" spans="2:7" x14ac:dyDescent="0.35">
      <c r="B296" s="1"/>
      <c r="C296" s="1"/>
      <c r="G296"/>
    </row>
    <row r="297" spans="2:7" x14ac:dyDescent="0.35">
      <c r="B297" s="1"/>
      <c r="C297" s="1"/>
      <c r="G297"/>
    </row>
    <row r="298" spans="2:7" x14ac:dyDescent="0.35">
      <c r="B298" s="1"/>
      <c r="C298" s="1"/>
      <c r="G298"/>
    </row>
    <row r="299" spans="2:7" x14ac:dyDescent="0.35">
      <c r="B299" s="1"/>
      <c r="C299" s="1"/>
      <c r="G299"/>
    </row>
    <row r="300" spans="2:7" x14ac:dyDescent="0.35">
      <c r="B300" s="1"/>
      <c r="C300" s="1"/>
      <c r="G300"/>
    </row>
    <row r="301" spans="2:7" x14ac:dyDescent="0.35">
      <c r="B301" s="1"/>
      <c r="C301" s="1"/>
      <c r="G301"/>
    </row>
    <row r="302" spans="2:7" x14ac:dyDescent="0.35">
      <c r="B302" s="1"/>
      <c r="C302" s="1"/>
      <c r="G302"/>
    </row>
    <row r="303" spans="2:7" x14ac:dyDescent="0.35">
      <c r="B303" s="1"/>
      <c r="C303" s="1"/>
      <c r="G303"/>
    </row>
    <row r="304" spans="2:7" x14ac:dyDescent="0.35">
      <c r="B304" s="1"/>
      <c r="C304" s="1"/>
      <c r="G304"/>
    </row>
    <row r="305" spans="2:7" x14ac:dyDescent="0.35">
      <c r="B305" s="1"/>
      <c r="C305" s="1"/>
      <c r="G305"/>
    </row>
    <row r="306" spans="2:7" x14ac:dyDescent="0.35">
      <c r="B306" s="1"/>
      <c r="C306" s="1"/>
      <c r="G306"/>
    </row>
    <row r="307" spans="2:7" x14ac:dyDescent="0.35">
      <c r="B307" s="1"/>
      <c r="C307" s="1"/>
      <c r="G307"/>
    </row>
    <row r="308" spans="2:7" x14ac:dyDescent="0.35">
      <c r="B308" s="1"/>
      <c r="C308" s="1"/>
      <c r="G308"/>
    </row>
    <row r="309" spans="2:7" x14ac:dyDescent="0.35">
      <c r="B309" s="1"/>
      <c r="C309" s="1"/>
      <c r="G309"/>
    </row>
    <row r="310" spans="2:7" x14ac:dyDescent="0.35">
      <c r="B310" s="1"/>
      <c r="C310" s="1"/>
      <c r="G310"/>
    </row>
    <row r="311" spans="2:7" x14ac:dyDescent="0.35">
      <c r="B311" s="1"/>
      <c r="C311" s="1"/>
      <c r="G311"/>
    </row>
    <row r="312" spans="2:7" x14ac:dyDescent="0.35">
      <c r="B312" s="1"/>
      <c r="C312" s="1"/>
      <c r="G312"/>
    </row>
    <row r="313" spans="2:7" x14ac:dyDescent="0.35">
      <c r="B313" s="1"/>
      <c r="C313" s="1"/>
      <c r="G313"/>
    </row>
    <row r="314" spans="2:7" x14ac:dyDescent="0.35">
      <c r="B314" s="1"/>
      <c r="C314" s="1"/>
      <c r="G314"/>
    </row>
    <row r="315" spans="2:7" x14ac:dyDescent="0.35">
      <c r="B315" s="1"/>
      <c r="C315" s="1"/>
      <c r="G315"/>
    </row>
    <row r="316" spans="2:7" x14ac:dyDescent="0.35">
      <c r="B316" s="1"/>
      <c r="C316" s="1"/>
      <c r="G316"/>
    </row>
    <row r="317" spans="2:7" x14ac:dyDescent="0.35">
      <c r="B317" s="1"/>
      <c r="C317" s="1"/>
      <c r="G317"/>
    </row>
    <row r="318" spans="2:7" x14ac:dyDescent="0.35">
      <c r="B318" s="1"/>
      <c r="C318" s="1"/>
      <c r="G318"/>
    </row>
    <row r="319" spans="2:7" x14ac:dyDescent="0.35">
      <c r="B319" s="1"/>
      <c r="C319" s="1"/>
      <c r="G319"/>
    </row>
    <row r="320" spans="2:7" x14ac:dyDescent="0.35">
      <c r="B320" s="1"/>
      <c r="C320" s="1"/>
      <c r="G320"/>
    </row>
    <row r="321" spans="2:7" x14ac:dyDescent="0.35">
      <c r="B321" s="1"/>
      <c r="C321" s="1"/>
      <c r="G321"/>
    </row>
    <row r="322" spans="2:7" x14ac:dyDescent="0.35">
      <c r="B322" s="1"/>
      <c r="C322" s="1"/>
      <c r="G322"/>
    </row>
    <row r="323" spans="2:7" x14ac:dyDescent="0.35">
      <c r="B323" s="1"/>
      <c r="C323" s="1"/>
      <c r="G323"/>
    </row>
    <row r="324" spans="2:7" x14ac:dyDescent="0.35">
      <c r="B324" s="1"/>
      <c r="C324" s="1"/>
      <c r="G324"/>
    </row>
    <row r="325" spans="2:7" x14ac:dyDescent="0.35">
      <c r="B325" s="1"/>
      <c r="C325" s="1"/>
      <c r="G325"/>
    </row>
    <row r="326" spans="2:7" x14ac:dyDescent="0.35">
      <c r="B326" s="1"/>
      <c r="C326" s="1"/>
      <c r="G326"/>
    </row>
    <row r="327" spans="2:7" x14ac:dyDescent="0.35">
      <c r="B327" s="1"/>
      <c r="C327" s="1"/>
      <c r="G327"/>
    </row>
    <row r="328" spans="2:7" x14ac:dyDescent="0.35">
      <c r="B328" s="1"/>
      <c r="C328" s="1"/>
      <c r="G328"/>
    </row>
    <row r="329" spans="2:7" x14ac:dyDescent="0.35">
      <c r="B329" s="1"/>
      <c r="C329" s="1"/>
      <c r="G329"/>
    </row>
    <row r="330" spans="2:7" x14ac:dyDescent="0.35">
      <c r="B330" s="1"/>
      <c r="C330" s="1"/>
      <c r="G330"/>
    </row>
    <row r="331" spans="2:7" x14ac:dyDescent="0.35">
      <c r="B331" s="1"/>
      <c r="C331" s="1"/>
      <c r="G331"/>
    </row>
    <row r="332" spans="2:7" x14ac:dyDescent="0.35">
      <c r="B332" s="1"/>
      <c r="C332" s="1"/>
      <c r="G332"/>
    </row>
    <row r="333" spans="2:7" x14ac:dyDescent="0.35">
      <c r="B333" s="1"/>
      <c r="C333" s="1"/>
      <c r="G333"/>
    </row>
    <row r="334" spans="2:7" x14ac:dyDescent="0.35">
      <c r="B334" s="1"/>
      <c r="C334" s="1"/>
      <c r="G334"/>
    </row>
    <row r="335" spans="2:7" x14ac:dyDescent="0.35">
      <c r="B335" s="1"/>
      <c r="C335" s="1"/>
      <c r="G335"/>
    </row>
    <row r="336" spans="2:7" x14ac:dyDescent="0.35">
      <c r="B336" s="1"/>
      <c r="C336" s="1"/>
      <c r="G336"/>
    </row>
    <row r="337" spans="2:7" x14ac:dyDescent="0.35">
      <c r="B337" s="1"/>
      <c r="C337" s="1"/>
      <c r="G337"/>
    </row>
    <row r="338" spans="2:7" x14ac:dyDescent="0.35">
      <c r="B338" s="1"/>
      <c r="C338" s="1"/>
      <c r="G338"/>
    </row>
    <row r="339" spans="2:7" x14ac:dyDescent="0.35">
      <c r="B339" s="1"/>
      <c r="C339" s="1"/>
      <c r="G339"/>
    </row>
    <row r="340" spans="2:7" x14ac:dyDescent="0.35">
      <c r="B340" s="1"/>
      <c r="C340" s="1"/>
      <c r="G340"/>
    </row>
    <row r="341" spans="2:7" x14ac:dyDescent="0.35">
      <c r="B341" s="1"/>
      <c r="C341" s="1"/>
      <c r="G341"/>
    </row>
    <row r="342" spans="2:7" x14ac:dyDescent="0.35">
      <c r="B342" s="1"/>
      <c r="C342" s="1"/>
      <c r="G342"/>
    </row>
    <row r="343" spans="2:7" x14ac:dyDescent="0.35">
      <c r="B343" s="1"/>
      <c r="C343" s="1"/>
      <c r="G343"/>
    </row>
    <row r="344" spans="2:7" x14ac:dyDescent="0.35">
      <c r="B344" s="1"/>
      <c r="C344" s="1"/>
      <c r="G344"/>
    </row>
    <row r="345" spans="2:7" x14ac:dyDescent="0.35">
      <c r="B345" s="1"/>
      <c r="C345" s="1"/>
      <c r="G345"/>
    </row>
    <row r="346" spans="2:7" x14ac:dyDescent="0.35">
      <c r="B346" s="1"/>
      <c r="C346" s="1"/>
      <c r="G346"/>
    </row>
    <row r="347" spans="2:7" x14ac:dyDescent="0.35">
      <c r="B347" s="1"/>
      <c r="C347" s="1"/>
      <c r="G347"/>
    </row>
    <row r="348" spans="2:7" x14ac:dyDescent="0.35">
      <c r="B348" s="1"/>
      <c r="C348" s="1"/>
      <c r="G348"/>
    </row>
    <row r="349" spans="2:7" x14ac:dyDescent="0.35">
      <c r="B349" s="1"/>
      <c r="C349" s="1"/>
      <c r="G349"/>
    </row>
    <row r="350" spans="2:7" x14ac:dyDescent="0.35">
      <c r="B350" s="1"/>
      <c r="C350" s="1"/>
      <c r="G350"/>
    </row>
    <row r="351" spans="2:7" x14ac:dyDescent="0.35">
      <c r="B351" s="1"/>
      <c r="C351" s="1"/>
      <c r="G351"/>
    </row>
    <row r="352" spans="2:7" x14ac:dyDescent="0.35">
      <c r="B352" s="1"/>
      <c r="C352" s="1"/>
      <c r="G352"/>
    </row>
    <row r="353" spans="2:7" x14ac:dyDescent="0.35">
      <c r="B353" s="1"/>
      <c r="C353" s="1"/>
      <c r="G353"/>
    </row>
    <row r="354" spans="2:7" x14ac:dyDescent="0.35">
      <c r="B354" s="1"/>
      <c r="C354" s="1"/>
      <c r="G354"/>
    </row>
    <row r="355" spans="2:7" x14ac:dyDescent="0.35">
      <c r="B355" s="1"/>
      <c r="C355" s="1"/>
      <c r="G355"/>
    </row>
    <row r="356" spans="2:7" x14ac:dyDescent="0.35">
      <c r="B356" s="1"/>
      <c r="C356" s="1"/>
      <c r="G356"/>
    </row>
    <row r="357" spans="2:7" x14ac:dyDescent="0.35">
      <c r="B357" s="1"/>
      <c r="C357" s="1"/>
      <c r="G357"/>
    </row>
    <row r="358" spans="2:7" x14ac:dyDescent="0.35">
      <c r="B358" s="1"/>
      <c r="C358" s="1"/>
      <c r="G358"/>
    </row>
    <row r="359" spans="2:7" x14ac:dyDescent="0.35">
      <c r="B359" s="1"/>
      <c r="C359" s="1"/>
      <c r="G359"/>
    </row>
    <row r="360" spans="2:7" x14ac:dyDescent="0.35">
      <c r="B360" s="1"/>
      <c r="C360" s="1"/>
      <c r="G360"/>
    </row>
    <row r="361" spans="2:7" x14ac:dyDescent="0.35">
      <c r="B361" s="1"/>
      <c r="C361" s="1"/>
      <c r="G361"/>
    </row>
    <row r="362" spans="2:7" x14ac:dyDescent="0.35">
      <c r="B362" s="1"/>
      <c r="C362" s="1"/>
      <c r="G362"/>
    </row>
    <row r="363" spans="2:7" x14ac:dyDescent="0.35">
      <c r="B363" s="1"/>
      <c r="C363" s="1"/>
      <c r="G363"/>
    </row>
    <row r="364" spans="2:7" x14ac:dyDescent="0.35">
      <c r="B364" s="1"/>
      <c r="C364" s="1"/>
      <c r="G364"/>
    </row>
    <row r="365" spans="2:7" x14ac:dyDescent="0.35">
      <c r="B365" s="1"/>
      <c r="C365" s="1"/>
      <c r="G365"/>
    </row>
    <row r="366" spans="2:7" x14ac:dyDescent="0.35">
      <c r="B366" s="1"/>
      <c r="C366" s="1"/>
      <c r="G366"/>
    </row>
    <row r="367" spans="2:7" x14ac:dyDescent="0.35">
      <c r="B367" s="1"/>
      <c r="C367" s="1"/>
      <c r="G367"/>
    </row>
    <row r="368" spans="2:7" x14ac:dyDescent="0.35">
      <c r="B368" s="1"/>
      <c r="C368" s="1"/>
      <c r="G368"/>
    </row>
    <row r="369" spans="2:7" x14ac:dyDescent="0.35">
      <c r="B369" s="1"/>
      <c r="C369" s="1"/>
      <c r="G369"/>
    </row>
    <row r="370" spans="2:7" x14ac:dyDescent="0.35">
      <c r="B370" s="1"/>
      <c r="C370" s="1"/>
      <c r="G370"/>
    </row>
    <row r="371" spans="2:7" x14ac:dyDescent="0.35">
      <c r="B371" s="1"/>
      <c r="C371" s="1"/>
      <c r="G371"/>
    </row>
    <row r="372" spans="2:7" x14ac:dyDescent="0.35">
      <c r="B372" s="1"/>
      <c r="C372" s="1"/>
      <c r="G372"/>
    </row>
    <row r="373" spans="2:7" x14ac:dyDescent="0.35">
      <c r="B373" s="1"/>
      <c r="C373" s="1"/>
      <c r="G373"/>
    </row>
    <row r="374" spans="2:7" x14ac:dyDescent="0.35">
      <c r="B374" s="1"/>
      <c r="C374" s="1"/>
      <c r="G374"/>
    </row>
    <row r="375" spans="2:7" x14ac:dyDescent="0.35">
      <c r="B375" s="1"/>
      <c r="C375" s="1"/>
      <c r="G375"/>
    </row>
    <row r="376" spans="2:7" x14ac:dyDescent="0.35">
      <c r="B376" s="1"/>
      <c r="C376" s="1"/>
      <c r="G376"/>
    </row>
    <row r="377" spans="2:7" x14ac:dyDescent="0.35">
      <c r="B377" s="1"/>
      <c r="C377" s="1"/>
      <c r="G377"/>
    </row>
    <row r="378" spans="2:7" x14ac:dyDescent="0.35">
      <c r="B378" s="1"/>
      <c r="C378" s="1"/>
      <c r="G378"/>
    </row>
    <row r="379" spans="2:7" x14ac:dyDescent="0.35">
      <c r="B379" s="1"/>
      <c r="C379" s="1"/>
      <c r="G379"/>
    </row>
    <row r="380" spans="2:7" x14ac:dyDescent="0.35">
      <c r="B380" s="1"/>
      <c r="C380" s="1"/>
      <c r="G380"/>
    </row>
    <row r="381" spans="2:7" x14ac:dyDescent="0.35">
      <c r="B381" s="1"/>
      <c r="C381" s="1"/>
      <c r="G381"/>
    </row>
    <row r="382" spans="2:7" x14ac:dyDescent="0.35">
      <c r="B382" s="1"/>
      <c r="C382" s="1"/>
      <c r="G382"/>
    </row>
    <row r="383" spans="2:7" x14ac:dyDescent="0.35">
      <c r="B383" s="1"/>
      <c r="C383" s="1"/>
      <c r="G383"/>
    </row>
    <row r="384" spans="2:7" x14ac:dyDescent="0.35">
      <c r="B384" s="1"/>
      <c r="C384" s="1"/>
      <c r="G384"/>
    </row>
    <row r="385" spans="2:7" x14ac:dyDescent="0.35">
      <c r="B385" s="1"/>
      <c r="C385" s="1"/>
      <c r="G385"/>
    </row>
    <row r="386" spans="2:7" x14ac:dyDescent="0.35">
      <c r="B386" s="1"/>
      <c r="C386" s="1"/>
      <c r="G386"/>
    </row>
    <row r="387" spans="2:7" x14ac:dyDescent="0.35">
      <c r="B387" s="1"/>
      <c r="C387" s="1"/>
      <c r="G387"/>
    </row>
    <row r="388" spans="2:7" x14ac:dyDescent="0.35">
      <c r="B388" s="1"/>
      <c r="C388" s="1"/>
      <c r="G388"/>
    </row>
    <row r="389" spans="2:7" x14ac:dyDescent="0.35">
      <c r="B389" s="1"/>
      <c r="C389" s="1"/>
      <c r="G389"/>
    </row>
    <row r="390" spans="2:7" x14ac:dyDescent="0.35">
      <c r="B390" s="1"/>
      <c r="C390" s="1"/>
      <c r="G390"/>
    </row>
    <row r="391" spans="2:7" x14ac:dyDescent="0.35">
      <c r="B391" s="1"/>
      <c r="C391" s="1"/>
      <c r="G391"/>
    </row>
    <row r="392" spans="2:7" x14ac:dyDescent="0.35">
      <c r="B392" s="1"/>
      <c r="C392" s="1"/>
      <c r="G392"/>
    </row>
    <row r="393" spans="2:7" x14ac:dyDescent="0.35">
      <c r="B393" s="1"/>
      <c r="C393" s="1"/>
      <c r="G393"/>
    </row>
    <row r="394" spans="2:7" x14ac:dyDescent="0.35">
      <c r="B394" s="1"/>
      <c r="C394" s="1"/>
      <c r="G394"/>
    </row>
    <row r="395" spans="2:7" x14ac:dyDescent="0.35">
      <c r="B395" s="1"/>
      <c r="C395" s="1"/>
      <c r="G395"/>
    </row>
    <row r="396" spans="2:7" x14ac:dyDescent="0.35">
      <c r="B396" s="1"/>
      <c r="C396" s="1"/>
      <c r="G396"/>
    </row>
    <row r="397" spans="2:7" x14ac:dyDescent="0.35">
      <c r="B397" s="1"/>
      <c r="C397" s="1"/>
      <c r="G397"/>
    </row>
    <row r="398" spans="2:7" x14ac:dyDescent="0.35">
      <c r="B398" s="1"/>
      <c r="C398" s="1"/>
      <c r="G398"/>
    </row>
    <row r="399" spans="2:7" x14ac:dyDescent="0.35">
      <c r="B399" s="1"/>
      <c r="C399" s="1"/>
      <c r="G399"/>
    </row>
    <row r="400" spans="2:7" x14ac:dyDescent="0.35">
      <c r="B400" s="1"/>
      <c r="C400" s="1"/>
      <c r="G400"/>
    </row>
    <row r="401" spans="2:7" x14ac:dyDescent="0.35">
      <c r="B401" s="1"/>
      <c r="C401" s="1"/>
      <c r="G401"/>
    </row>
    <row r="402" spans="2:7" x14ac:dyDescent="0.35">
      <c r="B402" s="1"/>
      <c r="C402" s="1"/>
      <c r="G402"/>
    </row>
    <row r="403" spans="2:7" x14ac:dyDescent="0.35">
      <c r="B403" s="1"/>
      <c r="C403" s="1"/>
      <c r="G403"/>
    </row>
    <row r="404" spans="2:7" x14ac:dyDescent="0.35">
      <c r="B404" s="1"/>
      <c r="C404" s="1"/>
      <c r="G404"/>
    </row>
    <row r="405" spans="2:7" x14ac:dyDescent="0.35">
      <c r="B405" s="1"/>
      <c r="C405" s="1"/>
      <c r="G405"/>
    </row>
    <row r="406" spans="2:7" x14ac:dyDescent="0.35">
      <c r="B406" s="1"/>
      <c r="C406" s="1"/>
      <c r="G406"/>
    </row>
    <row r="407" spans="2:7" x14ac:dyDescent="0.35">
      <c r="B407" s="1"/>
      <c r="C407" s="1"/>
      <c r="G407"/>
    </row>
    <row r="408" spans="2:7" x14ac:dyDescent="0.35">
      <c r="B408" s="1"/>
      <c r="C408" s="1"/>
      <c r="G408"/>
    </row>
    <row r="409" spans="2:7" x14ac:dyDescent="0.35">
      <c r="B409" s="1"/>
      <c r="C409" s="1"/>
      <c r="G409"/>
    </row>
    <row r="410" spans="2:7" x14ac:dyDescent="0.35">
      <c r="B410" s="1"/>
      <c r="C410" s="1"/>
      <c r="G410"/>
    </row>
    <row r="411" spans="2:7" x14ac:dyDescent="0.35">
      <c r="B411" s="1"/>
      <c r="C411" s="1"/>
      <c r="G411"/>
    </row>
    <row r="412" spans="2:7" x14ac:dyDescent="0.35">
      <c r="B412" s="1"/>
      <c r="C412" s="1"/>
      <c r="G412"/>
    </row>
    <row r="413" spans="2:7" x14ac:dyDescent="0.35">
      <c r="B413" s="1"/>
      <c r="C413" s="1"/>
      <c r="G413"/>
    </row>
    <row r="414" spans="2:7" x14ac:dyDescent="0.35">
      <c r="B414" s="1"/>
      <c r="C414" s="1"/>
      <c r="G414"/>
    </row>
    <row r="415" spans="2:7" x14ac:dyDescent="0.35">
      <c r="B415" s="1"/>
      <c r="C415" s="1"/>
      <c r="G415"/>
    </row>
    <row r="416" spans="2:7" x14ac:dyDescent="0.35">
      <c r="B416" s="1"/>
      <c r="C416" s="1"/>
      <c r="G416"/>
    </row>
    <row r="417" spans="2:7" x14ac:dyDescent="0.35">
      <c r="B417" s="1"/>
      <c r="C417" s="1"/>
      <c r="G417"/>
    </row>
    <row r="418" spans="2:7" x14ac:dyDescent="0.35">
      <c r="B418" s="1"/>
      <c r="C418" s="1"/>
      <c r="G418"/>
    </row>
    <row r="419" spans="2:7" x14ac:dyDescent="0.35">
      <c r="B419" s="1"/>
      <c r="C419" s="1"/>
      <c r="G419"/>
    </row>
    <row r="420" spans="2:7" x14ac:dyDescent="0.35">
      <c r="B420" s="1"/>
      <c r="C420" s="1"/>
      <c r="G420"/>
    </row>
    <row r="421" spans="2:7" x14ac:dyDescent="0.35">
      <c r="B421" s="1"/>
      <c r="C421" s="1"/>
      <c r="G421"/>
    </row>
    <row r="422" spans="2:7" x14ac:dyDescent="0.35">
      <c r="B422" s="1"/>
      <c r="C422" s="1"/>
      <c r="G422"/>
    </row>
    <row r="423" spans="2:7" x14ac:dyDescent="0.35">
      <c r="B423" s="1"/>
      <c r="C423" s="1"/>
      <c r="G423"/>
    </row>
    <row r="424" spans="2:7" x14ac:dyDescent="0.35">
      <c r="B424" s="1"/>
      <c r="C424" s="1"/>
      <c r="G424"/>
    </row>
    <row r="425" spans="2:7" x14ac:dyDescent="0.35">
      <c r="B425" s="1"/>
      <c r="C425" s="1"/>
      <c r="G425"/>
    </row>
    <row r="426" spans="2:7" x14ac:dyDescent="0.35">
      <c r="B426" s="1"/>
      <c r="C426" s="1"/>
      <c r="G426"/>
    </row>
    <row r="427" spans="2:7" x14ac:dyDescent="0.35">
      <c r="B427" s="1"/>
      <c r="C427" s="1"/>
      <c r="G427"/>
    </row>
    <row r="428" spans="2:7" x14ac:dyDescent="0.35">
      <c r="B428" s="1"/>
      <c r="C428" s="1"/>
      <c r="G428"/>
    </row>
    <row r="429" spans="2:7" x14ac:dyDescent="0.35">
      <c r="B429" s="1"/>
      <c r="C429" s="1"/>
      <c r="G429"/>
    </row>
    <row r="430" spans="2:7" x14ac:dyDescent="0.35">
      <c r="B430" s="1"/>
      <c r="C430" s="1"/>
      <c r="G430"/>
    </row>
    <row r="431" spans="2:7" x14ac:dyDescent="0.35">
      <c r="B431" s="1"/>
      <c r="C431" s="1"/>
      <c r="G431"/>
    </row>
    <row r="432" spans="2:7" x14ac:dyDescent="0.35">
      <c r="B432" s="1"/>
      <c r="C432" s="1"/>
      <c r="G432"/>
    </row>
    <row r="433" spans="2:7" x14ac:dyDescent="0.35">
      <c r="B433" s="1"/>
      <c r="C433" s="1"/>
      <c r="G433"/>
    </row>
    <row r="434" spans="2:7" x14ac:dyDescent="0.35">
      <c r="B434" s="1"/>
      <c r="C434" s="1"/>
      <c r="G434"/>
    </row>
    <row r="435" spans="2:7" x14ac:dyDescent="0.35">
      <c r="B435" s="1"/>
      <c r="C435" s="1"/>
      <c r="G435"/>
    </row>
    <row r="436" spans="2:7" x14ac:dyDescent="0.35">
      <c r="B436" s="1"/>
      <c r="C436" s="1"/>
      <c r="G436"/>
    </row>
    <row r="437" spans="2:7" x14ac:dyDescent="0.35">
      <c r="B437" s="1"/>
      <c r="C437" s="1"/>
      <c r="G437"/>
    </row>
    <row r="438" spans="2:7" x14ac:dyDescent="0.35">
      <c r="B438" s="1"/>
      <c r="C438" s="1"/>
      <c r="G438"/>
    </row>
    <row r="439" spans="2:7" x14ac:dyDescent="0.35">
      <c r="B439" s="1"/>
      <c r="C439" s="1"/>
      <c r="G439"/>
    </row>
    <row r="440" spans="2:7" x14ac:dyDescent="0.35">
      <c r="B440" s="1"/>
      <c r="C440" s="1"/>
      <c r="G440"/>
    </row>
    <row r="441" spans="2:7" x14ac:dyDescent="0.35">
      <c r="B441" s="1"/>
      <c r="C441" s="1"/>
      <c r="G441"/>
    </row>
    <row r="442" spans="2:7" x14ac:dyDescent="0.35">
      <c r="B442" s="1"/>
      <c r="C442" s="1"/>
      <c r="G442"/>
    </row>
    <row r="443" spans="2:7" x14ac:dyDescent="0.35">
      <c r="B443" s="1"/>
      <c r="C443" s="1"/>
      <c r="G443"/>
    </row>
    <row r="444" spans="2:7" x14ac:dyDescent="0.35">
      <c r="B444" s="1"/>
      <c r="C444" s="1"/>
      <c r="G444"/>
    </row>
    <row r="445" spans="2:7" x14ac:dyDescent="0.35">
      <c r="B445" s="1"/>
      <c r="C445" s="1"/>
      <c r="G445"/>
    </row>
    <row r="446" spans="2:7" x14ac:dyDescent="0.35">
      <c r="B446" s="1"/>
      <c r="C446" s="1"/>
      <c r="G446"/>
    </row>
    <row r="447" spans="2:7" x14ac:dyDescent="0.35">
      <c r="B447" s="1"/>
      <c r="C447" s="1"/>
      <c r="G447"/>
    </row>
    <row r="448" spans="2:7" x14ac:dyDescent="0.35">
      <c r="B448" s="1"/>
      <c r="C448" s="1"/>
      <c r="G448"/>
    </row>
    <row r="449" spans="2:7" x14ac:dyDescent="0.35">
      <c r="B449" s="1"/>
      <c r="C449" s="1"/>
      <c r="G449"/>
    </row>
    <row r="450" spans="2:7" x14ac:dyDescent="0.35">
      <c r="B450" s="1"/>
      <c r="C450" s="1"/>
      <c r="G450"/>
    </row>
    <row r="451" spans="2:7" x14ac:dyDescent="0.35">
      <c r="B451" s="1"/>
      <c r="C451" s="1"/>
      <c r="G451"/>
    </row>
    <row r="452" spans="2:7" x14ac:dyDescent="0.35">
      <c r="B452" s="1"/>
      <c r="C452" s="1"/>
      <c r="G452"/>
    </row>
    <row r="453" spans="2:7" x14ac:dyDescent="0.35">
      <c r="B453" s="1"/>
      <c r="C453" s="1"/>
      <c r="G453"/>
    </row>
    <row r="454" spans="2:7" x14ac:dyDescent="0.35">
      <c r="B454" s="1"/>
      <c r="C454" s="1"/>
      <c r="G454"/>
    </row>
    <row r="455" spans="2:7" x14ac:dyDescent="0.35">
      <c r="B455" s="1"/>
      <c r="C455" s="1"/>
      <c r="G455"/>
    </row>
    <row r="456" spans="2:7" x14ac:dyDescent="0.35">
      <c r="B456" s="1"/>
      <c r="C456" s="1"/>
      <c r="G456"/>
    </row>
    <row r="457" spans="2:7" x14ac:dyDescent="0.35">
      <c r="B457" s="1"/>
      <c r="C457" s="1"/>
      <c r="G457"/>
    </row>
    <row r="458" spans="2:7" x14ac:dyDescent="0.35">
      <c r="B458" s="1"/>
      <c r="C458" s="1"/>
      <c r="G458"/>
    </row>
    <row r="459" spans="2:7" x14ac:dyDescent="0.35">
      <c r="B459" s="1"/>
      <c r="C459" s="1"/>
      <c r="G459"/>
    </row>
    <row r="460" spans="2:7" x14ac:dyDescent="0.35">
      <c r="B460" s="1"/>
      <c r="C460" s="1"/>
      <c r="G460"/>
    </row>
    <row r="461" spans="2:7" x14ac:dyDescent="0.35">
      <c r="B461" s="1"/>
      <c r="C461" s="1"/>
      <c r="G461"/>
    </row>
    <row r="462" spans="2:7" x14ac:dyDescent="0.35">
      <c r="B462" s="1"/>
      <c r="C462" s="1"/>
      <c r="G462"/>
    </row>
    <row r="463" spans="2:7" x14ac:dyDescent="0.35">
      <c r="B463" s="1"/>
      <c r="C463" s="1"/>
      <c r="G463"/>
    </row>
    <row r="464" spans="2:7" x14ac:dyDescent="0.35">
      <c r="B464" s="1"/>
      <c r="C464" s="1"/>
      <c r="G464"/>
    </row>
    <row r="465" spans="2:7" x14ac:dyDescent="0.35">
      <c r="B465" s="1"/>
      <c r="C465" s="1"/>
      <c r="G465"/>
    </row>
    <row r="466" spans="2:7" x14ac:dyDescent="0.35">
      <c r="B466" s="1"/>
      <c r="C466" s="1"/>
      <c r="G466"/>
    </row>
    <row r="467" spans="2:7" x14ac:dyDescent="0.35">
      <c r="B467" s="1"/>
      <c r="C467" s="1"/>
      <c r="G467"/>
    </row>
    <row r="468" spans="2:7" x14ac:dyDescent="0.35">
      <c r="B468" s="1"/>
      <c r="C468" s="1"/>
      <c r="G468"/>
    </row>
    <row r="469" spans="2:7" x14ac:dyDescent="0.35">
      <c r="B469" s="1"/>
      <c r="C469" s="1"/>
      <c r="G469"/>
    </row>
    <row r="470" spans="2:7" x14ac:dyDescent="0.35">
      <c r="B470" s="1"/>
      <c r="C470" s="1"/>
      <c r="G470"/>
    </row>
    <row r="471" spans="2:7" x14ac:dyDescent="0.35">
      <c r="B471" s="1"/>
      <c r="C471" s="1"/>
      <c r="G471"/>
    </row>
    <row r="472" spans="2:7" x14ac:dyDescent="0.35">
      <c r="B472" s="1"/>
      <c r="C472" s="1"/>
      <c r="G472"/>
    </row>
    <row r="473" spans="2:7" x14ac:dyDescent="0.35">
      <c r="B473" s="1"/>
      <c r="C473" s="1"/>
      <c r="G473"/>
    </row>
    <row r="474" spans="2:7" x14ac:dyDescent="0.35">
      <c r="B474" s="1"/>
      <c r="C474" s="1"/>
      <c r="G474"/>
    </row>
    <row r="475" spans="2:7" x14ac:dyDescent="0.35">
      <c r="B475" s="1"/>
      <c r="C475" s="1"/>
      <c r="G475"/>
    </row>
    <row r="476" spans="2:7" x14ac:dyDescent="0.35">
      <c r="B476" s="1"/>
      <c r="C476" s="1"/>
      <c r="G476"/>
    </row>
    <row r="477" spans="2:7" x14ac:dyDescent="0.35">
      <c r="B477" s="1"/>
      <c r="C477" s="1"/>
      <c r="G477"/>
    </row>
    <row r="478" spans="2:7" x14ac:dyDescent="0.35">
      <c r="B478" s="1"/>
      <c r="C478" s="1"/>
      <c r="G478"/>
    </row>
    <row r="479" spans="2:7" x14ac:dyDescent="0.35">
      <c r="B479" s="1"/>
      <c r="C479" s="1"/>
      <c r="G479"/>
    </row>
    <row r="480" spans="2:7" x14ac:dyDescent="0.35">
      <c r="B480" s="1"/>
      <c r="C480" s="1"/>
      <c r="G480"/>
    </row>
    <row r="481" spans="2:7" x14ac:dyDescent="0.35">
      <c r="B481" s="1"/>
      <c r="C481" s="1"/>
      <c r="G481"/>
    </row>
    <row r="482" spans="2:7" x14ac:dyDescent="0.35">
      <c r="B482" s="1"/>
      <c r="C482" s="1"/>
      <c r="G482"/>
    </row>
    <row r="483" spans="2:7" x14ac:dyDescent="0.35">
      <c r="B483" s="1"/>
      <c r="C483" s="1"/>
      <c r="G483"/>
    </row>
    <row r="484" spans="2:7" x14ac:dyDescent="0.35">
      <c r="B484" s="1"/>
      <c r="C484" s="1"/>
      <c r="G484"/>
    </row>
    <row r="485" spans="2:7" x14ac:dyDescent="0.35">
      <c r="B485" s="1"/>
      <c r="C485" s="1"/>
      <c r="G485"/>
    </row>
    <row r="486" spans="2:7" x14ac:dyDescent="0.35">
      <c r="B486" s="1"/>
      <c r="C486" s="1"/>
      <c r="G486"/>
    </row>
    <row r="487" spans="2:7" x14ac:dyDescent="0.35">
      <c r="B487" s="1"/>
      <c r="C487" s="1"/>
      <c r="G487"/>
    </row>
    <row r="488" spans="2:7" x14ac:dyDescent="0.35">
      <c r="B488" s="1"/>
      <c r="C488" s="1"/>
      <c r="G488"/>
    </row>
    <row r="489" spans="2:7" x14ac:dyDescent="0.35">
      <c r="B489" s="1"/>
      <c r="C489" s="1"/>
      <c r="G489"/>
    </row>
    <row r="490" spans="2:7" x14ac:dyDescent="0.35">
      <c r="B490" s="1"/>
      <c r="C490" s="1"/>
      <c r="G490"/>
    </row>
    <row r="491" spans="2:7" x14ac:dyDescent="0.35">
      <c r="B491" s="1"/>
      <c r="C491" s="1"/>
      <c r="G491"/>
    </row>
    <row r="492" spans="2:7" x14ac:dyDescent="0.35">
      <c r="B492" s="1"/>
      <c r="C492" s="1"/>
      <c r="G492"/>
    </row>
    <row r="493" spans="2:7" x14ac:dyDescent="0.35">
      <c r="B493" s="1"/>
      <c r="C493" s="1"/>
      <c r="G493"/>
    </row>
    <row r="494" spans="2:7" x14ac:dyDescent="0.35">
      <c r="B494" s="1"/>
      <c r="C494" s="1"/>
      <c r="G494"/>
    </row>
    <row r="495" spans="2:7" x14ac:dyDescent="0.35">
      <c r="B495" s="1"/>
      <c r="C495" s="1"/>
      <c r="G495"/>
    </row>
    <row r="496" spans="2:7" x14ac:dyDescent="0.35">
      <c r="B496" s="1"/>
      <c r="C496" s="1"/>
      <c r="G496"/>
    </row>
    <row r="497" spans="2:7" x14ac:dyDescent="0.35">
      <c r="B497" s="1"/>
      <c r="C497" s="1"/>
      <c r="G497"/>
    </row>
    <row r="498" spans="2:7" x14ac:dyDescent="0.35">
      <c r="B498" s="1"/>
      <c r="C498" s="1"/>
      <c r="G498"/>
    </row>
    <row r="499" spans="2:7" x14ac:dyDescent="0.35">
      <c r="B499" s="1"/>
      <c r="C499" s="1"/>
      <c r="G499"/>
    </row>
    <row r="500" spans="2:7" x14ac:dyDescent="0.35">
      <c r="B500" s="1"/>
      <c r="C500" s="1"/>
      <c r="G500"/>
    </row>
    <row r="501" spans="2:7" x14ac:dyDescent="0.35">
      <c r="B501" s="1"/>
      <c r="C501" s="1"/>
      <c r="G501"/>
    </row>
    <row r="502" spans="2:7" x14ac:dyDescent="0.35">
      <c r="B502" s="1"/>
      <c r="C502" s="1"/>
      <c r="G502"/>
    </row>
    <row r="503" spans="2:7" x14ac:dyDescent="0.35">
      <c r="B503" s="1"/>
      <c r="C503" s="1"/>
      <c r="G503"/>
    </row>
    <row r="504" spans="2:7" x14ac:dyDescent="0.35">
      <c r="B504" s="1"/>
      <c r="C504" s="1"/>
      <c r="G504"/>
    </row>
    <row r="505" spans="2:7" x14ac:dyDescent="0.35">
      <c r="B505" s="1"/>
      <c r="C505" s="1"/>
      <c r="G505"/>
    </row>
    <row r="506" spans="2:7" x14ac:dyDescent="0.35">
      <c r="B506" s="1"/>
      <c r="C506" s="1"/>
      <c r="G506"/>
    </row>
    <row r="507" spans="2:7" x14ac:dyDescent="0.35">
      <c r="B507" s="1"/>
      <c r="C507" s="1"/>
      <c r="G507"/>
    </row>
    <row r="508" spans="2:7" x14ac:dyDescent="0.35">
      <c r="B508" s="1"/>
      <c r="C508" s="1"/>
      <c r="G508"/>
    </row>
    <row r="509" spans="2:7" x14ac:dyDescent="0.35">
      <c r="B509" s="1"/>
      <c r="C509" s="1"/>
      <c r="G509"/>
    </row>
    <row r="510" spans="2:7" x14ac:dyDescent="0.35">
      <c r="B510" s="1"/>
      <c r="C510" s="1"/>
      <c r="G510"/>
    </row>
    <row r="511" spans="2:7" x14ac:dyDescent="0.35">
      <c r="B511" s="1"/>
      <c r="C511" s="1"/>
      <c r="G511"/>
    </row>
    <row r="512" spans="2:7" x14ac:dyDescent="0.35">
      <c r="B512" s="1"/>
      <c r="C512" s="1"/>
      <c r="G512"/>
    </row>
    <row r="513" spans="2:7" x14ac:dyDescent="0.35">
      <c r="B513" s="1"/>
      <c r="C513" s="1"/>
      <c r="G513"/>
    </row>
    <row r="514" spans="2:7" x14ac:dyDescent="0.35">
      <c r="B514" s="1"/>
      <c r="C514" s="1"/>
      <c r="G514"/>
    </row>
    <row r="515" spans="2:7" x14ac:dyDescent="0.35">
      <c r="B515" s="1"/>
      <c r="C515" s="1"/>
      <c r="G515"/>
    </row>
    <row r="516" spans="2:7" x14ac:dyDescent="0.35">
      <c r="B516" s="1"/>
      <c r="C516" s="1"/>
      <c r="G516"/>
    </row>
    <row r="517" spans="2:7" x14ac:dyDescent="0.35">
      <c r="B517" s="1"/>
      <c r="C517" s="1"/>
      <c r="G517"/>
    </row>
    <row r="518" spans="2:7" x14ac:dyDescent="0.35">
      <c r="B518" s="1"/>
      <c r="C518" s="1"/>
      <c r="G518"/>
    </row>
    <row r="519" spans="2:7" x14ac:dyDescent="0.35">
      <c r="B519" s="1"/>
      <c r="C519" s="1"/>
      <c r="G519"/>
    </row>
    <row r="520" spans="2:7" x14ac:dyDescent="0.35">
      <c r="B520" s="1"/>
      <c r="C520" s="1"/>
      <c r="G520"/>
    </row>
    <row r="521" spans="2:7" x14ac:dyDescent="0.35">
      <c r="B521" s="1"/>
      <c r="C521" s="1"/>
      <c r="G521"/>
    </row>
    <row r="522" spans="2:7" x14ac:dyDescent="0.35">
      <c r="B522" s="1"/>
      <c r="C522" s="1"/>
      <c r="G522"/>
    </row>
    <row r="523" spans="2:7" x14ac:dyDescent="0.35">
      <c r="B523" s="1"/>
      <c r="C523" s="1"/>
      <c r="G523"/>
    </row>
    <row r="524" spans="2:7" x14ac:dyDescent="0.35">
      <c r="B524" s="1"/>
      <c r="C524" s="1"/>
      <c r="G524"/>
    </row>
    <row r="525" spans="2:7" x14ac:dyDescent="0.35">
      <c r="B525" s="1"/>
      <c r="C525" s="1"/>
      <c r="G525"/>
    </row>
    <row r="526" spans="2:7" x14ac:dyDescent="0.35">
      <c r="B526" s="1"/>
      <c r="C526" s="1"/>
      <c r="G526"/>
    </row>
    <row r="527" spans="2:7" x14ac:dyDescent="0.35">
      <c r="B527" s="1"/>
      <c r="C527" s="1"/>
      <c r="G527"/>
    </row>
    <row r="528" spans="2:7" x14ac:dyDescent="0.35">
      <c r="B528" s="1"/>
      <c r="C528" s="1"/>
      <c r="G528"/>
    </row>
    <row r="529" spans="2:7" x14ac:dyDescent="0.35">
      <c r="B529" s="1"/>
      <c r="C529" s="1"/>
      <c r="G529"/>
    </row>
    <row r="530" spans="2:7" x14ac:dyDescent="0.35">
      <c r="B530" s="1"/>
      <c r="C530" s="1"/>
      <c r="G530"/>
    </row>
    <row r="531" spans="2:7" x14ac:dyDescent="0.35">
      <c r="B531" s="1"/>
      <c r="C531" s="1"/>
      <c r="G531"/>
    </row>
    <row r="532" spans="2:7" x14ac:dyDescent="0.35">
      <c r="B532" s="1"/>
      <c r="C532" s="1"/>
      <c r="G532"/>
    </row>
    <row r="533" spans="2:7" x14ac:dyDescent="0.35">
      <c r="B533" s="1"/>
      <c r="C533" s="1"/>
      <c r="G533"/>
    </row>
    <row r="534" spans="2:7" x14ac:dyDescent="0.35">
      <c r="B534" s="1"/>
      <c r="C534" s="1"/>
      <c r="G534"/>
    </row>
    <row r="535" spans="2:7" x14ac:dyDescent="0.35">
      <c r="B535" s="1"/>
      <c r="C535" s="1"/>
      <c r="G535"/>
    </row>
    <row r="536" spans="2:7" x14ac:dyDescent="0.35">
      <c r="B536" s="1"/>
      <c r="C536" s="1"/>
      <c r="G536"/>
    </row>
    <row r="537" spans="2:7" x14ac:dyDescent="0.35">
      <c r="B537" s="1"/>
      <c r="C537" s="1"/>
      <c r="G537"/>
    </row>
    <row r="538" spans="2:7" x14ac:dyDescent="0.35">
      <c r="B538" s="1"/>
      <c r="C538" s="1"/>
      <c r="G538"/>
    </row>
    <row r="539" spans="2:7" x14ac:dyDescent="0.35">
      <c r="B539" s="1"/>
      <c r="C539" s="1"/>
      <c r="G539"/>
    </row>
    <row r="540" spans="2:7" x14ac:dyDescent="0.35">
      <c r="B540" s="1"/>
      <c r="C540" s="1"/>
      <c r="G540"/>
    </row>
    <row r="541" spans="2:7" x14ac:dyDescent="0.35">
      <c r="B541" s="1"/>
      <c r="C541" s="1"/>
      <c r="G541"/>
    </row>
    <row r="542" spans="2:7" x14ac:dyDescent="0.35">
      <c r="B542" s="1"/>
      <c r="C542" s="1"/>
      <c r="G542"/>
    </row>
    <row r="543" spans="2:7" x14ac:dyDescent="0.35">
      <c r="B543" s="1"/>
      <c r="C543" s="1"/>
      <c r="G543"/>
    </row>
    <row r="544" spans="2:7" x14ac:dyDescent="0.35">
      <c r="B544" s="1"/>
      <c r="C544" s="1"/>
      <c r="G544"/>
    </row>
    <row r="545" spans="2:7" x14ac:dyDescent="0.35">
      <c r="B545" s="1"/>
      <c r="C545" s="1"/>
      <c r="G545"/>
    </row>
    <row r="546" spans="2:7" x14ac:dyDescent="0.35">
      <c r="B546" s="1"/>
      <c r="C546" s="1"/>
      <c r="G546"/>
    </row>
    <row r="547" spans="2:7" x14ac:dyDescent="0.35">
      <c r="B547" s="1"/>
      <c r="C547" s="1"/>
      <c r="G547"/>
    </row>
    <row r="548" spans="2:7" x14ac:dyDescent="0.35">
      <c r="B548" s="1"/>
      <c r="C548" s="1"/>
      <c r="G548"/>
    </row>
    <row r="549" spans="2:7" x14ac:dyDescent="0.35">
      <c r="B549" s="1"/>
      <c r="C549" s="1"/>
      <c r="G549"/>
    </row>
    <row r="550" spans="2:7" x14ac:dyDescent="0.35">
      <c r="B550" s="1"/>
      <c r="C550" s="1"/>
      <c r="G550"/>
    </row>
    <row r="551" spans="2:7" x14ac:dyDescent="0.35">
      <c r="B551" s="1"/>
      <c r="C551" s="1"/>
      <c r="G551"/>
    </row>
    <row r="552" spans="2:7" x14ac:dyDescent="0.35">
      <c r="B552" s="1"/>
      <c r="C552" s="1"/>
      <c r="G552"/>
    </row>
    <row r="553" spans="2:7" x14ac:dyDescent="0.35">
      <c r="B553" s="1"/>
      <c r="C553" s="1"/>
      <c r="G553"/>
    </row>
    <row r="554" spans="2:7" x14ac:dyDescent="0.35">
      <c r="B554" s="1"/>
      <c r="C554" s="1"/>
      <c r="G554"/>
    </row>
    <row r="555" spans="2:7" x14ac:dyDescent="0.35">
      <c r="B555" s="1"/>
      <c r="C555" s="1"/>
      <c r="G555"/>
    </row>
    <row r="556" spans="2:7" x14ac:dyDescent="0.35">
      <c r="B556" s="1"/>
      <c r="C556" s="1"/>
      <c r="G556"/>
    </row>
    <row r="557" spans="2:7" x14ac:dyDescent="0.35">
      <c r="B557" s="1"/>
      <c r="C557" s="1"/>
      <c r="G557"/>
    </row>
    <row r="558" spans="2:7" x14ac:dyDescent="0.35">
      <c r="B558" s="1"/>
      <c r="C558" s="1"/>
      <c r="G558"/>
    </row>
    <row r="559" spans="2:7" x14ac:dyDescent="0.35">
      <c r="B559" s="1"/>
      <c r="C559" s="1"/>
      <c r="G559"/>
    </row>
    <row r="560" spans="2:7" x14ac:dyDescent="0.35">
      <c r="B560" s="1"/>
      <c r="C560" s="1"/>
      <c r="G560"/>
    </row>
    <row r="561" spans="2:7" x14ac:dyDescent="0.35">
      <c r="B561" s="1"/>
      <c r="C561" s="1"/>
      <c r="G561"/>
    </row>
    <row r="562" spans="2:7" x14ac:dyDescent="0.35">
      <c r="B562" s="1"/>
      <c r="C562" s="1"/>
      <c r="G562"/>
    </row>
    <row r="563" spans="2:7" x14ac:dyDescent="0.35">
      <c r="B563" s="1"/>
      <c r="C563" s="1"/>
      <c r="G563"/>
    </row>
    <row r="564" spans="2:7" x14ac:dyDescent="0.35">
      <c r="B564" s="1"/>
      <c r="C564" s="1"/>
      <c r="G564"/>
    </row>
    <row r="565" spans="2:7" x14ac:dyDescent="0.35">
      <c r="B565" s="1"/>
      <c r="C565" s="1"/>
      <c r="G565"/>
    </row>
    <row r="566" spans="2:7" x14ac:dyDescent="0.35">
      <c r="B566" s="1"/>
      <c r="C566" s="1"/>
      <c r="G566"/>
    </row>
    <row r="567" spans="2:7" x14ac:dyDescent="0.35">
      <c r="B567" s="1"/>
      <c r="C567" s="1"/>
      <c r="G567"/>
    </row>
    <row r="568" spans="2:7" x14ac:dyDescent="0.35">
      <c r="B568" s="1"/>
      <c r="C568" s="1"/>
      <c r="G568"/>
    </row>
    <row r="569" spans="2:7" x14ac:dyDescent="0.35">
      <c r="B569" s="1"/>
      <c r="C569" s="1"/>
      <c r="G569"/>
    </row>
    <row r="570" spans="2:7" x14ac:dyDescent="0.35">
      <c r="B570" s="1"/>
      <c r="C570" s="1"/>
      <c r="G570"/>
    </row>
    <row r="571" spans="2:7" x14ac:dyDescent="0.35">
      <c r="B571" s="1"/>
      <c r="C571" s="1"/>
      <c r="G571"/>
    </row>
    <row r="572" spans="2:7" x14ac:dyDescent="0.35">
      <c r="B572" s="1"/>
      <c r="C572" s="1"/>
      <c r="G572"/>
    </row>
    <row r="573" spans="2:7" x14ac:dyDescent="0.35">
      <c r="B573" s="1"/>
      <c r="C573" s="1"/>
      <c r="G573"/>
    </row>
    <row r="574" spans="2:7" x14ac:dyDescent="0.35">
      <c r="B574" s="1"/>
      <c r="C574" s="1"/>
      <c r="G574"/>
    </row>
    <row r="575" spans="2:7" x14ac:dyDescent="0.35">
      <c r="B575" s="1"/>
      <c r="C575" s="1"/>
      <c r="G575"/>
    </row>
    <row r="576" spans="2:7" x14ac:dyDescent="0.35">
      <c r="B576" s="1"/>
      <c r="C576" s="1"/>
      <c r="G576"/>
    </row>
    <row r="577" spans="2:7" x14ac:dyDescent="0.35">
      <c r="B577" s="1"/>
      <c r="C577" s="1"/>
      <c r="G577"/>
    </row>
    <row r="578" spans="2:7" x14ac:dyDescent="0.35">
      <c r="B578" s="1"/>
      <c r="C578" s="1"/>
      <c r="G578"/>
    </row>
    <row r="579" spans="2:7" x14ac:dyDescent="0.35">
      <c r="B579" s="1"/>
      <c r="C579" s="1"/>
      <c r="G579"/>
    </row>
    <row r="580" spans="2:7" x14ac:dyDescent="0.35">
      <c r="B580" s="1"/>
      <c r="C580" s="1"/>
      <c r="G580"/>
    </row>
    <row r="581" spans="2:7" x14ac:dyDescent="0.35">
      <c r="B581" s="1"/>
      <c r="C581" s="1"/>
      <c r="G581"/>
    </row>
    <row r="582" spans="2:7" x14ac:dyDescent="0.35">
      <c r="B582" s="1"/>
      <c r="C582" s="1"/>
      <c r="G582"/>
    </row>
    <row r="583" spans="2:7" x14ac:dyDescent="0.35">
      <c r="B583" s="1"/>
      <c r="C583" s="1"/>
      <c r="G583"/>
    </row>
    <row r="584" spans="2:7" x14ac:dyDescent="0.35">
      <c r="B584" s="1"/>
      <c r="C584" s="1"/>
      <c r="G584"/>
    </row>
    <row r="585" spans="2:7" x14ac:dyDescent="0.35">
      <c r="B585" s="1"/>
      <c r="C585" s="1"/>
      <c r="G585"/>
    </row>
    <row r="586" spans="2:7" x14ac:dyDescent="0.35">
      <c r="B586" s="1"/>
      <c r="C586" s="1"/>
      <c r="G586"/>
    </row>
    <row r="587" spans="2:7" x14ac:dyDescent="0.35">
      <c r="B587" s="1"/>
      <c r="C587" s="1"/>
      <c r="G587"/>
    </row>
    <row r="588" spans="2:7" x14ac:dyDescent="0.35">
      <c r="B588" s="1"/>
      <c r="C588" s="1"/>
      <c r="G588"/>
    </row>
    <row r="589" spans="2:7" x14ac:dyDescent="0.35">
      <c r="B589" s="1"/>
      <c r="C589" s="1"/>
      <c r="G589"/>
    </row>
    <row r="590" spans="2:7" x14ac:dyDescent="0.35">
      <c r="B590" s="1"/>
      <c r="C590" s="1"/>
      <c r="G590"/>
    </row>
    <row r="591" spans="2:7" x14ac:dyDescent="0.35">
      <c r="B591" s="1"/>
      <c r="C591" s="1"/>
      <c r="G591"/>
    </row>
    <row r="592" spans="2:7" x14ac:dyDescent="0.35">
      <c r="B592" s="1"/>
      <c r="C592" s="1"/>
      <c r="G592"/>
    </row>
    <row r="593" spans="2:7" x14ac:dyDescent="0.35">
      <c r="B593" s="1"/>
      <c r="C593" s="1"/>
      <c r="G593"/>
    </row>
    <row r="594" spans="2:7" x14ac:dyDescent="0.35">
      <c r="B594" s="1"/>
      <c r="C594" s="1"/>
      <c r="G594"/>
    </row>
    <row r="595" spans="2:7" x14ac:dyDescent="0.35">
      <c r="B595" s="1"/>
      <c r="C595" s="1"/>
      <c r="G595"/>
    </row>
    <row r="596" spans="2:7" x14ac:dyDescent="0.35">
      <c r="B596" s="1"/>
      <c r="C596" s="1"/>
      <c r="G596"/>
    </row>
    <row r="597" spans="2:7" x14ac:dyDescent="0.35">
      <c r="B597" s="1"/>
      <c r="C597" s="1"/>
      <c r="G597"/>
    </row>
    <row r="598" spans="2:7" x14ac:dyDescent="0.35">
      <c r="B598" s="1"/>
      <c r="C598" s="1"/>
      <c r="G598"/>
    </row>
    <row r="599" spans="2:7" x14ac:dyDescent="0.35">
      <c r="B599" s="1"/>
      <c r="C599" s="1"/>
      <c r="G599"/>
    </row>
    <row r="600" spans="2:7" x14ac:dyDescent="0.35">
      <c r="B600" s="1"/>
      <c r="C600" s="1"/>
      <c r="G600"/>
    </row>
    <row r="601" spans="2:7" x14ac:dyDescent="0.35">
      <c r="B601" s="1"/>
      <c r="C601" s="1"/>
      <c r="G601"/>
    </row>
    <row r="602" spans="2:7" x14ac:dyDescent="0.35">
      <c r="B602" s="1"/>
      <c r="C602" s="1"/>
      <c r="G602"/>
    </row>
    <row r="603" spans="2:7" x14ac:dyDescent="0.35">
      <c r="B603" s="1"/>
      <c r="C603" s="1"/>
      <c r="G603"/>
    </row>
    <row r="604" spans="2:7" x14ac:dyDescent="0.35">
      <c r="B604" s="1"/>
      <c r="C604" s="1"/>
      <c r="G604"/>
    </row>
    <row r="605" spans="2:7" x14ac:dyDescent="0.35">
      <c r="B605" s="1"/>
      <c r="C605" s="1"/>
      <c r="G605"/>
    </row>
    <row r="606" spans="2:7" x14ac:dyDescent="0.35">
      <c r="B606" s="1"/>
      <c r="C606" s="1"/>
      <c r="G606"/>
    </row>
    <row r="607" spans="2:7" x14ac:dyDescent="0.35">
      <c r="B607" s="1"/>
      <c r="C607" s="1"/>
      <c r="G607"/>
    </row>
    <row r="608" spans="2:7" x14ac:dyDescent="0.35">
      <c r="B608" s="1"/>
      <c r="C608" s="1"/>
      <c r="G608"/>
    </row>
    <row r="609" spans="2:7" x14ac:dyDescent="0.35">
      <c r="B609" s="1"/>
      <c r="C609" s="1"/>
      <c r="G609"/>
    </row>
    <row r="610" spans="2:7" x14ac:dyDescent="0.35">
      <c r="B610" s="1"/>
      <c r="C610" s="1"/>
      <c r="G610"/>
    </row>
    <row r="611" spans="2:7" x14ac:dyDescent="0.35">
      <c r="B611" s="1"/>
      <c r="C611" s="1"/>
      <c r="G611"/>
    </row>
    <row r="612" spans="2:7" x14ac:dyDescent="0.35">
      <c r="B612" s="1"/>
      <c r="C612" s="1"/>
      <c r="G612"/>
    </row>
    <row r="613" spans="2:7" x14ac:dyDescent="0.35">
      <c r="B613" s="1"/>
      <c r="C613" s="1"/>
      <c r="G613"/>
    </row>
    <row r="614" spans="2:7" x14ac:dyDescent="0.35">
      <c r="B614" s="1"/>
      <c r="C614" s="1"/>
      <c r="G614"/>
    </row>
    <row r="615" spans="2:7" x14ac:dyDescent="0.35">
      <c r="B615" s="1"/>
      <c r="C615" s="1"/>
      <c r="G615"/>
    </row>
    <row r="616" spans="2:7" x14ac:dyDescent="0.35">
      <c r="B616" s="1"/>
      <c r="C616" s="1"/>
      <c r="G616"/>
    </row>
    <row r="617" spans="2:7" x14ac:dyDescent="0.35">
      <c r="B617" s="1"/>
      <c r="C617" s="1"/>
      <c r="G617"/>
    </row>
    <row r="618" spans="2:7" x14ac:dyDescent="0.35">
      <c r="B618" s="1"/>
      <c r="C618" s="1"/>
      <c r="G618"/>
    </row>
    <row r="619" spans="2:7" x14ac:dyDescent="0.35">
      <c r="B619" s="1"/>
      <c r="C619" s="1"/>
      <c r="G619"/>
    </row>
    <row r="620" spans="2:7" x14ac:dyDescent="0.35">
      <c r="B620" s="1"/>
      <c r="C620" s="1"/>
      <c r="G620"/>
    </row>
    <row r="621" spans="2:7" x14ac:dyDescent="0.35">
      <c r="B621" s="1"/>
      <c r="C621" s="1"/>
      <c r="G621"/>
    </row>
    <row r="622" spans="2:7" x14ac:dyDescent="0.35">
      <c r="B622" s="1"/>
      <c r="C622" s="1"/>
      <c r="G622"/>
    </row>
    <row r="623" spans="2:7" x14ac:dyDescent="0.35">
      <c r="B623" s="1"/>
      <c r="C623" s="1"/>
      <c r="G623"/>
    </row>
    <row r="624" spans="2:7" x14ac:dyDescent="0.35">
      <c r="B624" s="1"/>
      <c r="C624" s="1"/>
      <c r="G624"/>
    </row>
    <row r="625" spans="2:7" x14ac:dyDescent="0.35">
      <c r="B625" s="1"/>
      <c r="C625" s="1"/>
      <c r="G625"/>
    </row>
    <row r="626" spans="2:7" x14ac:dyDescent="0.35">
      <c r="B626" s="1"/>
      <c r="C626" s="1"/>
      <c r="G626"/>
    </row>
    <row r="627" spans="2:7" x14ac:dyDescent="0.35">
      <c r="B627" s="1"/>
      <c r="C627" s="1"/>
      <c r="G627"/>
    </row>
    <row r="628" spans="2:7" x14ac:dyDescent="0.35">
      <c r="B628" s="1"/>
      <c r="C628" s="1"/>
      <c r="G628"/>
    </row>
    <row r="629" spans="2:7" x14ac:dyDescent="0.35">
      <c r="B629" s="1"/>
      <c r="C629" s="1"/>
      <c r="G629"/>
    </row>
    <row r="630" spans="2:7" x14ac:dyDescent="0.35">
      <c r="B630" s="1"/>
      <c r="C630" s="1"/>
      <c r="G630"/>
    </row>
    <row r="631" spans="2:7" x14ac:dyDescent="0.35">
      <c r="B631" s="1"/>
      <c r="C631" s="1"/>
      <c r="G631"/>
    </row>
    <row r="632" spans="2:7" x14ac:dyDescent="0.35">
      <c r="B632" s="1"/>
      <c r="C632" s="1"/>
      <c r="G632"/>
    </row>
    <row r="633" spans="2:7" x14ac:dyDescent="0.35">
      <c r="B633" s="1"/>
      <c r="C633" s="1"/>
      <c r="G633"/>
    </row>
    <row r="634" spans="2:7" x14ac:dyDescent="0.35">
      <c r="B634" s="1"/>
      <c r="C634" s="1"/>
      <c r="G634"/>
    </row>
    <row r="635" spans="2:7" x14ac:dyDescent="0.35">
      <c r="B635" s="1"/>
      <c r="C635" s="1"/>
      <c r="G635"/>
    </row>
    <row r="636" spans="2:7" x14ac:dyDescent="0.35">
      <c r="B636" s="1"/>
      <c r="C636" s="1"/>
      <c r="G636"/>
    </row>
    <row r="637" spans="2:7" x14ac:dyDescent="0.35">
      <c r="B637" s="1"/>
      <c r="C637" s="1"/>
      <c r="G637"/>
    </row>
    <row r="638" spans="2:7" x14ac:dyDescent="0.35">
      <c r="B638" s="1"/>
      <c r="C638" s="1"/>
      <c r="G638"/>
    </row>
    <row r="639" spans="2:7" x14ac:dyDescent="0.35">
      <c r="B639" s="1"/>
      <c r="C639" s="1"/>
      <c r="G639"/>
    </row>
    <row r="640" spans="2:7" x14ac:dyDescent="0.35">
      <c r="B640" s="1"/>
      <c r="C640" s="1"/>
      <c r="G640"/>
    </row>
    <row r="641" spans="2:7" x14ac:dyDescent="0.35">
      <c r="B641" s="1"/>
      <c r="C641" s="1"/>
      <c r="G641"/>
    </row>
    <row r="642" spans="2:7" x14ac:dyDescent="0.35">
      <c r="B642" s="1"/>
      <c r="C642" s="1"/>
      <c r="G642"/>
    </row>
    <row r="643" spans="2:7" x14ac:dyDescent="0.35">
      <c r="B643" s="1"/>
      <c r="C643" s="1"/>
      <c r="G643"/>
    </row>
    <row r="644" spans="2:7" x14ac:dyDescent="0.35">
      <c r="B644" s="1"/>
      <c r="C644" s="1"/>
      <c r="G644"/>
    </row>
    <row r="645" spans="2:7" x14ac:dyDescent="0.35">
      <c r="B645" s="1"/>
      <c r="C645" s="1"/>
      <c r="G645"/>
    </row>
    <row r="646" spans="2:7" x14ac:dyDescent="0.35">
      <c r="B646" s="1"/>
      <c r="C646" s="1"/>
      <c r="G646"/>
    </row>
    <row r="647" spans="2:7" x14ac:dyDescent="0.35">
      <c r="B647" s="1"/>
      <c r="C647" s="1"/>
      <c r="G647"/>
    </row>
    <row r="648" spans="2:7" x14ac:dyDescent="0.35">
      <c r="B648" s="1"/>
      <c r="C648" s="1"/>
      <c r="G648"/>
    </row>
    <row r="649" spans="2:7" x14ac:dyDescent="0.35">
      <c r="B649" s="1"/>
      <c r="C649" s="1"/>
      <c r="G649"/>
    </row>
    <row r="650" spans="2:7" x14ac:dyDescent="0.35">
      <c r="B650" s="1"/>
      <c r="C650" s="1"/>
      <c r="G650"/>
    </row>
    <row r="651" spans="2:7" x14ac:dyDescent="0.35">
      <c r="B651" s="1"/>
      <c r="C651" s="1"/>
      <c r="G651"/>
    </row>
    <row r="652" spans="2:7" x14ac:dyDescent="0.35">
      <c r="B652" s="1"/>
      <c r="C652" s="1"/>
      <c r="G652"/>
    </row>
    <row r="653" spans="2:7" x14ac:dyDescent="0.35">
      <c r="B653" s="1"/>
      <c r="C653" s="1"/>
      <c r="G653"/>
    </row>
    <row r="654" spans="2:7" x14ac:dyDescent="0.35">
      <c r="B654" s="1"/>
      <c r="C654" s="1"/>
      <c r="G654"/>
    </row>
    <row r="655" spans="2:7" x14ac:dyDescent="0.35">
      <c r="B655" s="1"/>
      <c r="C655" s="1"/>
      <c r="G655"/>
    </row>
    <row r="656" spans="2:7" x14ac:dyDescent="0.35">
      <c r="B656" s="1"/>
      <c r="C656" s="1"/>
      <c r="G656"/>
    </row>
    <row r="657" spans="2:7" x14ac:dyDescent="0.35">
      <c r="B657" s="1"/>
      <c r="C657" s="1"/>
      <c r="G657"/>
    </row>
    <row r="658" spans="2:7" x14ac:dyDescent="0.35">
      <c r="B658" s="1"/>
      <c r="C658" s="1"/>
      <c r="G658"/>
    </row>
    <row r="659" spans="2:7" x14ac:dyDescent="0.35">
      <c r="B659" s="1"/>
      <c r="C659" s="1"/>
      <c r="G659"/>
    </row>
    <row r="660" spans="2:7" x14ac:dyDescent="0.35">
      <c r="B660" s="1"/>
      <c r="C660" s="1"/>
      <c r="G660"/>
    </row>
    <row r="661" spans="2:7" x14ac:dyDescent="0.35">
      <c r="B661" s="1"/>
      <c r="C661" s="1"/>
      <c r="G661"/>
    </row>
    <row r="662" spans="2:7" x14ac:dyDescent="0.35">
      <c r="B662" s="1"/>
      <c r="C662" s="1"/>
      <c r="G662"/>
    </row>
    <row r="663" spans="2:7" x14ac:dyDescent="0.35">
      <c r="B663" s="1"/>
      <c r="C663" s="1"/>
      <c r="G663"/>
    </row>
    <row r="664" spans="2:7" x14ac:dyDescent="0.35">
      <c r="B664" s="1"/>
      <c r="C664" s="1"/>
      <c r="G664"/>
    </row>
    <row r="665" spans="2:7" x14ac:dyDescent="0.35">
      <c r="B665" s="1"/>
      <c r="C665" s="1"/>
      <c r="G665"/>
    </row>
    <row r="666" spans="2:7" x14ac:dyDescent="0.35">
      <c r="B666" s="1"/>
      <c r="C666" s="1"/>
      <c r="G666"/>
    </row>
    <row r="667" spans="2:7" x14ac:dyDescent="0.35">
      <c r="B667" s="1"/>
      <c r="C667" s="1"/>
      <c r="G667"/>
    </row>
    <row r="668" spans="2:7" x14ac:dyDescent="0.35">
      <c r="B668" s="1"/>
      <c r="C668" s="1"/>
      <c r="G668"/>
    </row>
    <row r="669" spans="2:7" x14ac:dyDescent="0.35">
      <c r="B669" s="1"/>
      <c r="C669" s="1"/>
      <c r="G669"/>
    </row>
    <row r="670" spans="2:7" x14ac:dyDescent="0.35">
      <c r="B670" s="1"/>
      <c r="C670" s="1"/>
      <c r="G670"/>
    </row>
    <row r="671" spans="2:7" x14ac:dyDescent="0.35">
      <c r="B671" s="1"/>
      <c r="C671" s="1"/>
      <c r="G671"/>
    </row>
    <row r="672" spans="2:7" x14ac:dyDescent="0.35">
      <c r="B672" s="1"/>
      <c r="C672" s="1"/>
      <c r="G672"/>
    </row>
    <row r="673" spans="2:7" x14ac:dyDescent="0.35">
      <c r="B673" s="1"/>
      <c r="C673" s="1"/>
      <c r="G673"/>
    </row>
    <row r="674" spans="2:7" x14ac:dyDescent="0.35">
      <c r="B674" s="1"/>
      <c r="C674" s="1"/>
      <c r="G674"/>
    </row>
    <row r="675" spans="2:7" x14ac:dyDescent="0.35">
      <c r="B675" s="1"/>
      <c r="C675" s="1"/>
      <c r="G675"/>
    </row>
    <row r="676" spans="2:7" x14ac:dyDescent="0.35">
      <c r="B676" s="1"/>
      <c r="C676" s="1"/>
      <c r="G676"/>
    </row>
    <row r="677" spans="2:7" x14ac:dyDescent="0.35">
      <c r="B677" s="1"/>
      <c r="C677" s="1"/>
      <c r="G677"/>
    </row>
    <row r="678" spans="2:7" x14ac:dyDescent="0.35">
      <c r="B678" s="1"/>
      <c r="C678" s="1"/>
      <c r="G678"/>
    </row>
    <row r="679" spans="2:7" x14ac:dyDescent="0.35">
      <c r="B679" s="1"/>
      <c r="C679" s="1"/>
      <c r="G679"/>
    </row>
    <row r="680" spans="2:7" x14ac:dyDescent="0.35">
      <c r="B680" s="1"/>
      <c r="C680" s="1"/>
      <c r="G680"/>
    </row>
    <row r="681" spans="2:7" x14ac:dyDescent="0.35">
      <c r="B681" s="1"/>
      <c r="C681" s="1"/>
      <c r="G681"/>
    </row>
    <row r="682" spans="2:7" x14ac:dyDescent="0.35">
      <c r="B682" s="1"/>
      <c r="C682" s="1"/>
      <c r="G682"/>
    </row>
    <row r="683" spans="2:7" x14ac:dyDescent="0.35">
      <c r="B683" s="1"/>
      <c r="C683" s="1"/>
      <c r="G683"/>
    </row>
    <row r="684" spans="2:7" x14ac:dyDescent="0.35">
      <c r="B684" s="1"/>
      <c r="C684" s="1"/>
      <c r="G684"/>
    </row>
    <row r="685" spans="2:7" x14ac:dyDescent="0.35">
      <c r="B685" s="1"/>
      <c r="C685" s="1"/>
      <c r="G685"/>
    </row>
    <row r="686" spans="2:7" x14ac:dyDescent="0.35">
      <c r="B686" s="1"/>
      <c r="C686" s="1"/>
      <c r="G686"/>
    </row>
    <row r="687" spans="2:7" x14ac:dyDescent="0.35">
      <c r="B687" s="1"/>
      <c r="C687" s="1"/>
      <c r="G687"/>
    </row>
    <row r="688" spans="2:7" x14ac:dyDescent="0.35">
      <c r="B688" s="1"/>
      <c r="C688" s="1"/>
      <c r="G688"/>
    </row>
    <row r="689" spans="2:7" x14ac:dyDescent="0.35">
      <c r="B689" s="1"/>
      <c r="C689" s="1"/>
      <c r="G689"/>
    </row>
    <row r="690" spans="2:7" x14ac:dyDescent="0.35">
      <c r="B690" s="1"/>
      <c r="C690" s="1"/>
      <c r="G690"/>
    </row>
    <row r="691" spans="2:7" x14ac:dyDescent="0.35">
      <c r="B691" s="1"/>
      <c r="C691" s="1"/>
      <c r="G691"/>
    </row>
    <row r="692" spans="2:7" x14ac:dyDescent="0.35">
      <c r="B692" s="1"/>
      <c r="C692" s="1"/>
      <c r="G692"/>
    </row>
    <row r="693" spans="2:7" x14ac:dyDescent="0.35">
      <c r="B693" s="1"/>
      <c r="C693" s="1"/>
      <c r="G693"/>
    </row>
    <row r="694" spans="2:7" x14ac:dyDescent="0.35">
      <c r="B694" s="1"/>
      <c r="C694" s="1"/>
      <c r="G694"/>
    </row>
    <row r="695" spans="2:7" x14ac:dyDescent="0.35">
      <c r="B695" s="1"/>
      <c r="C695" s="1"/>
      <c r="G695"/>
    </row>
    <row r="696" spans="2:7" x14ac:dyDescent="0.35">
      <c r="B696" s="1"/>
      <c r="C696" s="1"/>
      <c r="G696"/>
    </row>
    <row r="697" spans="2:7" x14ac:dyDescent="0.35">
      <c r="B697" s="1"/>
      <c r="C697" s="1"/>
      <c r="G697"/>
    </row>
    <row r="698" spans="2:7" x14ac:dyDescent="0.35">
      <c r="B698" s="1"/>
      <c r="C698" s="1"/>
      <c r="G698"/>
    </row>
    <row r="699" spans="2:7" x14ac:dyDescent="0.35">
      <c r="B699" s="1"/>
      <c r="C699" s="1"/>
      <c r="G699"/>
    </row>
    <row r="700" spans="2:7" x14ac:dyDescent="0.35">
      <c r="B700" s="1"/>
      <c r="C700" s="1"/>
      <c r="G700"/>
    </row>
    <row r="701" spans="2:7" x14ac:dyDescent="0.35">
      <c r="B701" s="1"/>
      <c r="C701" s="1"/>
      <c r="G701"/>
    </row>
    <row r="702" spans="2:7" x14ac:dyDescent="0.35">
      <c r="B702" s="1"/>
      <c r="C702" s="1"/>
      <c r="G702"/>
    </row>
    <row r="703" spans="2:7" x14ac:dyDescent="0.35">
      <c r="B703" s="1"/>
      <c r="C703" s="1"/>
      <c r="G703"/>
    </row>
    <row r="704" spans="2:7" x14ac:dyDescent="0.35">
      <c r="B704" s="1"/>
      <c r="C704" s="1"/>
      <c r="G704"/>
    </row>
    <row r="705" spans="2:7" x14ac:dyDescent="0.35">
      <c r="B705" s="1"/>
      <c r="C705" s="1"/>
      <c r="G705"/>
    </row>
    <row r="706" spans="2:7" x14ac:dyDescent="0.35">
      <c r="B706" s="1"/>
      <c r="C706" s="1"/>
      <c r="G706"/>
    </row>
    <row r="707" spans="2:7" x14ac:dyDescent="0.35">
      <c r="B707" s="1"/>
      <c r="C707" s="1"/>
      <c r="G707"/>
    </row>
    <row r="708" spans="2:7" x14ac:dyDescent="0.35">
      <c r="B708" s="1"/>
      <c r="C708" s="1"/>
      <c r="G708"/>
    </row>
    <row r="709" spans="2:7" x14ac:dyDescent="0.35">
      <c r="B709" s="1"/>
      <c r="C709" s="1"/>
      <c r="G709"/>
    </row>
    <row r="710" spans="2:7" x14ac:dyDescent="0.35">
      <c r="B710" s="1"/>
      <c r="C710" s="1"/>
      <c r="G710"/>
    </row>
    <row r="711" spans="2:7" x14ac:dyDescent="0.35">
      <c r="B711" s="1"/>
      <c r="C711" s="1"/>
      <c r="G711"/>
    </row>
    <row r="712" spans="2:7" x14ac:dyDescent="0.35">
      <c r="B712" s="1"/>
      <c r="C712" s="1"/>
      <c r="G712"/>
    </row>
    <row r="713" spans="2:7" x14ac:dyDescent="0.35">
      <c r="B713" s="1"/>
      <c r="C713" s="1"/>
      <c r="G713"/>
    </row>
    <row r="714" spans="2:7" x14ac:dyDescent="0.35">
      <c r="B714" s="1"/>
      <c r="C714" s="1"/>
      <c r="G714"/>
    </row>
    <row r="715" spans="2:7" x14ac:dyDescent="0.35">
      <c r="B715" s="1"/>
      <c r="C715" s="1"/>
      <c r="G715"/>
    </row>
    <row r="716" spans="2:7" x14ac:dyDescent="0.35">
      <c r="B716" s="1"/>
      <c r="C716" s="1"/>
      <c r="G716"/>
    </row>
    <row r="717" spans="2:7" x14ac:dyDescent="0.35">
      <c r="B717" s="1"/>
      <c r="C717" s="1"/>
      <c r="G717"/>
    </row>
    <row r="718" spans="2:7" x14ac:dyDescent="0.35">
      <c r="B718" s="1"/>
      <c r="C718" s="1"/>
      <c r="G718"/>
    </row>
    <row r="719" spans="2:7" x14ac:dyDescent="0.35">
      <c r="B719" s="1"/>
      <c r="C719" s="1"/>
      <c r="G719"/>
    </row>
    <row r="720" spans="2:7" x14ac:dyDescent="0.35">
      <c r="B720" s="1"/>
      <c r="C720" s="1"/>
      <c r="G720"/>
    </row>
    <row r="721" spans="2:7" x14ac:dyDescent="0.35">
      <c r="B721" s="1"/>
      <c r="C721" s="1"/>
      <c r="G721"/>
    </row>
    <row r="722" spans="2:7" x14ac:dyDescent="0.35">
      <c r="B722" s="1"/>
      <c r="C722" s="1"/>
      <c r="G722"/>
    </row>
    <row r="723" spans="2:7" x14ac:dyDescent="0.35">
      <c r="B723" s="1"/>
      <c r="C723" s="1"/>
      <c r="G723"/>
    </row>
    <row r="724" spans="2:7" x14ac:dyDescent="0.35">
      <c r="B724" s="1"/>
      <c r="C724" s="1"/>
      <c r="G724"/>
    </row>
    <row r="725" spans="2:7" x14ac:dyDescent="0.35">
      <c r="B725" s="1"/>
      <c r="C725" s="1"/>
      <c r="G725"/>
    </row>
    <row r="726" spans="2:7" x14ac:dyDescent="0.35">
      <c r="B726" s="1"/>
      <c r="C726" s="1"/>
      <c r="G726"/>
    </row>
    <row r="727" spans="2:7" x14ac:dyDescent="0.35">
      <c r="B727" s="1"/>
      <c r="C727" s="1"/>
      <c r="G727"/>
    </row>
    <row r="728" spans="2:7" x14ac:dyDescent="0.35">
      <c r="B728" s="1"/>
      <c r="C728" s="1"/>
      <c r="G728"/>
    </row>
    <row r="729" spans="2:7" x14ac:dyDescent="0.35">
      <c r="B729" s="1"/>
      <c r="C729" s="1"/>
      <c r="G729"/>
    </row>
    <row r="730" spans="2:7" x14ac:dyDescent="0.35">
      <c r="B730" s="1"/>
      <c r="C730" s="1"/>
      <c r="G730"/>
    </row>
    <row r="731" spans="2:7" x14ac:dyDescent="0.35">
      <c r="B731" s="1"/>
      <c r="C731" s="1"/>
      <c r="G731"/>
    </row>
    <row r="732" spans="2:7" x14ac:dyDescent="0.35">
      <c r="B732" s="1"/>
      <c r="C732" s="1"/>
      <c r="G732"/>
    </row>
    <row r="733" spans="2:7" x14ac:dyDescent="0.35">
      <c r="B733" s="1"/>
      <c r="C733" s="1"/>
      <c r="G733"/>
    </row>
    <row r="734" spans="2:7" x14ac:dyDescent="0.35">
      <c r="B734" s="1"/>
      <c r="C734" s="1"/>
      <c r="G734"/>
    </row>
    <row r="735" spans="2:7" x14ac:dyDescent="0.35">
      <c r="B735" s="1"/>
      <c r="C735" s="1"/>
      <c r="G735"/>
    </row>
    <row r="736" spans="2:7" x14ac:dyDescent="0.35">
      <c r="B736" s="1"/>
      <c r="C736" s="1"/>
      <c r="G736"/>
    </row>
    <row r="737" spans="2:7" x14ac:dyDescent="0.35">
      <c r="B737" s="1"/>
      <c r="C737" s="1"/>
      <c r="G737"/>
    </row>
    <row r="738" spans="2:7" x14ac:dyDescent="0.35">
      <c r="B738" s="1"/>
      <c r="C738" s="1"/>
      <c r="G738"/>
    </row>
    <row r="739" spans="2:7" x14ac:dyDescent="0.35">
      <c r="B739" s="1"/>
      <c r="C739" s="1"/>
      <c r="G739"/>
    </row>
    <row r="740" spans="2:7" x14ac:dyDescent="0.35">
      <c r="B740" s="1"/>
      <c r="C740" s="1"/>
      <c r="G740"/>
    </row>
    <row r="741" spans="2:7" x14ac:dyDescent="0.35">
      <c r="B741" s="1"/>
      <c r="C741" s="1"/>
      <c r="G741"/>
    </row>
    <row r="742" spans="2:7" x14ac:dyDescent="0.35">
      <c r="B742" s="1"/>
      <c r="C742" s="1"/>
      <c r="G742"/>
    </row>
    <row r="743" spans="2:7" x14ac:dyDescent="0.35">
      <c r="B743" s="1"/>
      <c r="C743" s="1"/>
      <c r="G743"/>
    </row>
    <row r="744" spans="2:7" x14ac:dyDescent="0.35">
      <c r="B744" s="1"/>
      <c r="C744" s="1"/>
      <c r="G744"/>
    </row>
    <row r="745" spans="2:7" x14ac:dyDescent="0.35">
      <c r="B745" s="1"/>
      <c r="C745" s="1"/>
      <c r="G745"/>
    </row>
    <row r="746" spans="2:7" x14ac:dyDescent="0.35">
      <c r="B746" s="1"/>
      <c r="C746" s="1"/>
      <c r="G746"/>
    </row>
    <row r="747" spans="2:7" x14ac:dyDescent="0.35">
      <c r="B747" s="1"/>
      <c r="C747" s="1"/>
      <c r="G747"/>
    </row>
    <row r="748" spans="2:7" x14ac:dyDescent="0.35">
      <c r="B748" s="1"/>
      <c r="C748" s="1"/>
      <c r="G748"/>
    </row>
    <row r="749" spans="2:7" x14ac:dyDescent="0.35">
      <c r="B749" s="1"/>
      <c r="C749" s="1"/>
      <c r="G749"/>
    </row>
    <row r="750" spans="2:7" x14ac:dyDescent="0.35">
      <c r="B750" s="1"/>
      <c r="C750" s="1"/>
      <c r="G750"/>
    </row>
    <row r="751" spans="2:7" x14ac:dyDescent="0.35">
      <c r="B751" s="1"/>
      <c r="C751" s="1"/>
      <c r="G751"/>
    </row>
    <row r="752" spans="2:7" x14ac:dyDescent="0.35">
      <c r="B752" s="1"/>
      <c r="C752" s="1"/>
      <c r="G752"/>
    </row>
    <row r="753" spans="2:7" x14ac:dyDescent="0.35">
      <c r="B753" s="1"/>
      <c r="C753" s="1"/>
      <c r="G753"/>
    </row>
    <row r="754" spans="2:7" x14ac:dyDescent="0.35">
      <c r="B754" s="1"/>
      <c r="C754" s="1"/>
      <c r="G754"/>
    </row>
    <row r="755" spans="2:7" x14ac:dyDescent="0.35">
      <c r="B755" s="1"/>
      <c r="C755" s="1"/>
      <c r="G755"/>
    </row>
    <row r="756" spans="2:7" x14ac:dyDescent="0.35">
      <c r="B756" s="1"/>
      <c r="C756" s="1"/>
      <c r="G756"/>
    </row>
    <row r="757" spans="2:7" x14ac:dyDescent="0.35">
      <c r="B757" s="1"/>
      <c r="C757" s="1"/>
      <c r="G757"/>
    </row>
    <row r="758" spans="2:7" x14ac:dyDescent="0.35">
      <c r="B758" s="1"/>
      <c r="C758" s="1"/>
      <c r="G758"/>
    </row>
    <row r="759" spans="2:7" x14ac:dyDescent="0.35">
      <c r="B759" s="1"/>
      <c r="C759" s="1"/>
      <c r="G759"/>
    </row>
    <row r="760" spans="2:7" x14ac:dyDescent="0.35">
      <c r="B760" s="1"/>
      <c r="C760" s="1"/>
      <c r="G760"/>
    </row>
    <row r="761" spans="2:7" x14ac:dyDescent="0.35">
      <c r="B761" s="1"/>
      <c r="C761" s="1"/>
      <c r="G761"/>
    </row>
    <row r="762" spans="2:7" x14ac:dyDescent="0.35">
      <c r="B762" s="1"/>
      <c r="C762" s="1"/>
      <c r="G762"/>
    </row>
    <row r="763" spans="2:7" x14ac:dyDescent="0.35">
      <c r="B763" s="1"/>
      <c r="C763" s="1"/>
      <c r="G763"/>
    </row>
    <row r="764" spans="2:7" x14ac:dyDescent="0.35">
      <c r="B764" s="1"/>
      <c r="C764" s="1"/>
      <c r="G764"/>
    </row>
    <row r="765" spans="2:7" x14ac:dyDescent="0.35">
      <c r="B765" s="1"/>
      <c r="C765" s="1"/>
      <c r="G765"/>
    </row>
    <row r="766" spans="2:7" x14ac:dyDescent="0.35">
      <c r="B766" s="1"/>
      <c r="C766" s="1"/>
      <c r="G766"/>
    </row>
    <row r="767" spans="2:7" x14ac:dyDescent="0.35">
      <c r="B767" s="1"/>
      <c r="C767" s="1"/>
      <c r="G767"/>
    </row>
    <row r="768" spans="2:7" x14ac:dyDescent="0.35">
      <c r="B768" s="1"/>
      <c r="C768" s="1"/>
      <c r="G768"/>
    </row>
    <row r="769" spans="2:7" x14ac:dyDescent="0.35">
      <c r="B769" s="1"/>
      <c r="C769" s="1"/>
      <c r="G769"/>
    </row>
    <row r="770" spans="2:7" x14ac:dyDescent="0.35">
      <c r="B770" s="1"/>
      <c r="C770" s="1"/>
      <c r="G770"/>
    </row>
    <row r="771" spans="2:7" x14ac:dyDescent="0.35">
      <c r="B771" s="1"/>
      <c r="C771" s="1"/>
      <c r="G771"/>
    </row>
    <row r="772" spans="2:7" x14ac:dyDescent="0.35">
      <c r="B772" s="1"/>
      <c r="C772" s="1"/>
      <c r="G772"/>
    </row>
    <row r="773" spans="2:7" x14ac:dyDescent="0.35">
      <c r="B773" s="1"/>
      <c r="C773" s="1"/>
      <c r="G773"/>
    </row>
    <row r="774" spans="2:7" x14ac:dyDescent="0.35">
      <c r="B774" s="1"/>
      <c r="C774" s="1"/>
      <c r="G774"/>
    </row>
    <row r="775" spans="2:7" x14ac:dyDescent="0.35">
      <c r="B775" s="1"/>
      <c r="C775" s="1"/>
      <c r="G775"/>
    </row>
    <row r="776" spans="2:7" x14ac:dyDescent="0.35">
      <c r="B776" s="1"/>
      <c r="C776" s="1"/>
      <c r="G776"/>
    </row>
    <row r="777" spans="2:7" x14ac:dyDescent="0.35">
      <c r="B777" s="1"/>
      <c r="C777" s="1"/>
      <c r="G777"/>
    </row>
    <row r="778" spans="2:7" x14ac:dyDescent="0.35">
      <c r="B778" s="1"/>
      <c r="C778" s="1"/>
      <c r="G778"/>
    </row>
    <row r="779" spans="2:7" x14ac:dyDescent="0.35">
      <c r="B779" s="1"/>
      <c r="C779" s="1"/>
      <c r="G779"/>
    </row>
    <row r="780" spans="2:7" x14ac:dyDescent="0.35">
      <c r="B780" s="1"/>
      <c r="C780" s="1"/>
      <c r="G780"/>
    </row>
    <row r="781" spans="2:7" x14ac:dyDescent="0.35">
      <c r="B781" s="1"/>
      <c r="C781" s="1"/>
      <c r="G781"/>
    </row>
    <row r="782" spans="2:7" x14ac:dyDescent="0.35">
      <c r="B782" s="1"/>
      <c r="C782" s="1"/>
      <c r="G782"/>
    </row>
    <row r="783" spans="2:7" x14ac:dyDescent="0.35">
      <c r="B783" s="1"/>
      <c r="C783" s="1"/>
      <c r="G783"/>
    </row>
    <row r="784" spans="2:7" x14ac:dyDescent="0.35">
      <c r="B784" s="1"/>
      <c r="C784" s="1"/>
      <c r="G784"/>
    </row>
    <row r="785" spans="2:7" x14ac:dyDescent="0.35">
      <c r="B785" s="1"/>
      <c r="C785" s="1"/>
      <c r="G785"/>
    </row>
    <row r="786" spans="2:7" x14ac:dyDescent="0.35">
      <c r="B786" s="1"/>
      <c r="C786" s="1"/>
      <c r="G786"/>
    </row>
    <row r="787" spans="2:7" x14ac:dyDescent="0.35">
      <c r="B787" s="1"/>
      <c r="C787" s="1"/>
      <c r="G787"/>
    </row>
    <row r="788" spans="2:7" x14ac:dyDescent="0.35">
      <c r="B788" s="1"/>
      <c r="C788" s="1"/>
      <c r="G788"/>
    </row>
    <row r="789" spans="2:7" x14ac:dyDescent="0.35">
      <c r="B789" s="1"/>
      <c r="C789" s="1"/>
      <c r="G789"/>
    </row>
    <row r="790" spans="2:7" x14ac:dyDescent="0.35">
      <c r="B790" s="1"/>
      <c r="C790" s="1"/>
      <c r="G790"/>
    </row>
    <row r="791" spans="2:7" x14ac:dyDescent="0.35">
      <c r="B791" s="1"/>
      <c r="C791" s="1"/>
      <c r="G791"/>
    </row>
    <row r="792" spans="2:7" x14ac:dyDescent="0.35">
      <c r="B792" s="1"/>
      <c r="C792" s="1"/>
      <c r="G792"/>
    </row>
    <row r="793" spans="2:7" x14ac:dyDescent="0.35">
      <c r="B793" s="1"/>
      <c r="C793" s="1"/>
      <c r="G793"/>
    </row>
    <row r="794" spans="2:7" x14ac:dyDescent="0.35">
      <c r="B794" s="1"/>
      <c r="C794" s="1"/>
      <c r="G794"/>
    </row>
    <row r="795" spans="2:7" x14ac:dyDescent="0.35">
      <c r="B795" s="1"/>
      <c r="C795" s="1"/>
      <c r="G795"/>
    </row>
    <row r="796" spans="2:7" x14ac:dyDescent="0.35">
      <c r="B796" s="1"/>
      <c r="C796" s="1"/>
      <c r="G796"/>
    </row>
    <row r="797" spans="2:7" x14ac:dyDescent="0.35">
      <c r="B797" s="1"/>
      <c r="C797" s="1"/>
      <c r="G797"/>
    </row>
    <row r="798" spans="2:7" x14ac:dyDescent="0.35">
      <c r="B798" s="1"/>
      <c r="C798" s="1"/>
      <c r="G798"/>
    </row>
    <row r="799" spans="2:7" x14ac:dyDescent="0.35">
      <c r="B799" s="1"/>
      <c r="C799" s="1"/>
      <c r="G799"/>
    </row>
    <row r="800" spans="2:7" x14ac:dyDescent="0.35">
      <c r="B800" s="1"/>
      <c r="C800" s="1"/>
      <c r="G800"/>
    </row>
    <row r="801" spans="2:7" x14ac:dyDescent="0.35">
      <c r="B801" s="1"/>
      <c r="C801" s="1"/>
      <c r="G801"/>
    </row>
    <row r="802" spans="2:7" x14ac:dyDescent="0.35">
      <c r="B802" s="1"/>
      <c r="C802" s="1"/>
      <c r="G802"/>
    </row>
    <row r="803" spans="2:7" x14ac:dyDescent="0.35">
      <c r="B803" s="1"/>
      <c r="C803" s="1"/>
      <c r="G803"/>
    </row>
    <row r="804" spans="2:7" x14ac:dyDescent="0.35">
      <c r="B804" s="1"/>
      <c r="C804" s="1"/>
      <c r="G804"/>
    </row>
    <row r="805" spans="2:7" x14ac:dyDescent="0.35">
      <c r="B805" s="1"/>
      <c r="C805" s="1"/>
      <c r="G805"/>
    </row>
    <row r="806" spans="2:7" x14ac:dyDescent="0.35">
      <c r="B806" s="1"/>
      <c r="C806" s="1"/>
      <c r="G806"/>
    </row>
    <row r="807" spans="2:7" x14ac:dyDescent="0.35">
      <c r="B807" s="1"/>
      <c r="C807" s="1"/>
      <c r="G807"/>
    </row>
    <row r="808" spans="2:7" x14ac:dyDescent="0.35">
      <c r="B808" s="1"/>
      <c r="C808" s="1"/>
      <c r="G808"/>
    </row>
    <row r="809" spans="2:7" x14ac:dyDescent="0.35">
      <c r="B809" s="1"/>
      <c r="C809" s="1"/>
      <c r="G809"/>
    </row>
    <row r="810" spans="2:7" x14ac:dyDescent="0.35">
      <c r="B810" s="1"/>
      <c r="C810" s="1"/>
      <c r="G810"/>
    </row>
    <row r="811" spans="2:7" x14ac:dyDescent="0.35">
      <c r="B811" s="1"/>
      <c r="C811" s="1"/>
      <c r="G811"/>
    </row>
    <row r="812" spans="2:7" x14ac:dyDescent="0.35">
      <c r="B812" s="1"/>
      <c r="C812" s="1"/>
      <c r="G812"/>
    </row>
    <row r="813" spans="2:7" x14ac:dyDescent="0.35">
      <c r="B813" s="1"/>
      <c r="C813" s="1"/>
      <c r="G813"/>
    </row>
    <row r="814" spans="2:7" x14ac:dyDescent="0.35">
      <c r="B814" s="1"/>
      <c r="C814" s="1"/>
      <c r="G814"/>
    </row>
    <row r="815" spans="2:7" x14ac:dyDescent="0.35">
      <c r="B815" s="1"/>
      <c r="C815" s="1"/>
      <c r="G815"/>
    </row>
    <row r="816" spans="2:7" x14ac:dyDescent="0.35">
      <c r="B816" s="1"/>
      <c r="C816" s="1"/>
      <c r="G816"/>
    </row>
    <row r="817" spans="2:7" x14ac:dyDescent="0.35">
      <c r="B817" s="1"/>
      <c r="C817" s="1"/>
      <c r="G817"/>
    </row>
    <row r="818" spans="2:7" x14ac:dyDescent="0.35">
      <c r="B818" s="1"/>
      <c r="C818" s="1"/>
      <c r="G818"/>
    </row>
    <row r="819" spans="2:7" x14ac:dyDescent="0.35">
      <c r="B819" s="1"/>
      <c r="C819" s="1"/>
      <c r="G819"/>
    </row>
    <row r="820" spans="2:7" x14ac:dyDescent="0.35">
      <c r="B820" s="1"/>
      <c r="C820" s="1"/>
      <c r="G820"/>
    </row>
    <row r="821" spans="2:7" x14ac:dyDescent="0.35">
      <c r="B821" s="1"/>
      <c r="C821" s="1"/>
      <c r="G821"/>
    </row>
    <row r="822" spans="2:7" x14ac:dyDescent="0.35">
      <c r="B822" s="1"/>
      <c r="C822" s="1"/>
      <c r="G822"/>
    </row>
    <row r="823" spans="2:7" x14ac:dyDescent="0.35">
      <c r="B823" s="1"/>
      <c r="C823" s="1"/>
      <c r="G823"/>
    </row>
    <row r="824" spans="2:7" x14ac:dyDescent="0.35">
      <c r="B824" s="1"/>
      <c r="C824" s="1"/>
      <c r="G824"/>
    </row>
    <row r="825" spans="2:7" x14ac:dyDescent="0.35">
      <c r="B825" s="1"/>
      <c r="C825" s="1"/>
      <c r="G825"/>
    </row>
    <row r="826" spans="2:7" x14ac:dyDescent="0.35">
      <c r="B826" s="1"/>
      <c r="C826" s="1"/>
      <c r="G826"/>
    </row>
    <row r="827" spans="2:7" x14ac:dyDescent="0.35">
      <c r="B827" s="1"/>
      <c r="C827" s="1"/>
      <c r="G827"/>
    </row>
    <row r="828" spans="2:7" x14ac:dyDescent="0.35">
      <c r="B828" s="1"/>
      <c r="C828" s="1"/>
      <c r="G828"/>
    </row>
    <row r="829" spans="2:7" x14ac:dyDescent="0.35">
      <c r="B829" s="1"/>
      <c r="C829" s="1"/>
      <c r="G829"/>
    </row>
    <row r="830" spans="2:7" x14ac:dyDescent="0.35">
      <c r="B830" s="1"/>
      <c r="C830" s="1"/>
      <c r="G830"/>
    </row>
    <row r="831" spans="2:7" x14ac:dyDescent="0.35">
      <c r="B831" s="1"/>
      <c r="C831" s="1"/>
      <c r="G831"/>
    </row>
    <row r="832" spans="2:7" x14ac:dyDescent="0.35">
      <c r="B832" s="1"/>
      <c r="C832" s="1"/>
      <c r="G832"/>
    </row>
    <row r="833" spans="2:7" x14ac:dyDescent="0.35">
      <c r="B833" s="1"/>
      <c r="C833" s="1"/>
      <c r="G833"/>
    </row>
    <row r="834" spans="2:7" x14ac:dyDescent="0.35">
      <c r="B834" s="1"/>
      <c r="C834" s="1"/>
      <c r="G834"/>
    </row>
    <row r="835" spans="2:7" x14ac:dyDescent="0.35">
      <c r="B835" s="1"/>
      <c r="C835" s="1"/>
      <c r="G835"/>
    </row>
    <row r="836" spans="2:7" x14ac:dyDescent="0.35">
      <c r="B836" s="1"/>
      <c r="C836" s="1"/>
      <c r="G836"/>
    </row>
    <row r="837" spans="2:7" x14ac:dyDescent="0.35">
      <c r="B837" s="1"/>
      <c r="C837" s="1"/>
      <c r="G837"/>
    </row>
    <row r="838" spans="2:7" x14ac:dyDescent="0.35">
      <c r="B838" s="1"/>
      <c r="C838" s="1"/>
      <c r="G838"/>
    </row>
    <row r="839" spans="2:7" x14ac:dyDescent="0.35">
      <c r="B839" s="1"/>
      <c r="C839" s="1"/>
      <c r="G839"/>
    </row>
    <row r="840" spans="2:7" x14ac:dyDescent="0.35">
      <c r="B840" s="1"/>
      <c r="C840" s="1"/>
      <c r="G840"/>
    </row>
    <row r="841" spans="2:7" x14ac:dyDescent="0.35">
      <c r="B841" s="1"/>
      <c r="C841" s="1"/>
      <c r="G841"/>
    </row>
    <row r="842" spans="2:7" x14ac:dyDescent="0.35">
      <c r="B842" s="1"/>
      <c r="C842" s="1"/>
      <c r="G842"/>
    </row>
    <row r="843" spans="2:7" x14ac:dyDescent="0.35">
      <c r="B843" s="1"/>
      <c r="C843" s="1"/>
      <c r="G843"/>
    </row>
    <row r="844" spans="2:7" x14ac:dyDescent="0.35">
      <c r="B844" s="1"/>
      <c r="C844" s="1"/>
      <c r="G844"/>
    </row>
    <row r="845" spans="2:7" x14ac:dyDescent="0.35">
      <c r="B845" s="1"/>
      <c r="C845" s="1"/>
      <c r="G845"/>
    </row>
    <row r="846" spans="2:7" x14ac:dyDescent="0.35">
      <c r="B846" s="1"/>
      <c r="C846" s="1"/>
      <c r="G846"/>
    </row>
    <row r="847" spans="2:7" x14ac:dyDescent="0.35">
      <c r="B847" s="1"/>
      <c r="C847" s="1"/>
      <c r="G847"/>
    </row>
    <row r="848" spans="2:7" x14ac:dyDescent="0.35">
      <c r="B848" s="1"/>
      <c r="C848" s="1"/>
      <c r="G848"/>
    </row>
    <row r="849" spans="2:7" x14ac:dyDescent="0.35">
      <c r="B849" s="1"/>
      <c r="C849" s="1"/>
      <c r="G849"/>
    </row>
    <row r="850" spans="2:7" x14ac:dyDescent="0.35">
      <c r="B850" s="1"/>
      <c r="C850" s="1"/>
      <c r="G850"/>
    </row>
    <row r="851" spans="2:7" x14ac:dyDescent="0.35">
      <c r="B851" s="1"/>
      <c r="C851" s="1"/>
      <c r="G851"/>
    </row>
    <row r="852" spans="2:7" x14ac:dyDescent="0.35">
      <c r="B852" s="1"/>
      <c r="C852" s="1"/>
      <c r="G852"/>
    </row>
    <row r="853" spans="2:7" x14ac:dyDescent="0.35">
      <c r="B853" s="1"/>
      <c r="C853" s="1"/>
      <c r="G853"/>
    </row>
    <row r="854" spans="2:7" x14ac:dyDescent="0.35">
      <c r="B854" s="1"/>
      <c r="C854" s="1"/>
      <c r="G854"/>
    </row>
    <row r="855" spans="2:7" x14ac:dyDescent="0.35">
      <c r="B855" s="1"/>
      <c r="C855" s="1"/>
      <c r="G855"/>
    </row>
    <row r="856" spans="2:7" x14ac:dyDescent="0.35">
      <c r="B856" s="1"/>
      <c r="C856" s="1"/>
      <c r="G856"/>
    </row>
    <row r="857" spans="2:7" x14ac:dyDescent="0.35">
      <c r="B857" s="1"/>
      <c r="C857" s="1"/>
      <c r="G857"/>
    </row>
    <row r="858" spans="2:7" x14ac:dyDescent="0.35">
      <c r="B858" s="1"/>
      <c r="C858" s="1"/>
      <c r="G858"/>
    </row>
    <row r="859" spans="2:7" x14ac:dyDescent="0.35">
      <c r="B859" s="1"/>
      <c r="C859" s="1"/>
      <c r="G859"/>
    </row>
    <row r="860" spans="2:7" x14ac:dyDescent="0.35">
      <c r="B860" s="1"/>
      <c r="C860" s="1"/>
      <c r="G860"/>
    </row>
    <row r="861" spans="2:7" x14ac:dyDescent="0.35">
      <c r="B861" s="1"/>
      <c r="C861" s="1"/>
      <c r="G861"/>
    </row>
    <row r="862" spans="2:7" x14ac:dyDescent="0.35">
      <c r="B862" s="1"/>
      <c r="C862" s="1"/>
      <c r="G862"/>
    </row>
    <row r="863" spans="2:7" x14ac:dyDescent="0.35">
      <c r="B863" s="1"/>
      <c r="C863" s="1"/>
      <c r="G863"/>
    </row>
    <row r="864" spans="2:7" x14ac:dyDescent="0.35">
      <c r="B864" s="1"/>
      <c r="C864" s="1"/>
      <c r="G864"/>
    </row>
    <row r="865" spans="2:7" x14ac:dyDescent="0.35">
      <c r="B865" s="1"/>
      <c r="C865" s="1"/>
      <c r="G865"/>
    </row>
    <row r="866" spans="2:7" x14ac:dyDescent="0.35">
      <c r="B866" s="1"/>
      <c r="C866" s="1"/>
      <c r="G866"/>
    </row>
    <row r="867" spans="2:7" x14ac:dyDescent="0.35">
      <c r="B867" s="1"/>
      <c r="C867" s="1"/>
      <c r="G867"/>
    </row>
    <row r="868" spans="2:7" x14ac:dyDescent="0.35">
      <c r="B868" s="1"/>
      <c r="C868" s="1"/>
      <c r="G868"/>
    </row>
    <row r="869" spans="2:7" x14ac:dyDescent="0.35">
      <c r="B869" s="1"/>
      <c r="C869" s="1"/>
      <c r="G869"/>
    </row>
    <row r="870" spans="2:7" x14ac:dyDescent="0.35">
      <c r="B870" s="1"/>
      <c r="C870" s="1"/>
      <c r="G870"/>
    </row>
    <row r="871" spans="2:7" x14ac:dyDescent="0.35">
      <c r="B871" s="1"/>
      <c r="C871" s="1"/>
      <c r="G871"/>
    </row>
    <row r="872" spans="2:7" x14ac:dyDescent="0.35">
      <c r="B872" s="1"/>
      <c r="C872" s="1"/>
      <c r="G872"/>
    </row>
    <row r="873" spans="2:7" x14ac:dyDescent="0.35">
      <c r="B873" s="1"/>
      <c r="C873" s="1"/>
      <c r="G873"/>
    </row>
    <row r="874" spans="2:7" x14ac:dyDescent="0.35">
      <c r="B874" s="1"/>
      <c r="C874" s="1"/>
      <c r="G874"/>
    </row>
    <row r="875" spans="2:7" x14ac:dyDescent="0.35">
      <c r="B875" s="1"/>
      <c r="C875" s="1"/>
      <c r="G875"/>
    </row>
    <row r="876" spans="2:7" x14ac:dyDescent="0.35">
      <c r="B876" s="1"/>
      <c r="C876" s="1"/>
      <c r="G876"/>
    </row>
    <row r="877" spans="2:7" x14ac:dyDescent="0.35">
      <c r="B877" s="1"/>
      <c r="C877" s="1"/>
      <c r="G877"/>
    </row>
    <row r="878" spans="2:7" x14ac:dyDescent="0.35">
      <c r="B878" s="1"/>
      <c r="C878" s="1"/>
      <c r="G878"/>
    </row>
    <row r="879" spans="2:7" x14ac:dyDescent="0.35">
      <c r="B879" s="1"/>
      <c r="C879" s="1"/>
      <c r="G879"/>
    </row>
    <row r="880" spans="2:7" x14ac:dyDescent="0.35">
      <c r="B880" s="1"/>
      <c r="C880" s="1"/>
      <c r="G880"/>
    </row>
    <row r="881" spans="2:7" x14ac:dyDescent="0.35">
      <c r="B881" s="1"/>
      <c r="C881" s="1"/>
      <c r="G881"/>
    </row>
    <row r="882" spans="2:7" x14ac:dyDescent="0.35">
      <c r="B882" s="1"/>
      <c r="C882" s="1"/>
      <c r="G882"/>
    </row>
    <row r="883" spans="2:7" x14ac:dyDescent="0.35">
      <c r="B883" s="1"/>
      <c r="C883" s="1"/>
      <c r="G883"/>
    </row>
    <row r="884" spans="2:7" x14ac:dyDescent="0.35">
      <c r="B884" s="1"/>
      <c r="C884" s="1"/>
      <c r="G884"/>
    </row>
    <row r="885" spans="2:7" x14ac:dyDescent="0.35">
      <c r="B885" s="1"/>
      <c r="C885" s="1"/>
      <c r="G885"/>
    </row>
    <row r="886" spans="2:7" x14ac:dyDescent="0.35">
      <c r="B886" s="1"/>
      <c r="C886" s="1"/>
      <c r="G886"/>
    </row>
    <row r="887" spans="2:7" x14ac:dyDescent="0.35">
      <c r="B887" s="1"/>
      <c r="C887" s="1"/>
      <c r="G887"/>
    </row>
    <row r="888" spans="2:7" x14ac:dyDescent="0.35">
      <c r="B888" s="1"/>
      <c r="C888" s="1"/>
      <c r="G888"/>
    </row>
    <row r="889" spans="2:7" x14ac:dyDescent="0.35">
      <c r="B889" s="1"/>
      <c r="C889" s="1"/>
      <c r="G889"/>
    </row>
    <row r="890" spans="2:7" x14ac:dyDescent="0.35">
      <c r="B890" s="1"/>
      <c r="C890" s="1"/>
      <c r="G890"/>
    </row>
    <row r="891" spans="2:7" x14ac:dyDescent="0.35">
      <c r="B891" s="1"/>
      <c r="C891" s="1"/>
      <c r="G891"/>
    </row>
    <row r="892" spans="2:7" x14ac:dyDescent="0.35">
      <c r="B892" s="1"/>
      <c r="C892" s="1"/>
      <c r="G892"/>
    </row>
    <row r="893" spans="2:7" x14ac:dyDescent="0.35">
      <c r="B893" s="1"/>
      <c r="C893" s="1"/>
      <c r="G893"/>
    </row>
    <row r="894" spans="2:7" x14ac:dyDescent="0.35">
      <c r="B894" s="1"/>
      <c r="C894" s="1"/>
      <c r="G894"/>
    </row>
    <row r="895" spans="2:7" x14ac:dyDescent="0.35">
      <c r="B895" s="1"/>
      <c r="C895" s="1"/>
      <c r="G895"/>
    </row>
    <row r="896" spans="2:7" x14ac:dyDescent="0.35">
      <c r="B896" s="1"/>
      <c r="C896" s="1"/>
      <c r="G896"/>
    </row>
    <row r="897" spans="2:7" x14ac:dyDescent="0.35">
      <c r="B897" s="1"/>
      <c r="C897" s="1"/>
      <c r="G897"/>
    </row>
    <row r="898" spans="2:7" x14ac:dyDescent="0.35">
      <c r="B898" s="1"/>
      <c r="C898" s="1"/>
      <c r="G898"/>
    </row>
    <row r="899" spans="2:7" x14ac:dyDescent="0.35">
      <c r="B899" s="1"/>
      <c r="C899" s="1"/>
      <c r="G899"/>
    </row>
    <row r="900" spans="2:7" x14ac:dyDescent="0.35">
      <c r="B900" s="1"/>
      <c r="C900" s="1"/>
      <c r="G900"/>
    </row>
    <row r="901" spans="2:7" x14ac:dyDescent="0.35">
      <c r="B901" s="1"/>
      <c r="C901" s="1"/>
      <c r="G901"/>
    </row>
    <row r="902" spans="2:7" x14ac:dyDescent="0.35">
      <c r="B902" s="1"/>
      <c r="C902" s="1"/>
      <c r="G902"/>
    </row>
    <row r="903" spans="2:7" x14ac:dyDescent="0.35">
      <c r="B903" s="1"/>
      <c r="C903" s="1"/>
      <c r="G903"/>
    </row>
    <row r="904" spans="2:7" x14ac:dyDescent="0.35">
      <c r="B904" s="1"/>
      <c r="C904" s="1"/>
      <c r="G904"/>
    </row>
    <row r="905" spans="2:7" x14ac:dyDescent="0.35">
      <c r="B905" s="1"/>
      <c r="C905" s="1"/>
      <c r="G905"/>
    </row>
    <row r="906" spans="2:7" x14ac:dyDescent="0.35">
      <c r="B906" s="1"/>
      <c r="C906" s="1"/>
      <c r="G906"/>
    </row>
    <row r="907" spans="2:7" x14ac:dyDescent="0.35">
      <c r="B907" s="1"/>
      <c r="C907" s="1"/>
      <c r="G907"/>
    </row>
    <row r="908" spans="2:7" x14ac:dyDescent="0.35">
      <c r="B908" s="1"/>
      <c r="C908" s="1"/>
      <c r="G908"/>
    </row>
    <row r="909" spans="2:7" x14ac:dyDescent="0.35">
      <c r="B909" s="1"/>
      <c r="C909" s="1"/>
      <c r="G909"/>
    </row>
    <row r="910" spans="2:7" x14ac:dyDescent="0.35">
      <c r="B910" s="1"/>
      <c r="C910" s="1"/>
      <c r="G910"/>
    </row>
    <row r="911" spans="2:7" x14ac:dyDescent="0.35">
      <c r="B911" s="1"/>
      <c r="C911" s="1"/>
      <c r="G911"/>
    </row>
    <row r="912" spans="2:7" x14ac:dyDescent="0.35">
      <c r="B912" s="1"/>
      <c r="C912" s="1"/>
      <c r="G912"/>
    </row>
    <row r="913" spans="2:7" x14ac:dyDescent="0.35">
      <c r="B913" s="1"/>
      <c r="C913" s="1"/>
      <c r="G913"/>
    </row>
    <row r="914" spans="2:7" x14ac:dyDescent="0.35">
      <c r="B914" s="1"/>
      <c r="C914" s="1"/>
      <c r="G914"/>
    </row>
    <row r="915" spans="2:7" x14ac:dyDescent="0.35">
      <c r="B915" s="1"/>
      <c r="C915" s="1"/>
      <c r="G915"/>
    </row>
    <row r="916" spans="2:7" x14ac:dyDescent="0.35">
      <c r="B916" s="1"/>
      <c r="C916" s="1"/>
      <c r="G916"/>
    </row>
    <row r="917" spans="2:7" x14ac:dyDescent="0.35">
      <c r="B917" s="1"/>
      <c r="C917" s="1"/>
      <c r="G917"/>
    </row>
    <row r="918" spans="2:7" x14ac:dyDescent="0.35">
      <c r="B918" s="1"/>
      <c r="C918" s="1"/>
      <c r="G918"/>
    </row>
    <row r="919" spans="2:7" x14ac:dyDescent="0.35">
      <c r="B919" s="1"/>
      <c r="C919" s="1"/>
      <c r="G919"/>
    </row>
    <row r="920" spans="2:7" x14ac:dyDescent="0.35">
      <c r="B920" s="1"/>
      <c r="C920" s="1"/>
      <c r="G920"/>
    </row>
    <row r="921" spans="2:7" x14ac:dyDescent="0.35">
      <c r="B921" s="1"/>
      <c r="C921" s="1"/>
      <c r="G921"/>
    </row>
    <row r="922" spans="2:7" x14ac:dyDescent="0.35">
      <c r="B922" s="1"/>
      <c r="C922" s="1"/>
      <c r="G922"/>
    </row>
    <row r="923" spans="2:7" x14ac:dyDescent="0.35">
      <c r="B923" s="1"/>
      <c r="C923" s="1"/>
      <c r="G923"/>
    </row>
    <row r="924" spans="2:7" x14ac:dyDescent="0.35">
      <c r="B924" s="1"/>
      <c r="C924" s="1"/>
      <c r="G924"/>
    </row>
    <row r="925" spans="2:7" x14ac:dyDescent="0.35">
      <c r="B925" s="1"/>
      <c r="C925" s="1"/>
      <c r="G925"/>
    </row>
    <row r="926" spans="2:7" x14ac:dyDescent="0.35">
      <c r="B926" s="1"/>
      <c r="C926" s="1"/>
      <c r="G926"/>
    </row>
    <row r="927" spans="2:7" x14ac:dyDescent="0.35">
      <c r="B927" s="1"/>
      <c r="C927" s="1"/>
      <c r="G927"/>
    </row>
    <row r="928" spans="2:7" x14ac:dyDescent="0.35">
      <c r="B928" s="1"/>
      <c r="C928" s="1"/>
      <c r="G928"/>
    </row>
    <row r="929" spans="2:7" x14ac:dyDescent="0.35">
      <c r="B929" s="1"/>
      <c r="C929" s="1"/>
      <c r="G929"/>
    </row>
    <row r="930" spans="2:7" x14ac:dyDescent="0.35">
      <c r="B930" s="1"/>
      <c r="C930" s="1"/>
      <c r="G930"/>
    </row>
    <row r="931" spans="2:7" x14ac:dyDescent="0.35">
      <c r="B931" s="1"/>
      <c r="C931" s="1"/>
      <c r="G931"/>
    </row>
    <row r="932" spans="2:7" x14ac:dyDescent="0.35">
      <c r="B932" s="1"/>
      <c r="C932" s="1"/>
      <c r="G932"/>
    </row>
    <row r="933" spans="2:7" x14ac:dyDescent="0.35">
      <c r="B933" s="1"/>
      <c r="C933" s="1"/>
      <c r="G933"/>
    </row>
    <row r="934" spans="2:7" x14ac:dyDescent="0.35">
      <c r="B934" s="1"/>
      <c r="C934" s="1"/>
      <c r="G934"/>
    </row>
    <row r="935" spans="2:7" x14ac:dyDescent="0.35">
      <c r="B935" s="1"/>
      <c r="C935" s="1"/>
      <c r="G935"/>
    </row>
    <row r="936" spans="2:7" x14ac:dyDescent="0.35">
      <c r="B936" s="1"/>
      <c r="C936" s="1"/>
      <c r="G936"/>
    </row>
    <row r="937" spans="2:7" x14ac:dyDescent="0.35">
      <c r="B937" s="1"/>
      <c r="C937" s="1"/>
      <c r="G937"/>
    </row>
    <row r="938" spans="2:7" x14ac:dyDescent="0.35">
      <c r="B938" s="1"/>
      <c r="C938" s="1"/>
      <c r="G938"/>
    </row>
    <row r="939" spans="2:7" x14ac:dyDescent="0.35">
      <c r="B939" s="1"/>
      <c r="C939" s="1"/>
      <c r="G939"/>
    </row>
    <row r="940" spans="2:7" x14ac:dyDescent="0.35">
      <c r="B940" s="1"/>
      <c r="C940" s="1"/>
      <c r="G940"/>
    </row>
    <row r="941" spans="2:7" x14ac:dyDescent="0.35">
      <c r="B941" s="1"/>
      <c r="C941" s="1"/>
      <c r="G941"/>
    </row>
    <row r="942" spans="2:7" x14ac:dyDescent="0.35">
      <c r="B942" s="1"/>
      <c r="C942" s="1"/>
      <c r="G942"/>
    </row>
    <row r="943" spans="2:7" x14ac:dyDescent="0.35">
      <c r="B943" s="1"/>
      <c r="C943" s="1"/>
      <c r="G943"/>
    </row>
    <row r="944" spans="2:7" x14ac:dyDescent="0.35">
      <c r="B944" s="1"/>
      <c r="C944" s="1"/>
      <c r="G944"/>
    </row>
    <row r="945" spans="2:7" x14ac:dyDescent="0.35">
      <c r="B945" s="1"/>
      <c r="C945" s="1"/>
      <c r="G945"/>
    </row>
    <row r="946" spans="2:7" x14ac:dyDescent="0.35">
      <c r="B946" s="1"/>
      <c r="C946" s="1"/>
      <c r="G946"/>
    </row>
    <row r="947" spans="2:7" x14ac:dyDescent="0.35">
      <c r="B947" s="1"/>
      <c r="C947" s="1"/>
      <c r="G947"/>
    </row>
    <row r="948" spans="2:7" x14ac:dyDescent="0.35">
      <c r="B948" s="1"/>
      <c r="C948" s="1"/>
      <c r="G948"/>
    </row>
    <row r="949" spans="2:7" x14ac:dyDescent="0.35">
      <c r="B949" s="1"/>
      <c r="C949" s="1"/>
      <c r="G949"/>
    </row>
    <row r="950" spans="2:7" x14ac:dyDescent="0.35">
      <c r="B950" s="1"/>
      <c r="C950" s="1"/>
      <c r="G950"/>
    </row>
    <row r="951" spans="2:7" x14ac:dyDescent="0.35">
      <c r="B951" s="1"/>
      <c r="C951" s="1"/>
      <c r="G951"/>
    </row>
    <row r="952" spans="2:7" x14ac:dyDescent="0.35">
      <c r="B952" s="1"/>
      <c r="C952" s="1"/>
      <c r="G952"/>
    </row>
    <row r="953" spans="2:7" x14ac:dyDescent="0.35">
      <c r="B953" s="1"/>
      <c r="C953" s="1"/>
      <c r="G953"/>
    </row>
    <row r="954" spans="2:7" x14ac:dyDescent="0.35">
      <c r="B954" s="1"/>
      <c r="C954" s="1"/>
      <c r="G954"/>
    </row>
    <row r="955" spans="2:7" x14ac:dyDescent="0.35">
      <c r="B955" s="1"/>
      <c r="C955" s="1"/>
      <c r="G955"/>
    </row>
    <row r="956" spans="2:7" x14ac:dyDescent="0.35">
      <c r="B956" s="1"/>
      <c r="C956" s="1"/>
      <c r="G956"/>
    </row>
    <row r="957" spans="2:7" x14ac:dyDescent="0.35">
      <c r="B957" s="1"/>
      <c r="C957" s="1"/>
      <c r="G957"/>
    </row>
    <row r="958" spans="2:7" x14ac:dyDescent="0.35">
      <c r="B958" s="1"/>
      <c r="C958" s="1"/>
      <c r="G958"/>
    </row>
    <row r="959" spans="2:7" x14ac:dyDescent="0.35">
      <c r="B959" s="1"/>
      <c r="C959" s="1"/>
      <c r="G959"/>
    </row>
    <row r="960" spans="2:7" x14ac:dyDescent="0.35">
      <c r="B960" s="1"/>
      <c r="C960" s="1"/>
      <c r="G960"/>
    </row>
    <row r="961" spans="2:7" x14ac:dyDescent="0.35">
      <c r="B961" s="1"/>
      <c r="C961" s="1"/>
      <c r="G961"/>
    </row>
    <row r="962" spans="2:7" x14ac:dyDescent="0.35">
      <c r="B962" s="1"/>
      <c r="C962" s="1"/>
      <c r="G962"/>
    </row>
    <row r="963" spans="2:7" x14ac:dyDescent="0.35">
      <c r="B963" s="1"/>
      <c r="C963" s="1"/>
      <c r="G963"/>
    </row>
    <row r="964" spans="2:7" x14ac:dyDescent="0.35">
      <c r="B964" s="1"/>
      <c r="C964" s="1"/>
      <c r="G964"/>
    </row>
    <row r="965" spans="2:7" x14ac:dyDescent="0.35">
      <c r="B965" s="1"/>
      <c r="C965" s="1"/>
      <c r="G965"/>
    </row>
    <row r="966" spans="2:7" x14ac:dyDescent="0.35">
      <c r="B966" s="1"/>
      <c r="C966" s="1"/>
      <c r="G966"/>
    </row>
    <row r="967" spans="2:7" x14ac:dyDescent="0.35">
      <c r="B967" s="1"/>
      <c r="C967" s="1"/>
      <c r="G967"/>
    </row>
    <row r="968" spans="2:7" x14ac:dyDescent="0.35">
      <c r="B968" s="1"/>
      <c r="C968" s="1"/>
      <c r="G968"/>
    </row>
    <row r="969" spans="2:7" x14ac:dyDescent="0.35">
      <c r="B969" s="1"/>
      <c r="C969" s="1"/>
      <c r="G969"/>
    </row>
    <row r="970" spans="2:7" x14ac:dyDescent="0.35">
      <c r="B970" s="1"/>
      <c r="C970" s="1"/>
      <c r="G970"/>
    </row>
    <row r="971" spans="2:7" x14ac:dyDescent="0.35">
      <c r="B971" s="1"/>
      <c r="C971" s="1"/>
      <c r="G971"/>
    </row>
    <row r="972" spans="2:7" x14ac:dyDescent="0.35">
      <c r="B972" s="1"/>
      <c r="C972" s="1"/>
      <c r="G972"/>
    </row>
    <row r="973" spans="2:7" x14ac:dyDescent="0.35">
      <c r="B973" s="1"/>
      <c r="C973" s="1"/>
      <c r="G973"/>
    </row>
    <row r="974" spans="2:7" x14ac:dyDescent="0.35">
      <c r="B974" s="1"/>
      <c r="C974" s="1"/>
      <c r="G974"/>
    </row>
    <row r="975" spans="2:7" x14ac:dyDescent="0.35">
      <c r="B975" s="1"/>
      <c r="C975" s="1"/>
      <c r="G975"/>
    </row>
    <row r="976" spans="2:7" x14ac:dyDescent="0.35">
      <c r="B976" s="1"/>
      <c r="C976" s="1"/>
      <c r="G976"/>
    </row>
    <row r="977" spans="2:7" x14ac:dyDescent="0.35">
      <c r="B977" s="1"/>
      <c r="C977" s="1"/>
      <c r="G977"/>
    </row>
    <row r="978" spans="2:7" x14ac:dyDescent="0.35">
      <c r="B978" s="1"/>
      <c r="C978" s="1"/>
      <c r="G978"/>
    </row>
    <row r="979" spans="2:7" x14ac:dyDescent="0.35">
      <c r="B979" s="1"/>
      <c r="C979" s="1"/>
      <c r="G979"/>
    </row>
    <row r="980" spans="2:7" x14ac:dyDescent="0.35">
      <c r="B980" s="1"/>
      <c r="C980" s="1"/>
      <c r="G980"/>
    </row>
    <row r="981" spans="2:7" x14ac:dyDescent="0.35">
      <c r="B981" s="1"/>
      <c r="C981" s="1"/>
      <c r="G981"/>
    </row>
    <row r="982" spans="2:7" x14ac:dyDescent="0.35">
      <c r="B982" s="1"/>
      <c r="C982" s="1"/>
      <c r="G982"/>
    </row>
    <row r="983" spans="2:7" x14ac:dyDescent="0.35">
      <c r="B983" s="1"/>
      <c r="C983" s="1"/>
      <c r="G983"/>
    </row>
    <row r="984" spans="2:7" x14ac:dyDescent="0.35">
      <c r="B984" s="1"/>
      <c r="C984" s="1"/>
      <c r="G984"/>
    </row>
    <row r="985" spans="2:7" x14ac:dyDescent="0.35">
      <c r="B985" s="1"/>
      <c r="C985" s="1"/>
      <c r="G985"/>
    </row>
    <row r="986" spans="2:7" x14ac:dyDescent="0.35">
      <c r="B986" s="1"/>
      <c r="C986" s="1"/>
      <c r="G986"/>
    </row>
    <row r="987" spans="2:7" x14ac:dyDescent="0.35">
      <c r="B987" s="1"/>
      <c r="C987" s="1"/>
      <c r="G987"/>
    </row>
    <row r="988" spans="2:7" x14ac:dyDescent="0.35">
      <c r="B988" s="1"/>
      <c r="C988" s="1"/>
      <c r="G988"/>
    </row>
    <row r="989" spans="2:7" x14ac:dyDescent="0.35">
      <c r="B989" s="1"/>
      <c r="C989" s="1"/>
      <c r="G989"/>
    </row>
    <row r="990" spans="2:7" x14ac:dyDescent="0.35">
      <c r="B990" s="1"/>
      <c r="C990" s="1"/>
      <c r="G990"/>
    </row>
    <row r="991" spans="2:7" x14ac:dyDescent="0.35">
      <c r="B991" s="1"/>
      <c r="C991" s="1"/>
      <c r="G991"/>
    </row>
    <row r="992" spans="2:7" x14ac:dyDescent="0.35">
      <c r="B992" s="1"/>
      <c r="C992" s="1"/>
      <c r="G992"/>
    </row>
    <row r="993" spans="2:7" x14ac:dyDescent="0.35">
      <c r="B993" s="1"/>
      <c r="C993" s="1"/>
      <c r="G993"/>
    </row>
    <row r="994" spans="2:7" x14ac:dyDescent="0.35">
      <c r="B994" s="1"/>
      <c r="C994" s="1"/>
      <c r="G994"/>
    </row>
    <row r="995" spans="2:7" x14ac:dyDescent="0.35">
      <c r="B995" s="1"/>
      <c r="C995" s="1"/>
      <c r="G995"/>
    </row>
    <row r="996" spans="2:7" x14ac:dyDescent="0.35">
      <c r="B996" s="1"/>
      <c r="C996" s="1"/>
      <c r="G996"/>
    </row>
    <row r="997" spans="2:7" x14ac:dyDescent="0.35">
      <c r="B997" s="1"/>
      <c r="C997" s="1"/>
      <c r="G997"/>
    </row>
    <row r="998" spans="2:7" x14ac:dyDescent="0.35">
      <c r="B998" s="1"/>
      <c r="C998" s="1"/>
      <c r="G998"/>
    </row>
    <row r="999" spans="2:7" x14ac:dyDescent="0.35">
      <c r="B999" s="1"/>
      <c r="C999" s="1"/>
      <c r="G999"/>
    </row>
    <row r="1000" spans="2:7" x14ac:dyDescent="0.35">
      <c r="B1000" s="1"/>
      <c r="C1000" s="1"/>
      <c r="G1000"/>
    </row>
    <row r="1001" spans="2:7" x14ac:dyDescent="0.35">
      <c r="B1001" s="1"/>
      <c r="C1001" s="1"/>
      <c r="G1001"/>
    </row>
    <row r="1002" spans="2:7" x14ac:dyDescent="0.35">
      <c r="B1002" s="1"/>
      <c r="C1002" s="1"/>
      <c r="G1002"/>
    </row>
    <row r="1003" spans="2:7" x14ac:dyDescent="0.35">
      <c r="B1003" s="1"/>
      <c r="C1003" s="1"/>
      <c r="G1003"/>
    </row>
    <row r="1004" spans="2:7" x14ac:dyDescent="0.35">
      <c r="B1004" s="1"/>
      <c r="C1004" s="1"/>
      <c r="G1004"/>
    </row>
    <row r="1005" spans="2:7" x14ac:dyDescent="0.35">
      <c r="B1005" s="1"/>
      <c r="C1005" s="1"/>
      <c r="G1005"/>
    </row>
    <row r="1006" spans="2:7" x14ac:dyDescent="0.35">
      <c r="B1006" s="1"/>
      <c r="C1006" s="1"/>
      <c r="G1006"/>
    </row>
    <row r="1007" spans="2:7" x14ac:dyDescent="0.35">
      <c r="B1007" s="1"/>
      <c r="C1007" s="1"/>
      <c r="G1007"/>
    </row>
    <row r="1008" spans="2:7" x14ac:dyDescent="0.35">
      <c r="B1008" s="1"/>
      <c r="C1008" s="1"/>
      <c r="G1008"/>
    </row>
    <row r="1009" spans="2:7" x14ac:dyDescent="0.35">
      <c r="B1009" s="1"/>
      <c r="C1009" s="1"/>
      <c r="G1009"/>
    </row>
    <row r="1010" spans="2:7" x14ac:dyDescent="0.35">
      <c r="B1010" s="1"/>
      <c r="C1010" s="1"/>
      <c r="G1010"/>
    </row>
    <row r="1011" spans="2:7" x14ac:dyDescent="0.35">
      <c r="B1011" s="1"/>
      <c r="C1011" s="1"/>
      <c r="G1011"/>
    </row>
    <row r="1012" spans="2:7" x14ac:dyDescent="0.35">
      <c r="B1012" s="1"/>
      <c r="C1012" s="1"/>
      <c r="G1012"/>
    </row>
    <row r="1013" spans="2:7" x14ac:dyDescent="0.35">
      <c r="B1013" s="1"/>
      <c r="C1013" s="1"/>
      <c r="G1013"/>
    </row>
    <row r="1014" spans="2:7" x14ac:dyDescent="0.35">
      <c r="B1014" s="1"/>
      <c r="C1014" s="1"/>
      <c r="G1014"/>
    </row>
    <row r="1015" spans="2:7" x14ac:dyDescent="0.35">
      <c r="B1015" s="1"/>
      <c r="C1015" s="1"/>
      <c r="G1015"/>
    </row>
    <row r="1016" spans="2:7" x14ac:dyDescent="0.35">
      <c r="B1016" s="1"/>
      <c r="C1016" s="1"/>
      <c r="G1016"/>
    </row>
    <row r="1017" spans="2:7" x14ac:dyDescent="0.35">
      <c r="B1017" s="1"/>
      <c r="C1017" s="1"/>
      <c r="G1017"/>
    </row>
    <row r="1018" spans="2:7" x14ac:dyDescent="0.35">
      <c r="B1018" s="1"/>
      <c r="C1018" s="1"/>
      <c r="G1018"/>
    </row>
    <row r="1019" spans="2:7" x14ac:dyDescent="0.35">
      <c r="B1019" s="1"/>
      <c r="C1019" s="1"/>
      <c r="G1019"/>
    </row>
    <row r="1020" spans="2:7" x14ac:dyDescent="0.35">
      <c r="B1020" s="1"/>
      <c r="C1020" s="1"/>
      <c r="G1020"/>
    </row>
    <row r="1021" spans="2:7" x14ac:dyDescent="0.35">
      <c r="B1021" s="1"/>
      <c r="C1021" s="1"/>
      <c r="G1021"/>
    </row>
    <row r="1022" spans="2:7" x14ac:dyDescent="0.35">
      <c r="B1022" s="1"/>
      <c r="C1022" s="1"/>
      <c r="G1022"/>
    </row>
    <row r="1023" spans="2:7" x14ac:dyDescent="0.35">
      <c r="B1023" s="1"/>
      <c r="C1023" s="1"/>
      <c r="G1023"/>
    </row>
    <row r="1024" spans="2:7" x14ac:dyDescent="0.35">
      <c r="B1024" s="1"/>
      <c r="C1024" s="1"/>
      <c r="G1024"/>
    </row>
    <row r="1025" spans="2:7" x14ac:dyDescent="0.35">
      <c r="B1025" s="1"/>
      <c r="C1025" s="1"/>
      <c r="G1025"/>
    </row>
    <row r="1026" spans="2:7" x14ac:dyDescent="0.35">
      <c r="B1026" s="1"/>
      <c r="C1026" s="1"/>
      <c r="G1026"/>
    </row>
    <row r="1027" spans="2:7" x14ac:dyDescent="0.35">
      <c r="B1027" s="1"/>
      <c r="C1027" s="1"/>
      <c r="G1027"/>
    </row>
    <row r="1028" spans="2:7" x14ac:dyDescent="0.35">
      <c r="B1028" s="1"/>
      <c r="C1028" s="1"/>
      <c r="G1028"/>
    </row>
    <row r="1029" spans="2:7" x14ac:dyDescent="0.35">
      <c r="B1029" s="1"/>
      <c r="C1029" s="1"/>
      <c r="G1029"/>
    </row>
    <row r="1030" spans="2:7" x14ac:dyDescent="0.35">
      <c r="B1030" s="1"/>
      <c r="C1030" s="1"/>
      <c r="G1030"/>
    </row>
    <row r="1031" spans="2:7" x14ac:dyDescent="0.35">
      <c r="B1031" s="1"/>
      <c r="C1031" s="1"/>
      <c r="G1031"/>
    </row>
    <row r="1032" spans="2:7" x14ac:dyDescent="0.35">
      <c r="B1032" s="1"/>
      <c r="C1032" s="1"/>
      <c r="G1032"/>
    </row>
    <row r="1033" spans="2:7" x14ac:dyDescent="0.35">
      <c r="B1033" s="1"/>
      <c r="C1033" s="1"/>
      <c r="G1033"/>
    </row>
    <row r="1034" spans="2:7" x14ac:dyDescent="0.35">
      <c r="B1034" s="1"/>
      <c r="C1034" s="1"/>
      <c r="G1034"/>
    </row>
    <row r="1035" spans="2:7" x14ac:dyDescent="0.35">
      <c r="B1035" s="1"/>
      <c r="C1035" s="1"/>
      <c r="G1035"/>
    </row>
    <row r="1036" spans="2:7" x14ac:dyDescent="0.35">
      <c r="B1036" s="1"/>
      <c r="C1036" s="1"/>
      <c r="G1036"/>
    </row>
    <row r="1037" spans="2:7" x14ac:dyDescent="0.35">
      <c r="B1037" s="1"/>
      <c r="C1037" s="1"/>
      <c r="G1037"/>
    </row>
    <row r="1038" spans="2:7" x14ac:dyDescent="0.35">
      <c r="B1038" s="1"/>
      <c r="C1038" s="1"/>
      <c r="G1038"/>
    </row>
    <row r="1039" spans="2:7" x14ac:dyDescent="0.35">
      <c r="B1039" s="1"/>
      <c r="C1039" s="1"/>
      <c r="G1039"/>
    </row>
    <row r="1040" spans="2:7" x14ac:dyDescent="0.35">
      <c r="B1040" s="1"/>
      <c r="C1040" s="1"/>
      <c r="G1040"/>
    </row>
    <row r="1041" spans="2:7" x14ac:dyDescent="0.35">
      <c r="B1041" s="1"/>
      <c r="C1041" s="1"/>
      <c r="G1041"/>
    </row>
    <row r="1042" spans="2:7" x14ac:dyDescent="0.35">
      <c r="B1042" s="1"/>
      <c r="C1042" s="1"/>
      <c r="G1042"/>
    </row>
    <row r="1043" spans="2:7" x14ac:dyDescent="0.35">
      <c r="B1043" s="1"/>
      <c r="C1043" s="1"/>
      <c r="G1043"/>
    </row>
    <row r="1044" spans="2:7" x14ac:dyDescent="0.35">
      <c r="B1044" s="1"/>
      <c r="C1044" s="1"/>
      <c r="G1044"/>
    </row>
    <row r="1045" spans="2:7" x14ac:dyDescent="0.35">
      <c r="B1045" s="1"/>
      <c r="C1045" s="1"/>
      <c r="G1045"/>
    </row>
    <row r="1046" spans="2:7" x14ac:dyDescent="0.35">
      <c r="B1046" s="1"/>
      <c r="C1046" s="1"/>
      <c r="G1046"/>
    </row>
    <row r="1047" spans="2:7" x14ac:dyDescent="0.35">
      <c r="B1047" s="1"/>
      <c r="C1047" s="1"/>
      <c r="G1047"/>
    </row>
    <row r="1048" spans="2:7" x14ac:dyDescent="0.35">
      <c r="B1048" s="1"/>
      <c r="C1048" s="1"/>
      <c r="G1048"/>
    </row>
    <row r="1049" spans="2:7" x14ac:dyDescent="0.35">
      <c r="B1049" s="1"/>
      <c r="C1049" s="1"/>
      <c r="G1049"/>
    </row>
    <row r="1050" spans="2:7" x14ac:dyDescent="0.35">
      <c r="B1050" s="1"/>
      <c r="C1050" s="1"/>
      <c r="G1050"/>
    </row>
    <row r="1051" spans="2:7" x14ac:dyDescent="0.35">
      <c r="B1051" s="1"/>
      <c r="C1051" s="1"/>
      <c r="G1051"/>
    </row>
    <row r="1052" spans="2:7" x14ac:dyDescent="0.35">
      <c r="B1052" s="1"/>
      <c r="C1052" s="1"/>
      <c r="G1052"/>
    </row>
    <row r="1053" spans="2:7" x14ac:dyDescent="0.35">
      <c r="B1053" s="1"/>
      <c r="C1053" s="1"/>
      <c r="G1053"/>
    </row>
    <row r="1054" spans="2:7" x14ac:dyDescent="0.35">
      <c r="B1054" s="1"/>
      <c r="C1054" s="1"/>
      <c r="G1054"/>
    </row>
    <row r="1055" spans="2:7" x14ac:dyDescent="0.35">
      <c r="B1055" s="1"/>
      <c r="C1055" s="1"/>
      <c r="G1055"/>
    </row>
    <row r="1056" spans="2:7" x14ac:dyDescent="0.35">
      <c r="B1056" s="1"/>
      <c r="C1056" s="1"/>
      <c r="G1056"/>
    </row>
    <row r="1057" spans="2:7" x14ac:dyDescent="0.35">
      <c r="B1057" s="1"/>
      <c r="C1057" s="1"/>
      <c r="G1057"/>
    </row>
    <row r="1058" spans="2:7" x14ac:dyDescent="0.35">
      <c r="B1058" s="1"/>
      <c r="C1058" s="1"/>
      <c r="G1058"/>
    </row>
    <row r="1059" spans="2:7" x14ac:dyDescent="0.35">
      <c r="B1059" s="1"/>
      <c r="C1059" s="1"/>
      <c r="G1059"/>
    </row>
    <row r="1060" spans="2:7" x14ac:dyDescent="0.35">
      <c r="B1060" s="1"/>
      <c r="C1060" s="1"/>
      <c r="G1060"/>
    </row>
    <row r="1061" spans="2:7" x14ac:dyDescent="0.35">
      <c r="B1061" s="1"/>
      <c r="C1061" s="1"/>
      <c r="G1061"/>
    </row>
    <row r="1062" spans="2:7" x14ac:dyDescent="0.35">
      <c r="B1062" s="1"/>
      <c r="C1062" s="1"/>
      <c r="G1062"/>
    </row>
    <row r="1063" spans="2:7" x14ac:dyDescent="0.35">
      <c r="B1063" s="1"/>
      <c r="C1063" s="1"/>
      <c r="G1063"/>
    </row>
    <row r="1064" spans="2:7" x14ac:dyDescent="0.35">
      <c r="B1064" s="1"/>
      <c r="C1064" s="1"/>
      <c r="G1064"/>
    </row>
    <row r="1065" spans="2:7" x14ac:dyDescent="0.35">
      <c r="B1065" s="1"/>
      <c r="C1065" s="1"/>
      <c r="G1065"/>
    </row>
    <row r="1066" spans="2:7" x14ac:dyDescent="0.35">
      <c r="B1066" s="1"/>
      <c r="C1066" s="1"/>
      <c r="G1066"/>
    </row>
    <row r="1067" spans="2:7" x14ac:dyDescent="0.35">
      <c r="B1067" s="1"/>
      <c r="C1067" s="1"/>
      <c r="G1067"/>
    </row>
    <row r="1068" spans="2:7" x14ac:dyDescent="0.35">
      <c r="B1068" s="1"/>
      <c r="C1068" s="1"/>
      <c r="G1068"/>
    </row>
    <row r="1069" spans="2:7" x14ac:dyDescent="0.35">
      <c r="B1069" s="1"/>
      <c r="C1069" s="1"/>
      <c r="G1069"/>
    </row>
    <row r="1070" spans="2:7" x14ac:dyDescent="0.35">
      <c r="B1070" s="1"/>
      <c r="C1070" s="1"/>
      <c r="G1070"/>
    </row>
    <row r="1071" spans="2:7" x14ac:dyDescent="0.35">
      <c r="B1071" s="1"/>
      <c r="C1071" s="1"/>
      <c r="G1071"/>
    </row>
    <row r="1072" spans="2:7" x14ac:dyDescent="0.35">
      <c r="B1072" s="1"/>
      <c r="C1072" s="1"/>
      <c r="G1072"/>
    </row>
    <row r="1073" spans="2:7" x14ac:dyDescent="0.35">
      <c r="B1073" s="1"/>
      <c r="C1073" s="1"/>
      <c r="G1073"/>
    </row>
    <row r="1074" spans="2:7" x14ac:dyDescent="0.35">
      <c r="B1074" s="1"/>
      <c r="C1074" s="1"/>
      <c r="G1074"/>
    </row>
    <row r="1075" spans="2:7" x14ac:dyDescent="0.35">
      <c r="B1075" s="1"/>
      <c r="C1075" s="1"/>
      <c r="G1075"/>
    </row>
    <row r="1076" spans="2:7" x14ac:dyDescent="0.35">
      <c r="B1076" s="1"/>
      <c r="C1076" s="1"/>
      <c r="G1076"/>
    </row>
    <row r="1077" spans="2:7" x14ac:dyDescent="0.35">
      <c r="B1077" s="1"/>
      <c r="C1077" s="1"/>
      <c r="G1077"/>
    </row>
    <row r="1078" spans="2:7" x14ac:dyDescent="0.35">
      <c r="B1078" s="1"/>
      <c r="C1078" s="1"/>
      <c r="G1078"/>
    </row>
    <row r="1079" spans="2:7" x14ac:dyDescent="0.35">
      <c r="B1079" s="1"/>
      <c r="C1079" s="1"/>
      <c r="G1079"/>
    </row>
    <row r="1080" spans="2:7" x14ac:dyDescent="0.35">
      <c r="B1080" s="1"/>
      <c r="C1080" s="1"/>
      <c r="G1080"/>
    </row>
    <row r="1081" spans="2:7" x14ac:dyDescent="0.35">
      <c r="B1081" s="1"/>
      <c r="C1081" s="1"/>
      <c r="G1081"/>
    </row>
    <row r="1082" spans="2:7" x14ac:dyDescent="0.35">
      <c r="B1082" s="1"/>
      <c r="C1082" s="1"/>
      <c r="G1082"/>
    </row>
    <row r="1083" spans="2:7" x14ac:dyDescent="0.35">
      <c r="B1083" s="1"/>
      <c r="C1083" s="1"/>
      <c r="G1083"/>
    </row>
    <row r="1084" spans="2:7" x14ac:dyDescent="0.35">
      <c r="B1084" s="1"/>
      <c r="C1084" s="1"/>
      <c r="G1084"/>
    </row>
    <row r="1085" spans="2:7" x14ac:dyDescent="0.35">
      <c r="B1085" s="1"/>
      <c r="C1085" s="1"/>
      <c r="G1085"/>
    </row>
    <row r="1086" spans="2:7" x14ac:dyDescent="0.35">
      <c r="B1086" s="1"/>
      <c r="C1086" s="1"/>
      <c r="G1086"/>
    </row>
    <row r="1087" spans="2:7" x14ac:dyDescent="0.35">
      <c r="B1087" s="1"/>
      <c r="C1087" s="1"/>
      <c r="G1087"/>
    </row>
    <row r="1088" spans="2:7" x14ac:dyDescent="0.35">
      <c r="B1088" s="1"/>
      <c r="C1088" s="1"/>
      <c r="G1088"/>
    </row>
    <row r="1089" spans="2:7" x14ac:dyDescent="0.35">
      <c r="B1089" s="1"/>
      <c r="C1089" s="1"/>
      <c r="G1089"/>
    </row>
    <row r="1090" spans="2:7" x14ac:dyDescent="0.35">
      <c r="B1090" s="1"/>
      <c r="C1090" s="1"/>
      <c r="G1090"/>
    </row>
    <row r="1091" spans="2:7" x14ac:dyDescent="0.35">
      <c r="B1091" s="1"/>
      <c r="C1091" s="1"/>
      <c r="G1091"/>
    </row>
    <row r="1092" spans="2:7" x14ac:dyDescent="0.35">
      <c r="B1092" s="1"/>
      <c r="C1092" s="1"/>
      <c r="G1092"/>
    </row>
    <row r="1093" spans="2:7" x14ac:dyDescent="0.35">
      <c r="B1093" s="1"/>
      <c r="C1093" s="1"/>
      <c r="G1093"/>
    </row>
    <row r="1094" spans="2:7" x14ac:dyDescent="0.35">
      <c r="B1094" s="1"/>
      <c r="C1094" s="1"/>
      <c r="G1094"/>
    </row>
    <row r="1095" spans="2:7" x14ac:dyDescent="0.35">
      <c r="B1095" s="1"/>
      <c r="C1095" s="1"/>
      <c r="G1095"/>
    </row>
    <row r="1096" spans="2:7" x14ac:dyDescent="0.35">
      <c r="B1096" s="1"/>
      <c r="C1096" s="1"/>
      <c r="G1096"/>
    </row>
    <row r="1097" spans="2:7" x14ac:dyDescent="0.35">
      <c r="B1097" s="1"/>
      <c r="C1097" s="1"/>
      <c r="G1097"/>
    </row>
    <row r="1098" spans="2:7" x14ac:dyDescent="0.35">
      <c r="B1098" s="1"/>
      <c r="C1098" s="1"/>
      <c r="G1098"/>
    </row>
    <row r="1099" spans="2:7" x14ac:dyDescent="0.35">
      <c r="B1099" s="1"/>
      <c r="C1099" s="1"/>
      <c r="G1099"/>
    </row>
    <row r="1100" spans="2:7" x14ac:dyDescent="0.35">
      <c r="B1100" s="1"/>
      <c r="C1100" s="1"/>
      <c r="G1100"/>
    </row>
    <row r="1101" spans="2:7" x14ac:dyDescent="0.35">
      <c r="B1101" s="1"/>
      <c r="C1101" s="1"/>
      <c r="G1101"/>
    </row>
    <row r="1102" spans="2:7" x14ac:dyDescent="0.35">
      <c r="B1102" s="1"/>
      <c r="C1102" s="1"/>
      <c r="G1102"/>
    </row>
    <row r="1103" spans="2:7" x14ac:dyDescent="0.35">
      <c r="B1103" s="1"/>
      <c r="C1103" s="1"/>
      <c r="G1103"/>
    </row>
    <row r="1104" spans="2:7" x14ac:dyDescent="0.35">
      <c r="B1104" s="1"/>
      <c r="C1104" s="1"/>
      <c r="G1104"/>
    </row>
    <row r="1105" spans="2:7" x14ac:dyDescent="0.35">
      <c r="B1105" s="1"/>
      <c r="C1105" s="1"/>
      <c r="G1105"/>
    </row>
    <row r="1106" spans="2:7" x14ac:dyDescent="0.35">
      <c r="B1106" s="1"/>
      <c r="C1106" s="1"/>
      <c r="G1106"/>
    </row>
    <row r="1107" spans="2:7" x14ac:dyDescent="0.35">
      <c r="B1107" s="1"/>
      <c r="C1107" s="1"/>
      <c r="G1107"/>
    </row>
    <row r="1108" spans="2:7" x14ac:dyDescent="0.35">
      <c r="B1108" s="1"/>
      <c r="C1108" s="1"/>
      <c r="G1108"/>
    </row>
    <row r="1109" spans="2:7" x14ac:dyDescent="0.35">
      <c r="B1109" s="1"/>
      <c r="C1109" s="1"/>
      <c r="G1109"/>
    </row>
    <row r="1110" spans="2:7" x14ac:dyDescent="0.35">
      <c r="B1110" s="1"/>
      <c r="C1110" s="1"/>
      <c r="G1110"/>
    </row>
    <row r="1111" spans="2:7" x14ac:dyDescent="0.35">
      <c r="B1111" s="1"/>
      <c r="C1111" s="1"/>
      <c r="G1111"/>
    </row>
    <row r="1112" spans="2:7" x14ac:dyDescent="0.35">
      <c r="B1112" s="1"/>
      <c r="C1112" s="1"/>
      <c r="G1112"/>
    </row>
    <row r="1113" spans="2:7" x14ac:dyDescent="0.35">
      <c r="B1113" s="1"/>
      <c r="C1113" s="1"/>
      <c r="G1113"/>
    </row>
    <row r="1114" spans="2:7" x14ac:dyDescent="0.35">
      <c r="B1114" s="1"/>
      <c r="C1114" s="1"/>
      <c r="G1114"/>
    </row>
    <row r="1115" spans="2:7" x14ac:dyDescent="0.35">
      <c r="B1115" s="1"/>
      <c r="C1115" s="1"/>
      <c r="G1115"/>
    </row>
    <row r="1116" spans="2:7" x14ac:dyDescent="0.35">
      <c r="B1116" s="1"/>
      <c r="C1116" s="1"/>
      <c r="G1116"/>
    </row>
    <row r="1117" spans="2:7" x14ac:dyDescent="0.35">
      <c r="B1117" s="1"/>
      <c r="C1117" s="1"/>
      <c r="G1117"/>
    </row>
    <row r="1118" spans="2:7" x14ac:dyDescent="0.35">
      <c r="B1118" s="1"/>
      <c r="C1118" s="1"/>
      <c r="G1118"/>
    </row>
    <row r="1119" spans="2:7" x14ac:dyDescent="0.35">
      <c r="B1119" s="1"/>
      <c r="C1119" s="1"/>
      <c r="G1119"/>
    </row>
    <row r="1120" spans="2:7" x14ac:dyDescent="0.35">
      <c r="B1120" s="1"/>
      <c r="C1120" s="1"/>
      <c r="G1120"/>
    </row>
    <row r="1121" spans="2:7" x14ac:dyDescent="0.35">
      <c r="B1121" s="1"/>
      <c r="C1121" s="1"/>
      <c r="G1121"/>
    </row>
    <row r="1122" spans="2:7" x14ac:dyDescent="0.35">
      <c r="B1122" s="1"/>
      <c r="C1122" s="1"/>
      <c r="G1122"/>
    </row>
    <row r="1123" spans="2:7" x14ac:dyDescent="0.35">
      <c r="B1123" s="1"/>
      <c r="C1123" s="1"/>
      <c r="G1123"/>
    </row>
    <row r="1124" spans="2:7" x14ac:dyDescent="0.35">
      <c r="B1124" s="1"/>
      <c r="C1124" s="1"/>
      <c r="G1124"/>
    </row>
    <row r="1125" spans="2:7" x14ac:dyDescent="0.35">
      <c r="B1125" s="1"/>
      <c r="C1125" s="1"/>
      <c r="G1125"/>
    </row>
    <row r="1126" spans="2:7" x14ac:dyDescent="0.35">
      <c r="B1126" s="1"/>
      <c r="C1126" s="1"/>
      <c r="G1126"/>
    </row>
    <row r="1127" spans="2:7" x14ac:dyDescent="0.35">
      <c r="B1127" s="1"/>
      <c r="C1127" s="1"/>
      <c r="G1127"/>
    </row>
    <row r="1128" spans="2:7" x14ac:dyDescent="0.35">
      <c r="B1128" s="1"/>
      <c r="C1128" s="1"/>
      <c r="G1128"/>
    </row>
    <row r="1129" spans="2:7" x14ac:dyDescent="0.35">
      <c r="B1129" s="1"/>
      <c r="C1129" s="1"/>
      <c r="G1129"/>
    </row>
    <row r="1130" spans="2:7" x14ac:dyDescent="0.35">
      <c r="B1130" s="1"/>
      <c r="C1130" s="1"/>
      <c r="G1130"/>
    </row>
    <row r="1131" spans="2:7" x14ac:dyDescent="0.35">
      <c r="B1131" s="1"/>
      <c r="C1131" s="1"/>
      <c r="G1131"/>
    </row>
    <row r="1132" spans="2:7" x14ac:dyDescent="0.35">
      <c r="B1132" s="1"/>
      <c r="C1132" s="1"/>
      <c r="G1132"/>
    </row>
    <row r="1133" spans="2:7" x14ac:dyDescent="0.35">
      <c r="B1133" s="1"/>
      <c r="C1133" s="1"/>
      <c r="G1133"/>
    </row>
    <row r="1134" spans="2:7" x14ac:dyDescent="0.35">
      <c r="B1134" s="1"/>
      <c r="C1134" s="1"/>
      <c r="G1134"/>
    </row>
    <row r="1135" spans="2:7" x14ac:dyDescent="0.35">
      <c r="B1135" s="1"/>
      <c r="C1135" s="1"/>
      <c r="G1135"/>
    </row>
    <row r="1136" spans="2:7" x14ac:dyDescent="0.35">
      <c r="B1136" s="1"/>
      <c r="C1136" s="1"/>
      <c r="G1136"/>
    </row>
    <row r="1137" spans="2:7" x14ac:dyDescent="0.35">
      <c r="B1137" s="1"/>
      <c r="C1137" s="1"/>
      <c r="G1137"/>
    </row>
    <row r="1138" spans="2:7" x14ac:dyDescent="0.35">
      <c r="B1138" s="1"/>
      <c r="C1138" s="1"/>
      <c r="G1138"/>
    </row>
    <row r="1139" spans="2:7" x14ac:dyDescent="0.35">
      <c r="B1139" s="1"/>
      <c r="C1139" s="1"/>
      <c r="G1139"/>
    </row>
    <row r="1140" spans="2:7" x14ac:dyDescent="0.35">
      <c r="B1140" s="1"/>
      <c r="C1140" s="1"/>
      <c r="G1140"/>
    </row>
    <row r="1141" spans="2:7" x14ac:dyDescent="0.35">
      <c r="B1141" s="1"/>
      <c r="C1141" s="1"/>
      <c r="G1141"/>
    </row>
    <row r="1142" spans="2:7" x14ac:dyDescent="0.35">
      <c r="B1142" s="1"/>
      <c r="C1142" s="1"/>
      <c r="G1142"/>
    </row>
    <row r="1143" spans="2:7" x14ac:dyDescent="0.35">
      <c r="B1143" s="1"/>
      <c r="C1143" s="1"/>
      <c r="G1143"/>
    </row>
    <row r="1144" spans="2:7" x14ac:dyDescent="0.35">
      <c r="B1144" s="1"/>
      <c r="C1144" s="1"/>
      <c r="G1144"/>
    </row>
    <row r="1145" spans="2:7" x14ac:dyDescent="0.35">
      <c r="B1145" s="1"/>
      <c r="C1145" s="1"/>
      <c r="G1145"/>
    </row>
    <row r="1146" spans="2:7" x14ac:dyDescent="0.35">
      <c r="B1146" s="1"/>
      <c r="C1146" s="1"/>
      <c r="G1146"/>
    </row>
    <row r="1147" spans="2:7" x14ac:dyDescent="0.35">
      <c r="B1147" s="1"/>
      <c r="C1147" s="1"/>
      <c r="G1147"/>
    </row>
    <row r="1148" spans="2:7" x14ac:dyDescent="0.35">
      <c r="B1148" s="1"/>
      <c r="C1148" s="1"/>
      <c r="G1148"/>
    </row>
    <row r="1149" spans="2:7" x14ac:dyDescent="0.35">
      <c r="B1149" s="1"/>
      <c r="C1149" s="1"/>
      <c r="G1149"/>
    </row>
    <row r="1150" spans="2:7" x14ac:dyDescent="0.35">
      <c r="B1150" s="1"/>
      <c r="C1150" s="1"/>
      <c r="G1150"/>
    </row>
    <row r="1151" spans="2:7" x14ac:dyDescent="0.35">
      <c r="B1151" s="1"/>
      <c r="C1151" s="1"/>
      <c r="G1151"/>
    </row>
    <row r="1152" spans="2:7" x14ac:dyDescent="0.35">
      <c r="B1152" s="1"/>
      <c r="C1152" s="1"/>
      <c r="G1152"/>
    </row>
    <row r="1153" spans="2:7" x14ac:dyDescent="0.35">
      <c r="B1153" s="1"/>
      <c r="C1153" s="1"/>
      <c r="G1153"/>
    </row>
    <row r="1154" spans="2:7" x14ac:dyDescent="0.35">
      <c r="B1154" s="1"/>
      <c r="C1154" s="1"/>
      <c r="G1154"/>
    </row>
    <row r="1155" spans="2:7" x14ac:dyDescent="0.35">
      <c r="B1155" s="1"/>
      <c r="C1155" s="1"/>
      <c r="G1155"/>
    </row>
    <row r="1156" spans="2:7" x14ac:dyDescent="0.35">
      <c r="B1156" s="1"/>
      <c r="C1156" s="1"/>
      <c r="G1156"/>
    </row>
    <row r="1157" spans="2:7" x14ac:dyDescent="0.35">
      <c r="B1157" s="1"/>
      <c r="C1157" s="1"/>
      <c r="G1157"/>
    </row>
    <row r="1158" spans="2:7" x14ac:dyDescent="0.35">
      <c r="B1158" s="1"/>
      <c r="C1158" s="1"/>
      <c r="G1158"/>
    </row>
    <row r="1159" spans="2:7" x14ac:dyDescent="0.35">
      <c r="B1159" s="1"/>
      <c r="C1159" s="1"/>
      <c r="G1159"/>
    </row>
    <row r="1160" spans="2:7" x14ac:dyDescent="0.35">
      <c r="B1160" s="1"/>
      <c r="C1160" s="1"/>
      <c r="G1160"/>
    </row>
    <row r="1161" spans="2:7" x14ac:dyDescent="0.35">
      <c r="B1161" s="1"/>
      <c r="C1161" s="1"/>
      <c r="G1161"/>
    </row>
    <row r="1162" spans="2:7" x14ac:dyDescent="0.35">
      <c r="B1162" s="1"/>
      <c r="C1162" s="1"/>
      <c r="G1162"/>
    </row>
    <row r="1163" spans="2:7" x14ac:dyDescent="0.35">
      <c r="B1163" s="1"/>
      <c r="C1163" s="1"/>
      <c r="G1163"/>
    </row>
    <row r="1164" spans="2:7" x14ac:dyDescent="0.35">
      <c r="B1164" s="1"/>
      <c r="C1164" s="1"/>
      <c r="G1164"/>
    </row>
    <row r="1165" spans="2:7" x14ac:dyDescent="0.35">
      <c r="B1165" s="1"/>
      <c r="C1165" s="1"/>
      <c r="G1165"/>
    </row>
    <row r="1166" spans="2:7" x14ac:dyDescent="0.35">
      <c r="B1166" s="1"/>
      <c r="C1166" s="1"/>
      <c r="G1166"/>
    </row>
    <row r="1167" spans="2:7" x14ac:dyDescent="0.35">
      <c r="B1167" s="1"/>
      <c r="C1167" s="1"/>
      <c r="G1167"/>
    </row>
    <row r="1168" spans="2:7" x14ac:dyDescent="0.35">
      <c r="B1168" s="1"/>
      <c r="C1168" s="1"/>
      <c r="G1168"/>
    </row>
    <row r="1169" spans="2:7" x14ac:dyDescent="0.35">
      <c r="B1169" s="1"/>
      <c r="C1169" s="1"/>
      <c r="G1169"/>
    </row>
    <row r="1170" spans="2:7" x14ac:dyDescent="0.35">
      <c r="B1170" s="1"/>
      <c r="C1170" s="1"/>
      <c r="G1170"/>
    </row>
    <row r="1171" spans="2:7" x14ac:dyDescent="0.35">
      <c r="B1171" s="1"/>
      <c r="C1171" s="1"/>
      <c r="G1171"/>
    </row>
    <row r="1172" spans="2:7" x14ac:dyDescent="0.35">
      <c r="B1172" s="1"/>
      <c r="C1172" s="1"/>
      <c r="G1172"/>
    </row>
    <row r="1173" spans="2:7" x14ac:dyDescent="0.35">
      <c r="B1173" s="1"/>
      <c r="C1173" s="1"/>
      <c r="G1173"/>
    </row>
    <row r="1174" spans="2:7" x14ac:dyDescent="0.35">
      <c r="B1174" s="1"/>
      <c r="C1174" s="1"/>
      <c r="G1174"/>
    </row>
    <row r="1175" spans="2:7" x14ac:dyDescent="0.35">
      <c r="B1175" s="1"/>
      <c r="C1175" s="1"/>
      <c r="G1175"/>
    </row>
    <row r="1176" spans="2:7" x14ac:dyDescent="0.35">
      <c r="B1176" s="1"/>
      <c r="C1176" s="1"/>
      <c r="G1176"/>
    </row>
    <row r="1177" spans="2:7" x14ac:dyDescent="0.35">
      <c r="B1177" s="1"/>
      <c r="C1177" s="1"/>
      <c r="G1177"/>
    </row>
    <row r="1178" spans="2:7" x14ac:dyDescent="0.35">
      <c r="B1178" s="1"/>
      <c r="C1178" s="1"/>
      <c r="G1178"/>
    </row>
    <row r="1179" spans="2:7" x14ac:dyDescent="0.35">
      <c r="B1179" s="1"/>
      <c r="C1179" s="1"/>
      <c r="G1179"/>
    </row>
    <row r="1180" spans="2:7" x14ac:dyDescent="0.35">
      <c r="B1180" s="1"/>
      <c r="C1180" s="1"/>
      <c r="G1180"/>
    </row>
    <row r="1181" spans="2:7" x14ac:dyDescent="0.35">
      <c r="B1181" s="1"/>
      <c r="C1181" s="1"/>
      <c r="G1181"/>
    </row>
    <row r="1182" spans="2:7" x14ac:dyDescent="0.35">
      <c r="B1182" s="1"/>
      <c r="C1182" s="1"/>
      <c r="G1182"/>
    </row>
    <row r="1183" spans="2:7" x14ac:dyDescent="0.35">
      <c r="B1183" s="1"/>
      <c r="C1183" s="1"/>
      <c r="G1183"/>
    </row>
    <row r="1184" spans="2:7" x14ac:dyDescent="0.35">
      <c r="B1184" s="1"/>
      <c r="C1184" s="1"/>
      <c r="G1184"/>
    </row>
    <row r="1185" spans="2:7" x14ac:dyDescent="0.35">
      <c r="B1185" s="1"/>
      <c r="C1185" s="1"/>
      <c r="G1185"/>
    </row>
    <row r="1186" spans="2:7" x14ac:dyDescent="0.35">
      <c r="B1186" s="1"/>
      <c r="C1186" s="1"/>
      <c r="G1186"/>
    </row>
    <row r="1187" spans="2:7" x14ac:dyDescent="0.35">
      <c r="B1187" s="1"/>
      <c r="C1187" s="1"/>
      <c r="G1187"/>
    </row>
    <row r="1188" spans="2:7" x14ac:dyDescent="0.35">
      <c r="B1188" s="1"/>
      <c r="C1188" s="1"/>
      <c r="G1188"/>
    </row>
    <row r="1189" spans="2:7" x14ac:dyDescent="0.35">
      <c r="B1189" s="1"/>
      <c r="C1189" s="1"/>
      <c r="G1189"/>
    </row>
    <row r="1190" spans="2:7" x14ac:dyDescent="0.35">
      <c r="B1190" s="1"/>
      <c r="C1190" s="1"/>
      <c r="G1190"/>
    </row>
    <row r="1191" spans="2:7" x14ac:dyDescent="0.35">
      <c r="B1191" s="1"/>
      <c r="C1191" s="1"/>
      <c r="G1191"/>
    </row>
    <row r="1192" spans="2:7" x14ac:dyDescent="0.35">
      <c r="B1192" s="1"/>
      <c r="C1192" s="1"/>
      <c r="G1192"/>
    </row>
    <row r="1193" spans="2:7" x14ac:dyDescent="0.35">
      <c r="B1193" s="1"/>
      <c r="C1193" s="1"/>
      <c r="G1193"/>
    </row>
    <row r="1194" spans="2:7" x14ac:dyDescent="0.35">
      <c r="B1194" s="1"/>
      <c r="C1194" s="1"/>
      <c r="G1194"/>
    </row>
    <row r="1195" spans="2:7" x14ac:dyDescent="0.35">
      <c r="B1195" s="1"/>
      <c r="C1195" s="1"/>
      <c r="G1195"/>
    </row>
    <row r="1196" spans="2:7" x14ac:dyDescent="0.35">
      <c r="B1196" s="1"/>
      <c r="C1196" s="1"/>
      <c r="G1196"/>
    </row>
    <row r="1197" spans="2:7" x14ac:dyDescent="0.35">
      <c r="B1197" s="1"/>
      <c r="C1197" s="1"/>
      <c r="G1197"/>
    </row>
    <row r="1198" spans="2:7" x14ac:dyDescent="0.35">
      <c r="B1198" s="1"/>
      <c r="C1198" s="1"/>
      <c r="G1198"/>
    </row>
    <row r="1199" spans="2:7" x14ac:dyDescent="0.35">
      <c r="B1199" s="1"/>
      <c r="C1199" s="1"/>
      <c r="G1199"/>
    </row>
    <row r="1200" spans="2:7" x14ac:dyDescent="0.35">
      <c r="B1200" s="1"/>
      <c r="C1200" s="1"/>
      <c r="G1200"/>
    </row>
    <row r="1201" spans="2:7" x14ac:dyDescent="0.35">
      <c r="B1201" s="1"/>
      <c r="C1201" s="1"/>
      <c r="G1201"/>
    </row>
    <row r="1202" spans="2:7" x14ac:dyDescent="0.35">
      <c r="B1202" s="1"/>
      <c r="C1202" s="1"/>
      <c r="G1202"/>
    </row>
    <row r="1203" spans="2:7" x14ac:dyDescent="0.35">
      <c r="B1203" s="1"/>
      <c r="C1203" s="1"/>
      <c r="G1203"/>
    </row>
    <row r="1204" spans="2:7" x14ac:dyDescent="0.35">
      <c r="B1204" s="1"/>
      <c r="C1204" s="1"/>
      <c r="G1204"/>
    </row>
    <row r="1205" spans="2:7" x14ac:dyDescent="0.35">
      <c r="B1205" s="1"/>
      <c r="C1205" s="1"/>
      <c r="G1205"/>
    </row>
    <row r="1206" spans="2:7" x14ac:dyDescent="0.35">
      <c r="B1206" s="1"/>
      <c r="C1206" s="1"/>
      <c r="G1206"/>
    </row>
    <row r="1207" spans="2:7" x14ac:dyDescent="0.35">
      <c r="B1207" s="1"/>
      <c r="C1207" s="1"/>
      <c r="G1207"/>
    </row>
    <row r="1208" spans="2:7" x14ac:dyDescent="0.35">
      <c r="B1208" s="1"/>
      <c r="C1208" s="1"/>
      <c r="G1208"/>
    </row>
    <row r="1209" spans="2:7" x14ac:dyDescent="0.35">
      <c r="B1209" s="1"/>
      <c r="C1209" s="1"/>
      <c r="G1209"/>
    </row>
    <row r="1210" spans="2:7" x14ac:dyDescent="0.35">
      <c r="B1210" s="1"/>
      <c r="C1210" s="1"/>
      <c r="G1210"/>
    </row>
    <row r="1211" spans="2:7" x14ac:dyDescent="0.35">
      <c r="B1211" s="1"/>
      <c r="C1211" s="1"/>
      <c r="G1211"/>
    </row>
    <row r="1212" spans="2:7" x14ac:dyDescent="0.35">
      <c r="B1212" s="1"/>
      <c r="C1212" s="1"/>
      <c r="G1212"/>
    </row>
    <row r="1213" spans="2:7" x14ac:dyDescent="0.35">
      <c r="B1213" s="1"/>
      <c r="C1213" s="1"/>
      <c r="G1213"/>
    </row>
    <row r="1214" spans="2:7" x14ac:dyDescent="0.35">
      <c r="B1214" s="1"/>
      <c r="C1214" s="1"/>
      <c r="G1214"/>
    </row>
    <row r="1215" spans="2:7" x14ac:dyDescent="0.35">
      <c r="B1215" s="1"/>
      <c r="C1215" s="1"/>
      <c r="G1215"/>
    </row>
    <row r="1216" spans="2:7" x14ac:dyDescent="0.35">
      <c r="B1216" s="1"/>
      <c r="C1216" s="1"/>
      <c r="G1216"/>
    </row>
    <row r="1217" spans="2:7" x14ac:dyDescent="0.35">
      <c r="B1217" s="1"/>
      <c r="C1217" s="1"/>
      <c r="G1217"/>
    </row>
    <row r="1218" spans="2:7" x14ac:dyDescent="0.35">
      <c r="B1218" s="1"/>
      <c r="C1218" s="1"/>
      <c r="G1218"/>
    </row>
    <row r="1219" spans="2:7" x14ac:dyDescent="0.35">
      <c r="B1219" s="1"/>
      <c r="C1219" s="1"/>
      <c r="G1219"/>
    </row>
    <row r="1220" spans="2:7" x14ac:dyDescent="0.35">
      <c r="B1220" s="1"/>
      <c r="C1220" s="1"/>
      <c r="G1220"/>
    </row>
    <row r="1221" spans="2:7" x14ac:dyDescent="0.35">
      <c r="B1221" s="1"/>
      <c r="C1221" s="1"/>
      <c r="G1221"/>
    </row>
    <row r="1222" spans="2:7" x14ac:dyDescent="0.35">
      <c r="B1222" s="1"/>
      <c r="C1222" s="1"/>
      <c r="G1222"/>
    </row>
    <row r="1223" spans="2:7" x14ac:dyDescent="0.35">
      <c r="B1223" s="1"/>
      <c r="C1223" s="1"/>
      <c r="G1223"/>
    </row>
    <row r="1224" spans="2:7" x14ac:dyDescent="0.35">
      <c r="B1224" s="1"/>
      <c r="C1224" s="1"/>
      <c r="G1224"/>
    </row>
    <row r="1225" spans="2:7" x14ac:dyDescent="0.35">
      <c r="B1225" s="1"/>
      <c r="C1225" s="1"/>
      <c r="G1225"/>
    </row>
    <row r="1226" spans="2:7" x14ac:dyDescent="0.35">
      <c r="B1226" s="1"/>
      <c r="C1226" s="1"/>
      <c r="G1226"/>
    </row>
    <row r="1227" spans="2:7" x14ac:dyDescent="0.35">
      <c r="B1227" s="1"/>
      <c r="C1227" s="1"/>
      <c r="G1227"/>
    </row>
    <row r="1228" spans="2:7" x14ac:dyDescent="0.35">
      <c r="B1228" s="1"/>
      <c r="C1228" s="1"/>
      <c r="G1228"/>
    </row>
    <row r="1229" spans="2:7" x14ac:dyDescent="0.35">
      <c r="B1229" s="1"/>
      <c r="C1229" s="1"/>
      <c r="G1229"/>
    </row>
    <row r="1230" spans="2:7" x14ac:dyDescent="0.35">
      <c r="B1230" s="1"/>
      <c r="C1230" s="1"/>
      <c r="G1230"/>
    </row>
    <row r="1231" spans="2:7" x14ac:dyDescent="0.35">
      <c r="B1231" s="1"/>
      <c r="C1231" s="1"/>
      <c r="G1231"/>
    </row>
    <row r="1232" spans="2:7" x14ac:dyDescent="0.35">
      <c r="B1232" s="1"/>
      <c r="C1232" s="1"/>
      <c r="G1232"/>
    </row>
    <row r="1233" spans="2:7" x14ac:dyDescent="0.35">
      <c r="B1233" s="1"/>
      <c r="C1233" s="1"/>
      <c r="G1233"/>
    </row>
    <row r="1234" spans="2:7" x14ac:dyDescent="0.35">
      <c r="B1234" s="1"/>
      <c r="C1234" s="1"/>
      <c r="G1234"/>
    </row>
    <row r="1235" spans="2:7" x14ac:dyDescent="0.35">
      <c r="B1235" s="1"/>
      <c r="C1235" s="1"/>
      <c r="G1235"/>
    </row>
    <row r="1236" spans="2:7" x14ac:dyDescent="0.35">
      <c r="B1236" s="1"/>
      <c r="C1236" s="1"/>
      <c r="G1236"/>
    </row>
    <row r="1237" spans="2:7" x14ac:dyDescent="0.35">
      <c r="B1237" s="1"/>
      <c r="C1237" s="1"/>
      <c r="G1237"/>
    </row>
    <row r="1238" spans="2:7" x14ac:dyDescent="0.35">
      <c r="B1238" s="1"/>
      <c r="C1238" s="1"/>
      <c r="G1238"/>
    </row>
    <row r="1239" spans="2:7" x14ac:dyDescent="0.35">
      <c r="B1239" s="1"/>
      <c r="C1239" s="1"/>
      <c r="G1239"/>
    </row>
    <row r="1240" spans="2:7" x14ac:dyDescent="0.35">
      <c r="B1240" s="1"/>
      <c r="C1240" s="1"/>
      <c r="G1240"/>
    </row>
    <row r="1241" spans="2:7" x14ac:dyDescent="0.35">
      <c r="B1241" s="1"/>
      <c r="C1241" s="1"/>
      <c r="G1241"/>
    </row>
    <row r="1242" spans="2:7" x14ac:dyDescent="0.35">
      <c r="B1242" s="1"/>
      <c r="C1242" s="1"/>
      <c r="G1242"/>
    </row>
    <row r="1243" spans="2:7" x14ac:dyDescent="0.35">
      <c r="B1243" s="1"/>
      <c r="C1243" s="1"/>
      <c r="G1243"/>
    </row>
    <row r="1244" spans="2:7" x14ac:dyDescent="0.35">
      <c r="B1244" s="1"/>
      <c r="C1244" s="1"/>
      <c r="G1244"/>
    </row>
    <row r="1245" spans="2:7" x14ac:dyDescent="0.35">
      <c r="B1245" s="1"/>
      <c r="C1245" s="1"/>
      <c r="G1245"/>
    </row>
    <row r="1246" spans="2:7" x14ac:dyDescent="0.35">
      <c r="B1246" s="1"/>
      <c r="C1246" s="1"/>
      <c r="G1246"/>
    </row>
    <row r="1247" spans="2:7" x14ac:dyDescent="0.35">
      <c r="B1247" s="1"/>
      <c r="C1247" s="1"/>
      <c r="G1247"/>
    </row>
    <row r="1248" spans="2:7" x14ac:dyDescent="0.35">
      <c r="B1248" s="1"/>
      <c r="C1248" s="1"/>
      <c r="G1248"/>
    </row>
    <row r="1249" spans="2:7" x14ac:dyDescent="0.35">
      <c r="B1249" s="1"/>
      <c r="C1249" s="1"/>
      <c r="G1249"/>
    </row>
    <row r="1250" spans="2:7" x14ac:dyDescent="0.35">
      <c r="B1250" s="1"/>
      <c r="C1250" s="1"/>
      <c r="G1250"/>
    </row>
    <row r="1251" spans="2:7" x14ac:dyDescent="0.35">
      <c r="B1251" s="1"/>
      <c r="C1251" s="1"/>
      <c r="G1251"/>
    </row>
    <row r="1252" spans="2:7" x14ac:dyDescent="0.35">
      <c r="B1252" s="1"/>
      <c r="C1252" s="1"/>
      <c r="G1252"/>
    </row>
    <row r="1253" spans="2:7" x14ac:dyDescent="0.35">
      <c r="B1253" s="1"/>
      <c r="C1253" s="1"/>
      <c r="G1253"/>
    </row>
    <row r="1254" spans="2:7" x14ac:dyDescent="0.35">
      <c r="B1254" s="1"/>
      <c r="C1254" s="1"/>
      <c r="G1254"/>
    </row>
    <row r="1255" spans="2:7" x14ac:dyDescent="0.35">
      <c r="B1255" s="1"/>
      <c r="C1255" s="1"/>
      <c r="G1255"/>
    </row>
    <row r="1256" spans="2:7" x14ac:dyDescent="0.35">
      <c r="B1256" s="1"/>
      <c r="C1256" s="1"/>
      <c r="G1256"/>
    </row>
    <row r="1257" spans="2:7" x14ac:dyDescent="0.35">
      <c r="B1257" s="1"/>
      <c r="C1257" s="1"/>
      <c r="G1257"/>
    </row>
    <row r="1258" spans="2:7" x14ac:dyDescent="0.35">
      <c r="B1258" s="1"/>
      <c r="C1258" s="1"/>
      <c r="G1258"/>
    </row>
    <row r="1259" spans="2:7" x14ac:dyDescent="0.35">
      <c r="B1259" s="1"/>
      <c r="C1259" s="1"/>
      <c r="G1259"/>
    </row>
    <row r="1260" spans="2:7" x14ac:dyDescent="0.35">
      <c r="B1260" s="1"/>
      <c r="C1260" s="1"/>
      <c r="G1260"/>
    </row>
    <row r="1261" spans="2:7" x14ac:dyDescent="0.35">
      <c r="B1261" s="1"/>
      <c r="C1261" s="1"/>
      <c r="G1261"/>
    </row>
    <row r="1262" spans="2:7" x14ac:dyDescent="0.35">
      <c r="B1262" s="1"/>
      <c r="C1262" s="1"/>
      <c r="G1262"/>
    </row>
    <row r="1263" spans="2:7" x14ac:dyDescent="0.35">
      <c r="B1263" s="1"/>
      <c r="C1263" s="1"/>
      <c r="G1263"/>
    </row>
    <row r="1264" spans="2:7" x14ac:dyDescent="0.35">
      <c r="B1264" s="1"/>
      <c r="C1264" s="1"/>
      <c r="G1264"/>
    </row>
    <row r="1265" spans="2:7" x14ac:dyDescent="0.35">
      <c r="B1265" s="1"/>
      <c r="C1265" s="1"/>
      <c r="G1265"/>
    </row>
    <row r="1266" spans="2:7" x14ac:dyDescent="0.35">
      <c r="B1266" s="1"/>
      <c r="C1266" s="1"/>
      <c r="G1266"/>
    </row>
    <row r="1267" spans="2:7" x14ac:dyDescent="0.35">
      <c r="B1267" s="1"/>
      <c r="C1267" s="1"/>
      <c r="G1267"/>
    </row>
    <row r="1268" spans="2:7" x14ac:dyDescent="0.35">
      <c r="B1268" s="1"/>
      <c r="C1268" s="1"/>
      <c r="G1268"/>
    </row>
    <row r="1269" spans="2:7" x14ac:dyDescent="0.35">
      <c r="B1269" s="1"/>
      <c r="C1269" s="1"/>
      <c r="G1269"/>
    </row>
    <row r="1270" spans="2:7" x14ac:dyDescent="0.35">
      <c r="B1270" s="1"/>
      <c r="C1270" s="1"/>
      <c r="G1270"/>
    </row>
    <row r="1271" spans="2:7" x14ac:dyDescent="0.35">
      <c r="B1271" s="1"/>
      <c r="C1271" s="1"/>
      <c r="G1271"/>
    </row>
    <row r="1272" spans="2:7" x14ac:dyDescent="0.35">
      <c r="B1272" s="1"/>
      <c r="C1272" s="1"/>
      <c r="G1272"/>
    </row>
    <row r="1273" spans="2:7" x14ac:dyDescent="0.35">
      <c r="B1273" s="1"/>
      <c r="C1273" s="1"/>
      <c r="G1273"/>
    </row>
    <row r="1274" spans="2:7" x14ac:dyDescent="0.35">
      <c r="B1274" s="1"/>
      <c r="C1274" s="1"/>
      <c r="G1274"/>
    </row>
    <row r="1275" spans="2:7" x14ac:dyDescent="0.35">
      <c r="B1275" s="1"/>
      <c r="C1275" s="1"/>
      <c r="G1275"/>
    </row>
    <row r="1276" spans="2:7" x14ac:dyDescent="0.35">
      <c r="B1276" s="1"/>
      <c r="C1276" s="1"/>
      <c r="G1276"/>
    </row>
    <row r="1277" spans="2:7" x14ac:dyDescent="0.35">
      <c r="B1277" s="1"/>
      <c r="C1277" s="1"/>
      <c r="G1277"/>
    </row>
    <row r="1278" spans="2:7" x14ac:dyDescent="0.35">
      <c r="B1278" s="1"/>
      <c r="C1278" s="1"/>
      <c r="G1278"/>
    </row>
    <row r="1279" spans="2:7" x14ac:dyDescent="0.35">
      <c r="B1279" s="1"/>
      <c r="C1279" s="1"/>
      <c r="G1279"/>
    </row>
    <row r="1280" spans="2:7" x14ac:dyDescent="0.35">
      <c r="B1280" s="1"/>
      <c r="C1280" s="1"/>
      <c r="G1280"/>
    </row>
    <row r="1281" spans="2:7" x14ac:dyDescent="0.35">
      <c r="B1281" s="1"/>
      <c r="C1281" s="1"/>
      <c r="G1281"/>
    </row>
    <row r="1282" spans="2:7" x14ac:dyDescent="0.35">
      <c r="B1282" s="1"/>
      <c r="C1282" s="1"/>
      <c r="G1282"/>
    </row>
    <row r="1283" spans="2:7" x14ac:dyDescent="0.35">
      <c r="B1283" s="1"/>
      <c r="C1283" s="1"/>
      <c r="G1283"/>
    </row>
    <row r="1284" spans="2:7" x14ac:dyDescent="0.35">
      <c r="B1284" s="1"/>
      <c r="C1284" s="1"/>
      <c r="G1284"/>
    </row>
    <row r="1285" spans="2:7" x14ac:dyDescent="0.35">
      <c r="B1285" s="1"/>
      <c r="C1285" s="1"/>
      <c r="G1285"/>
    </row>
    <row r="1286" spans="2:7" x14ac:dyDescent="0.35">
      <c r="B1286" s="1"/>
      <c r="C1286" s="1"/>
      <c r="G1286"/>
    </row>
    <row r="1287" spans="2:7" x14ac:dyDescent="0.35">
      <c r="B1287" s="1"/>
      <c r="C1287" s="1"/>
      <c r="G1287"/>
    </row>
    <row r="1288" spans="2:7" x14ac:dyDescent="0.35">
      <c r="B1288" s="1"/>
      <c r="C1288" s="1"/>
      <c r="G1288"/>
    </row>
    <row r="1289" spans="2:7" x14ac:dyDescent="0.35">
      <c r="B1289" s="1"/>
      <c r="C1289" s="1"/>
      <c r="G1289"/>
    </row>
    <row r="1290" spans="2:7" x14ac:dyDescent="0.35">
      <c r="B1290" s="1"/>
      <c r="C1290" s="1"/>
      <c r="G1290"/>
    </row>
    <row r="1291" spans="2:7" x14ac:dyDescent="0.35">
      <c r="B1291" s="1"/>
      <c r="C1291" s="1"/>
      <c r="G1291"/>
    </row>
    <row r="1292" spans="2:7" x14ac:dyDescent="0.35">
      <c r="B1292" s="1"/>
      <c r="C1292" s="1"/>
      <c r="G1292"/>
    </row>
    <row r="1293" spans="2:7" x14ac:dyDescent="0.35">
      <c r="B1293" s="1"/>
      <c r="C1293" s="1"/>
      <c r="G1293"/>
    </row>
    <row r="1294" spans="2:7" x14ac:dyDescent="0.35">
      <c r="B1294" s="1"/>
      <c r="C1294" s="1"/>
      <c r="G1294"/>
    </row>
    <row r="1295" spans="2:7" x14ac:dyDescent="0.35">
      <c r="B1295" s="1"/>
      <c r="C1295" s="1"/>
      <c r="G1295"/>
    </row>
    <row r="1296" spans="2:7" x14ac:dyDescent="0.35">
      <c r="B1296" s="1"/>
      <c r="C1296" s="1"/>
      <c r="G1296"/>
    </row>
    <row r="1297" spans="2:7" x14ac:dyDescent="0.35">
      <c r="B1297" s="1"/>
      <c r="C1297" s="1"/>
      <c r="G1297"/>
    </row>
    <row r="1298" spans="2:7" x14ac:dyDescent="0.35">
      <c r="B1298" s="1"/>
      <c r="C1298" s="1"/>
      <c r="G1298"/>
    </row>
    <row r="1299" spans="2:7" x14ac:dyDescent="0.35">
      <c r="B1299" s="1"/>
      <c r="C1299" s="1"/>
      <c r="G1299"/>
    </row>
    <row r="1300" spans="2:7" x14ac:dyDescent="0.35">
      <c r="B1300" s="1"/>
      <c r="C1300" s="1"/>
      <c r="G1300"/>
    </row>
    <row r="1301" spans="2:7" x14ac:dyDescent="0.35">
      <c r="B1301" s="1"/>
      <c r="C1301" s="1"/>
      <c r="G1301"/>
    </row>
    <row r="1302" spans="2:7" x14ac:dyDescent="0.35">
      <c r="B1302" s="1"/>
      <c r="C1302" s="1"/>
      <c r="G1302"/>
    </row>
    <row r="1303" spans="2:7" x14ac:dyDescent="0.35">
      <c r="B1303" s="1"/>
      <c r="C1303" s="1"/>
      <c r="G1303"/>
    </row>
    <row r="1304" spans="2:7" x14ac:dyDescent="0.35">
      <c r="B1304" s="1"/>
      <c r="C1304" s="1"/>
      <c r="G1304"/>
    </row>
    <row r="1305" spans="2:7" x14ac:dyDescent="0.35">
      <c r="B1305" s="1"/>
      <c r="C1305" s="1"/>
      <c r="G1305"/>
    </row>
    <row r="1306" spans="2:7" x14ac:dyDescent="0.35">
      <c r="B1306" s="1"/>
      <c r="C1306" s="1"/>
      <c r="G1306"/>
    </row>
    <row r="1307" spans="2:7" x14ac:dyDescent="0.35">
      <c r="B1307" s="1"/>
      <c r="C1307" s="1"/>
      <c r="G1307"/>
    </row>
    <row r="1308" spans="2:7" x14ac:dyDescent="0.35">
      <c r="B1308" s="1"/>
      <c r="C1308" s="1"/>
      <c r="G1308"/>
    </row>
    <row r="1309" spans="2:7" x14ac:dyDescent="0.35">
      <c r="B1309" s="1"/>
      <c r="C1309" s="1"/>
      <c r="G1309"/>
    </row>
    <row r="1310" spans="2:7" x14ac:dyDescent="0.35">
      <c r="B1310" s="1"/>
      <c r="C1310" s="1"/>
      <c r="G1310"/>
    </row>
    <row r="1311" spans="2:7" x14ac:dyDescent="0.35">
      <c r="B1311" s="1"/>
      <c r="C1311" s="1"/>
      <c r="G1311"/>
    </row>
    <row r="1312" spans="2:7" x14ac:dyDescent="0.35">
      <c r="B1312" s="1"/>
      <c r="C1312" s="1"/>
      <c r="G1312"/>
    </row>
    <row r="1313" spans="2:7" x14ac:dyDescent="0.35">
      <c r="B1313" s="1"/>
      <c r="C1313" s="1"/>
      <c r="G1313"/>
    </row>
    <row r="1314" spans="2:7" x14ac:dyDescent="0.35">
      <c r="B1314" s="1"/>
      <c r="C1314" s="1"/>
      <c r="G1314"/>
    </row>
    <row r="1315" spans="2:7" x14ac:dyDescent="0.35">
      <c r="B1315" s="1"/>
      <c r="C1315" s="1"/>
      <c r="G1315"/>
    </row>
    <row r="1316" spans="2:7" x14ac:dyDescent="0.35">
      <c r="B1316" s="1"/>
      <c r="C1316" s="1"/>
      <c r="G1316"/>
    </row>
    <row r="1317" spans="2:7" x14ac:dyDescent="0.35">
      <c r="B1317" s="1"/>
      <c r="C1317" s="1"/>
      <c r="G1317"/>
    </row>
    <row r="1318" spans="2:7" x14ac:dyDescent="0.35">
      <c r="B1318" s="1"/>
      <c r="C1318" s="1"/>
      <c r="G1318"/>
    </row>
    <row r="1319" spans="2:7" x14ac:dyDescent="0.35">
      <c r="B1319" s="1"/>
      <c r="C1319" s="1"/>
      <c r="G1319"/>
    </row>
    <row r="1320" spans="2:7" x14ac:dyDescent="0.35">
      <c r="B1320" s="1"/>
      <c r="C1320" s="1"/>
      <c r="G1320"/>
    </row>
    <row r="1321" spans="2:7" x14ac:dyDescent="0.35">
      <c r="B1321" s="1"/>
      <c r="C1321" s="1"/>
      <c r="G1321"/>
    </row>
    <row r="1322" spans="2:7" x14ac:dyDescent="0.35">
      <c r="B1322" s="1"/>
      <c r="C1322" s="1"/>
      <c r="G1322"/>
    </row>
    <row r="1323" spans="2:7" x14ac:dyDescent="0.35">
      <c r="B1323" s="1"/>
      <c r="C1323" s="1"/>
      <c r="G1323"/>
    </row>
    <row r="1324" spans="2:7" x14ac:dyDescent="0.35">
      <c r="B1324" s="1"/>
      <c r="C1324" s="1"/>
      <c r="G1324"/>
    </row>
    <row r="1325" spans="2:7" x14ac:dyDescent="0.35">
      <c r="B1325" s="1"/>
      <c r="C1325" s="1"/>
      <c r="G1325"/>
    </row>
    <row r="1326" spans="2:7" x14ac:dyDescent="0.35">
      <c r="B1326" s="1"/>
      <c r="C1326" s="1"/>
      <c r="G1326"/>
    </row>
    <row r="1327" spans="2:7" x14ac:dyDescent="0.35">
      <c r="B1327" s="1"/>
      <c r="C1327" s="1"/>
      <c r="G1327"/>
    </row>
    <row r="1328" spans="2:7" x14ac:dyDescent="0.35">
      <c r="B1328" s="1"/>
      <c r="C1328" s="1"/>
      <c r="G1328"/>
    </row>
    <row r="1329" spans="2:7" x14ac:dyDescent="0.35">
      <c r="B1329" s="1"/>
      <c r="C1329" s="1"/>
      <c r="G1329"/>
    </row>
    <row r="1330" spans="2:7" x14ac:dyDescent="0.35">
      <c r="B1330" s="1"/>
      <c r="C1330" s="1"/>
      <c r="G1330"/>
    </row>
    <row r="1331" spans="2:7" x14ac:dyDescent="0.35">
      <c r="B1331" s="1"/>
      <c r="C1331" s="1"/>
      <c r="G1331"/>
    </row>
    <row r="1332" spans="2:7" x14ac:dyDescent="0.35">
      <c r="B1332" s="1"/>
      <c r="C1332" s="1"/>
      <c r="G1332"/>
    </row>
    <row r="1333" spans="2:7" x14ac:dyDescent="0.35">
      <c r="B1333" s="1"/>
      <c r="C1333" s="1"/>
      <c r="G1333"/>
    </row>
    <row r="1334" spans="2:7" x14ac:dyDescent="0.35">
      <c r="B1334" s="1"/>
      <c r="C1334" s="1"/>
      <c r="G1334"/>
    </row>
    <row r="1335" spans="2:7" x14ac:dyDescent="0.35">
      <c r="B1335" s="1"/>
      <c r="C1335" s="1"/>
      <c r="G1335"/>
    </row>
    <row r="1336" spans="2:7" x14ac:dyDescent="0.35">
      <c r="B1336" s="1"/>
      <c r="C1336" s="1"/>
      <c r="G1336"/>
    </row>
    <row r="1337" spans="2:7" x14ac:dyDescent="0.35">
      <c r="B1337" s="1"/>
      <c r="C1337" s="1"/>
      <c r="G1337"/>
    </row>
    <row r="1338" spans="2:7" x14ac:dyDescent="0.35">
      <c r="B1338" s="1"/>
      <c r="C1338" s="1"/>
      <c r="G1338"/>
    </row>
    <row r="1339" spans="2:7" x14ac:dyDescent="0.35">
      <c r="B1339" s="1"/>
      <c r="C1339" s="1"/>
      <c r="G1339"/>
    </row>
    <row r="1340" spans="2:7" x14ac:dyDescent="0.35">
      <c r="B1340" s="1"/>
      <c r="C1340" s="1"/>
      <c r="G1340"/>
    </row>
    <row r="1341" spans="2:7" x14ac:dyDescent="0.35">
      <c r="B1341" s="1"/>
      <c r="C1341" s="1"/>
      <c r="G1341"/>
    </row>
    <row r="1342" spans="2:7" x14ac:dyDescent="0.35">
      <c r="B1342" s="1"/>
      <c r="C1342" s="1"/>
      <c r="G1342"/>
    </row>
    <row r="1343" spans="2:7" x14ac:dyDescent="0.35">
      <c r="B1343" s="1"/>
      <c r="C1343" s="1"/>
      <c r="G1343"/>
    </row>
    <row r="1344" spans="2:7" x14ac:dyDescent="0.35">
      <c r="B1344" s="1"/>
      <c r="C1344" s="1"/>
      <c r="G1344"/>
    </row>
    <row r="1345" spans="2:7" x14ac:dyDescent="0.35">
      <c r="B1345" s="1"/>
      <c r="C1345" s="1"/>
      <c r="G1345"/>
    </row>
    <row r="1346" spans="2:7" x14ac:dyDescent="0.35">
      <c r="B1346" s="1"/>
      <c r="C1346" s="1"/>
      <c r="G1346"/>
    </row>
    <row r="1347" spans="2:7" x14ac:dyDescent="0.35">
      <c r="B1347" s="1"/>
      <c r="C1347" s="1"/>
      <c r="G1347"/>
    </row>
    <row r="1348" spans="2:7" x14ac:dyDescent="0.35">
      <c r="B1348" s="1"/>
      <c r="C1348" s="1"/>
      <c r="G1348"/>
    </row>
    <row r="1349" spans="2:7" x14ac:dyDescent="0.35">
      <c r="B1349" s="1"/>
      <c r="C1349" s="1"/>
      <c r="G1349"/>
    </row>
    <row r="1350" spans="2:7" x14ac:dyDescent="0.35">
      <c r="B1350" s="1"/>
      <c r="C1350" s="1"/>
      <c r="G1350"/>
    </row>
    <row r="1351" spans="2:7" x14ac:dyDescent="0.35">
      <c r="B1351" s="1"/>
      <c r="C1351" s="1"/>
      <c r="G1351"/>
    </row>
    <row r="1352" spans="2:7" x14ac:dyDescent="0.35">
      <c r="B1352" s="1"/>
      <c r="C1352" s="1"/>
      <c r="G1352"/>
    </row>
    <row r="1353" spans="2:7" x14ac:dyDescent="0.35">
      <c r="B1353" s="1"/>
      <c r="C1353" s="1"/>
      <c r="G1353"/>
    </row>
    <row r="1354" spans="2:7" x14ac:dyDescent="0.35">
      <c r="B1354" s="1"/>
      <c r="C1354" s="1"/>
      <c r="G1354"/>
    </row>
    <row r="1355" spans="2:7" x14ac:dyDescent="0.35">
      <c r="B1355" s="1"/>
      <c r="C1355" s="1"/>
      <c r="G1355"/>
    </row>
    <row r="1356" spans="2:7" x14ac:dyDescent="0.35">
      <c r="B1356" s="1"/>
      <c r="C1356" s="1"/>
      <c r="G1356"/>
    </row>
    <row r="1357" spans="2:7" x14ac:dyDescent="0.35">
      <c r="B1357" s="1"/>
      <c r="C1357" s="1"/>
      <c r="G1357"/>
    </row>
    <row r="1358" spans="2:7" x14ac:dyDescent="0.35">
      <c r="B1358" s="1"/>
      <c r="C1358" s="1"/>
      <c r="G1358"/>
    </row>
    <row r="1359" spans="2:7" x14ac:dyDescent="0.35">
      <c r="B1359" s="1"/>
      <c r="C1359" s="1"/>
      <c r="G1359"/>
    </row>
    <row r="1360" spans="2:7" x14ac:dyDescent="0.35">
      <c r="B1360" s="1"/>
      <c r="C1360" s="1"/>
      <c r="G1360"/>
    </row>
    <row r="1361" spans="2:7" x14ac:dyDescent="0.35">
      <c r="B1361" s="1"/>
      <c r="C1361" s="1"/>
      <c r="G1361"/>
    </row>
    <row r="1362" spans="2:7" x14ac:dyDescent="0.35">
      <c r="B1362" s="1"/>
      <c r="C1362" s="1"/>
      <c r="G1362"/>
    </row>
    <row r="1363" spans="2:7" x14ac:dyDescent="0.35">
      <c r="B1363" s="1"/>
      <c r="C1363" s="1"/>
      <c r="G1363"/>
    </row>
    <row r="1364" spans="2:7" x14ac:dyDescent="0.35">
      <c r="B1364" s="1"/>
      <c r="C1364" s="1"/>
      <c r="G1364"/>
    </row>
    <row r="1365" spans="2:7" x14ac:dyDescent="0.35">
      <c r="B1365" s="1"/>
      <c r="C1365" s="1"/>
      <c r="G1365"/>
    </row>
    <row r="1366" spans="2:7" x14ac:dyDescent="0.35">
      <c r="B1366" s="1"/>
      <c r="C1366" s="1"/>
      <c r="G1366"/>
    </row>
    <row r="1367" spans="2:7" x14ac:dyDescent="0.35">
      <c r="B1367" s="1"/>
      <c r="C1367" s="1"/>
      <c r="G1367"/>
    </row>
    <row r="1368" spans="2:7" x14ac:dyDescent="0.35">
      <c r="B1368" s="1"/>
      <c r="C1368" s="1"/>
      <c r="G1368"/>
    </row>
    <row r="1369" spans="2:7" x14ac:dyDescent="0.35">
      <c r="B1369" s="1"/>
      <c r="C1369" s="1"/>
      <c r="G1369"/>
    </row>
    <row r="1370" spans="2:7" x14ac:dyDescent="0.35">
      <c r="B1370" s="1"/>
      <c r="C1370" s="1"/>
      <c r="G1370"/>
    </row>
    <row r="1371" spans="2:7" x14ac:dyDescent="0.35">
      <c r="B1371" s="1"/>
      <c r="C1371" s="1"/>
      <c r="G1371"/>
    </row>
    <row r="1372" spans="2:7" x14ac:dyDescent="0.35">
      <c r="B1372" s="1"/>
      <c r="C1372" s="1"/>
      <c r="G1372"/>
    </row>
    <row r="1373" spans="2:7" x14ac:dyDescent="0.35">
      <c r="B1373" s="1"/>
      <c r="C1373" s="1"/>
      <c r="G1373"/>
    </row>
    <row r="1374" spans="2:7" x14ac:dyDescent="0.35">
      <c r="B1374" s="1"/>
      <c r="C1374" s="1"/>
      <c r="G1374"/>
    </row>
    <row r="1375" spans="2:7" x14ac:dyDescent="0.35">
      <c r="B1375" s="1"/>
      <c r="C1375" s="1"/>
      <c r="G1375"/>
    </row>
    <row r="1376" spans="2:7" x14ac:dyDescent="0.35">
      <c r="B1376" s="1"/>
      <c r="C1376" s="1"/>
      <c r="G1376"/>
    </row>
    <row r="1377" spans="2:7" x14ac:dyDescent="0.35">
      <c r="B1377" s="1"/>
      <c r="C1377" s="1"/>
      <c r="G1377"/>
    </row>
    <row r="1378" spans="2:7" x14ac:dyDescent="0.35">
      <c r="B1378" s="1"/>
      <c r="C1378" s="1"/>
      <c r="G1378"/>
    </row>
    <row r="1379" spans="2:7" x14ac:dyDescent="0.35">
      <c r="B1379" s="1"/>
      <c r="C1379" s="1"/>
      <c r="G1379"/>
    </row>
    <row r="1380" spans="2:7" x14ac:dyDescent="0.35">
      <c r="B1380" s="1"/>
      <c r="C1380" s="1"/>
      <c r="G1380"/>
    </row>
    <row r="1381" spans="2:7" x14ac:dyDescent="0.35">
      <c r="B1381" s="1"/>
      <c r="C1381" s="1"/>
      <c r="G1381"/>
    </row>
    <row r="1382" spans="2:7" x14ac:dyDescent="0.35">
      <c r="B1382" s="1"/>
      <c r="C1382" s="1"/>
      <c r="G1382"/>
    </row>
    <row r="1383" spans="2:7" x14ac:dyDescent="0.35">
      <c r="B1383" s="1"/>
      <c r="C1383" s="1"/>
      <c r="G1383"/>
    </row>
    <row r="1384" spans="2:7" x14ac:dyDescent="0.35">
      <c r="B1384" s="1"/>
      <c r="C1384" s="1"/>
      <c r="G1384"/>
    </row>
    <row r="1385" spans="2:7" x14ac:dyDescent="0.35">
      <c r="B1385" s="1"/>
      <c r="C1385" s="1"/>
      <c r="G1385"/>
    </row>
    <row r="1386" spans="2:7" x14ac:dyDescent="0.35">
      <c r="B1386" s="1"/>
      <c r="C1386" s="1"/>
      <c r="G1386"/>
    </row>
    <row r="1387" spans="2:7" x14ac:dyDescent="0.35">
      <c r="B1387" s="1"/>
      <c r="C1387" s="1"/>
      <c r="G1387"/>
    </row>
    <row r="1388" spans="2:7" x14ac:dyDescent="0.35">
      <c r="B1388" s="1"/>
      <c r="C1388" s="1"/>
      <c r="G1388"/>
    </row>
    <row r="1389" spans="2:7" x14ac:dyDescent="0.35">
      <c r="B1389" s="1"/>
      <c r="C1389" s="1"/>
      <c r="G1389"/>
    </row>
    <row r="1390" spans="2:7" x14ac:dyDescent="0.35">
      <c r="B1390" s="1"/>
      <c r="C1390" s="1"/>
      <c r="G1390"/>
    </row>
    <row r="1391" spans="2:7" x14ac:dyDescent="0.35">
      <c r="B1391" s="1"/>
      <c r="C1391" s="1"/>
      <c r="G1391"/>
    </row>
    <row r="1392" spans="2:7" x14ac:dyDescent="0.35">
      <c r="B1392" s="1"/>
      <c r="C1392" s="1"/>
      <c r="G1392"/>
    </row>
    <row r="1393" spans="2:7" x14ac:dyDescent="0.35">
      <c r="B1393" s="1"/>
      <c r="C1393" s="1"/>
      <c r="G1393"/>
    </row>
    <row r="1394" spans="2:7" x14ac:dyDescent="0.35">
      <c r="B1394" s="1"/>
      <c r="C1394" s="1"/>
      <c r="G1394"/>
    </row>
    <row r="1395" spans="2:7" x14ac:dyDescent="0.35">
      <c r="B1395" s="1"/>
      <c r="C1395" s="1"/>
      <c r="G1395"/>
    </row>
    <row r="1396" spans="2:7" x14ac:dyDescent="0.35">
      <c r="B1396" s="1"/>
      <c r="C1396" s="1"/>
      <c r="G1396"/>
    </row>
    <row r="1397" spans="2:7" x14ac:dyDescent="0.35">
      <c r="B1397" s="1"/>
      <c r="C1397" s="1"/>
      <c r="G1397"/>
    </row>
    <row r="1398" spans="2:7" x14ac:dyDescent="0.35">
      <c r="B1398" s="1"/>
      <c r="C1398" s="1"/>
      <c r="G1398"/>
    </row>
    <row r="1399" spans="2:7" x14ac:dyDescent="0.35">
      <c r="B1399" s="1"/>
      <c r="C1399" s="1"/>
      <c r="G1399"/>
    </row>
    <row r="1400" spans="2:7" x14ac:dyDescent="0.35">
      <c r="B1400" s="1"/>
      <c r="C1400" s="1"/>
      <c r="G1400"/>
    </row>
    <row r="1401" spans="2:7" x14ac:dyDescent="0.35">
      <c r="B1401" s="1"/>
      <c r="C1401" s="1"/>
      <c r="G1401"/>
    </row>
    <row r="1402" spans="2:7" x14ac:dyDescent="0.35">
      <c r="B1402" s="1"/>
      <c r="C1402" s="1"/>
      <c r="G1402"/>
    </row>
    <row r="1403" spans="2:7" x14ac:dyDescent="0.35">
      <c r="B1403" s="1"/>
      <c r="C1403" s="1"/>
      <c r="G1403"/>
    </row>
    <row r="1404" spans="2:7" x14ac:dyDescent="0.35">
      <c r="B1404" s="1"/>
      <c r="C1404" s="1"/>
      <c r="G1404"/>
    </row>
    <row r="1405" spans="2:7" x14ac:dyDescent="0.35">
      <c r="B1405" s="1"/>
      <c r="C1405" s="1"/>
      <c r="G1405"/>
    </row>
    <row r="1406" spans="2:7" x14ac:dyDescent="0.35">
      <c r="B1406" s="1"/>
      <c r="C1406" s="1"/>
      <c r="G1406"/>
    </row>
    <row r="1407" spans="2:7" x14ac:dyDescent="0.35">
      <c r="B1407" s="1"/>
      <c r="C1407" s="1"/>
      <c r="G1407"/>
    </row>
    <row r="1408" spans="2:7" x14ac:dyDescent="0.35">
      <c r="B1408" s="1"/>
      <c r="C1408" s="1"/>
      <c r="G1408"/>
    </row>
    <row r="1409" spans="2:7" x14ac:dyDescent="0.35">
      <c r="B1409" s="1"/>
      <c r="C1409" s="1"/>
      <c r="G1409"/>
    </row>
    <row r="1410" spans="2:7" x14ac:dyDescent="0.35">
      <c r="B1410" s="1"/>
      <c r="C1410" s="1"/>
      <c r="G1410"/>
    </row>
    <row r="1411" spans="2:7" x14ac:dyDescent="0.35">
      <c r="B1411" s="1"/>
      <c r="C1411" s="1"/>
      <c r="G1411"/>
    </row>
    <row r="1412" spans="2:7" x14ac:dyDescent="0.35">
      <c r="B1412" s="1"/>
      <c r="C1412" s="1"/>
      <c r="G1412"/>
    </row>
    <row r="1413" spans="2:7" x14ac:dyDescent="0.35">
      <c r="B1413" s="1"/>
      <c r="C1413" s="1"/>
      <c r="G1413"/>
    </row>
    <row r="1414" spans="2:7" x14ac:dyDescent="0.35">
      <c r="B1414" s="1"/>
      <c r="C1414" s="1"/>
      <c r="G1414"/>
    </row>
    <row r="1415" spans="2:7" x14ac:dyDescent="0.35">
      <c r="B1415" s="1"/>
      <c r="C1415" s="1"/>
      <c r="G1415"/>
    </row>
    <row r="1416" spans="2:7" x14ac:dyDescent="0.35">
      <c r="B1416" s="1"/>
      <c r="C1416" s="1"/>
      <c r="G1416"/>
    </row>
    <row r="1417" spans="2:7" x14ac:dyDescent="0.35">
      <c r="B1417" s="1"/>
      <c r="C1417" s="1"/>
      <c r="G1417"/>
    </row>
    <row r="1418" spans="2:7" x14ac:dyDescent="0.35">
      <c r="B1418" s="1"/>
      <c r="C1418" s="1"/>
      <c r="G1418"/>
    </row>
    <row r="1419" spans="2:7" x14ac:dyDescent="0.35">
      <c r="B1419" s="1"/>
      <c r="C1419" s="1"/>
      <c r="G1419"/>
    </row>
    <row r="1420" spans="2:7" x14ac:dyDescent="0.35">
      <c r="B1420" s="1"/>
      <c r="C1420" s="1"/>
      <c r="G1420"/>
    </row>
    <row r="1421" spans="2:7" x14ac:dyDescent="0.35">
      <c r="B1421" s="1"/>
      <c r="C1421" s="1"/>
      <c r="G1421"/>
    </row>
    <row r="1422" spans="2:7" x14ac:dyDescent="0.35">
      <c r="B1422" s="1"/>
      <c r="C1422" s="1"/>
      <c r="G1422"/>
    </row>
    <row r="1423" spans="2:7" x14ac:dyDescent="0.35">
      <c r="B1423" s="1"/>
      <c r="C1423" s="1"/>
      <c r="G1423"/>
    </row>
    <row r="1424" spans="2:7" x14ac:dyDescent="0.35">
      <c r="B1424" s="1"/>
      <c r="C1424" s="1"/>
      <c r="G1424"/>
    </row>
    <row r="1425" spans="2:7" x14ac:dyDescent="0.35">
      <c r="B1425" s="1"/>
      <c r="C1425" s="1"/>
      <c r="G1425"/>
    </row>
    <row r="1426" spans="2:7" x14ac:dyDescent="0.35">
      <c r="B1426" s="1"/>
      <c r="C1426" s="1"/>
      <c r="G1426"/>
    </row>
    <row r="1427" spans="2:7" x14ac:dyDescent="0.35">
      <c r="B1427" s="1"/>
      <c r="C1427" s="1"/>
      <c r="G1427"/>
    </row>
    <row r="1428" spans="2:7" x14ac:dyDescent="0.35">
      <c r="B1428" s="1"/>
      <c r="C1428" s="1"/>
      <c r="G1428"/>
    </row>
    <row r="1429" spans="2:7" x14ac:dyDescent="0.35">
      <c r="B1429" s="1"/>
      <c r="C1429" s="1"/>
      <c r="G1429"/>
    </row>
    <row r="1430" spans="2:7" x14ac:dyDescent="0.35">
      <c r="B1430" s="1"/>
      <c r="C1430" s="1"/>
      <c r="G1430"/>
    </row>
    <row r="1431" spans="2:7" x14ac:dyDescent="0.35">
      <c r="B1431" s="1"/>
      <c r="C1431" s="1"/>
      <c r="G1431"/>
    </row>
    <row r="1432" spans="2:7" x14ac:dyDescent="0.35">
      <c r="B1432" s="1"/>
      <c r="C1432" s="1"/>
      <c r="G1432"/>
    </row>
    <row r="1433" spans="2:7" x14ac:dyDescent="0.35">
      <c r="B1433" s="1"/>
      <c r="C1433" s="1"/>
      <c r="G1433"/>
    </row>
    <row r="1434" spans="2:7" x14ac:dyDescent="0.35">
      <c r="B1434" s="1"/>
      <c r="C1434" s="1"/>
      <c r="G1434"/>
    </row>
    <row r="1435" spans="2:7" x14ac:dyDescent="0.35">
      <c r="B1435" s="1"/>
      <c r="C1435" s="1"/>
      <c r="G1435"/>
    </row>
    <row r="1436" spans="2:7" x14ac:dyDescent="0.35">
      <c r="B1436" s="1"/>
      <c r="C1436" s="1"/>
      <c r="G1436"/>
    </row>
    <row r="1437" spans="2:7" x14ac:dyDescent="0.35">
      <c r="B1437" s="1"/>
      <c r="C1437" s="1"/>
      <c r="G1437"/>
    </row>
    <row r="1438" spans="2:7" x14ac:dyDescent="0.35">
      <c r="B1438" s="1"/>
      <c r="C1438" s="1"/>
      <c r="G1438"/>
    </row>
    <row r="1439" spans="2:7" x14ac:dyDescent="0.35">
      <c r="B1439" s="1"/>
      <c r="C1439" s="1"/>
      <c r="G1439"/>
    </row>
    <row r="1440" spans="2:7" x14ac:dyDescent="0.35">
      <c r="B1440" s="1"/>
      <c r="C1440" s="1"/>
      <c r="G1440"/>
    </row>
    <row r="1441" spans="2:7" x14ac:dyDescent="0.35">
      <c r="B1441" s="1"/>
      <c r="C1441" s="1"/>
      <c r="G1441"/>
    </row>
    <row r="1442" spans="2:7" x14ac:dyDescent="0.35">
      <c r="B1442" s="1"/>
      <c r="C1442" s="1"/>
      <c r="G1442"/>
    </row>
    <row r="1443" spans="2:7" x14ac:dyDescent="0.35">
      <c r="B1443" s="1"/>
      <c r="C1443" s="1"/>
      <c r="G1443"/>
    </row>
    <row r="1444" spans="2:7" x14ac:dyDescent="0.35">
      <c r="B1444" s="1"/>
      <c r="C1444" s="1"/>
      <c r="G1444"/>
    </row>
    <row r="1445" spans="2:7" x14ac:dyDescent="0.35">
      <c r="B1445" s="1"/>
      <c r="C1445" s="1"/>
      <c r="G1445"/>
    </row>
    <row r="1446" spans="2:7" x14ac:dyDescent="0.35">
      <c r="B1446" s="1"/>
      <c r="C1446" s="1"/>
      <c r="G1446"/>
    </row>
    <row r="1447" spans="2:7" x14ac:dyDescent="0.35">
      <c r="B1447" s="1"/>
      <c r="C1447" s="1"/>
      <c r="G1447"/>
    </row>
    <row r="1448" spans="2:7" x14ac:dyDescent="0.35">
      <c r="B1448" s="1"/>
      <c r="C1448" s="1"/>
      <c r="G1448"/>
    </row>
    <row r="1449" spans="2:7" x14ac:dyDescent="0.35">
      <c r="B1449" s="1"/>
      <c r="C1449" s="1"/>
      <c r="G1449"/>
    </row>
    <row r="1450" spans="2:7" x14ac:dyDescent="0.35">
      <c r="B1450" s="1"/>
      <c r="C1450" s="1"/>
      <c r="G1450"/>
    </row>
    <row r="1451" spans="2:7" x14ac:dyDescent="0.35">
      <c r="B1451" s="1"/>
      <c r="C1451" s="1"/>
      <c r="G1451"/>
    </row>
    <row r="1452" spans="2:7" x14ac:dyDescent="0.35">
      <c r="B1452" s="1"/>
      <c r="C1452" s="1"/>
      <c r="G1452"/>
    </row>
    <row r="1453" spans="2:7" x14ac:dyDescent="0.35">
      <c r="B1453" s="1"/>
      <c r="C1453" s="1"/>
      <c r="G1453"/>
    </row>
    <row r="1454" spans="2:7" x14ac:dyDescent="0.35">
      <c r="B1454" s="1"/>
      <c r="C1454" s="1"/>
      <c r="G1454"/>
    </row>
    <row r="1455" spans="2:7" x14ac:dyDescent="0.35">
      <c r="B1455" s="1"/>
      <c r="C1455" s="1"/>
      <c r="G1455"/>
    </row>
    <row r="1456" spans="2:7" x14ac:dyDescent="0.35">
      <c r="B1456" s="1"/>
      <c r="C1456" s="1"/>
      <c r="G1456"/>
    </row>
    <row r="1457" spans="2:7" x14ac:dyDescent="0.35">
      <c r="B1457" s="1"/>
      <c r="C1457" s="1"/>
      <c r="G1457"/>
    </row>
    <row r="1458" spans="2:7" x14ac:dyDescent="0.35">
      <c r="B1458" s="1"/>
      <c r="C1458" s="1"/>
      <c r="G1458"/>
    </row>
    <row r="1459" spans="2:7" x14ac:dyDescent="0.35">
      <c r="B1459" s="1"/>
      <c r="C1459" s="1"/>
      <c r="G1459"/>
    </row>
    <row r="1460" spans="2:7" x14ac:dyDescent="0.35">
      <c r="B1460" s="1"/>
      <c r="C1460" s="1"/>
      <c r="G1460"/>
    </row>
    <row r="1461" spans="2:7" x14ac:dyDescent="0.35">
      <c r="B1461" s="1"/>
      <c r="C1461" s="1"/>
      <c r="G1461"/>
    </row>
    <row r="1462" spans="2:7" x14ac:dyDescent="0.35">
      <c r="B1462" s="1"/>
      <c r="C1462" s="1"/>
      <c r="G1462"/>
    </row>
    <row r="1463" spans="2:7" x14ac:dyDescent="0.35">
      <c r="B1463" s="1"/>
      <c r="C1463" s="1"/>
      <c r="G1463"/>
    </row>
    <row r="1464" spans="2:7" x14ac:dyDescent="0.35">
      <c r="B1464" s="1"/>
      <c r="C1464" s="1"/>
      <c r="G1464"/>
    </row>
    <row r="1465" spans="2:7" x14ac:dyDescent="0.35">
      <c r="B1465" s="1"/>
      <c r="C1465" s="1"/>
      <c r="G1465"/>
    </row>
    <row r="1466" spans="2:7" x14ac:dyDescent="0.35">
      <c r="B1466" s="1"/>
      <c r="C1466" s="1"/>
      <c r="G1466"/>
    </row>
    <row r="1467" spans="2:7" x14ac:dyDescent="0.35">
      <c r="B1467" s="1"/>
      <c r="C1467" s="1"/>
      <c r="G1467"/>
    </row>
    <row r="1468" spans="2:7" x14ac:dyDescent="0.35">
      <c r="B1468" s="1"/>
      <c r="C1468" s="1"/>
      <c r="G1468"/>
    </row>
    <row r="1469" spans="2:7" x14ac:dyDescent="0.35">
      <c r="B1469" s="1"/>
      <c r="C1469" s="1"/>
      <c r="G1469"/>
    </row>
    <row r="1470" spans="2:7" x14ac:dyDescent="0.35">
      <c r="B1470" s="1"/>
      <c r="C1470" s="1"/>
      <c r="G1470"/>
    </row>
    <row r="1471" spans="2:7" x14ac:dyDescent="0.35">
      <c r="B1471" s="1"/>
      <c r="C1471" s="1"/>
      <c r="G1471"/>
    </row>
    <row r="1472" spans="2:7" x14ac:dyDescent="0.35">
      <c r="B1472" s="1"/>
      <c r="C1472" s="1"/>
      <c r="G1472"/>
    </row>
    <row r="1473" spans="2:7" x14ac:dyDescent="0.35">
      <c r="B1473" s="1"/>
      <c r="C1473" s="1"/>
      <c r="G1473"/>
    </row>
    <row r="1474" spans="2:7" x14ac:dyDescent="0.35">
      <c r="B1474" s="1"/>
      <c r="C1474" s="1"/>
      <c r="G1474"/>
    </row>
    <row r="1475" spans="2:7" x14ac:dyDescent="0.35">
      <c r="B1475" s="1"/>
      <c r="C1475" s="1"/>
      <c r="G1475"/>
    </row>
    <row r="1476" spans="2:7" x14ac:dyDescent="0.35">
      <c r="B1476" s="1"/>
      <c r="C1476" s="1"/>
      <c r="G1476"/>
    </row>
    <row r="1477" spans="2:7" x14ac:dyDescent="0.35">
      <c r="B1477" s="1"/>
      <c r="C1477" s="1"/>
      <c r="G1477"/>
    </row>
    <row r="1478" spans="2:7" x14ac:dyDescent="0.35">
      <c r="B1478" s="1"/>
      <c r="C1478" s="1"/>
      <c r="G1478"/>
    </row>
    <row r="1479" spans="2:7" x14ac:dyDescent="0.35">
      <c r="B1479" s="1"/>
      <c r="C1479" s="1"/>
      <c r="G1479"/>
    </row>
    <row r="1480" spans="2:7" x14ac:dyDescent="0.35">
      <c r="B1480" s="1"/>
      <c r="C1480" s="1"/>
      <c r="G1480"/>
    </row>
    <row r="1481" spans="2:7" x14ac:dyDescent="0.35">
      <c r="B1481" s="1"/>
      <c r="C1481" s="1"/>
      <c r="G1481"/>
    </row>
    <row r="1482" spans="2:7" x14ac:dyDescent="0.35">
      <c r="B1482" s="1"/>
      <c r="C1482" s="1"/>
      <c r="G1482"/>
    </row>
    <row r="1483" spans="2:7" x14ac:dyDescent="0.35">
      <c r="B1483" s="1"/>
      <c r="C1483" s="1"/>
      <c r="G1483"/>
    </row>
    <row r="1484" spans="2:7" x14ac:dyDescent="0.35">
      <c r="B1484" s="1"/>
      <c r="C1484" s="1"/>
      <c r="G1484"/>
    </row>
    <row r="1485" spans="2:7" x14ac:dyDescent="0.35">
      <c r="B1485" s="1"/>
      <c r="C1485" s="1"/>
      <c r="G1485"/>
    </row>
    <row r="1486" spans="2:7" x14ac:dyDescent="0.35">
      <c r="B1486" s="1"/>
      <c r="C1486" s="1"/>
      <c r="G1486"/>
    </row>
    <row r="1487" spans="2:7" x14ac:dyDescent="0.35">
      <c r="B1487" s="1"/>
      <c r="C1487" s="1"/>
      <c r="G1487"/>
    </row>
    <row r="1488" spans="2:7" x14ac:dyDescent="0.35">
      <c r="B1488" s="1"/>
      <c r="C1488" s="1"/>
      <c r="G1488"/>
    </row>
    <row r="1489" spans="2:7" x14ac:dyDescent="0.35">
      <c r="B1489" s="1"/>
      <c r="C1489" s="1"/>
      <c r="G1489"/>
    </row>
    <row r="1490" spans="2:7" x14ac:dyDescent="0.35">
      <c r="B1490" s="1"/>
      <c r="C1490" s="1"/>
      <c r="G1490"/>
    </row>
    <row r="1491" spans="2:7" x14ac:dyDescent="0.35">
      <c r="B1491" s="1"/>
      <c r="C1491" s="1"/>
      <c r="G1491"/>
    </row>
    <row r="1492" spans="2:7" x14ac:dyDescent="0.35">
      <c r="B1492" s="1"/>
      <c r="C1492" s="1"/>
      <c r="G1492"/>
    </row>
    <row r="1493" spans="2:7" x14ac:dyDescent="0.35">
      <c r="B1493" s="1"/>
      <c r="C1493" s="1"/>
      <c r="G1493"/>
    </row>
    <row r="1494" spans="2:7" x14ac:dyDescent="0.35">
      <c r="B1494" s="1"/>
      <c r="C1494" s="1"/>
      <c r="G1494"/>
    </row>
    <row r="1495" spans="2:7" x14ac:dyDescent="0.35">
      <c r="B1495" s="1"/>
      <c r="C1495" s="1"/>
      <c r="G1495"/>
    </row>
    <row r="1496" spans="2:7" x14ac:dyDescent="0.35">
      <c r="B1496" s="1"/>
      <c r="C1496" s="1"/>
      <c r="G1496"/>
    </row>
    <row r="1497" spans="2:7" x14ac:dyDescent="0.35">
      <c r="B1497" s="1"/>
      <c r="C1497" s="1"/>
      <c r="G1497"/>
    </row>
    <row r="1498" spans="2:7" x14ac:dyDescent="0.35">
      <c r="B1498" s="1"/>
      <c r="C1498" s="1"/>
      <c r="G1498"/>
    </row>
    <row r="1499" spans="2:7" x14ac:dyDescent="0.35">
      <c r="B1499" s="1"/>
      <c r="C1499" s="1"/>
      <c r="G1499"/>
    </row>
    <row r="1500" spans="2:7" x14ac:dyDescent="0.35">
      <c r="B1500" s="1"/>
      <c r="C1500" s="1"/>
      <c r="G1500"/>
    </row>
    <row r="1501" spans="2:7" x14ac:dyDescent="0.35">
      <c r="B1501" s="1"/>
      <c r="C1501" s="1"/>
      <c r="G1501"/>
    </row>
    <row r="1502" spans="2:7" x14ac:dyDescent="0.35">
      <c r="B1502" s="1"/>
      <c r="C1502" s="1"/>
      <c r="G1502"/>
    </row>
    <row r="1503" spans="2:7" x14ac:dyDescent="0.35">
      <c r="G1503"/>
    </row>
    <row r="1504" spans="2:7" x14ac:dyDescent="0.35">
      <c r="G1504"/>
    </row>
    <row r="1505" spans="7:7" x14ac:dyDescent="0.35">
      <c r="G1505"/>
    </row>
    <row r="1506" spans="7:7" x14ac:dyDescent="0.35">
      <c r="G1506"/>
    </row>
    <row r="1507" spans="7:7" x14ac:dyDescent="0.35">
      <c r="G1507"/>
    </row>
    <row r="1508" spans="7:7" x14ac:dyDescent="0.35">
      <c r="G1508"/>
    </row>
    <row r="1509" spans="7:7" x14ac:dyDescent="0.35">
      <c r="G1509"/>
    </row>
    <row r="1510" spans="7:7" x14ac:dyDescent="0.35">
      <c r="G1510"/>
    </row>
    <row r="1511" spans="7:7" x14ac:dyDescent="0.35">
      <c r="G1511"/>
    </row>
    <row r="1512" spans="7:7" x14ac:dyDescent="0.35">
      <c r="G1512"/>
    </row>
    <row r="1513" spans="7:7" x14ac:dyDescent="0.35">
      <c r="G1513"/>
    </row>
    <row r="1514" spans="7:7" x14ac:dyDescent="0.35">
      <c r="G1514"/>
    </row>
    <row r="1515" spans="7:7" x14ac:dyDescent="0.35">
      <c r="G1515"/>
    </row>
    <row r="1516" spans="7:7" x14ac:dyDescent="0.35">
      <c r="G1516"/>
    </row>
    <row r="1517" spans="7:7" x14ac:dyDescent="0.35">
      <c r="G1517"/>
    </row>
    <row r="1518" spans="7:7" x14ac:dyDescent="0.35">
      <c r="G1518"/>
    </row>
    <row r="1519" spans="7:7" x14ac:dyDescent="0.35">
      <c r="G1519"/>
    </row>
    <row r="1520" spans="7:7" x14ac:dyDescent="0.35">
      <c r="G1520"/>
    </row>
    <row r="1521" spans="7:7" x14ac:dyDescent="0.35">
      <c r="G1521"/>
    </row>
    <row r="1522" spans="7:7" x14ac:dyDescent="0.35">
      <c r="G1522"/>
    </row>
    <row r="1523" spans="7:7" x14ac:dyDescent="0.35">
      <c r="G1523"/>
    </row>
    <row r="1524" spans="7:7" x14ac:dyDescent="0.35">
      <c r="G1524"/>
    </row>
    <row r="1525" spans="7:7" x14ac:dyDescent="0.35">
      <c r="G1525"/>
    </row>
    <row r="1526" spans="7:7" x14ac:dyDescent="0.35">
      <c r="G1526"/>
    </row>
    <row r="1527" spans="7:7" x14ac:dyDescent="0.35">
      <c r="G1527"/>
    </row>
    <row r="1528" spans="7:7" x14ac:dyDescent="0.35">
      <c r="G1528"/>
    </row>
    <row r="1529" spans="7:7" x14ac:dyDescent="0.35">
      <c r="G1529"/>
    </row>
    <row r="1530" spans="7:7" x14ac:dyDescent="0.35">
      <c r="G1530"/>
    </row>
    <row r="1531" spans="7:7" x14ac:dyDescent="0.35">
      <c r="G1531"/>
    </row>
    <row r="1532" spans="7:7" x14ac:dyDescent="0.35">
      <c r="G1532"/>
    </row>
    <row r="1533" spans="7:7" x14ac:dyDescent="0.35">
      <c r="G1533"/>
    </row>
    <row r="1534" spans="7:7" x14ac:dyDescent="0.35">
      <c r="G1534"/>
    </row>
    <row r="1535" spans="7:7" x14ac:dyDescent="0.35">
      <c r="G1535"/>
    </row>
    <row r="1536" spans="7:7" x14ac:dyDescent="0.35">
      <c r="G1536"/>
    </row>
    <row r="1537" spans="7:7" x14ac:dyDescent="0.35">
      <c r="G1537"/>
    </row>
    <row r="1538" spans="7:7" x14ac:dyDescent="0.35">
      <c r="G1538"/>
    </row>
    <row r="1539" spans="7:7" x14ac:dyDescent="0.35">
      <c r="G1539"/>
    </row>
    <row r="1540" spans="7:7" x14ac:dyDescent="0.35">
      <c r="G1540"/>
    </row>
    <row r="1541" spans="7:7" x14ac:dyDescent="0.35">
      <c r="G1541"/>
    </row>
    <row r="1542" spans="7:7" x14ac:dyDescent="0.35">
      <c r="G1542"/>
    </row>
    <row r="1543" spans="7:7" x14ac:dyDescent="0.35">
      <c r="G1543"/>
    </row>
    <row r="1544" spans="7:7" x14ac:dyDescent="0.35">
      <c r="G1544"/>
    </row>
    <row r="1545" spans="7:7" x14ac:dyDescent="0.35">
      <c r="G1545"/>
    </row>
    <row r="1546" spans="7:7" x14ac:dyDescent="0.35">
      <c r="G1546"/>
    </row>
    <row r="1547" spans="7:7" x14ac:dyDescent="0.35">
      <c r="G1547"/>
    </row>
    <row r="1548" spans="7:7" x14ac:dyDescent="0.35">
      <c r="G1548"/>
    </row>
    <row r="1549" spans="7:7" x14ac:dyDescent="0.35">
      <c r="G1549"/>
    </row>
    <row r="1550" spans="7:7" x14ac:dyDescent="0.35">
      <c r="G1550"/>
    </row>
    <row r="1551" spans="7:7" x14ac:dyDescent="0.35">
      <c r="G1551"/>
    </row>
    <row r="1552" spans="7:7" x14ac:dyDescent="0.35">
      <c r="G1552"/>
    </row>
    <row r="1553" spans="7:7" x14ac:dyDescent="0.35">
      <c r="G1553"/>
    </row>
    <row r="1554" spans="7:7" x14ac:dyDescent="0.35">
      <c r="G1554"/>
    </row>
    <row r="1555" spans="7:7" x14ac:dyDescent="0.35">
      <c r="G1555"/>
    </row>
    <row r="1556" spans="7:7" x14ac:dyDescent="0.35">
      <c r="G1556"/>
    </row>
    <row r="1557" spans="7:7" x14ac:dyDescent="0.35">
      <c r="G1557"/>
    </row>
    <row r="1558" spans="7:7" x14ac:dyDescent="0.35">
      <c r="G1558"/>
    </row>
    <row r="1559" spans="7:7" x14ac:dyDescent="0.35">
      <c r="G1559"/>
    </row>
    <row r="1560" spans="7:7" x14ac:dyDescent="0.35">
      <c r="G1560"/>
    </row>
    <row r="1561" spans="7:7" x14ac:dyDescent="0.35">
      <c r="G1561"/>
    </row>
    <row r="1562" spans="7:7" x14ac:dyDescent="0.35">
      <c r="G1562"/>
    </row>
    <row r="1563" spans="7:7" x14ac:dyDescent="0.35">
      <c r="G1563"/>
    </row>
    <row r="1564" spans="7:7" x14ac:dyDescent="0.35">
      <c r="G1564"/>
    </row>
    <row r="1565" spans="7:7" x14ac:dyDescent="0.35">
      <c r="G1565"/>
    </row>
    <row r="1566" spans="7:7" x14ac:dyDescent="0.35">
      <c r="G1566"/>
    </row>
    <row r="1567" spans="7:7" x14ac:dyDescent="0.35">
      <c r="G1567"/>
    </row>
    <row r="1568" spans="7:7" x14ac:dyDescent="0.35">
      <c r="G1568"/>
    </row>
    <row r="1569" spans="7:7" x14ac:dyDescent="0.35">
      <c r="G1569"/>
    </row>
    <row r="1570" spans="7:7" x14ac:dyDescent="0.35">
      <c r="G1570"/>
    </row>
    <row r="1571" spans="7:7" x14ac:dyDescent="0.35">
      <c r="G1571"/>
    </row>
    <row r="1572" spans="7:7" x14ac:dyDescent="0.35">
      <c r="G1572"/>
    </row>
    <row r="1573" spans="7:7" x14ac:dyDescent="0.35">
      <c r="G1573"/>
    </row>
    <row r="1574" spans="7:7" x14ac:dyDescent="0.35">
      <c r="G1574"/>
    </row>
    <row r="1575" spans="7:7" x14ac:dyDescent="0.35">
      <c r="G1575"/>
    </row>
    <row r="1576" spans="7:7" x14ac:dyDescent="0.35">
      <c r="G1576"/>
    </row>
    <row r="1577" spans="7:7" x14ac:dyDescent="0.35">
      <c r="G1577"/>
    </row>
    <row r="1578" spans="7:7" x14ac:dyDescent="0.35">
      <c r="G1578"/>
    </row>
    <row r="1579" spans="7:7" x14ac:dyDescent="0.35">
      <c r="G1579"/>
    </row>
    <row r="1580" spans="7:7" x14ac:dyDescent="0.35">
      <c r="G1580"/>
    </row>
    <row r="1581" spans="7:7" x14ac:dyDescent="0.35">
      <c r="G1581"/>
    </row>
    <row r="1582" spans="7:7" x14ac:dyDescent="0.35">
      <c r="G1582"/>
    </row>
    <row r="1583" spans="7:7" x14ac:dyDescent="0.35">
      <c r="G1583"/>
    </row>
    <row r="1584" spans="7:7" x14ac:dyDescent="0.35">
      <c r="G1584"/>
    </row>
    <row r="1585" spans="7:7" x14ac:dyDescent="0.35">
      <c r="G1585"/>
    </row>
    <row r="1586" spans="7:7" x14ac:dyDescent="0.35">
      <c r="G1586"/>
    </row>
    <row r="1587" spans="7:7" x14ac:dyDescent="0.35">
      <c r="G1587"/>
    </row>
    <row r="1588" spans="7:7" x14ac:dyDescent="0.35">
      <c r="G1588"/>
    </row>
    <row r="1589" spans="7:7" x14ac:dyDescent="0.35">
      <c r="G1589"/>
    </row>
    <row r="1590" spans="7:7" x14ac:dyDescent="0.35">
      <c r="G1590"/>
    </row>
    <row r="1591" spans="7:7" x14ac:dyDescent="0.35">
      <c r="G1591"/>
    </row>
    <row r="1592" spans="7:7" x14ac:dyDescent="0.35">
      <c r="G1592"/>
    </row>
    <row r="1593" spans="7:7" x14ac:dyDescent="0.35">
      <c r="G1593"/>
    </row>
    <row r="1594" spans="7:7" x14ac:dyDescent="0.35">
      <c r="G1594"/>
    </row>
    <row r="1595" spans="7:7" x14ac:dyDescent="0.35">
      <c r="G1595"/>
    </row>
    <row r="1596" spans="7:7" x14ac:dyDescent="0.35">
      <c r="G1596"/>
    </row>
    <row r="1597" spans="7:7" x14ac:dyDescent="0.35">
      <c r="G1597"/>
    </row>
    <row r="1598" spans="7:7" x14ac:dyDescent="0.35">
      <c r="G1598"/>
    </row>
    <row r="1599" spans="7:7" x14ac:dyDescent="0.35">
      <c r="G1599"/>
    </row>
    <row r="1600" spans="7:7" x14ac:dyDescent="0.35">
      <c r="G1600"/>
    </row>
    <row r="1601" spans="7:7" x14ac:dyDescent="0.35">
      <c r="G1601"/>
    </row>
    <row r="1602" spans="7:7" x14ac:dyDescent="0.35">
      <c r="G1602"/>
    </row>
    <row r="1603" spans="7:7" x14ac:dyDescent="0.35">
      <c r="G1603"/>
    </row>
    <row r="1604" spans="7:7" x14ac:dyDescent="0.35">
      <c r="G1604"/>
    </row>
    <row r="1605" spans="7:7" x14ac:dyDescent="0.35">
      <c r="G1605"/>
    </row>
    <row r="1606" spans="7:7" x14ac:dyDescent="0.35">
      <c r="G1606"/>
    </row>
    <row r="1607" spans="7:7" x14ac:dyDescent="0.35">
      <c r="G1607"/>
    </row>
    <row r="1608" spans="7:7" x14ac:dyDescent="0.35">
      <c r="G1608"/>
    </row>
    <row r="1609" spans="7:7" x14ac:dyDescent="0.35">
      <c r="G1609"/>
    </row>
    <row r="1610" spans="7:7" x14ac:dyDescent="0.35">
      <c r="G1610"/>
    </row>
    <row r="1611" spans="7:7" x14ac:dyDescent="0.35">
      <c r="G1611"/>
    </row>
    <row r="1612" spans="7:7" x14ac:dyDescent="0.35">
      <c r="G1612"/>
    </row>
    <row r="1613" spans="7:7" x14ac:dyDescent="0.35">
      <c r="G1613"/>
    </row>
    <row r="1614" spans="7:7" x14ac:dyDescent="0.35">
      <c r="G1614"/>
    </row>
    <row r="1615" spans="7:7" x14ac:dyDescent="0.35">
      <c r="G1615"/>
    </row>
    <row r="1616" spans="7:7" x14ac:dyDescent="0.35">
      <c r="G1616"/>
    </row>
    <row r="1617" spans="7:7" x14ac:dyDescent="0.35">
      <c r="G1617"/>
    </row>
    <row r="1618" spans="7:7" x14ac:dyDescent="0.35">
      <c r="G1618"/>
    </row>
    <row r="1619" spans="7:7" x14ac:dyDescent="0.35">
      <c r="G1619"/>
    </row>
    <row r="1620" spans="7:7" x14ac:dyDescent="0.35">
      <c r="G1620"/>
    </row>
    <row r="1621" spans="7:7" x14ac:dyDescent="0.35">
      <c r="G1621"/>
    </row>
    <row r="1622" spans="7:7" x14ac:dyDescent="0.35">
      <c r="G1622"/>
    </row>
    <row r="1623" spans="7:7" x14ac:dyDescent="0.35">
      <c r="G1623"/>
    </row>
    <row r="1624" spans="7:7" x14ac:dyDescent="0.35">
      <c r="G1624"/>
    </row>
    <row r="1625" spans="7:7" x14ac:dyDescent="0.35">
      <c r="G1625"/>
    </row>
    <row r="1626" spans="7:7" x14ac:dyDescent="0.35">
      <c r="G1626"/>
    </row>
    <row r="1627" spans="7:7" x14ac:dyDescent="0.35">
      <c r="G1627"/>
    </row>
    <row r="1628" spans="7:7" x14ac:dyDescent="0.35">
      <c r="G1628"/>
    </row>
    <row r="1629" spans="7:7" x14ac:dyDescent="0.35">
      <c r="G1629"/>
    </row>
    <row r="1630" spans="7:7" x14ac:dyDescent="0.35">
      <c r="G1630"/>
    </row>
    <row r="1631" spans="7:7" x14ac:dyDescent="0.35">
      <c r="G1631"/>
    </row>
    <row r="1632" spans="7:7" x14ac:dyDescent="0.35">
      <c r="G1632"/>
    </row>
    <row r="1633" spans="7:7" x14ac:dyDescent="0.35">
      <c r="G1633"/>
    </row>
    <row r="1634" spans="7:7" x14ac:dyDescent="0.35">
      <c r="G1634"/>
    </row>
    <row r="1635" spans="7:7" x14ac:dyDescent="0.35">
      <c r="G1635"/>
    </row>
    <row r="1636" spans="7:7" x14ac:dyDescent="0.35">
      <c r="G1636"/>
    </row>
    <row r="1637" spans="7:7" x14ac:dyDescent="0.35">
      <c r="G1637"/>
    </row>
    <row r="1638" spans="7:7" x14ac:dyDescent="0.35">
      <c r="G1638"/>
    </row>
    <row r="1639" spans="7:7" x14ac:dyDescent="0.35">
      <c r="G1639"/>
    </row>
    <row r="1640" spans="7:7" x14ac:dyDescent="0.35">
      <c r="G1640"/>
    </row>
    <row r="1641" spans="7:7" x14ac:dyDescent="0.35">
      <c r="G1641"/>
    </row>
    <row r="1642" spans="7:7" x14ac:dyDescent="0.35">
      <c r="G1642"/>
    </row>
    <row r="1643" spans="7:7" x14ac:dyDescent="0.35">
      <c r="G1643"/>
    </row>
    <row r="1644" spans="7:7" x14ac:dyDescent="0.35">
      <c r="G1644"/>
    </row>
    <row r="1645" spans="7:7" x14ac:dyDescent="0.35">
      <c r="G1645"/>
    </row>
    <row r="1646" spans="7:7" x14ac:dyDescent="0.35">
      <c r="G1646"/>
    </row>
    <row r="1647" spans="7:7" x14ac:dyDescent="0.35">
      <c r="G1647"/>
    </row>
    <row r="1648" spans="7:7" x14ac:dyDescent="0.35">
      <c r="G1648"/>
    </row>
    <row r="1649" spans="7:7" x14ac:dyDescent="0.35">
      <c r="G1649"/>
    </row>
    <row r="1650" spans="7:7" x14ac:dyDescent="0.35">
      <c r="G1650"/>
    </row>
    <row r="1651" spans="7:7" x14ac:dyDescent="0.35">
      <c r="G1651"/>
    </row>
    <row r="1652" spans="7:7" x14ac:dyDescent="0.35">
      <c r="G1652"/>
    </row>
    <row r="1653" spans="7:7" x14ac:dyDescent="0.35">
      <c r="G1653"/>
    </row>
    <row r="1654" spans="7:7" x14ac:dyDescent="0.35">
      <c r="G1654"/>
    </row>
    <row r="1655" spans="7:7" x14ac:dyDescent="0.35">
      <c r="G1655"/>
    </row>
    <row r="1656" spans="7:7" x14ac:dyDescent="0.35">
      <c r="G1656"/>
    </row>
    <row r="1657" spans="7:7" x14ac:dyDescent="0.35">
      <c r="G1657"/>
    </row>
    <row r="1658" spans="7:7" x14ac:dyDescent="0.35">
      <c r="G1658"/>
    </row>
    <row r="1659" spans="7:7" x14ac:dyDescent="0.35">
      <c r="G1659"/>
    </row>
    <row r="1660" spans="7:7" x14ac:dyDescent="0.35">
      <c r="G1660"/>
    </row>
    <row r="1661" spans="7:7" x14ac:dyDescent="0.35">
      <c r="G1661"/>
    </row>
    <row r="1662" spans="7:7" x14ac:dyDescent="0.35">
      <c r="G1662"/>
    </row>
    <row r="1663" spans="7:7" x14ac:dyDescent="0.35">
      <c r="G1663"/>
    </row>
    <row r="1664" spans="7:7" x14ac:dyDescent="0.35">
      <c r="G1664"/>
    </row>
    <row r="1665" spans="7:7" x14ac:dyDescent="0.35">
      <c r="G1665"/>
    </row>
    <row r="1666" spans="7:7" x14ac:dyDescent="0.35">
      <c r="G1666"/>
    </row>
    <row r="1667" spans="7:7" x14ac:dyDescent="0.35">
      <c r="G1667"/>
    </row>
    <row r="1668" spans="7:7" x14ac:dyDescent="0.35">
      <c r="G1668"/>
    </row>
    <row r="1669" spans="7:7" x14ac:dyDescent="0.35">
      <c r="G1669"/>
    </row>
    <row r="1670" spans="7:7" x14ac:dyDescent="0.35">
      <c r="G1670"/>
    </row>
    <row r="1671" spans="7:7" x14ac:dyDescent="0.35">
      <c r="G1671"/>
    </row>
    <row r="1672" spans="7:7" x14ac:dyDescent="0.35">
      <c r="G1672"/>
    </row>
    <row r="1673" spans="7:7" x14ac:dyDescent="0.35">
      <c r="G1673"/>
    </row>
    <row r="1674" spans="7:7" x14ac:dyDescent="0.35">
      <c r="G1674"/>
    </row>
    <row r="1675" spans="7:7" x14ac:dyDescent="0.35">
      <c r="G1675"/>
    </row>
    <row r="1676" spans="7:7" x14ac:dyDescent="0.35">
      <c r="G1676"/>
    </row>
    <row r="1677" spans="7:7" x14ac:dyDescent="0.35">
      <c r="G1677"/>
    </row>
    <row r="1678" spans="7:7" x14ac:dyDescent="0.35">
      <c r="G1678"/>
    </row>
    <row r="1679" spans="7:7" x14ac:dyDescent="0.35">
      <c r="G1679"/>
    </row>
    <row r="1680" spans="7:7" x14ac:dyDescent="0.35">
      <c r="G1680"/>
    </row>
    <row r="1681" spans="7:7" x14ac:dyDescent="0.35">
      <c r="G1681"/>
    </row>
    <row r="1682" spans="7:7" x14ac:dyDescent="0.35">
      <c r="G1682"/>
    </row>
    <row r="1683" spans="7:7" x14ac:dyDescent="0.35">
      <c r="G1683"/>
    </row>
    <row r="1684" spans="7:7" x14ac:dyDescent="0.35">
      <c r="G1684"/>
    </row>
    <row r="1685" spans="7:7" x14ac:dyDescent="0.35">
      <c r="G1685"/>
    </row>
    <row r="1686" spans="7:7" x14ac:dyDescent="0.35">
      <c r="G1686"/>
    </row>
    <row r="1687" spans="7:7" x14ac:dyDescent="0.35">
      <c r="G1687"/>
    </row>
    <row r="1688" spans="7:7" x14ac:dyDescent="0.35">
      <c r="G1688"/>
    </row>
    <row r="1689" spans="7:7" x14ac:dyDescent="0.35">
      <c r="G1689"/>
    </row>
    <row r="1690" spans="7:7" x14ac:dyDescent="0.35">
      <c r="G1690"/>
    </row>
    <row r="1691" spans="7:7" x14ac:dyDescent="0.35">
      <c r="G1691"/>
    </row>
    <row r="1692" spans="7:7" x14ac:dyDescent="0.35">
      <c r="G1692"/>
    </row>
    <row r="1693" spans="7:7" x14ac:dyDescent="0.35">
      <c r="G1693"/>
    </row>
    <row r="1694" spans="7:7" x14ac:dyDescent="0.35">
      <c r="G1694"/>
    </row>
    <row r="1695" spans="7:7" x14ac:dyDescent="0.35">
      <c r="G1695"/>
    </row>
    <row r="1696" spans="7:7" x14ac:dyDescent="0.35">
      <c r="G1696"/>
    </row>
    <row r="1697" spans="7:7" x14ac:dyDescent="0.35">
      <c r="G1697"/>
    </row>
    <row r="1698" spans="7:7" x14ac:dyDescent="0.35">
      <c r="G1698"/>
    </row>
    <row r="1699" spans="7:7" x14ac:dyDescent="0.35">
      <c r="G1699"/>
    </row>
    <row r="1700" spans="7:7" x14ac:dyDescent="0.35">
      <c r="G1700"/>
    </row>
    <row r="1701" spans="7:7" x14ac:dyDescent="0.35">
      <c r="G1701"/>
    </row>
    <row r="1702" spans="7:7" x14ac:dyDescent="0.35">
      <c r="G1702"/>
    </row>
    <row r="1703" spans="7:7" x14ac:dyDescent="0.35">
      <c r="G1703"/>
    </row>
    <row r="1704" spans="7:7" x14ac:dyDescent="0.35">
      <c r="G1704"/>
    </row>
    <row r="1705" spans="7:7" x14ac:dyDescent="0.35">
      <c r="G1705"/>
    </row>
    <row r="1706" spans="7:7" x14ac:dyDescent="0.35">
      <c r="G1706"/>
    </row>
    <row r="1707" spans="7:7" x14ac:dyDescent="0.35">
      <c r="G1707"/>
    </row>
    <row r="1708" spans="7:7" x14ac:dyDescent="0.35">
      <c r="G1708"/>
    </row>
    <row r="1709" spans="7:7" x14ac:dyDescent="0.35">
      <c r="G1709"/>
    </row>
    <row r="1710" spans="7:7" x14ac:dyDescent="0.35">
      <c r="G1710"/>
    </row>
    <row r="1711" spans="7:7" x14ac:dyDescent="0.35">
      <c r="G1711"/>
    </row>
    <row r="1712" spans="7:7" x14ac:dyDescent="0.35">
      <c r="G1712"/>
    </row>
    <row r="1713" spans="7:7" x14ac:dyDescent="0.35">
      <c r="G1713"/>
    </row>
    <row r="1714" spans="7:7" x14ac:dyDescent="0.35">
      <c r="G1714"/>
    </row>
    <row r="1715" spans="7:7" x14ac:dyDescent="0.35">
      <c r="G1715"/>
    </row>
    <row r="1716" spans="7:7" x14ac:dyDescent="0.35">
      <c r="G1716"/>
    </row>
    <row r="1717" spans="7:7" x14ac:dyDescent="0.35">
      <c r="G1717"/>
    </row>
    <row r="1718" spans="7:7" x14ac:dyDescent="0.35">
      <c r="G1718"/>
    </row>
    <row r="1719" spans="7:7" x14ac:dyDescent="0.35">
      <c r="G1719"/>
    </row>
    <row r="1720" spans="7:7" x14ac:dyDescent="0.35">
      <c r="G1720"/>
    </row>
    <row r="1721" spans="7:7" x14ac:dyDescent="0.35">
      <c r="G1721"/>
    </row>
    <row r="1722" spans="7:7" x14ac:dyDescent="0.35">
      <c r="G1722"/>
    </row>
    <row r="1723" spans="7:7" x14ac:dyDescent="0.35">
      <c r="G1723"/>
    </row>
    <row r="1724" spans="7:7" x14ac:dyDescent="0.35">
      <c r="G1724"/>
    </row>
    <row r="1725" spans="7:7" x14ac:dyDescent="0.35">
      <c r="G1725"/>
    </row>
    <row r="1726" spans="7:7" x14ac:dyDescent="0.35">
      <c r="G1726"/>
    </row>
    <row r="1727" spans="7:7" x14ac:dyDescent="0.35">
      <c r="G1727"/>
    </row>
    <row r="1728" spans="7:7" x14ac:dyDescent="0.35">
      <c r="G1728"/>
    </row>
    <row r="1729" spans="7:7" x14ac:dyDescent="0.35">
      <c r="G1729"/>
    </row>
    <row r="1730" spans="7:7" x14ac:dyDescent="0.35">
      <c r="G1730"/>
    </row>
    <row r="1731" spans="7:7" x14ac:dyDescent="0.35">
      <c r="G1731"/>
    </row>
    <row r="1732" spans="7:7" x14ac:dyDescent="0.35">
      <c r="G1732"/>
    </row>
    <row r="1733" spans="7:7" x14ac:dyDescent="0.35">
      <c r="G1733"/>
    </row>
    <row r="1734" spans="7:7" x14ac:dyDescent="0.35">
      <c r="G1734"/>
    </row>
    <row r="1735" spans="7:7" x14ac:dyDescent="0.35">
      <c r="G1735"/>
    </row>
    <row r="1736" spans="7:7" x14ac:dyDescent="0.35">
      <c r="G1736"/>
    </row>
    <row r="1737" spans="7:7" x14ac:dyDescent="0.35">
      <c r="G1737"/>
    </row>
    <row r="1738" spans="7:7" x14ac:dyDescent="0.35">
      <c r="G1738"/>
    </row>
    <row r="1739" spans="7:7" x14ac:dyDescent="0.35">
      <c r="G1739"/>
    </row>
    <row r="1740" spans="7:7" x14ac:dyDescent="0.35">
      <c r="G1740"/>
    </row>
    <row r="1741" spans="7:7" x14ac:dyDescent="0.35">
      <c r="G1741"/>
    </row>
    <row r="1742" spans="7:7" x14ac:dyDescent="0.35">
      <c r="G1742"/>
    </row>
    <row r="1743" spans="7:7" x14ac:dyDescent="0.35">
      <c r="G1743"/>
    </row>
    <row r="1744" spans="7:7" x14ac:dyDescent="0.35">
      <c r="G1744"/>
    </row>
    <row r="1745" spans="7:7" x14ac:dyDescent="0.35">
      <c r="G1745"/>
    </row>
    <row r="1746" spans="7:7" x14ac:dyDescent="0.35">
      <c r="G1746"/>
    </row>
    <row r="1747" spans="7:7" x14ac:dyDescent="0.35">
      <c r="G1747"/>
    </row>
    <row r="1748" spans="7:7" x14ac:dyDescent="0.35">
      <c r="G1748"/>
    </row>
    <row r="1749" spans="7:7" x14ac:dyDescent="0.35">
      <c r="G1749"/>
    </row>
    <row r="1750" spans="7:7" x14ac:dyDescent="0.35">
      <c r="G1750"/>
    </row>
    <row r="1751" spans="7:7" x14ac:dyDescent="0.35">
      <c r="G1751"/>
    </row>
    <row r="1752" spans="7:7" x14ac:dyDescent="0.35">
      <c r="G1752"/>
    </row>
    <row r="1753" spans="7:7" x14ac:dyDescent="0.35">
      <c r="G1753"/>
    </row>
    <row r="1754" spans="7:7" x14ac:dyDescent="0.35">
      <c r="G1754"/>
    </row>
    <row r="1755" spans="7:7" x14ac:dyDescent="0.35">
      <c r="G1755"/>
    </row>
    <row r="1756" spans="7:7" x14ac:dyDescent="0.35">
      <c r="G1756"/>
    </row>
    <row r="1757" spans="7:7" x14ac:dyDescent="0.35">
      <c r="G1757"/>
    </row>
    <row r="1758" spans="7:7" x14ac:dyDescent="0.35">
      <c r="G1758"/>
    </row>
    <row r="1759" spans="7:7" x14ac:dyDescent="0.35">
      <c r="G1759"/>
    </row>
    <row r="1760" spans="7:7" x14ac:dyDescent="0.35">
      <c r="G1760"/>
    </row>
    <row r="1761" spans="7:7" x14ac:dyDescent="0.35">
      <c r="G1761"/>
    </row>
    <row r="1762" spans="7:7" x14ac:dyDescent="0.35">
      <c r="G1762"/>
    </row>
    <row r="1763" spans="7:7" x14ac:dyDescent="0.35">
      <c r="G1763"/>
    </row>
    <row r="1764" spans="7:7" x14ac:dyDescent="0.35">
      <c r="G1764"/>
    </row>
    <row r="1765" spans="7:7" x14ac:dyDescent="0.35">
      <c r="G1765"/>
    </row>
    <row r="1766" spans="7:7" x14ac:dyDescent="0.35">
      <c r="G1766"/>
    </row>
    <row r="1767" spans="7:7" x14ac:dyDescent="0.35">
      <c r="G1767"/>
    </row>
    <row r="1768" spans="7:7" x14ac:dyDescent="0.35">
      <c r="G1768"/>
    </row>
    <row r="1769" spans="7:7" x14ac:dyDescent="0.35">
      <c r="G1769"/>
    </row>
    <row r="1770" spans="7:7" x14ac:dyDescent="0.35">
      <c r="G1770"/>
    </row>
    <row r="1771" spans="7:7" x14ac:dyDescent="0.35">
      <c r="G1771"/>
    </row>
    <row r="1772" spans="7:7" x14ac:dyDescent="0.35">
      <c r="G1772"/>
    </row>
    <row r="1773" spans="7:7" x14ac:dyDescent="0.35">
      <c r="G1773"/>
    </row>
    <row r="1774" spans="7:7" x14ac:dyDescent="0.35">
      <c r="G1774"/>
    </row>
    <row r="1775" spans="7:7" x14ac:dyDescent="0.35">
      <c r="G1775"/>
    </row>
    <row r="1776" spans="7:7" x14ac:dyDescent="0.35">
      <c r="G1776"/>
    </row>
    <row r="1777" spans="7:7" x14ac:dyDescent="0.35">
      <c r="G1777"/>
    </row>
    <row r="1778" spans="7:7" x14ac:dyDescent="0.35">
      <c r="G1778"/>
    </row>
    <row r="1779" spans="7:7" x14ac:dyDescent="0.35">
      <c r="G1779"/>
    </row>
    <row r="1780" spans="7:7" x14ac:dyDescent="0.35">
      <c r="G1780"/>
    </row>
    <row r="1781" spans="7:7" x14ac:dyDescent="0.35">
      <c r="G1781"/>
    </row>
    <row r="1782" spans="7:7" x14ac:dyDescent="0.35">
      <c r="G1782"/>
    </row>
    <row r="1783" spans="7:7" x14ac:dyDescent="0.35">
      <c r="G1783"/>
    </row>
    <row r="1784" spans="7:7" x14ac:dyDescent="0.35">
      <c r="G1784"/>
    </row>
    <row r="1785" spans="7:7" x14ac:dyDescent="0.35">
      <c r="G1785"/>
    </row>
    <row r="1786" spans="7:7" x14ac:dyDescent="0.35">
      <c r="G1786"/>
    </row>
    <row r="1787" spans="7:7" x14ac:dyDescent="0.35">
      <c r="G1787"/>
    </row>
    <row r="1788" spans="7:7" x14ac:dyDescent="0.35">
      <c r="G1788"/>
    </row>
    <row r="1789" spans="7:7" x14ac:dyDescent="0.35">
      <c r="G1789"/>
    </row>
    <row r="1790" spans="7:7" x14ac:dyDescent="0.35">
      <c r="G1790"/>
    </row>
    <row r="1791" spans="7:7" x14ac:dyDescent="0.35">
      <c r="G1791"/>
    </row>
    <row r="1792" spans="7:7" x14ac:dyDescent="0.35">
      <c r="G1792"/>
    </row>
    <row r="1793" spans="7:7" x14ac:dyDescent="0.35">
      <c r="G1793"/>
    </row>
    <row r="1794" spans="7:7" x14ac:dyDescent="0.35">
      <c r="G1794"/>
    </row>
    <row r="1795" spans="7:7" x14ac:dyDescent="0.35">
      <c r="G1795"/>
    </row>
    <row r="1796" spans="7:7" x14ac:dyDescent="0.35">
      <c r="G1796"/>
    </row>
    <row r="1797" spans="7:7" x14ac:dyDescent="0.35">
      <c r="G1797"/>
    </row>
    <row r="1798" spans="7:7" x14ac:dyDescent="0.35">
      <c r="G1798"/>
    </row>
    <row r="1799" spans="7:7" x14ac:dyDescent="0.35">
      <c r="G1799"/>
    </row>
    <row r="1800" spans="7:7" x14ac:dyDescent="0.35">
      <c r="G1800"/>
    </row>
    <row r="1801" spans="7:7" x14ac:dyDescent="0.35">
      <c r="G1801"/>
    </row>
    <row r="1802" spans="7:7" x14ac:dyDescent="0.35">
      <c r="G1802"/>
    </row>
    <row r="1803" spans="7:7" x14ac:dyDescent="0.35">
      <c r="G1803"/>
    </row>
    <row r="1804" spans="7:7" x14ac:dyDescent="0.35">
      <c r="G1804"/>
    </row>
    <row r="1805" spans="7:7" x14ac:dyDescent="0.35">
      <c r="G1805"/>
    </row>
    <row r="1806" spans="7:7" x14ac:dyDescent="0.35">
      <c r="G1806"/>
    </row>
    <row r="1807" spans="7:7" x14ac:dyDescent="0.35">
      <c r="G1807"/>
    </row>
    <row r="1808" spans="7:7" x14ac:dyDescent="0.35">
      <c r="G1808"/>
    </row>
    <row r="1809" spans="7:7" x14ac:dyDescent="0.35">
      <c r="G1809"/>
    </row>
    <row r="1810" spans="7:7" x14ac:dyDescent="0.35">
      <c r="G1810"/>
    </row>
    <row r="1811" spans="7:7" x14ac:dyDescent="0.35">
      <c r="G1811"/>
    </row>
    <row r="1812" spans="7:7" x14ac:dyDescent="0.35">
      <c r="G1812"/>
    </row>
    <row r="1813" spans="7:7" x14ac:dyDescent="0.35">
      <c r="G1813"/>
    </row>
    <row r="1814" spans="7:7" x14ac:dyDescent="0.35">
      <c r="G1814"/>
    </row>
    <row r="1815" spans="7:7" x14ac:dyDescent="0.35">
      <c r="G1815"/>
    </row>
    <row r="1816" spans="7:7" x14ac:dyDescent="0.35">
      <c r="G1816"/>
    </row>
    <row r="1817" spans="7:7" x14ac:dyDescent="0.35">
      <c r="G1817"/>
    </row>
    <row r="1818" spans="7:7" x14ac:dyDescent="0.35">
      <c r="G1818"/>
    </row>
    <row r="1819" spans="7:7" x14ac:dyDescent="0.35">
      <c r="G1819"/>
    </row>
    <row r="1820" spans="7:7" x14ac:dyDescent="0.35">
      <c r="G1820"/>
    </row>
    <row r="1821" spans="7:7" x14ac:dyDescent="0.35">
      <c r="G1821"/>
    </row>
    <row r="1822" spans="7:7" x14ac:dyDescent="0.35">
      <c r="G1822"/>
    </row>
    <row r="1823" spans="7:7" x14ac:dyDescent="0.35">
      <c r="G1823"/>
    </row>
    <row r="1824" spans="7:7" x14ac:dyDescent="0.35">
      <c r="G1824"/>
    </row>
    <row r="1825" spans="7:7" x14ac:dyDescent="0.35">
      <c r="G1825"/>
    </row>
    <row r="1826" spans="7:7" x14ac:dyDescent="0.35">
      <c r="G1826"/>
    </row>
    <row r="1827" spans="7:7" x14ac:dyDescent="0.35">
      <c r="G1827"/>
    </row>
    <row r="1828" spans="7:7" x14ac:dyDescent="0.35">
      <c r="G1828"/>
    </row>
    <row r="1829" spans="7:7" x14ac:dyDescent="0.35">
      <c r="G1829"/>
    </row>
    <row r="1830" spans="7:7" x14ac:dyDescent="0.35">
      <c r="G1830"/>
    </row>
    <row r="1831" spans="7:7" x14ac:dyDescent="0.35">
      <c r="G1831"/>
    </row>
    <row r="1832" spans="7:7" x14ac:dyDescent="0.35">
      <c r="G1832"/>
    </row>
    <row r="1833" spans="7:7" x14ac:dyDescent="0.35">
      <c r="G1833"/>
    </row>
    <row r="1834" spans="7:7" x14ac:dyDescent="0.35">
      <c r="G1834"/>
    </row>
    <row r="1835" spans="7:7" x14ac:dyDescent="0.35">
      <c r="G1835"/>
    </row>
    <row r="1836" spans="7:7" x14ac:dyDescent="0.35">
      <c r="G1836"/>
    </row>
    <row r="1837" spans="7:7" x14ac:dyDescent="0.35">
      <c r="G1837"/>
    </row>
    <row r="1838" spans="7:7" x14ac:dyDescent="0.35">
      <c r="G1838"/>
    </row>
    <row r="1839" spans="7:7" x14ac:dyDescent="0.35">
      <c r="G1839"/>
    </row>
    <row r="1840" spans="7:7" x14ac:dyDescent="0.35">
      <c r="G1840"/>
    </row>
    <row r="1841" spans="7:7" x14ac:dyDescent="0.35">
      <c r="G1841"/>
    </row>
    <row r="1842" spans="7:7" x14ac:dyDescent="0.35">
      <c r="G1842"/>
    </row>
    <row r="1843" spans="7:7" x14ac:dyDescent="0.35">
      <c r="G1843"/>
    </row>
    <row r="1844" spans="7:7" x14ac:dyDescent="0.35">
      <c r="G1844"/>
    </row>
    <row r="1845" spans="7:7" x14ac:dyDescent="0.35">
      <c r="G1845"/>
    </row>
    <row r="1846" spans="7:7" x14ac:dyDescent="0.35">
      <c r="G1846"/>
    </row>
    <row r="1847" spans="7:7" x14ac:dyDescent="0.35">
      <c r="G1847"/>
    </row>
    <row r="1848" spans="7:7" x14ac:dyDescent="0.35">
      <c r="G1848"/>
    </row>
    <row r="1849" spans="7:7" x14ac:dyDescent="0.35">
      <c r="G1849"/>
    </row>
    <row r="1850" spans="7:7" x14ac:dyDescent="0.35">
      <c r="G1850"/>
    </row>
    <row r="1851" spans="7:7" x14ac:dyDescent="0.35">
      <c r="G1851"/>
    </row>
    <row r="1852" spans="7:7" x14ac:dyDescent="0.35">
      <c r="G1852"/>
    </row>
    <row r="1853" spans="7:7" x14ac:dyDescent="0.35">
      <c r="G1853"/>
    </row>
    <row r="1854" spans="7:7" x14ac:dyDescent="0.35">
      <c r="G1854"/>
    </row>
    <row r="1855" spans="7:7" x14ac:dyDescent="0.35">
      <c r="G1855"/>
    </row>
    <row r="1856" spans="7:7" x14ac:dyDescent="0.35">
      <c r="G1856"/>
    </row>
    <row r="1857" spans="7:7" x14ac:dyDescent="0.35">
      <c r="G1857"/>
    </row>
    <row r="1858" spans="7:7" x14ac:dyDescent="0.35">
      <c r="G1858"/>
    </row>
    <row r="1859" spans="7:7" x14ac:dyDescent="0.35">
      <c r="G1859"/>
    </row>
    <row r="1860" spans="7:7" x14ac:dyDescent="0.35">
      <c r="G1860"/>
    </row>
    <row r="1861" spans="7:7" x14ac:dyDescent="0.35">
      <c r="G1861"/>
    </row>
    <row r="1862" spans="7:7" x14ac:dyDescent="0.35">
      <c r="G1862"/>
    </row>
    <row r="1863" spans="7:7" x14ac:dyDescent="0.35">
      <c r="G1863"/>
    </row>
    <row r="1864" spans="7:7" x14ac:dyDescent="0.35">
      <c r="G1864"/>
    </row>
    <row r="1865" spans="7:7" x14ac:dyDescent="0.35">
      <c r="G1865"/>
    </row>
    <row r="1866" spans="7:7" x14ac:dyDescent="0.35">
      <c r="G1866"/>
    </row>
    <row r="1867" spans="7:7" x14ac:dyDescent="0.35">
      <c r="G1867"/>
    </row>
    <row r="1868" spans="7:7" x14ac:dyDescent="0.35">
      <c r="G1868"/>
    </row>
    <row r="1869" spans="7:7" x14ac:dyDescent="0.35">
      <c r="G1869"/>
    </row>
    <row r="1870" spans="7:7" x14ac:dyDescent="0.35">
      <c r="G1870"/>
    </row>
    <row r="1871" spans="7:7" x14ac:dyDescent="0.35">
      <c r="G1871"/>
    </row>
    <row r="1872" spans="7:7" x14ac:dyDescent="0.35">
      <c r="G1872"/>
    </row>
    <row r="1873" spans="7:7" x14ac:dyDescent="0.35">
      <c r="G1873"/>
    </row>
    <row r="1874" spans="7:7" x14ac:dyDescent="0.35">
      <c r="G1874"/>
    </row>
    <row r="1875" spans="7:7" x14ac:dyDescent="0.35">
      <c r="G1875"/>
    </row>
    <row r="1876" spans="7:7" x14ac:dyDescent="0.35">
      <c r="G1876"/>
    </row>
    <row r="1877" spans="7:7" x14ac:dyDescent="0.35">
      <c r="G1877"/>
    </row>
    <row r="1878" spans="7:7" x14ac:dyDescent="0.35">
      <c r="G1878"/>
    </row>
    <row r="1879" spans="7:7" x14ac:dyDescent="0.35">
      <c r="G1879"/>
    </row>
    <row r="1880" spans="7:7" x14ac:dyDescent="0.35">
      <c r="G1880"/>
    </row>
    <row r="1881" spans="7:7" x14ac:dyDescent="0.35">
      <c r="G1881"/>
    </row>
    <row r="1882" spans="7:7" x14ac:dyDescent="0.35">
      <c r="G1882"/>
    </row>
    <row r="1883" spans="7:7" x14ac:dyDescent="0.35">
      <c r="G1883"/>
    </row>
    <row r="1884" spans="7:7" x14ac:dyDescent="0.35">
      <c r="G1884"/>
    </row>
    <row r="1885" spans="7:7" x14ac:dyDescent="0.35">
      <c r="G1885"/>
    </row>
    <row r="1886" spans="7:7" x14ac:dyDescent="0.35">
      <c r="G1886"/>
    </row>
    <row r="1887" spans="7:7" x14ac:dyDescent="0.35">
      <c r="G1887"/>
    </row>
    <row r="1888" spans="7:7" x14ac:dyDescent="0.35">
      <c r="G1888"/>
    </row>
    <row r="1889" spans="7:7" x14ac:dyDescent="0.35">
      <c r="G1889"/>
    </row>
    <row r="1890" spans="7:7" x14ac:dyDescent="0.35">
      <c r="G1890"/>
    </row>
    <row r="1891" spans="7:7" x14ac:dyDescent="0.35">
      <c r="G1891"/>
    </row>
    <row r="1892" spans="7:7" x14ac:dyDescent="0.35">
      <c r="G1892"/>
    </row>
    <row r="1893" spans="7:7" x14ac:dyDescent="0.35">
      <c r="G1893"/>
    </row>
    <row r="1894" spans="7:7" x14ac:dyDescent="0.35">
      <c r="G1894"/>
    </row>
    <row r="1895" spans="7:7" x14ac:dyDescent="0.35">
      <c r="G1895"/>
    </row>
    <row r="1896" spans="7:7" x14ac:dyDescent="0.35">
      <c r="G1896"/>
    </row>
    <row r="1897" spans="7:7" x14ac:dyDescent="0.35">
      <c r="G1897"/>
    </row>
    <row r="1898" spans="7:7" x14ac:dyDescent="0.35">
      <c r="G1898"/>
    </row>
    <row r="1899" spans="7:7" x14ac:dyDescent="0.35">
      <c r="G1899"/>
    </row>
    <row r="1900" spans="7:7" x14ac:dyDescent="0.35">
      <c r="G1900"/>
    </row>
    <row r="1901" spans="7:7" x14ac:dyDescent="0.35">
      <c r="G1901"/>
    </row>
    <row r="1902" spans="7:7" x14ac:dyDescent="0.35">
      <c r="G1902"/>
    </row>
    <row r="1903" spans="7:7" x14ac:dyDescent="0.35">
      <c r="G1903"/>
    </row>
    <row r="1904" spans="7:7" x14ac:dyDescent="0.35">
      <c r="G1904"/>
    </row>
    <row r="1905" spans="7:7" x14ac:dyDescent="0.35">
      <c r="G1905"/>
    </row>
    <row r="1906" spans="7:7" x14ac:dyDescent="0.35">
      <c r="G1906"/>
    </row>
    <row r="1907" spans="7:7" x14ac:dyDescent="0.35">
      <c r="G1907"/>
    </row>
    <row r="1908" spans="7:7" x14ac:dyDescent="0.35">
      <c r="G1908"/>
    </row>
    <row r="1909" spans="7:7" x14ac:dyDescent="0.35">
      <c r="G1909"/>
    </row>
    <row r="1910" spans="7:7" x14ac:dyDescent="0.35">
      <c r="G1910"/>
    </row>
    <row r="1911" spans="7:7" x14ac:dyDescent="0.35">
      <c r="G1911"/>
    </row>
    <row r="1912" spans="7:7" x14ac:dyDescent="0.35">
      <c r="G1912"/>
    </row>
    <row r="1913" spans="7:7" x14ac:dyDescent="0.35">
      <c r="G1913"/>
    </row>
    <row r="1914" spans="7:7" x14ac:dyDescent="0.35">
      <c r="G1914"/>
    </row>
    <row r="1915" spans="7:7" x14ac:dyDescent="0.35">
      <c r="G1915"/>
    </row>
    <row r="1916" spans="7:7" x14ac:dyDescent="0.35">
      <c r="G1916"/>
    </row>
    <row r="1917" spans="7:7" x14ac:dyDescent="0.35">
      <c r="G1917"/>
    </row>
    <row r="1918" spans="7:7" x14ac:dyDescent="0.35">
      <c r="G1918"/>
    </row>
    <row r="1919" spans="7:7" x14ac:dyDescent="0.35">
      <c r="G1919"/>
    </row>
    <row r="1920" spans="7:7" x14ac:dyDescent="0.35">
      <c r="G1920"/>
    </row>
    <row r="1921" spans="7:7" x14ac:dyDescent="0.35">
      <c r="G1921"/>
    </row>
    <row r="1922" spans="7:7" x14ac:dyDescent="0.35">
      <c r="G1922"/>
    </row>
    <row r="1923" spans="7:7" x14ac:dyDescent="0.35">
      <c r="G1923"/>
    </row>
    <row r="1924" spans="7:7" x14ac:dyDescent="0.35">
      <c r="G1924"/>
    </row>
    <row r="1925" spans="7:7" x14ac:dyDescent="0.35">
      <c r="G1925"/>
    </row>
    <row r="1926" spans="7:7" x14ac:dyDescent="0.35">
      <c r="G1926"/>
    </row>
    <row r="1927" spans="7:7" x14ac:dyDescent="0.35">
      <c r="G1927"/>
    </row>
    <row r="1928" spans="7:7" x14ac:dyDescent="0.35">
      <c r="G1928"/>
    </row>
    <row r="1929" spans="7:7" x14ac:dyDescent="0.35">
      <c r="G1929"/>
    </row>
    <row r="1930" spans="7:7" x14ac:dyDescent="0.35">
      <c r="G1930"/>
    </row>
    <row r="1931" spans="7:7" x14ac:dyDescent="0.35">
      <c r="G1931"/>
    </row>
    <row r="1932" spans="7:7" x14ac:dyDescent="0.35">
      <c r="G1932"/>
    </row>
    <row r="1933" spans="7:7" x14ac:dyDescent="0.35">
      <c r="G1933"/>
    </row>
    <row r="1934" spans="7:7" x14ac:dyDescent="0.35">
      <c r="G1934"/>
    </row>
    <row r="1935" spans="7:7" x14ac:dyDescent="0.35">
      <c r="G1935"/>
    </row>
    <row r="1936" spans="7:7" x14ac:dyDescent="0.35">
      <c r="G1936"/>
    </row>
    <row r="1937" spans="7:7" x14ac:dyDescent="0.35">
      <c r="G1937"/>
    </row>
    <row r="1938" spans="7:7" x14ac:dyDescent="0.35">
      <c r="G1938"/>
    </row>
    <row r="1939" spans="7:7" x14ac:dyDescent="0.35">
      <c r="G1939"/>
    </row>
    <row r="1940" spans="7:7" x14ac:dyDescent="0.35">
      <c r="G1940"/>
    </row>
    <row r="1941" spans="7:7" x14ac:dyDescent="0.35">
      <c r="G1941"/>
    </row>
    <row r="1942" spans="7:7" x14ac:dyDescent="0.35">
      <c r="G1942"/>
    </row>
    <row r="1943" spans="7:7" x14ac:dyDescent="0.35">
      <c r="G1943"/>
    </row>
    <row r="1944" spans="7:7" x14ac:dyDescent="0.35">
      <c r="G1944"/>
    </row>
    <row r="1945" spans="7:7" x14ac:dyDescent="0.35">
      <c r="G1945"/>
    </row>
    <row r="1946" spans="7:7" x14ac:dyDescent="0.35">
      <c r="G1946"/>
    </row>
    <row r="1947" spans="7:7" x14ac:dyDescent="0.35">
      <c r="G1947"/>
    </row>
    <row r="1948" spans="7:7" x14ac:dyDescent="0.35">
      <c r="G1948"/>
    </row>
    <row r="1949" spans="7:7" x14ac:dyDescent="0.35">
      <c r="G1949"/>
    </row>
    <row r="1950" spans="7:7" x14ac:dyDescent="0.35">
      <c r="G1950"/>
    </row>
    <row r="1951" spans="7:7" x14ac:dyDescent="0.35">
      <c r="G1951"/>
    </row>
    <row r="1952" spans="7:7" x14ac:dyDescent="0.35">
      <c r="G1952"/>
    </row>
    <row r="1953" spans="7:7" x14ac:dyDescent="0.35">
      <c r="G1953"/>
    </row>
    <row r="1954" spans="7:7" x14ac:dyDescent="0.35">
      <c r="G1954"/>
    </row>
    <row r="1955" spans="7:7" x14ac:dyDescent="0.35">
      <c r="G1955"/>
    </row>
    <row r="1956" spans="7:7" x14ac:dyDescent="0.35">
      <c r="G1956"/>
    </row>
    <row r="1957" spans="7:7" x14ac:dyDescent="0.35">
      <c r="G1957"/>
    </row>
    <row r="1958" spans="7:7" x14ac:dyDescent="0.35">
      <c r="G1958"/>
    </row>
    <row r="1959" spans="7:7" x14ac:dyDescent="0.35">
      <c r="G1959"/>
    </row>
    <row r="1960" spans="7:7" x14ac:dyDescent="0.35">
      <c r="G1960"/>
    </row>
    <row r="1961" spans="7:7" x14ac:dyDescent="0.35">
      <c r="G1961"/>
    </row>
    <row r="1962" spans="7:7" x14ac:dyDescent="0.35">
      <c r="G1962"/>
    </row>
    <row r="1963" spans="7:7" x14ac:dyDescent="0.35">
      <c r="G1963"/>
    </row>
    <row r="1964" spans="7:7" x14ac:dyDescent="0.35">
      <c r="G1964"/>
    </row>
    <row r="1965" spans="7:7" x14ac:dyDescent="0.35">
      <c r="G1965"/>
    </row>
    <row r="1966" spans="7:7" x14ac:dyDescent="0.35">
      <c r="G1966"/>
    </row>
    <row r="1967" spans="7:7" x14ac:dyDescent="0.35">
      <c r="G1967"/>
    </row>
    <row r="1968" spans="7:7" x14ac:dyDescent="0.35">
      <c r="G1968"/>
    </row>
    <row r="1969" spans="7:7" x14ac:dyDescent="0.35">
      <c r="G1969"/>
    </row>
    <row r="1970" spans="7:7" x14ac:dyDescent="0.35">
      <c r="G1970"/>
    </row>
    <row r="1971" spans="7:7" x14ac:dyDescent="0.35">
      <c r="G1971"/>
    </row>
    <row r="1972" spans="7:7" x14ac:dyDescent="0.35">
      <c r="G1972"/>
    </row>
    <row r="1973" spans="7:7" x14ac:dyDescent="0.35">
      <c r="G1973"/>
    </row>
    <row r="1974" spans="7:7" x14ac:dyDescent="0.35">
      <c r="G1974"/>
    </row>
    <row r="1975" spans="7:7" x14ac:dyDescent="0.35">
      <c r="G1975"/>
    </row>
    <row r="1976" spans="7:7" x14ac:dyDescent="0.35">
      <c r="G1976"/>
    </row>
    <row r="1977" spans="7:7" x14ac:dyDescent="0.35">
      <c r="G1977"/>
    </row>
    <row r="1978" spans="7:7" x14ac:dyDescent="0.35">
      <c r="G1978"/>
    </row>
    <row r="1979" spans="7:7" x14ac:dyDescent="0.35">
      <c r="G1979"/>
    </row>
    <row r="1980" spans="7:7" x14ac:dyDescent="0.35">
      <c r="G1980"/>
    </row>
    <row r="1981" spans="7:7" x14ac:dyDescent="0.35">
      <c r="G1981"/>
    </row>
    <row r="1982" spans="7:7" x14ac:dyDescent="0.35">
      <c r="G1982"/>
    </row>
    <row r="1983" spans="7:7" x14ac:dyDescent="0.35">
      <c r="G1983"/>
    </row>
    <row r="1984" spans="7:7" x14ac:dyDescent="0.35">
      <c r="G1984"/>
    </row>
    <row r="1985" spans="7:7" x14ac:dyDescent="0.35">
      <c r="G1985"/>
    </row>
    <row r="1986" spans="7:7" x14ac:dyDescent="0.35">
      <c r="G1986"/>
    </row>
    <row r="1987" spans="7:7" x14ac:dyDescent="0.35">
      <c r="G1987"/>
    </row>
    <row r="1988" spans="7:7" x14ac:dyDescent="0.35">
      <c r="G1988"/>
    </row>
    <row r="1989" spans="7:7" x14ac:dyDescent="0.35">
      <c r="G1989"/>
    </row>
    <row r="1990" spans="7:7" x14ac:dyDescent="0.35">
      <c r="G1990"/>
    </row>
    <row r="1991" spans="7:7" x14ac:dyDescent="0.35">
      <c r="G1991"/>
    </row>
    <row r="1992" spans="7:7" x14ac:dyDescent="0.35">
      <c r="G1992"/>
    </row>
    <row r="1993" spans="7:7" x14ac:dyDescent="0.35">
      <c r="G1993"/>
    </row>
    <row r="1994" spans="7:7" x14ac:dyDescent="0.35">
      <c r="G1994"/>
    </row>
    <row r="1995" spans="7:7" x14ac:dyDescent="0.35">
      <c r="G1995"/>
    </row>
    <row r="1996" spans="7:7" x14ac:dyDescent="0.35">
      <c r="G1996"/>
    </row>
    <row r="1997" spans="7:7" x14ac:dyDescent="0.35">
      <c r="G1997"/>
    </row>
    <row r="1998" spans="7:7" x14ac:dyDescent="0.35">
      <c r="G1998"/>
    </row>
    <row r="1999" spans="7:7" x14ac:dyDescent="0.35">
      <c r="G1999"/>
    </row>
    <row r="2000" spans="7:7" x14ac:dyDescent="0.35">
      <c r="G2000"/>
    </row>
    <row r="2001" spans="7:7" x14ac:dyDescent="0.35">
      <c r="G2001"/>
    </row>
    <row r="2002" spans="7:7" x14ac:dyDescent="0.35">
      <c r="G2002"/>
    </row>
    <row r="2003" spans="7:7" x14ac:dyDescent="0.35">
      <c r="G2003"/>
    </row>
    <row r="2004" spans="7:7" x14ac:dyDescent="0.35">
      <c r="G2004"/>
    </row>
    <row r="2005" spans="7:7" x14ac:dyDescent="0.35">
      <c r="G2005"/>
    </row>
    <row r="2006" spans="7:7" x14ac:dyDescent="0.35">
      <c r="G2006"/>
    </row>
    <row r="2007" spans="7:7" x14ac:dyDescent="0.35">
      <c r="G2007"/>
    </row>
    <row r="2008" spans="7:7" x14ac:dyDescent="0.35">
      <c r="G2008"/>
    </row>
    <row r="2009" spans="7:7" x14ac:dyDescent="0.35">
      <c r="G2009"/>
    </row>
    <row r="2010" spans="7:7" x14ac:dyDescent="0.35">
      <c r="G2010"/>
    </row>
    <row r="2011" spans="7:7" x14ac:dyDescent="0.35">
      <c r="G2011"/>
    </row>
    <row r="2012" spans="7:7" x14ac:dyDescent="0.35">
      <c r="G2012"/>
    </row>
    <row r="2013" spans="7:7" x14ac:dyDescent="0.35">
      <c r="G2013"/>
    </row>
    <row r="2014" spans="7:7" x14ac:dyDescent="0.35">
      <c r="G2014"/>
    </row>
    <row r="2015" spans="7:7" x14ac:dyDescent="0.35">
      <c r="G2015"/>
    </row>
    <row r="2016" spans="7:7" x14ac:dyDescent="0.35">
      <c r="G2016"/>
    </row>
    <row r="2017" spans="7:7" x14ac:dyDescent="0.35">
      <c r="G2017"/>
    </row>
    <row r="2018" spans="7:7" x14ac:dyDescent="0.35">
      <c r="G2018"/>
    </row>
    <row r="2019" spans="7:7" x14ac:dyDescent="0.35">
      <c r="G2019"/>
    </row>
    <row r="2020" spans="7:7" x14ac:dyDescent="0.35">
      <c r="G2020"/>
    </row>
    <row r="2021" spans="7:7" x14ac:dyDescent="0.35">
      <c r="G2021"/>
    </row>
    <row r="2022" spans="7:7" x14ac:dyDescent="0.35">
      <c r="G2022"/>
    </row>
    <row r="2023" spans="7:7" x14ac:dyDescent="0.35">
      <c r="G2023"/>
    </row>
    <row r="2024" spans="7:7" x14ac:dyDescent="0.35">
      <c r="G2024"/>
    </row>
    <row r="2025" spans="7:7" x14ac:dyDescent="0.35">
      <c r="G2025"/>
    </row>
    <row r="2026" spans="7:7" x14ac:dyDescent="0.35">
      <c r="G2026"/>
    </row>
    <row r="2027" spans="7:7" x14ac:dyDescent="0.35">
      <c r="G2027"/>
    </row>
    <row r="2028" spans="7:7" x14ac:dyDescent="0.35">
      <c r="G2028"/>
    </row>
    <row r="2029" spans="7:7" x14ac:dyDescent="0.35">
      <c r="G2029"/>
    </row>
    <row r="2030" spans="7:7" x14ac:dyDescent="0.35">
      <c r="G2030"/>
    </row>
    <row r="2031" spans="7:7" x14ac:dyDescent="0.35">
      <c r="G2031"/>
    </row>
    <row r="2032" spans="7:7" x14ac:dyDescent="0.35">
      <c r="G2032"/>
    </row>
    <row r="2033" spans="7:7" x14ac:dyDescent="0.35">
      <c r="G2033"/>
    </row>
    <row r="2034" spans="7:7" x14ac:dyDescent="0.35">
      <c r="G2034"/>
    </row>
    <row r="2035" spans="7:7" x14ac:dyDescent="0.35">
      <c r="G2035"/>
    </row>
    <row r="2036" spans="7:7" x14ac:dyDescent="0.35">
      <c r="G2036"/>
    </row>
    <row r="2037" spans="7:7" x14ac:dyDescent="0.35">
      <c r="G2037"/>
    </row>
    <row r="2038" spans="7:7" x14ac:dyDescent="0.35">
      <c r="G2038"/>
    </row>
    <row r="2039" spans="7:7" x14ac:dyDescent="0.35">
      <c r="G2039"/>
    </row>
    <row r="2040" spans="7:7" x14ac:dyDescent="0.35">
      <c r="G2040"/>
    </row>
    <row r="2041" spans="7:7" x14ac:dyDescent="0.35">
      <c r="G2041"/>
    </row>
    <row r="2042" spans="7:7" x14ac:dyDescent="0.35">
      <c r="G2042"/>
    </row>
    <row r="2043" spans="7:7" x14ac:dyDescent="0.35">
      <c r="G2043"/>
    </row>
    <row r="2044" spans="7:7" x14ac:dyDescent="0.35">
      <c r="G2044"/>
    </row>
    <row r="2045" spans="7:7" x14ac:dyDescent="0.35">
      <c r="G2045"/>
    </row>
    <row r="2046" spans="7:7" x14ac:dyDescent="0.35">
      <c r="G2046"/>
    </row>
    <row r="2047" spans="7:7" x14ac:dyDescent="0.35">
      <c r="G2047"/>
    </row>
    <row r="2048" spans="7:7" x14ac:dyDescent="0.35">
      <c r="G2048"/>
    </row>
    <row r="2049" spans="7:7" x14ac:dyDescent="0.35">
      <c r="G2049"/>
    </row>
    <row r="2050" spans="7:7" x14ac:dyDescent="0.35">
      <c r="G2050"/>
    </row>
    <row r="2051" spans="7:7" x14ac:dyDescent="0.35">
      <c r="G2051"/>
    </row>
    <row r="2052" spans="7:7" x14ac:dyDescent="0.35">
      <c r="G2052"/>
    </row>
    <row r="2053" spans="7:7" x14ac:dyDescent="0.35">
      <c r="G2053"/>
    </row>
    <row r="2054" spans="7:7" x14ac:dyDescent="0.35">
      <c r="G2054"/>
    </row>
    <row r="2055" spans="7:7" x14ac:dyDescent="0.35">
      <c r="G2055"/>
    </row>
    <row r="2056" spans="7:7" x14ac:dyDescent="0.35">
      <c r="G2056"/>
    </row>
    <row r="2057" spans="7:7" x14ac:dyDescent="0.35">
      <c r="G2057"/>
    </row>
    <row r="2058" spans="7:7" x14ac:dyDescent="0.35">
      <c r="G2058"/>
    </row>
    <row r="2059" spans="7:7" x14ac:dyDescent="0.35">
      <c r="G2059"/>
    </row>
    <row r="2060" spans="7:7" x14ac:dyDescent="0.35">
      <c r="G2060"/>
    </row>
    <row r="2061" spans="7:7" x14ac:dyDescent="0.35">
      <c r="G2061"/>
    </row>
    <row r="2062" spans="7:7" x14ac:dyDescent="0.35">
      <c r="G2062"/>
    </row>
    <row r="2063" spans="7:7" x14ac:dyDescent="0.35">
      <c r="G2063"/>
    </row>
    <row r="2064" spans="7:7" x14ac:dyDescent="0.35">
      <c r="G2064"/>
    </row>
    <row r="2065" spans="7:7" x14ac:dyDescent="0.35">
      <c r="G2065"/>
    </row>
    <row r="2066" spans="7:7" x14ac:dyDescent="0.35">
      <c r="G2066"/>
    </row>
    <row r="2067" spans="7:7" x14ac:dyDescent="0.35">
      <c r="G2067"/>
    </row>
    <row r="2068" spans="7:7" x14ac:dyDescent="0.35">
      <c r="G2068"/>
    </row>
    <row r="2069" spans="7:7" x14ac:dyDescent="0.35">
      <c r="G2069"/>
    </row>
    <row r="2070" spans="7:7" x14ac:dyDescent="0.35">
      <c r="G2070"/>
    </row>
    <row r="2071" spans="7:7" x14ac:dyDescent="0.35">
      <c r="G2071"/>
    </row>
    <row r="2072" spans="7:7" x14ac:dyDescent="0.35">
      <c r="G2072"/>
    </row>
    <row r="2073" spans="7:7" x14ac:dyDescent="0.35">
      <c r="G2073"/>
    </row>
    <row r="2074" spans="7:7" x14ac:dyDescent="0.35">
      <c r="G2074"/>
    </row>
    <row r="2075" spans="7:7" x14ac:dyDescent="0.35">
      <c r="G2075"/>
    </row>
    <row r="2076" spans="7:7" x14ac:dyDescent="0.35">
      <c r="G2076"/>
    </row>
    <row r="2077" spans="7:7" x14ac:dyDescent="0.35">
      <c r="G2077"/>
    </row>
    <row r="2078" spans="7:7" x14ac:dyDescent="0.35">
      <c r="G2078"/>
    </row>
    <row r="2079" spans="7:7" x14ac:dyDescent="0.35">
      <c r="G2079"/>
    </row>
    <row r="2080" spans="7:7" x14ac:dyDescent="0.35">
      <c r="G2080"/>
    </row>
    <row r="2081" spans="7:7" x14ac:dyDescent="0.35">
      <c r="G2081"/>
    </row>
    <row r="2082" spans="7:7" x14ac:dyDescent="0.35">
      <c r="G2082"/>
    </row>
    <row r="2083" spans="7:7" x14ac:dyDescent="0.35">
      <c r="G2083"/>
    </row>
    <row r="2084" spans="7:7" x14ac:dyDescent="0.35">
      <c r="G2084"/>
    </row>
    <row r="2085" spans="7:7" x14ac:dyDescent="0.35">
      <c r="G2085"/>
    </row>
    <row r="2086" spans="7:7" x14ac:dyDescent="0.35">
      <c r="G2086"/>
    </row>
    <row r="2087" spans="7:7" x14ac:dyDescent="0.35">
      <c r="G2087"/>
    </row>
    <row r="2088" spans="7:7" x14ac:dyDescent="0.35">
      <c r="G2088"/>
    </row>
    <row r="2089" spans="7:7" x14ac:dyDescent="0.35">
      <c r="G2089"/>
    </row>
    <row r="2090" spans="7:7" x14ac:dyDescent="0.35">
      <c r="G2090"/>
    </row>
    <row r="2091" spans="7:7" x14ac:dyDescent="0.35">
      <c r="G2091"/>
    </row>
    <row r="2092" spans="7:7" x14ac:dyDescent="0.35">
      <c r="G2092"/>
    </row>
    <row r="2093" spans="7:7" x14ac:dyDescent="0.35">
      <c r="G2093"/>
    </row>
    <row r="2094" spans="7:7" x14ac:dyDescent="0.35">
      <c r="G2094"/>
    </row>
    <row r="2095" spans="7:7" x14ac:dyDescent="0.35">
      <c r="G2095"/>
    </row>
    <row r="2096" spans="7:7" x14ac:dyDescent="0.35">
      <c r="G2096"/>
    </row>
    <row r="2097" spans="7:7" x14ac:dyDescent="0.35">
      <c r="G2097"/>
    </row>
    <row r="2098" spans="7:7" x14ac:dyDescent="0.35">
      <c r="G2098"/>
    </row>
    <row r="2099" spans="7:7" x14ac:dyDescent="0.35">
      <c r="G2099"/>
    </row>
    <row r="2100" spans="7:7" x14ac:dyDescent="0.35">
      <c r="G2100"/>
    </row>
    <row r="2101" spans="7:7" x14ac:dyDescent="0.35">
      <c r="G2101"/>
    </row>
    <row r="2102" spans="7:7" x14ac:dyDescent="0.35">
      <c r="G2102"/>
    </row>
    <row r="2103" spans="7:7" x14ac:dyDescent="0.35">
      <c r="G2103"/>
    </row>
    <row r="2104" spans="7:7" x14ac:dyDescent="0.35">
      <c r="G2104"/>
    </row>
    <row r="2105" spans="7:7" x14ac:dyDescent="0.35">
      <c r="G2105"/>
    </row>
    <row r="2106" spans="7:7" x14ac:dyDescent="0.35">
      <c r="G2106"/>
    </row>
    <row r="2107" spans="7:7" x14ac:dyDescent="0.35">
      <c r="G2107"/>
    </row>
    <row r="2108" spans="7:7" x14ac:dyDescent="0.35">
      <c r="G2108"/>
    </row>
    <row r="2109" spans="7:7" x14ac:dyDescent="0.35">
      <c r="G2109"/>
    </row>
    <row r="2110" spans="7:7" x14ac:dyDescent="0.35">
      <c r="G2110"/>
    </row>
    <row r="2111" spans="7:7" x14ac:dyDescent="0.35">
      <c r="G2111"/>
    </row>
    <row r="2112" spans="7:7" x14ac:dyDescent="0.35">
      <c r="G2112"/>
    </row>
    <row r="2113" spans="7:7" x14ac:dyDescent="0.35">
      <c r="G2113"/>
    </row>
    <row r="2114" spans="7:7" x14ac:dyDescent="0.35">
      <c r="G2114"/>
    </row>
    <row r="2115" spans="7:7" x14ac:dyDescent="0.35">
      <c r="G2115"/>
    </row>
    <row r="2116" spans="7:7" x14ac:dyDescent="0.35">
      <c r="G2116"/>
    </row>
    <row r="2117" spans="7:7" x14ac:dyDescent="0.35">
      <c r="G2117"/>
    </row>
    <row r="2118" spans="7:7" x14ac:dyDescent="0.35">
      <c r="G2118"/>
    </row>
    <row r="2119" spans="7:7" x14ac:dyDescent="0.35">
      <c r="G2119"/>
    </row>
    <row r="2120" spans="7:7" x14ac:dyDescent="0.35">
      <c r="G2120"/>
    </row>
    <row r="2121" spans="7:7" x14ac:dyDescent="0.35">
      <c r="G2121"/>
    </row>
    <row r="2122" spans="7:7" x14ac:dyDescent="0.35">
      <c r="G2122"/>
    </row>
    <row r="2123" spans="7:7" x14ac:dyDescent="0.35">
      <c r="G2123"/>
    </row>
    <row r="2124" spans="7:7" x14ac:dyDescent="0.35">
      <c r="G2124"/>
    </row>
    <row r="2125" spans="7:7" x14ac:dyDescent="0.35">
      <c r="G2125"/>
    </row>
    <row r="2126" spans="7:7" x14ac:dyDescent="0.35">
      <c r="G2126"/>
    </row>
    <row r="2127" spans="7:7" x14ac:dyDescent="0.35">
      <c r="G2127"/>
    </row>
    <row r="2128" spans="7:7" x14ac:dyDescent="0.35">
      <c r="G2128"/>
    </row>
    <row r="2129" spans="7:7" x14ac:dyDescent="0.35">
      <c r="G2129"/>
    </row>
    <row r="2130" spans="7:7" x14ac:dyDescent="0.35">
      <c r="G2130"/>
    </row>
    <row r="2131" spans="7:7" x14ac:dyDescent="0.35">
      <c r="G2131"/>
    </row>
    <row r="2132" spans="7:7" x14ac:dyDescent="0.35">
      <c r="G2132"/>
    </row>
    <row r="2133" spans="7:7" x14ac:dyDescent="0.35">
      <c r="G2133"/>
    </row>
    <row r="2134" spans="7:7" x14ac:dyDescent="0.35">
      <c r="G2134"/>
    </row>
    <row r="2135" spans="7:7" x14ac:dyDescent="0.35">
      <c r="G2135"/>
    </row>
    <row r="2136" spans="7:7" x14ac:dyDescent="0.35">
      <c r="G2136"/>
    </row>
    <row r="2137" spans="7:7" x14ac:dyDescent="0.35">
      <c r="G2137"/>
    </row>
    <row r="2138" spans="7:7" x14ac:dyDescent="0.35">
      <c r="G2138"/>
    </row>
    <row r="2139" spans="7:7" x14ac:dyDescent="0.35">
      <c r="G2139"/>
    </row>
    <row r="2140" spans="7:7" x14ac:dyDescent="0.35">
      <c r="G2140"/>
    </row>
    <row r="2141" spans="7:7" x14ac:dyDescent="0.35">
      <c r="G2141"/>
    </row>
    <row r="2142" spans="7:7" x14ac:dyDescent="0.35">
      <c r="G2142"/>
    </row>
    <row r="2143" spans="7:7" x14ac:dyDescent="0.35">
      <c r="G2143"/>
    </row>
    <row r="2144" spans="7:7" x14ac:dyDescent="0.35">
      <c r="G2144"/>
    </row>
    <row r="2145" spans="7:7" x14ac:dyDescent="0.35">
      <c r="G2145"/>
    </row>
    <row r="2146" spans="7:7" x14ac:dyDescent="0.35">
      <c r="G2146"/>
    </row>
    <row r="2147" spans="7:7" x14ac:dyDescent="0.35">
      <c r="G2147"/>
    </row>
    <row r="2148" spans="7:7" x14ac:dyDescent="0.35">
      <c r="G2148"/>
    </row>
    <row r="2149" spans="7:7" x14ac:dyDescent="0.35">
      <c r="G2149"/>
    </row>
    <row r="2150" spans="7:7" x14ac:dyDescent="0.35">
      <c r="G2150"/>
    </row>
    <row r="2151" spans="7:7" x14ac:dyDescent="0.35">
      <c r="G2151"/>
    </row>
    <row r="2152" spans="7:7" x14ac:dyDescent="0.35">
      <c r="G2152"/>
    </row>
    <row r="2153" spans="7:7" x14ac:dyDescent="0.35">
      <c r="G2153"/>
    </row>
    <row r="2154" spans="7:7" x14ac:dyDescent="0.35">
      <c r="G2154"/>
    </row>
    <row r="2155" spans="7:7" x14ac:dyDescent="0.35">
      <c r="G2155"/>
    </row>
    <row r="2156" spans="7:7" x14ac:dyDescent="0.35">
      <c r="G2156"/>
    </row>
    <row r="2157" spans="7:7" x14ac:dyDescent="0.35">
      <c r="G2157"/>
    </row>
    <row r="2158" spans="7:7" x14ac:dyDescent="0.35">
      <c r="G2158"/>
    </row>
    <row r="2159" spans="7:7" x14ac:dyDescent="0.35">
      <c r="G2159"/>
    </row>
    <row r="2160" spans="7:7" x14ac:dyDescent="0.35">
      <c r="G2160"/>
    </row>
    <row r="2161" spans="7:7" x14ac:dyDescent="0.35">
      <c r="G2161"/>
    </row>
    <row r="2162" spans="7:7" x14ac:dyDescent="0.35">
      <c r="G2162"/>
    </row>
    <row r="2163" spans="7:7" x14ac:dyDescent="0.35">
      <c r="G2163"/>
    </row>
    <row r="2164" spans="7:7" x14ac:dyDescent="0.35">
      <c r="G2164"/>
    </row>
    <row r="2165" spans="7:7" x14ac:dyDescent="0.35">
      <c r="G2165"/>
    </row>
    <row r="2166" spans="7:7" x14ac:dyDescent="0.35">
      <c r="G2166"/>
    </row>
    <row r="2167" spans="7:7" x14ac:dyDescent="0.35">
      <c r="G2167"/>
    </row>
    <row r="2168" spans="7:7" x14ac:dyDescent="0.35">
      <c r="G2168"/>
    </row>
    <row r="2169" spans="7:7" x14ac:dyDescent="0.35">
      <c r="G2169"/>
    </row>
    <row r="2170" spans="7:7" x14ac:dyDescent="0.35">
      <c r="G2170"/>
    </row>
    <row r="2171" spans="7:7" x14ac:dyDescent="0.35">
      <c r="G2171"/>
    </row>
    <row r="2172" spans="7:7" x14ac:dyDescent="0.35">
      <c r="G2172"/>
    </row>
    <row r="2173" spans="7:7" x14ac:dyDescent="0.35">
      <c r="G2173"/>
    </row>
    <row r="2174" spans="7:7" x14ac:dyDescent="0.35">
      <c r="G2174"/>
    </row>
    <row r="2175" spans="7:7" x14ac:dyDescent="0.35">
      <c r="G2175"/>
    </row>
    <row r="2176" spans="7:7" x14ac:dyDescent="0.35">
      <c r="G2176"/>
    </row>
    <row r="2177" spans="7:7" x14ac:dyDescent="0.35">
      <c r="G2177"/>
    </row>
    <row r="2178" spans="7:7" x14ac:dyDescent="0.35">
      <c r="G2178"/>
    </row>
    <row r="2179" spans="7:7" x14ac:dyDescent="0.35">
      <c r="G2179"/>
    </row>
    <row r="2180" spans="7:7" x14ac:dyDescent="0.35">
      <c r="G2180"/>
    </row>
    <row r="2181" spans="7:7" x14ac:dyDescent="0.35">
      <c r="G2181"/>
    </row>
    <row r="2182" spans="7:7" x14ac:dyDescent="0.35">
      <c r="G2182"/>
    </row>
    <row r="2183" spans="7:7" x14ac:dyDescent="0.35">
      <c r="G2183"/>
    </row>
    <row r="2184" spans="7:7" x14ac:dyDescent="0.35">
      <c r="G2184"/>
    </row>
    <row r="2185" spans="7:7" x14ac:dyDescent="0.35">
      <c r="G2185"/>
    </row>
    <row r="2186" spans="7:7" x14ac:dyDescent="0.35">
      <c r="G2186"/>
    </row>
    <row r="2187" spans="7:7" x14ac:dyDescent="0.35">
      <c r="G2187"/>
    </row>
    <row r="2188" spans="7:7" x14ac:dyDescent="0.35">
      <c r="G2188"/>
    </row>
    <row r="2189" spans="7:7" x14ac:dyDescent="0.35">
      <c r="G2189"/>
    </row>
    <row r="2190" spans="7:7" x14ac:dyDescent="0.35">
      <c r="G2190"/>
    </row>
    <row r="2191" spans="7:7" x14ac:dyDescent="0.35">
      <c r="G2191"/>
    </row>
    <row r="2192" spans="7:7" x14ac:dyDescent="0.35">
      <c r="G2192"/>
    </row>
    <row r="2193" spans="7:7" x14ac:dyDescent="0.35">
      <c r="G2193"/>
    </row>
    <row r="2194" spans="7:7" x14ac:dyDescent="0.35">
      <c r="G2194"/>
    </row>
    <row r="2195" spans="7:7" x14ac:dyDescent="0.35">
      <c r="G2195"/>
    </row>
    <row r="2196" spans="7:7" x14ac:dyDescent="0.35">
      <c r="G2196"/>
    </row>
    <row r="2197" spans="7:7" x14ac:dyDescent="0.35">
      <c r="G2197"/>
    </row>
    <row r="2198" spans="7:7" x14ac:dyDescent="0.35">
      <c r="G2198"/>
    </row>
    <row r="2199" spans="7:7" x14ac:dyDescent="0.35">
      <c r="G2199"/>
    </row>
    <row r="2200" spans="7:7" x14ac:dyDescent="0.35">
      <c r="G2200"/>
    </row>
    <row r="2201" spans="7:7" x14ac:dyDescent="0.35">
      <c r="G2201"/>
    </row>
    <row r="2202" spans="7:7" x14ac:dyDescent="0.35">
      <c r="G2202"/>
    </row>
    <row r="2203" spans="7:7" x14ac:dyDescent="0.35">
      <c r="G2203"/>
    </row>
    <row r="2204" spans="7:7" x14ac:dyDescent="0.35">
      <c r="G2204"/>
    </row>
    <row r="2205" spans="7:7" x14ac:dyDescent="0.35">
      <c r="G2205"/>
    </row>
    <row r="2206" spans="7:7" x14ac:dyDescent="0.35">
      <c r="G2206"/>
    </row>
    <row r="2207" spans="7:7" x14ac:dyDescent="0.35">
      <c r="G2207"/>
    </row>
    <row r="2208" spans="7:7" x14ac:dyDescent="0.35">
      <c r="G2208"/>
    </row>
    <row r="2209" spans="7:7" x14ac:dyDescent="0.35">
      <c r="G2209"/>
    </row>
    <row r="2210" spans="7:7" x14ac:dyDescent="0.35">
      <c r="G2210"/>
    </row>
    <row r="2211" spans="7:7" x14ac:dyDescent="0.35">
      <c r="G2211"/>
    </row>
    <row r="2212" spans="7:7" x14ac:dyDescent="0.35">
      <c r="G2212"/>
    </row>
    <row r="2213" spans="7:7" x14ac:dyDescent="0.35">
      <c r="G2213"/>
    </row>
    <row r="2214" spans="7:7" x14ac:dyDescent="0.35">
      <c r="G2214"/>
    </row>
    <row r="2215" spans="7:7" x14ac:dyDescent="0.35">
      <c r="G2215"/>
    </row>
    <row r="2216" spans="7:7" x14ac:dyDescent="0.35">
      <c r="G2216"/>
    </row>
    <row r="2217" spans="7:7" x14ac:dyDescent="0.35">
      <c r="G2217"/>
    </row>
    <row r="2218" spans="7:7" x14ac:dyDescent="0.35">
      <c r="G2218"/>
    </row>
    <row r="2219" spans="7:7" x14ac:dyDescent="0.35">
      <c r="G2219"/>
    </row>
    <row r="2220" spans="7:7" x14ac:dyDescent="0.35">
      <c r="G2220"/>
    </row>
    <row r="2221" spans="7:7" x14ac:dyDescent="0.35">
      <c r="G2221"/>
    </row>
    <row r="2222" spans="7:7" x14ac:dyDescent="0.35">
      <c r="G2222"/>
    </row>
    <row r="2223" spans="7:7" x14ac:dyDescent="0.35">
      <c r="G2223"/>
    </row>
    <row r="2224" spans="7:7" x14ac:dyDescent="0.35">
      <c r="G2224"/>
    </row>
    <row r="2225" spans="7:7" x14ac:dyDescent="0.35">
      <c r="G2225"/>
    </row>
    <row r="2226" spans="7:7" x14ac:dyDescent="0.35">
      <c r="G2226"/>
    </row>
    <row r="2227" spans="7:7" x14ac:dyDescent="0.35">
      <c r="G2227"/>
    </row>
    <row r="2228" spans="7:7" x14ac:dyDescent="0.35">
      <c r="G2228"/>
    </row>
    <row r="2229" spans="7:7" x14ac:dyDescent="0.35">
      <c r="G2229"/>
    </row>
    <row r="2230" spans="7:7" x14ac:dyDescent="0.35">
      <c r="G2230"/>
    </row>
    <row r="2231" spans="7:7" x14ac:dyDescent="0.35">
      <c r="G2231"/>
    </row>
    <row r="2232" spans="7:7" x14ac:dyDescent="0.35">
      <c r="G2232"/>
    </row>
    <row r="2233" spans="7:7" x14ac:dyDescent="0.35">
      <c r="G2233"/>
    </row>
    <row r="2234" spans="7:7" x14ac:dyDescent="0.35">
      <c r="G2234"/>
    </row>
    <row r="2235" spans="7:7" x14ac:dyDescent="0.35">
      <c r="G2235"/>
    </row>
    <row r="2236" spans="7:7" x14ac:dyDescent="0.35">
      <c r="G2236"/>
    </row>
    <row r="2237" spans="7:7" x14ac:dyDescent="0.35">
      <c r="G2237"/>
    </row>
    <row r="2238" spans="7:7" x14ac:dyDescent="0.35">
      <c r="G2238"/>
    </row>
    <row r="2239" spans="7:7" x14ac:dyDescent="0.35">
      <c r="G2239"/>
    </row>
    <row r="2240" spans="7:7" x14ac:dyDescent="0.35">
      <c r="G2240"/>
    </row>
    <row r="2241" spans="7:7" x14ac:dyDescent="0.35">
      <c r="G2241"/>
    </row>
    <row r="2242" spans="7:7" x14ac:dyDescent="0.35">
      <c r="G2242"/>
    </row>
    <row r="2243" spans="7:7" x14ac:dyDescent="0.35">
      <c r="G2243"/>
    </row>
    <row r="2244" spans="7:7" x14ac:dyDescent="0.35">
      <c r="G2244"/>
    </row>
    <row r="2245" spans="7:7" x14ac:dyDescent="0.35">
      <c r="G2245"/>
    </row>
    <row r="2246" spans="7:7" x14ac:dyDescent="0.35">
      <c r="G2246"/>
    </row>
    <row r="2247" spans="7:7" x14ac:dyDescent="0.35">
      <c r="G2247"/>
    </row>
    <row r="2248" spans="7:7" x14ac:dyDescent="0.35">
      <c r="G2248"/>
    </row>
    <row r="2249" spans="7:7" x14ac:dyDescent="0.35">
      <c r="G2249"/>
    </row>
    <row r="2250" spans="7:7" x14ac:dyDescent="0.35">
      <c r="G2250"/>
    </row>
    <row r="2251" spans="7:7" x14ac:dyDescent="0.35">
      <c r="G2251"/>
    </row>
    <row r="2252" spans="7:7" x14ac:dyDescent="0.35">
      <c r="G2252"/>
    </row>
    <row r="2253" spans="7:7" x14ac:dyDescent="0.35">
      <c r="G2253"/>
    </row>
    <row r="2254" spans="7:7" x14ac:dyDescent="0.35">
      <c r="G2254"/>
    </row>
    <row r="2255" spans="7:7" x14ac:dyDescent="0.35">
      <c r="G2255"/>
    </row>
    <row r="2256" spans="7:7" x14ac:dyDescent="0.35">
      <c r="G2256"/>
    </row>
    <row r="2257" spans="7:7" x14ac:dyDescent="0.35">
      <c r="G2257"/>
    </row>
    <row r="2258" spans="7:7" x14ac:dyDescent="0.35">
      <c r="G2258"/>
    </row>
    <row r="2259" spans="7:7" x14ac:dyDescent="0.35">
      <c r="G2259"/>
    </row>
    <row r="2260" spans="7:7" x14ac:dyDescent="0.35">
      <c r="G2260"/>
    </row>
    <row r="2261" spans="7:7" x14ac:dyDescent="0.35">
      <c r="G2261"/>
    </row>
    <row r="2262" spans="7:7" x14ac:dyDescent="0.35">
      <c r="G2262"/>
    </row>
    <row r="2263" spans="7:7" x14ac:dyDescent="0.35">
      <c r="G2263"/>
    </row>
    <row r="2264" spans="7:7" x14ac:dyDescent="0.35">
      <c r="G2264"/>
    </row>
    <row r="2265" spans="7:7" x14ac:dyDescent="0.35">
      <c r="G2265"/>
    </row>
    <row r="2266" spans="7:7" x14ac:dyDescent="0.35">
      <c r="G2266"/>
    </row>
    <row r="2267" spans="7:7" x14ac:dyDescent="0.35">
      <c r="G2267"/>
    </row>
    <row r="2268" spans="7:7" x14ac:dyDescent="0.35">
      <c r="G2268"/>
    </row>
    <row r="2269" spans="7:7" x14ac:dyDescent="0.35">
      <c r="G2269"/>
    </row>
    <row r="2270" spans="7:7" x14ac:dyDescent="0.35">
      <c r="G2270"/>
    </row>
    <row r="2271" spans="7:7" x14ac:dyDescent="0.35">
      <c r="G2271"/>
    </row>
    <row r="2272" spans="7:7" x14ac:dyDescent="0.35">
      <c r="G2272"/>
    </row>
    <row r="2273" spans="7:7" x14ac:dyDescent="0.35">
      <c r="G2273"/>
    </row>
    <row r="2274" spans="7:7" x14ac:dyDescent="0.35">
      <c r="G2274"/>
    </row>
    <row r="2275" spans="7:7" x14ac:dyDescent="0.35">
      <c r="G2275"/>
    </row>
    <row r="2276" spans="7:7" x14ac:dyDescent="0.35">
      <c r="G2276"/>
    </row>
    <row r="2277" spans="7:7" x14ac:dyDescent="0.35">
      <c r="G2277"/>
    </row>
    <row r="2278" spans="7:7" x14ac:dyDescent="0.35">
      <c r="G2278"/>
    </row>
    <row r="2279" spans="7:7" x14ac:dyDescent="0.35">
      <c r="G2279"/>
    </row>
    <row r="2280" spans="7:7" x14ac:dyDescent="0.35">
      <c r="G2280"/>
    </row>
    <row r="2281" spans="7:7" x14ac:dyDescent="0.35">
      <c r="G2281"/>
    </row>
    <row r="2282" spans="7:7" x14ac:dyDescent="0.35">
      <c r="G2282"/>
    </row>
    <row r="2283" spans="7:7" x14ac:dyDescent="0.35">
      <c r="G2283"/>
    </row>
    <row r="2284" spans="7:7" x14ac:dyDescent="0.35">
      <c r="G2284"/>
    </row>
    <row r="2285" spans="7:7" x14ac:dyDescent="0.35">
      <c r="G2285"/>
    </row>
    <row r="2286" spans="7:7" x14ac:dyDescent="0.35">
      <c r="G2286"/>
    </row>
    <row r="2287" spans="7:7" x14ac:dyDescent="0.35">
      <c r="G2287"/>
    </row>
    <row r="2288" spans="7:7" x14ac:dyDescent="0.35">
      <c r="G2288"/>
    </row>
    <row r="2289" spans="7:7" x14ac:dyDescent="0.35">
      <c r="G2289"/>
    </row>
    <row r="2290" spans="7:7" x14ac:dyDescent="0.35">
      <c r="G2290"/>
    </row>
    <row r="2291" spans="7:7" x14ac:dyDescent="0.35">
      <c r="G2291"/>
    </row>
    <row r="2292" spans="7:7" x14ac:dyDescent="0.35">
      <c r="G2292"/>
    </row>
    <row r="2293" spans="7:7" x14ac:dyDescent="0.35">
      <c r="G2293"/>
    </row>
    <row r="2294" spans="7:7" x14ac:dyDescent="0.35">
      <c r="G2294"/>
    </row>
    <row r="2295" spans="7:7" x14ac:dyDescent="0.35">
      <c r="G2295"/>
    </row>
    <row r="2296" spans="7:7" x14ac:dyDescent="0.35">
      <c r="G2296"/>
    </row>
    <row r="2297" spans="7:7" x14ac:dyDescent="0.35">
      <c r="G2297"/>
    </row>
    <row r="2298" spans="7:7" x14ac:dyDescent="0.35">
      <c r="G2298"/>
    </row>
    <row r="2299" spans="7:7" x14ac:dyDescent="0.35">
      <c r="G2299"/>
    </row>
    <row r="2300" spans="7:7" x14ac:dyDescent="0.35">
      <c r="G2300"/>
    </row>
    <row r="2301" spans="7:7" x14ac:dyDescent="0.35">
      <c r="G2301"/>
    </row>
    <row r="2302" spans="7:7" x14ac:dyDescent="0.35">
      <c r="G2302"/>
    </row>
    <row r="2303" spans="7:7" x14ac:dyDescent="0.35">
      <c r="G2303"/>
    </row>
    <row r="2304" spans="7:7" x14ac:dyDescent="0.35">
      <c r="G2304"/>
    </row>
    <row r="2305" spans="7:7" x14ac:dyDescent="0.35">
      <c r="G2305"/>
    </row>
    <row r="2306" spans="7:7" x14ac:dyDescent="0.35">
      <c r="G2306"/>
    </row>
    <row r="2307" spans="7:7" x14ac:dyDescent="0.35">
      <c r="G2307"/>
    </row>
    <row r="2308" spans="7:7" x14ac:dyDescent="0.35">
      <c r="G2308"/>
    </row>
    <row r="2309" spans="7:7" x14ac:dyDescent="0.35">
      <c r="G2309"/>
    </row>
    <row r="2310" spans="7:7" x14ac:dyDescent="0.35">
      <c r="G2310"/>
    </row>
    <row r="2311" spans="7:7" x14ac:dyDescent="0.35">
      <c r="G2311"/>
    </row>
    <row r="2312" spans="7:7" x14ac:dyDescent="0.35">
      <c r="G2312"/>
    </row>
    <row r="2313" spans="7:7" x14ac:dyDescent="0.35">
      <c r="G2313"/>
    </row>
    <row r="2314" spans="7:7" x14ac:dyDescent="0.35">
      <c r="G2314"/>
    </row>
    <row r="2315" spans="7:7" x14ac:dyDescent="0.35">
      <c r="G2315"/>
    </row>
    <row r="2316" spans="7:7" x14ac:dyDescent="0.35">
      <c r="G2316"/>
    </row>
    <row r="2317" spans="7:7" x14ac:dyDescent="0.35">
      <c r="G2317"/>
    </row>
    <row r="2318" spans="7:7" x14ac:dyDescent="0.35">
      <c r="G2318"/>
    </row>
    <row r="2319" spans="7:7" x14ac:dyDescent="0.35">
      <c r="G2319"/>
    </row>
    <row r="2320" spans="7:7" x14ac:dyDescent="0.35">
      <c r="G2320"/>
    </row>
    <row r="2321" spans="7:7" x14ac:dyDescent="0.35">
      <c r="G2321"/>
    </row>
    <row r="2322" spans="7:7" x14ac:dyDescent="0.35">
      <c r="G2322"/>
    </row>
    <row r="2323" spans="7:7" x14ac:dyDescent="0.35">
      <c r="G2323"/>
    </row>
    <row r="2324" spans="7:7" x14ac:dyDescent="0.35">
      <c r="G2324"/>
    </row>
    <row r="2325" spans="7:7" x14ac:dyDescent="0.35">
      <c r="G2325"/>
    </row>
    <row r="2326" spans="7:7" x14ac:dyDescent="0.35">
      <c r="G2326"/>
    </row>
    <row r="2327" spans="7:7" x14ac:dyDescent="0.35">
      <c r="G2327"/>
    </row>
    <row r="2328" spans="7:7" x14ac:dyDescent="0.35">
      <c r="G2328"/>
    </row>
    <row r="2329" spans="7:7" x14ac:dyDescent="0.35">
      <c r="G2329"/>
    </row>
    <row r="2330" spans="7:7" x14ac:dyDescent="0.35">
      <c r="G2330"/>
    </row>
    <row r="2331" spans="7:7" x14ac:dyDescent="0.35">
      <c r="G2331"/>
    </row>
    <row r="2332" spans="7:7" x14ac:dyDescent="0.35">
      <c r="G2332"/>
    </row>
    <row r="2333" spans="7:7" x14ac:dyDescent="0.35">
      <c r="G2333"/>
    </row>
    <row r="2334" spans="7:7" x14ac:dyDescent="0.35">
      <c r="G2334"/>
    </row>
    <row r="2335" spans="7:7" x14ac:dyDescent="0.35">
      <c r="G2335"/>
    </row>
    <row r="2336" spans="7:7" x14ac:dyDescent="0.35">
      <c r="G2336"/>
    </row>
    <row r="2337" spans="7:7" x14ac:dyDescent="0.35">
      <c r="G2337"/>
    </row>
    <row r="2338" spans="7:7" x14ac:dyDescent="0.35">
      <c r="G2338"/>
    </row>
    <row r="2339" spans="7:7" x14ac:dyDescent="0.35">
      <c r="G2339"/>
    </row>
    <row r="2340" spans="7:7" x14ac:dyDescent="0.35">
      <c r="G2340"/>
    </row>
    <row r="2341" spans="7:7" x14ac:dyDescent="0.35">
      <c r="G2341"/>
    </row>
    <row r="2342" spans="7:7" x14ac:dyDescent="0.35">
      <c r="G2342"/>
    </row>
    <row r="2343" spans="7:7" x14ac:dyDescent="0.35">
      <c r="G2343"/>
    </row>
    <row r="2344" spans="7:7" x14ac:dyDescent="0.35">
      <c r="G2344"/>
    </row>
    <row r="2345" spans="7:7" x14ac:dyDescent="0.35">
      <c r="G2345"/>
    </row>
    <row r="2346" spans="7:7" x14ac:dyDescent="0.35">
      <c r="G2346"/>
    </row>
    <row r="2347" spans="7:7" x14ac:dyDescent="0.35">
      <c r="G2347"/>
    </row>
    <row r="2348" spans="7:7" x14ac:dyDescent="0.35">
      <c r="G2348"/>
    </row>
    <row r="2349" spans="7:7" x14ac:dyDescent="0.35">
      <c r="G2349"/>
    </row>
    <row r="2350" spans="7:7" x14ac:dyDescent="0.35">
      <c r="G2350"/>
    </row>
    <row r="2351" spans="7:7" x14ac:dyDescent="0.35">
      <c r="G2351"/>
    </row>
    <row r="2352" spans="7:7" x14ac:dyDescent="0.35">
      <c r="G2352"/>
    </row>
    <row r="2353" spans="7:7" x14ac:dyDescent="0.35">
      <c r="G2353"/>
    </row>
    <row r="2354" spans="7:7" x14ac:dyDescent="0.35">
      <c r="G2354"/>
    </row>
    <row r="2355" spans="7:7" x14ac:dyDescent="0.35">
      <c r="G2355"/>
    </row>
    <row r="2356" spans="7:7" x14ac:dyDescent="0.35">
      <c r="G2356"/>
    </row>
    <row r="2357" spans="7:7" x14ac:dyDescent="0.35">
      <c r="G2357"/>
    </row>
    <row r="2358" spans="7:7" x14ac:dyDescent="0.35">
      <c r="G2358"/>
    </row>
    <row r="2359" spans="7:7" x14ac:dyDescent="0.35">
      <c r="G2359"/>
    </row>
    <row r="2360" spans="7:7" x14ac:dyDescent="0.35">
      <c r="G2360"/>
    </row>
    <row r="2361" spans="7:7" x14ac:dyDescent="0.35">
      <c r="G2361"/>
    </row>
    <row r="2362" spans="7:7" x14ac:dyDescent="0.35">
      <c r="G2362"/>
    </row>
    <row r="2363" spans="7:7" x14ac:dyDescent="0.35">
      <c r="G2363"/>
    </row>
    <row r="2364" spans="7:7" x14ac:dyDescent="0.35">
      <c r="G2364"/>
    </row>
    <row r="2365" spans="7:7" x14ac:dyDescent="0.35">
      <c r="G2365"/>
    </row>
    <row r="2366" spans="7:7" x14ac:dyDescent="0.35">
      <c r="G2366"/>
    </row>
    <row r="2367" spans="7:7" x14ac:dyDescent="0.35">
      <c r="G2367"/>
    </row>
    <row r="2368" spans="7:7" x14ac:dyDescent="0.35">
      <c r="G2368"/>
    </row>
    <row r="2369" spans="7:7" x14ac:dyDescent="0.35">
      <c r="G2369"/>
    </row>
    <row r="2370" spans="7:7" x14ac:dyDescent="0.35">
      <c r="G2370"/>
    </row>
    <row r="2371" spans="7:7" x14ac:dyDescent="0.35">
      <c r="G2371"/>
    </row>
    <row r="2372" spans="7:7" x14ac:dyDescent="0.35">
      <c r="G2372"/>
    </row>
    <row r="2373" spans="7:7" x14ac:dyDescent="0.35">
      <c r="G2373"/>
    </row>
    <row r="2374" spans="7:7" x14ac:dyDescent="0.35">
      <c r="G2374"/>
    </row>
    <row r="2375" spans="7:7" x14ac:dyDescent="0.35">
      <c r="G2375"/>
    </row>
    <row r="2376" spans="7:7" x14ac:dyDescent="0.35">
      <c r="G2376"/>
    </row>
    <row r="2377" spans="7:7" x14ac:dyDescent="0.35">
      <c r="G2377"/>
    </row>
    <row r="2378" spans="7:7" x14ac:dyDescent="0.35">
      <c r="G2378"/>
    </row>
    <row r="2379" spans="7:7" x14ac:dyDescent="0.35">
      <c r="G2379"/>
    </row>
    <row r="2380" spans="7:7" x14ac:dyDescent="0.35">
      <c r="G2380"/>
    </row>
    <row r="2381" spans="7:7" x14ac:dyDescent="0.35">
      <c r="G2381"/>
    </row>
    <row r="2382" spans="7:7" x14ac:dyDescent="0.35">
      <c r="G2382"/>
    </row>
    <row r="2383" spans="7:7" x14ac:dyDescent="0.35">
      <c r="G2383"/>
    </row>
    <row r="2384" spans="7:7" x14ac:dyDescent="0.35">
      <c r="G2384"/>
    </row>
    <row r="2385" spans="7:7" x14ac:dyDescent="0.35">
      <c r="G2385"/>
    </row>
    <row r="2386" spans="7:7" x14ac:dyDescent="0.35">
      <c r="G2386"/>
    </row>
    <row r="2387" spans="7:7" x14ac:dyDescent="0.35">
      <c r="G2387"/>
    </row>
    <row r="2388" spans="7:7" x14ac:dyDescent="0.35">
      <c r="G2388"/>
    </row>
    <row r="2389" spans="7:7" x14ac:dyDescent="0.35">
      <c r="G2389"/>
    </row>
    <row r="2390" spans="7:7" x14ac:dyDescent="0.35">
      <c r="G2390"/>
    </row>
    <row r="2391" spans="7:7" x14ac:dyDescent="0.35">
      <c r="G2391"/>
    </row>
    <row r="2392" spans="7:7" x14ac:dyDescent="0.35">
      <c r="G2392"/>
    </row>
    <row r="2393" spans="7:7" x14ac:dyDescent="0.35">
      <c r="G2393"/>
    </row>
    <row r="2394" spans="7:7" x14ac:dyDescent="0.35">
      <c r="G2394"/>
    </row>
    <row r="2395" spans="7:7" x14ac:dyDescent="0.35">
      <c r="G2395"/>
    </row>
    <row r="2396" spans="7:7" x14ac:dyDescent="0.35">
      <c r="G2396"/>
    </row>
    <row r="2397" spans="7:7" x14ac:dyDescent="0.35">
      <c r="G2397"/>
    </row>
    <row r="2398" spans="7:7" x14ac:dyDescent="0.35">
      <c r="G2398"/>
    </row>
    <row r="2399" spans="7:7" x14ac:dyDescent="0.35">
      <c r="G2399"/>
    </row>
    <row r="2400" spans="7:7" x14ac:dyDescent="0.35">
      <c r="G2400"/>
    </row>
    <row r="2401" spans="7:7" x14ac:dyDescent="0.35">
      <c r="G2401"/>
    </row>
    <row r="2402" spans="7:7" x14ac:dyDescent="0.35">
      <c r="G2402"/>
    </row>
    <row r="2403" spans="7:7" x14ac:dyDescent="0.35">
      <c r="G2403"/>
    </row>
    <row r="2404" spans="7:7" x14ac:dyDescent="0.35">
      <c r="G2404"/>
    </row>
    <row r="2405" spans="7:7" x14ac:dyDescent="0.35">
      <c r="G2405"/>
    </row>
    <row r="2406" spans="7:7" x14ac:dyDescent="0.35">
      <c r="G2406"/>
    </row>
    <row r="2407" spans="7:7" x14ac:dyDescent="0.35">
      <c r="G2407"/>
    </row>
    <row r="2408" spans="7:7" x14ac:dyDescent="0.35">
      <c r="G2408"/>
    </row>
    <row r="2409" spans="7:7" x14ac:dyDescent="0.35">
      <c r="G2409"/>
    </row>
    <row r="2410" spans="7:7" x14ac:dyDescent="0.35">
      <c r="G2410"/>
    </row>
    <row r="2411" spans="7:7" x14ac:dyDescent="0.35">
      <c r="G2411"/>
    </row>
    <row r="2412" spans="7:7" x14ac:dyDescent="0.35">
      <c r="G2412"/>
    </row>
    <row r="2413" spans="7:7" x14ac:dyDescent="0.35">
      <c r="G2413"/>
    </row>
    <row r="2414" spans="7:7" x14ac:dyDescent="0.35">
      <c r="G2414"/>
    </row>
    <row r="2415" spans="7:7" x14ac:dyDescent="0.35">
      <c r="G2415"/>
    </row>
    <row r="2416" spans="7:7" x14ac:dyDescent="0.35">
      <c r="G2416"/>
    </row>
    <row r="2417" spans="7:7" x14ac:dyDescent="0.35">
      <c r="G2417"/>
    </row>
    <row r="2418" spans="7:7" x14ac:dyDescent="0.35">
      <c r="G2418"/>
    </row>
    <row r="2419" spans="7:7" x14ac:dyDescent="0.35">
      <c r="G2419"/>
    </row>
    <row r="2420" spans="7:7" x14ac:dyDescent="0.35">
      <c r="G2420"/>
    </row>
    <row r="2421" spans="7:7" x14ac:dyDescent="0.35">
      <c r="G2421"/>
    </row>
    <row r="2422" spans="7:7" x14ac:dyDescent="0.35">
      <c r="G2422"/>
    </row>
    <row r="2423" spans="7:7" x14ac:dyDescent="0.35">
      <c r="G2423"/>
    </row>
    <row r="2424" spans="7:7" x14ac:dyDescent="0.35">
      <c r="G2424"/>
    </row>
    <row r="2425" spans="7:7" x14ac:dyDescent="0.35">
      <c r="G2425"/>
    </row>
    <row r="2426" spans="7:7" x14ac:dyDescent="0.35">
      <c r="G2426"/>
    </row>
    <row r="2427" spans="7:7" x14ac:dyDescent="0.35">
      <c r="G2427"/>
    </row>
    <row r="2428" spans="7:7" x14ac:dyDescent="0.35">
      <c r="G2428"/>
    </row>
    <row r="2429" spans="7:7" x14ac:dyDescent="0.35">
      <c r="G2429"/>
    </row>
    <row r="2430" spans="7:7" x14ac:dyDescent="0.35">
      <c r="G2430"/>
    </row>
    <row r="2431" spans="7:7" x14ac:dyDescent="0.35">
      <c r="G2431"/>
    </row>
    <row r="2432" spans="7:7" x14ac:dyDescent="0.35">
      <c r="G2432"/>
    </row>
    <row r="2433" spans="7:7" x14ac:dyDescent="0.35">
      <c r="G2433"/>
    </row>
    <row r="2434" spans="7:7" x14ac:dyDescent="0.35">
      <c r="G2434"/>
    </row>
    <row r="2435" spans="7:7" x14ac:dyDescent="0.35">
      <c r="G2435"/>
    </row>
    <row r="2436" spans="7:7" x14ac:dyDescent="0.35">
      <c r="G2436"/>
    </row>
    <row r="2437" spans="7:7" x14ac:dyDescent="0.35">
      <c r="G2437"/>
    </row>
    <row r="2438" spans="7:7" x14ac:dyDescent="0.35">
      <c r="G2438"/>
    </row>
    <row r="2439" spans="7:7" x14ac:dyDescent="0.35">
      <c r="G2439"/>
    </row>
    <row r="2440" spans="7:7" x14ac:dyDescent="0.35">
      <c r="G2440"/>
    </row>
    <row r="2441" spans="7:7" x14ac:dyDescent="0.35">
      <c r="G2441"/>
    </row>
    <row r="2442" spans="7:7" x14ac:dyDescent="0.35">
      <c r="G2442"/>
    </row>
    <row r="2443" spans="7:7" x14ac:dyDescent="0.35">
      <c r="G2443"/>
    </row>
    <row r="2444" spans="7:7" x14ac:dyDescent="0.35">
      <c r="G2444"/>
    </row>
    <row r="2445" spans="7:7" x14ac:dyDescent="0.35">
      <c r="G2445"/>
    </row>
    <row r="2446" spans="7:7" x14ac:dyDescent="0.35">
      <c r="G2446"/>
    </row>
    <row r="2447" spans="7:7" x14ac:dyDescent="0.35">
      <c r="G2447"/>
    </row>
    <row r="2448" spans="7:7" x14ac:dyDescent="0.35">
      <c r="G2448"/>
    </row>
    <row r="2449" spans="7:7" x14ac:dyDescent="0.35">
      <c r="G2449"/>
    </row>
    <row r="2450" spans="7:7" x14ac:dyDescent="0.35">
      <c r="G2450"/>
    </row>
    <row r="2451" spans="7:7" x14ac:dyDescent="0.35">
      <c r="G2451"/>
    </row>
    <row r="2452" spans="7:7" x14ac:dyDescent="0.35">
      <c r="G2452"/>
    </row>
    <row r="2453" spans="7:7" x14ac:dyDescent="0.35">
      <c r="G2453"/>
    </row>
    <row r="2454" spans="7:7" x14ac:dyDescent="0.35">
      <c r="G2454"/>
    </row>
    <row r="2455" spans="7:7" x14ac:dyDescent="0.35">
      <c r="G2455"/>
    </row>
    <row r="2456" spans="7:7" x14ac:dyDescent="0.35">
      <c r="G2456"/>
    </row>
    <row r="2457" spans="7:7" x14ac:dyDescent="0.35">
      <c r="G2457"/>
    </row>
    <row r="2458" spans="7:7" x14ac:dyDescent="0.35">
      <c r="G2458"/>
    </row>
    <row r="2459" spans="7:7" x14ac:dyDescent="0.35">
      <c r="G2459"/>
    </row>
    <row r="2460" spans="7:7" x14ac:dyDescent="0.35">
      <c r="G2460"/>
    </row>
    <row r="2461" spans="7:7" x14ac:dyDescent="0.35">
      <c r="G2461"/>
    </row>
    <row r="2462" spans="7:7" x14ac:dyDescent="0.35">
      <c r="G2462"/>
    </row>
    <row r="2463" spans="7:7" x14ac:dyDescent="0.35">
      <c r="G2463"/>
    </row>
    <row r="2464" spans="7:7" x14ac:dyDescent="0.35">
      <c r="G2464"/>
    </row>
    <row r="2465" spans="7:7" x14ac:dyDescent="0.35">
      <c r="G2465"/>
    </row>
    <row r="2466" spans="7:7" x14ac:dyDescent="0.35">
      <c r="G2466"/>
    </row>
    <row r="2467" spans="7:7" x14ac:dyDescent="0.35">
      <c r="G2467"/>
    </row>
    <row r="2468" spans="7:7" x14ac:dyDescent="0.35">
      <c r="G2468"/>
    </row>
    <row r="2469" spans="7:7" x14ac:dyDescent="0.35">
      <c r="G2469"/>
    </row>
    <row r="2470" spans="7:7" x14ac:dyDescent="0.35">
      <c r="G2470"/>
    </row>
    <row r="2471" spans="7:7" x14ac:dyDescent="0.35">
      <c r="G2471"/>
    </row>
    <row r="2472" spans="7:7" x14ac:dyDescent="0.35">
      <c r="G2472"/>
    </row>
    <row r="2473" spans="7:7" x14ac:dyDescent="0.35">
      <c r="G2473"/>
    </row>
    <row r="2474" spans="7:7" x14ac:dyDescent="0.35">
      <c r="G2474"/>
    </row>
    <row r="2475" spans="7:7" x14ac:dyDescent="0.35">
      <c r="G2475"/>
    </row>
    <row r="2476" spans="7:7" x14ac:dyDescent="0.35">
      <c r="G2476"/>
    </row>
    <row r="2477" spans="7:7" x14ac:dyDescent="0.35">
      <c r="G2477"/>
    </row>
    <row r="2478" spans="7:7" x14ac:dyDescent="0.35">
      <c r="G2478"/>
    </row>
    <row r="2479" spans="7:7" x14ac:dyDescent="0.35">
      <c r="G2479"/>
    </row>
    <row r="2480" spans="7:7" x14ac:dyDescent="0.35">
      <c r="G2480"/>
    </row>
    <row r="2481" spans="7:7" x14ac:dyDescent="0.35">
      <c r="G2481"/>
    </row>
    <row r="2482" spans="7:7" x14ac:dyDescent="0.35">
      <c r="G2482"/>
    </row>
    <row r="2483" spans="7:7" x14ac:dyDescent="0.35">
      <c r="G2483"/>
    </row>
    <row r="2484" spans="7:7" x14ac:dyDescent="0.35">
      <c r="G2484"/>
    </row>
    <row r="2485" spans="7:7" x14ac:dyDescent="0.35">
      <c r="G2485"/>
    </row>
    <row r="2486" spans="7:7" x14ac:dyDescent="0.35">
      <c r="G2486"/>
    </row>
    <row r="2487" spans="7:7" x14ac:dyDescent="0.35">
      <c r="G2487"/>
    </row>
    <row r="2488" spans="7:7" x14ac:dyDescent="0.35">
      <c r="G2488"/>
    </row>
    <row r="2489" spans="7:7" x14ac:dyDescent="0.35">
      <c r="G2489"/>
    </row>
    <row r="2490" spans="7:7" x14ac:dyDescent="0.35">
      <c r="G2490"/>
    </row>
    <row r="2491" spans="7:7" x14ac:dyDescent="0.35">
      <c r="G2491"/>
    </row>
    <row r="2492" spans="7:7" x14ac:dyDescent="0.35">
      <c r="G2492"/>
    </row>
    <row r="2493" spans="7:7" x14ac:dyDescent="0.35">
      <c r="G2493"/>
    </row>
    <row r="2494" spans="7:7" x14ac:dyDescent="0.35">
      <c r="G2494"/>
    </row>
    <row r="2495" spans="7:7" x14ac:dyDescent="0.35">
      <c r="G2495"/>
    </row>
    <row r="2496" spans="7:7" x14ac:dyDescent="0.35">
      <c r="G2496"/>
    </row>
    <row r="2497" spans="7:7" x14ac:dyDescent="0.35">
      <c r="G2497"/>
    </row>
    <row r="2498" spans="7:7" x14ac:dyDescent="0.35">
      <c r="G2498"/>
    </row>
    <row r="2499" spans="7:7" x14ac:dyDescent="0.35">
      <c r="G2499"/>
    </row>
    <row r="2500" spans="7:7" x14ac:dyDescent="0.35">
      <c r="G2500"/>
    </row>
    <row r="2501" spans="7:7" x14ac:dyDescent="0.35">
      <c r="G2501"/>
    </row>
    <row r="2502" spans="7:7" x14ac:dyDescent="0.35">
      <c r="G2502"/>
    </row>
    <row r="2503" spans="7:7" x14ac:dyDescent="0.35">
      <c r="G2503"/>
    </row>
    <row r="2504" spans="7:7" x14ac:dyDescent="0.35">
      <c r="G2504"/>
    </row>
    <row r="2505" spans="7:7" x14ac:dyDescent="0.35">
      <c r="G2505"/>
    </row>
    <row r="2506" spans="7:7" x14ac:dyDescent="0.35">
      <c r="G2506"/>
    </row>
    <row r="2507" spans="7:7" x14ac:dyDescent="0.35">
      <c r="G2507"/>
    </row>
    <row r="2508" spans="7:7" x14ac:dyDescent="0.35">
      <c r="G2508"/>
    </row>
    <row r="2509" spans="7:7" x14ac:dyDescent="0.35">
      <c r="G2509"/>
    </row>
    <row r="2510" spans="7:7" x14ac:dyDescent="0.35">
      <c r="G2510"/>
    </row>
    <row r="2511" spans="7:7" x14ac:dyDescent="0.35">
      <c r="G2511"/>
    </row>
    <row r="2512" spans="7:7" x14ac:dyDescent="0.35">
      <c r="G2512"/>
    </row>
    <row r="2513" spans="7:7" x14ac:dyDescent="0.35">
      <c r="G2513"/>
    </row>
    <row r="2514" spans="7:7" x14ac:dyDescent="0.35">
      <c r="G2514"/>
    </row>
    <row r="2515" spans="7:7" x14ac:dyDescent="0.35">
      <c r="G2515"/>
    </row>
    <row r="2516" spans="7:7" x14ac:dyDescent="0.35">
      <c r="G2516"/>
    </row>
    <row r="2517" spans="7:7" x14ac:dyDescent="0.35">
      <c r="G2517"/>
    </row>
    <row r="2518" spans="7:7" x14ac:dyDescent="0.35">
      <c r="G2518"/>
    </row>
    <row r="2519" spans="7:7" x14ac:dyDescent="0.35">
      <c r="G2519"/>
    </row>
    <row r="2520" spans="7:7" x14ac:dyDescent="0.35">
      <c r="G2520"/>
    </row>
    <row r="2521" spans="7:7" x14ac:dyDescent="0.35">
      <c r="G2521"/>
    </row>
    <row r="2522" spans="7:7" x14ac:dyDescent="0.35">
      <c r="G2522"/>
    </row>
    <row r="2523" spans="7:7" x14ac:dyDescent="0.35">
      <c r="G2523"/>
    </row>
    <row r="2524" spans="7:7" x14ac:dyDescent="0.35">
      <c r="G2524"/>
    </row>
    <row r="2525" spans="7:7" x14ac:dyDescent="0.35">
      <c r="G2525"/>
    </row>
    <row r="2526" spans="7:7" x14ac:dyDescent="0.35">
      <c r="G2526"/>
    </row>
    <row r="2527" spans="7:7" x14ac:dyDescent="0.35">
      <c r="G2527"/>
    </row>
    <row r="2528" spans="7:7" x14ac:dyDescent="0.35">
      <c r="G2528"/>
    </row>
    <row r="2529" spans="7:7" x14ac:dyDescent="0.35">
      <c r="G2529"/>
    </row>
    <row r="2530" spans="7:7" x14ac:dyDescent="0.35">
      <c r="G2530"/>
    </row>
    <row r="2531" spans="7:7" x14ac:dyDescent="0.35">
      <c r="G2531"/>
    </row>
    <row r="2532" spans="7:7" x14ac:dyDescent="0.35">
      <c r="G2532"/>
    </row>
    <row r="2533" spans="7:7" x14ac:dyDescent="0.35">
      <c r="G2533"/>
    </row>
    <row r="2534" spans="7:7" x14ac:dyDescent="0.35">
      <c r="G2534"/>
    </row>
    <row r="2535" spans="7:7" x14ac:dyDescent="0.35">
      <c r="G2535"/>
    </row>
    <row r="2536" spans="7:7" x14ac:dyDescent="0.35">
      <c r="G2536"/>
    </row>
    <row r="2537" spans="7:7" x14ac:dyDescent="0.35">
      <c r="G2537"/>
    </row>
    <row r="2538" spans="7:7" x14ac:dyDescent="0.35">
      <c r="G2538"/>
    </row>
    <row r="2539" spans="7:7" x14ac:dyDescent="0.35">
      <c r="G2539"/>
    </row>
    <row r="2540" spans="7:7" x14ac:dyDescent="0.35">
      <c r="G2540"/>
    </row>
    <row r="2541" spans="7:7" x14ac:dyDescent="0.35">
      <c r="G2541"/>
    </row>
    <row r="2542" spans="7:7" x14ac:dyDescent="0.35">
      <c r="G2542"/>
    </row>
    <row r="2543" spans="7:7" x14ac:dyDescent="0.35">
      <c r="G2543"/>
    </row>
    <row r="2544" spans="7:7" x14ac:dyDescent="0.35">
      <c r="G2544"/>
    </row>
    <row r="2545" spans="7:7" x14ac:dyDescent="0.35">
      <c r="G2545"/>
    </row>
    <row r="2546" spans="7:7" x14ac:dyDescent="0.35">
      <c r="G2546"/>
    </row>
    <row r="2547" spans="7:7" x14ac:dyDescent="0.35">
      <c r="G2547"/>
    </row>
    <row r="2548" spans="7:7" x14ac:dyDescent="0.35">
      <c r="G2548"/>
    </row>
    <row r="2549" spans="7:7" x14ac:dyDescent="0.35">
      <c r="G2549"/>
    </row>
    <row r="2550" spans="7:7" x14ac:dyDescent="0.35">
      <c r="G2550"/>
    </row>
    <row r="2551" spans="7:7" x14ac:dyDescent="0.35">
      <c r="G2551"/>
    </row>
    <row r="2552" spans="7:7" x14ac:dyDescent="0.35">
      <c r="G2552"/>
    </row>
    <row r="2553" spans="7:7" x14ac:dyDescent="0.35">
      <c r="G2553"/>
    </row>
    <row r="2554" spans="7:7" x14ac:dyDescent="0.35">
      <c r="G2554"/>
    </row>
    <row r="2555" spans="7:7" x14ac:dyDescent="0.35">
      <c r="G2555"/>
    </row>
    <row r="2556" spans="7:7" x14ac:dyDescent="0.35">
      <c r="G2556"/>
    </row>
    <row r="2557" spans="7:7" x14ac:dyDescent="0.35">
      <c r="G2557"/>
    </row>
    <row r="2558" spans="7:7" x14ac:dyDescent="0.35">
      <c r="G2558"/>
    </row>
    <row r="2559" spans="7:7" x14ac:dyDescent="0.35">
      <c r="G2559"/>
    </row>
    <row r="2560" spans="7:7" x14ac:dyDescent="0.35">
      <c r="G2560"/>
    </row>
    <row r="2561" spans="7:7" x14ac:dyDescent="0.35">
      <c r="G2561"/>
    </row>
    <row r="2562" spans="7:7" x14ac:dyDescent="0.35">
      <c r="G2562"/>
    </row>
    <row r="2563" spans="7:7" x14ac:dyDescent="0.35">
      <c r="G2563"/>
    </row>
    <row r="2564" spans="7:7" x14ac:dyDescent="0.35">
      <c r="G2564"/>
    </row>
    <row r="2565" spans="7:7" x14ac:dyDescent="0.35">
      <c r="G2565"/>
    </row>
    <row r="2566" spans="7:7" x14ac:dyDescent="0.35">
      <c r="G2566"/>
    </row>
    <row r="2567" spans="7:7" x14ac:dyDescent="0.35">
      <c r="G2567"/>
    </row>
    <row r="2568" spans="7:7" x14ac:dyDescent="0.35">
      <c r="G2568"/>
    </row>
    <row r="2569" spans="7:7" x14ac:dyDescent="0.35">
      <c r="G2569"/>
    </row>
    <row r="2570" spans="7:7" x14ac:dyDescent="0.35">
      <c r="G2570"/>
    </row>
    <row r="2571" spans="7:7" x14ac:dyDescent="0.35">
      <c r="G2571"/>
    </row>
    <row r="2572" spans="7:7" x14ac:dyDescent="0.35">
      <c r="G2572"/>
    </row>
    <row r="2573" spans="7:7" x14ac:dyDescent="0.35">
      <c r="G2573"/>
    </row>
    <row r="2574" spans="7:7" x14ac:dyDescent="0.35">
      <c r="G2574"/>
    </row>
    <row r="2575" spans="7:7" x14ac:dyDescent="0.35">
      <c r="G2575"/>
    </row>
    <row r="2576" spans="7:7" x14ac:dyDescent="0.35">
      <c r="G2576"/>
    </row>
    <row r="2577" spans="7:7" x14ac:dyDescent="0.35">
      <c r="G2577"/>
    </row>
    <row r="2578" spans="7:7" x14ac:dyDescent="0.35">
      <c r="G2578"/>
    </row>
    <row r="2579" spans="7:7" x14ac:dyDescent="0.35">
      <c r="G2579"/>
    </row>
    <row r="2580" spans="7:7" x14ac:dyDescent="0.35">
      <c r="G2580"/>
    </row>
    <row r="2581" spans="7:7" x14ac:dyDescent="0.35">
      <c r="G2581"/>
    </row>
    <row r="2582" spans="7:7" x14ac:dyDescent="0.35">
      <c r="G2582"/>
    </row>
    <row r="2583" spans="7:7" x14ac:dyDescent="0.35">
      <c r="G2583"/>
    </row>
    <row r="2584" spans="7:7" x14ac:dyDescent="0.35">
      <c r="G2584"/>
    </row>
    <row r="2585" spans="7:7" x14ac:dyDescent="0.35">
      <c r="G2585"/>
    </row>
    <row r="2586" spans="7:7" x14ac:dyDescent="0.35">
      <c r="G2586"/>
    </row>
    <row r="2587" spans="7:7" x14ac:dyDescent="0.35">
      <c r="G2587"/>
    </row>
    <row r="2588" spans="7:7" x14ac:dyDescent="0.35">
      <c r="G2588"/>
    </row>
    <row r="2589" spans="7:7" x14ac:dyDescent="0.35">
      <c r="G2589"/>
    </row>
    <row r="2590" spans="7:7" x14ac:dyDescent="0.35">
      <c r="G2590"/>
    </row>
    <row r="2591" spans="7:7" x14ac:dyDescent="0.35">
      <c r="G2591"/>
    </row>
    <row r="2592" spans="7:7" x14ac:dyDescent="0.35">
      <c r="G2592"/>
    </row>
    <row r="2593" spans="7:7" x14ac:dyDescent="0.35">
      <c r="G2593"/>
    </row>
    <row r="2594" spans="7:7" x14ac:dyDescent="0.35">
      <c r="G2594"/>
    </row>
    <row r="2595" spans="7:7" x14ac:dyDescent="0.35">
      <c r="G2595"/>
    </row>
    <row r="2596" spans="7:7" x14ac:dyDescent="0.35">
      <c r="G2596"/>
    </row>
    <row r="2597" spans="7:7" x14ac:dyDescent="0.35">
      <c r="G2597"/>
    </row>
    <row r="2598" spans="7:7" x14ac:dyDescent="0.35">
      <c r="G2598"/>
    </row>
    <row r="2599" spans="7:7" x14ac:dyDescent="0.35">
      <c r="G2599"/>
    </row>
    <row r="2600" spans="7:7" x14ac:dyDescent="0.35">
      <c r="G2600"/>
    </row>
    <row r="2601" spans="7:7" x14ac:dyDescent="0.35">
      <c r="G2601"/>
    </row>
    <row r="2602" spans="7:7" x14ac:dyDescent="0.35">
      <c r="G2602"/>
    </row>
    <row r="2603" spans="7:7" x14ac:dyDescent="0.35">
      <c r="G2603"/>
    </row>
    <row r="2604" spans="7:7" x14ac:dyDescent="0.35">
      <c r="G2604"/>
    </row>
    <row r="2605" spans="7:7" x14ac:dyDescent="0.35">
      <c r="G2605"/>
    </row>
    <row r="2606" spans="7:7" x14ac:dyDescent="0.35">
      <c r="G2606"/>
    </row>
    <row r="2607" spans="7:7" x14ac:dyDescent="0.35">
      <c r="G2607"/>
    </row>
    <row r="2608" spans="7:7" x14ac:dyDescent="0.35">
      <c r="G2608"/>
    </row>
    <row r="2609" spans="7:7" x14ac:dyDescent="0.35">
      <c r="G2609"/>
    </row>
    <row r="2610" spans="7:7" x14ac:dyDescent="0.35">
      <c r="G2610"/>
    </row>
    <row r="2611" spans="7:7" x14ac:dyDescent="0.35">
      <c r="G2611"/>
    </row>
    <row r="2612" spans="7:7" x14ac:dyDescent="0.35">
      <c r="G2612"/>
    </row>
    <row r="2613" spans="7:7" x14ac:dyDescent="0.35">
      <c r="G2613"/>
    </row>
    <row r="2614" spans="7:7" x14ac:dyDescent="0.35">
      <c r="G2614"/>
    </row>
    <row r="2615" spans="7:7" x14ac:dyDescent="0.35">
      <c r="G2615"/>
    </row>
    <row r="2616" spans="7:7" x14ac:dyDescent="0.35">
      <c r="G2616"/>
    </row>
    <row r="2617" spans="7:7" x14ac:dyDescent="0.35">
      <c r="G2617"/>
    </row>
    <row r="2618" spans="7:7" x14ac:dyDescent="0.35">
      <c r="G2618"/>
    </row>
    <row r="2619" spans="7:7" x14ac:dyDescent="0.35">
      <c r="G2619"/>
    </row>
    <row r="2620" spans="7:7" x14ac:dyDescent="0.35">
      <c r="G2620"/>
    </row>
    <row r="2621" spans="7:7" x14ac:dyDescent="0.35">
      <c r="G2621"/>
    </row>
    <row r="2622" spans="7:7" x14ac:dyDescent="0.35">
      <c r="G2622"/>
    </row>
    <row r="2623" spans="7:7" x14ac:dyDescent="0.35">
      <c r="G2623"/>
    </row>
    <row r="2624" spans="7:7" x14ac:dyDescent="0.35">
      <c r="G2624"/>
    </row>
    <row r="2625" spans="7:7" x14ac:dyDescent="0.35">
      <c r="G2625"/>
    </row>
    <row r="2626" spans="7:7" x14ac:dyDescent="0.35">
      <c r="G2626"/>
    </row>
    <row r="2627" spans="7:7" x14ac:dyDescent="0.35">
      <c r="G2627"/>
    </row>
    <row r="2628" spans="7:7" x14ac:dyDescent="0.35">
      <c r="G2628"/>
    </row>
    <row r="2629" spans="7:7" x14ac:dyDescent="0.35">
      <c r="G2629"/>
    </row>
    <row r="2630" spans="7:7" x14ac:dyDescent="0.35">
      <c r="G2630"/>
    </row>
    <row r="2631" spans="7:7" x14ac:dyDescent="0.35">
      <c r="G2631"/>
    </row>
    <row r="2632" spans="7:7" x14ac:dyDescent="0.35">
      <c r="G2632"/>
    </row>
    <row r="2633" spans="7:7" x14ac:dyDescent="0.35">
      <c r="G2633"/>
    </row>
    <row r="2634" spans="7:7" x14ac:dyDescent="0.35">
      <c r="G2634"/>
    </row>
    <row r="2635" spans="7:7" x14ac:dyDescent="0.35">
      <c r="G2635"/>
    </row>
    <row r="2636" spans="7:7" x14ac:dyDescent="0.35">
      <c r="G2636"/>
    </row>
    <row r="2637" spans="7:7" x14ac:dyDescent="0.35">
      <c r="G2637"/>
    </row>
    <row r="2638" spans="7:7" x14ac:dyDescent="0.35">
      <c r="G2638"/>
    </row>
    <row r="2639" spans="7:7" x14ac:dyDescent="0.35">
      <c r="G2639"/>
    </row>
    <row r="2640" spans="7:7" x14ac:dyDescent="0.35">
      <c r="G2640"/>
    </row>
    <row r="2641" spans="7:7" x14ac:dyDescent="0.35">
      <c r="G2641"/>
    </row>
    <row r="2642" spans="7:7" x14ac:dyDescent="0.35">
      <c r="G2642"/>
    </row>
    <row r="2643" spans="7:7" x14ac:dyDescent="0.35">
      <c r="G2643"/>
    </row>
    <row r="2644" spans="7:7" x14ac:dyDescent="0.35">
      <c r="G2644"/>
    </row>
    <row r="2645" spans="7:7" x14ac:dyDescent="0.35">
      <c r="G2645"/>
    </row>
    <row r="2646" spans="7:7" x14ac:dyDescent="0.35">
      <c r="G2646"/>
    </row>
    <row r="2647" spans="7:7" x14ac:dyDescent="0.35">
      <c r="G2647"/>
    </row>
    <row r="2648" spans="7:7" x14ac:dyDescent="0.35">
      <c r="G2648"/>
    </row>
    <row r="2649" spans="7:7" x14ac:dyDescent="0.35">
      <c r="G2649"/>
    </row>
    <row r="2650" spans="7:7" x14ac:dyDescent="0.35">
      <c r="G2650"/>
    </row>
    <row r="2651" spans="7:7" x14ac:dyDescent="0.35">
      <c r="G2651"/>
    </row>
    <row r="2652" spans="7:7" x14ac:dyDescent="0.35">
      <c r="G2652"/>
    </row>
    <row r="2653" spans="7:7" x14ac:dyDescent="0.35">
      <c r="G2653"/>
    </row>
    <row r="2654" spans="7:7" x14ac:dyDescent="0.35">
      <c r="G2654"/>
    </row>
    <row r="2655" spans="7:7" x14ac:dyDescent="0.35">
      <c r="G2655"/>
    </row>
    <row r="2656" spans="7:7" x14ac:dyDescent="0.35">
      <c r="G2656"/>
    </row>
    <row r="2657" spans="7:7" x14ac:dyDescent="0.35">
      <c r="G2657"/>
    </row>
    <row r="2658" spans="7:7" x14ac:dyDescent="0.35">
      <c r="G2658"/>
    </row>
    <row r="2659" spans="7:7" x14ac:dyDescent="0.35">
      <c r="G2659"/>
    </row>
    <row r="2660" spans="7:7" x14ac:dyDescent="0.35">
      <c r="G2660"/>
    </row>
    <row r="2661" spans="7:7" x14ac:dyDescent="0.35">
      <c r="G2661"/>
    </row>
    <row r="2662" spans="7:7" x14ac:dyDescent="0.35">
      <c r="G2662"/>
    </row>
    <row r="2663" spans="7:7" x14ac:dyDescent="0.35">
      <c r="G2663"/>
    </row>
    <row r="2664" spans="7:7" x14ac:dyDescent="0.35">
      <c r="G2664"/>
    </row>
    <row r="2665" spans="7:7" x14ac:dyDescent="0.35">
      <c r="G2665"/>
    </row>
    <row r="2666" spans="7:7" x14ac:dyDescent="0.35">
      <c r="G2666"/>
    </row>
    <row r="2667" spans="7:7" x14ac:dyDescent="0.35">
      <c r="G2667"/>
    </row>
    <row r="2668" spans="7:7" x14ac:dyDescent="0.35">
      <c r="G2668"/>
    </row>
    <row r="2669" spans="7:7" x14ac:dyDescent="0.35">
      <c r="G2669"/>
    </row>
    <row r="2670" spans="7:7" x14ac:dyDescent="0.35">
      <c r="G2670"/>
    </row>
    <row r="2671" spans="7:7" x14ac:dyDescent="0.35">
      <c r="G2671"/>
    </row>
    <row r="2672" spans="7:7" x14ac:dyDescent="0.35">
      <c r="G2672"/>
    </row>
    <row r="2673" spans="7:7" x14ac:dyDescent="0.35">
      <c r="G2673"/>
    </row>
    <row r="2674" spans="7:7" x14ac:dyDescent="0.35">
      <c r="G2674"/>
    </row>
    <row r="2675" spans="7:7" x14ac:dyDescent="0.35">
      <c r="G2675"/>
    </row>
    <row r="2676" spans="7:7" x14ac:dyDescent="0.35">
      <c r="G2676"/>
    </row>
    <row r="2677" spans="7:7" x14ac:dyDescent="0.35">
      <c r="G2677"/>
    </row>
    <row r="2678" spans="7:7" x14ac:dyDescent="0.35">
      <c r="G2678"/>
    </row>
    <row r="2679" spans="7:7" x14ac:dyDescent="0.35">
      <c r="G2679"/>
    </row>
    <row r="2680" spans="7:7" x14ac:dyDescent="0.35">
      <c r="G2680"/>
    </row>
    <row r="2681" spans="7:7" x14ac:dyDescent="0.35">
      <c r="G2681"/>
    </row>
    <row r="2682" spans="7:7" x14ac:dyDescent="0.35">
      <c r="G2682"/>
    </row>
    <row r="2683" spans="7:7" x14ac:dyDescent="0.35">
      <c r="G2683"/>
    </row>
    <row r="2684" spans="7:7" x14ac:dyDescent="0.35">
      <c r="G2684"/>
    </row>
    <row r="2685" spans="7:7" x14ac:dyDescent="0.35">
      <c r="G2685"/>
    </row>
    <row r="2686" spans="7:7" x14ac:dyDescent="0.35">
      <c r="G2686"/>
    </row>
    <row r="2687" spans="7:7" x14ac:dyDescent="0.35">
      <c r="G2687"/>
    </row>
    <row r="2688" spans="7:7" x14ac:dyDescent="0.35">
      <c r="G2688"/>
    </row>
    <row r="2689" spans="7:7" x14ac:dyDescent="0.35">
      <c r="G2689"/>
    </row>
    <row r="2690" spans="7:7" x14ac:dyDescent="0.35">
      <c r="G2690"/>
    </row>
    <row r="2691" spans="7:7" x14ac:dyDescent="0.35">
      <c r="G2691"/>
    </row>
    <row r="2692" spans="7:7" x14ac:dyDescent="0.35">
      <c r="G2692"/>
    </row>
    <row r="2693" spans="7:7" x14ac:dyDescent="0.35">
      <c r="G2693"/>
    </row>
    <row r="2694" spans="7:7" x14ac:dyDescent="0.35">
      <c r="G2694"/>
    </row>
    <row r="2695" spans="7:7" x14ac:dyDescent="0.35">
      <c r="G2695"/>
    </row>
    <row r="2696" spans="7:7" x14ac:dyDescent="0.35">
      <c r="G2696"/>
    </row>
    <row r="2697" spans="7:7" x14ac:dyDescent="0.35">
      <c r="G2697"/>
    </row>
    <row r="2698" spans="7:7" x14ac:dyDescent="0.35">
      <c r="G2698"/>
    </row>
    <row r="2699" spans="7:7" x14ac:dyDescent="0.35">
      <c r="G2699"/>
    </row>
    <row r="2700" spans="7:7" x14ac:dyDescent="0.35">
      <c r="G2700"/>
    </row>
    <row r="2701" spans="7:7" x14ac:dyDescent="0.35">
      <c r="G2701"/>
    </row>
    <row r="2702" spans="7:7" x14ac:dyDescent="0.35">
      <c r="G2702"/>
    </row>
    <row r="2703" spans="7:7" x14ac:dyDescent="0.35">
      <c r="G2703"/>
    </row>
    <row r="2704" spans="7:7" x14ac:dyDescent="0.35">
      <c r="G2704"/>
    </row>
    <row r="2705" spans="7:7" x14ac:dyDescent="0.35">
      <c r="G2705"/>
    </row>
    <row r="2706" spans="7:7" x14ac:dyDescent="0.35">
      <c r="G2706"/>
    </row>
    <row r="2707" spans="7:7" x14ac:dyDescent="0.35">
      <c r="G2707"/>
    </row>
    <row r="2708" spans="7:7" x14ac:dyDescent="0.35">
      <c r="G2708"/>
    </row>
    <row r="2709" spans="7:7" x14ac:dyDescent="0.35">
      <c r="G2709"/>
    </row>
    <row r="2710" spans="7:7" x14ac:dyDescent="0.35">
      <c r="G2710"/>
    </row>
    <row r="2711" spans="7:7" x14ac:dyDescent="0.35">
      <c r="G2711"/>
    </row>
    <row r="2712" spans="7:7" x14ac:dyDescent="0.35">
      <c r="G2712"/>
    </row>
    <row r="2713" spans="7:7" x14ac:dyDescent="0.35">
      <c r="G2713"/>
    </row>
    <row r="2714" spans="7:7" x14ac:dyDescent="0.35">
      <c r="G2714"/>
    </row>
    <row r="2715" spans="7:7" x14ac:dyDescent="0.35">
      <c r="G2715"/>
    </row>
    <row r="2716" spans="7:7" x14ac:dyDescent="0.35">
      <c r="G2716"/>
    </row>
    <row r="2717" spans="7:7" x14ac:dyDescent="0.35">
      <c r="G2717"/>
    </row>
    <row r="2718" spans="7:7" x14ac:dyDescent="0.35">
      <c r="G2718"/>
    </row>
    <row r="2719" spans="7:7" x14ac:dyDescent="0.35">
      <c r="G2719"/>
    </row>
    <row r="2720" spans="7:7" x14ac:dyDescent="0.35">
      <c r="G2720"/>
    </row>
    <row r="2721" spans="7:7" x14ac:dyDescent="0.35">
      <c r="G2721"/>
    </row>
    <row r="2722" spans="7:7" x14ac:dyDescent="0.35">
      <c r="G2722"/>
    </row>
    <row r="2723" spans="7:7" x14ac:dyDescent="0.35">
      <c r="G2723"/>
    </row>
    <row r="2724" spans="7:7" x14ac:dyDescent="0.35">
      <c r="G2724"/>
    </row>
    <row r="2725" spans="7:7" x14ac:dyDescent="0.35">
      <c r="G2725"/>
    </row>
    <row r="2726" spans="7:7" x14ac:dyDescent="0.35">
      <c r="G2726"/>
    </row>
    <row r="2727" spans="7:7" x14ac:dyDescent="0.35">
      <c r="G2727"/>
    </row>
    <row r="2728" spans="7:7" x14ac:dyDescent="0.35">
      <c r="G2728"/>
    </row>
    <row r="2729" spans="7:7" x14ac:dyDescent="0.35">
      <c r="G2729"/>
    </row>
    <row r="2730" spans="7:7" x14ac:dyDescent="0.35">
      <c r="G2730"/>
    </row>
    <row r="2731" spans="7:7" x14ac:dyDescent="0.35">
      <c r="G2731"/>
    </row>
    <row r="2732" spans="7:7" x14ac:dyDescent="0.35">
      <c r="G2732"/>
    </row>
    <row r="2733" spans="7:7" x14ac:dyDescent="0.35">
      <c r="G2733"/>
    </row>
    <row r="2734" spans="7:7" x14ac:dyDescent="0.35">
      <c r="G2734"/>
    </row>
    <row r="2735" spans="7:7" x14ac:dyDescent="0.35">
      <c r="G2735"/>
    </row>
    <row r="2736" spans="7:7" x14ac:dyDescent="0.35">
      <c r="G2736"/>
    </row>
    <row r="2737" spans="7:7" x14ac:dyDescent="0.35">
      <c r="G2737"/>
    </row>
    <row r="2738" spans="7:7" x14ac:dyDescent="0.35">
      <c r="G2738"/>
    </row>
    <row r="2739" spans="7:7" x14ac:dyDescent="0.35">
      <c r="G2739"/>
    </row>
    <row r="2740" spans="7:7" x14ac:dyDescent="0.35">
      <c r="G2740"/>
    </row>
    <row r="2741" spans="7:7" x14ac:dyDescent="0.35">
      <c r="G2741"/>
    </row>
    <row r="2742" spans="7:7" x14ac:dyDescent="0.35">
      <c r="G2742"/>
    </row>
    <row r="2743" spans="7:7" x14ac:dyDescent="0.35">
      <c r="G2743"/>
    </row>
    <row r="2744" spans="7:7" x14ac:dyDescent="0.35">
      <c r="G2744"/>
    </row>
    <row r="2745" spans="7:7" x14ac:dyDescent="0.35">
      <c r="G2745"/>
    </row>
    <row r="2746" spans="7:7" x14ac:dyDescent="0.35">
      <c r="G2746"/>
    </row>
    <row r="2747" spans="7:7" x14ac:dyDescent="0.35">
      <c r="G2747"/>
    </row>
    <row r="2748" spans="7:7" x14ac:dyDescent="0.35">
      <c r="G2748"/>
    </row>
    <row r="2749" spans="7:7" x14ac:dyDescent="0.35">
      <c r="G2749"/>
    </row>
    <row r="2750" spans="7:7" x14ac:dyDescent="0.35">
      <c r="G2750"/>
    </row>
    <row r="2751" spans="7:7" x14ac:dyDescent="0.35">
      <c r="G2751"/>
    </row>
    <row r="2752" spans="7:7" x14ac:dyDescent="0.35">
      <c r="G2752"/>
    </row>
    <row r="2753" spans="7:7" x14ac:dyDescent="0.35">
      <c r="G2753"/>
    </row>
    <row r="2754" spans="7:7" x14ac:dyDescent="0.35">
      <c r="G2754"/>
    </row>
    <row r="2755" spans="7:7" x14ac:dyDescent="0.35">
      <c r="G2755"/>
    </row>
    <row r="2756" spans="7:7" x14ac:dyDescent="0.35">
      <c r="G2756"/>
    </row>
    <row r="2757" spans="7:7" x14ac:dyDescent="0.35">
      <c r="G2757"/>
    </row>
    <row r="2758" spans="7:7" x14ac:dyDescent="0.35">
      <c r="G2758"/>
    </row>
    <row r="2759" spans="7:7" x14ac:dyDescent="0.35">
      <c r="G2759"/>
    </row>
    <row r="2760" spans="7:7" x14ac:dyDescent="0.35">
      <c r="G2760"/>
    </row>
    <row r="2761" spans="7:7" x14ac:dyDescent="0.35">
      <c r="G2761"/>
    </row>
    <row r="2762" spans="7:7" x14ac:dyDescent="0.35">
      <c r="G2762"/>
    </row>
    <row r="2763" spans="7:7" x14ac:dyDescent="0.35">
      <c r="G2763"/>
    </row>
    <row r="2764" spans="7:7" x14ac:dyDescent="0.35">
      <c r="G2764"/>
    </row>
    <row r="2765" spans="7:7" x14ac:dyDescent="0.35">
      <c r="G2765"/>
    </row>
    <row r="2766" spans="7:7" x14ac:dyDescent="0.35">
      <c r="G2766"/>
    </row>
    <row r="2767" spans="7:7" x14ac:dyDescent="0.35">
      <c r="G2767"/>
    </row>
    <row r="2768" spans="7:7" x14ac:dyDescent="0.35">
      <c r="G2768"/>
    </row>
    <row r="2769" spans="7:7" x14ac:dyDescent="0.35">
      <c r="G2769"/>
    </row>
    <row r="2770" spans="7:7" x14ac:dyDescent="0.35">
      <c r="G2770"/>
    </row>
    <row r="2771" spans="7:7" x14ac:dyDescent="0.35">
      <c r="G2771"/>
    </row>
    <row r="2772" spans="7:7" x14ac:dyDescent="0.35">
      <c r="G2772"/>
    </row>
    <row r="2773" spans="7:7" x14ac:dyDescent="0.35">
      <c r="G2773"/>
    </row>
    <row r="2774" spans="7:7" x14ac:dyDescent="0.35">
      <c r="G2774"/>
    </row>
    <row r="2775" spans="7:7" x14ac:dyDescent="0.35">
      <c r="G2775"/>
    </row>
    <row r="2776" spans="7:7" x14ac:dyDescent="0.35">
      <c r="G2776"/>
    </row>
    <row r="2777" spans="7:7" x14ac:dyDescent="0.35">
      <c r="G2777"/>
    </row>
    <row r="2778" spans="7:7" x14ac:dyDescent="0.35">
      <c r="G2778"/>
    </row>
    <row r="2779" spans="7:7" x14ac:dyDescent="0.35">
      <c r="G2779"/>
    </row>
    <row r="2780" spans="7:7" x14ac:dyDescent="0.35">
      <c r="G2780"/>
    </row>
    <row r="2781" spans="7:7" x14ac:dyDescent="0.35">
      <c r="G2781"/>
    </row>
    <row r="2782" spans="7:7" x14ac:dyDescent="0.35">
      <c r="G2782"/>
    </row>
    <row r="2783" spans="7:7" x14ac:dyDescent="0.35">
      <c r="G2783"/>
    </row>
    <row r="2784" spans="7:7" x14ac:dyDescent="0.35">
      <c r="G2784"/>
    </row>
    <row r="2785" spans="7:7" x14ac:dyDescent="0.35">
      <c r="G2785"/>
    </row>
    <row r="2786" spans="7:7" x14ac:dyDescent="0.35">
      <c r="G2786"/>
    </row>
    <row r="2787" spans="7:7" x14ac:dyDescent="0.35">
      <c r="G2787"/>
    </row>
    <row r="2788" spans="7:7" x14ac:dyDescent="0.35">
      <c r="G2788"/>
    </row>
    <row r="2789" spans="7:7" x14ac:dyDescent="0.35">
      <c r="G2789"/>
    </row>
    <row r="2790" spans="7:7" x14ac:dyDescent="0.35">
      <c r="G2790"/>
    </row>
    <row r="2791" spans="7:7" x14ac:dyDescent="0.35">
      <c r="G2791"/>
    </row>
    <row r="2792" spans="7:7" x14ac:dyDescent="0.35">
      <c r="G2792"/>
    </row>
    <row r="2793" spans="7:7" x14ac:dyDescent="0.35">
      <c r="G2793"/>
    </row>
    <row r="2794" spans="7:7" x14ac:dyDescent="0.35">
      <c r="G2794"/>
    </row>
    <row r="2795" spans="7:7" x14ac:dyDescent="0.35">
      <c r="G2795"/>
    </row>
    <row r="2796" spans="7:7" x14ac:dyDescent="0.35">
      <c r="G2796"/>
    </row>
    <row r="2797" spans="7:7" x14ac:dyDescent="0.35">
      <c r="G2797"/>
    </row>
    <row r="2798" spans="7:7" x14ac:dyDescent="0.35">
      <c r="G2798"/>
    </row>
    <row r="2799" spans="7:7" x14ac:dyDescent="0.35">
      <c r="G2799"/>
    </row>
    <row r="2800" spans="7:7" x14ac:dyDescent="0.35">
      <c r="G2800"/>
    </row>
    <row r="2801" spans="7:7" x14ac:dyDescent="0.35">
      <c r="G2801"/>
    </row>
    <row r="2802" spans="7:7" x14ac:dyDescent="0.35">
      <c r="G2802"/>
    </row>
    <row r="2803" spans="7:7" x14ac:dyDescent="0.35">
      <c r="G2803"/>
    </row>
    <row r="2804" spans="7:7" x14ac:dyDescent="0.35">
      <c r="G2804"/>
    </row>
    <row r="2805" spans="7:7" x14ac:dyDescent="0.35">
      <c r="G2805"/>
    </row>
    <row r="2806" spans="7:7" x14ac:dyDescent="0.35">
      <c r="G2806"/>
    </row>
    <row r="2807" spans="7:7" x14ac:dyDescent="0.35">
      <c r="G2807"/>
    </row>
    <row r="2808" spans="7:7" x14ac:dyDescent="0.35">
      <c r="G2808"/>
    </row>
    <row r="2809" spans="7:7" x14ac:dyDescent="0.35">
      <c r="G2809"/>
    </row>
    <row r="2810" spans="7:7" x14ac:dyDescent="0.35">
      <c r="G2810"/>
    </row>
    <row r="2811" spans="7:7" x14ac:dyDescent="0.35">
      <c r="G2811"/>
    </row>
    <row r="2812" spans="7:7" x14ac:dyDescent="0.35">
      <c r="G2812"/>
    </row>
    <row r="2813" spans="7:7" x14ac:dyDescent="0.35">
      <c r="G2813"/>
    </row>
    <row r="2814" spans="7:7" x14ac:dyDescent="0.35">
      <c r="G2814"/>
    </row>
    <row r="2815" spans="7:7" x14ac:dyDescent="0.35">
      <c r="G2815"/>
    </row>
    <row r="2816" spans="7:7" x14ac:dyDescent="0.35">
      <c r="G2816"/>
    </row>
    <row r="2817" spans="7:7" x14ac:dyDescent="0.35">
      <c r="G2817"/>
    </row>
    <row r="2818" spans="7:7" x14ac:dyDescent="0.35">
      <c r="G2818"/>
    </row>
    <row r="2819" spans="7:7" x14ac:dyDescent="0.35">
      <c r="G2819"/>
    </row>
    <row r="2820" spans="7:7" x14ac:dyDescent="0.35">
      <c r="G2820"/>
    </row>
    <row r="2821" spans="7:7" x14ac:dyDescent="0.35">
      <c r="G2821"/>
    </row>
    <row r="2822" spans="7:7" x14ac:dyDescent="0.35">
      <c r="G2822"/>
    </row>
    <row r="2823" spans="7:7" x14ac:dyDescent="0.35">
      <c r="G2823"/>
    </row>
    <row r="2824" spans="7:7" x14ac:dyDescent="0.35">
      <c r="G2824"/>
    </row>
    <row r="2825" spans="7:7" x14ac:dyDescent="0.35">
      <c r="G2825"/>
    </row>
    <row r="2826" spans="7:7" x14ac:dyDescent="0.35">
      <c r="G2826"/>
    </row>
    <row r="2827" spans="7:7" x14ac:dyDescent="0.35">
      <c r="G2827"/>
    </row>
    <row r="2828" spans="7:7" x14ac:dyDescent="0.35">
      <c r="G2828"/>
    </row>
    <row r="2829" spans="7:7" x14ac:dyDescent="0.35">
      <c r="G2829"/>
    </row>
    <row r="2830" spans="7:7" x14ac:dyDescent="0.35">
      <c r="G2830"/>
    </row>
    <row r="2831" spans="7:7" x14ac:dyDescent="0.35">
      <c r="G2831"/>
    </row>
    <row r="2832" spans="7:7" x14ac:dyDescent="0.35">
      <c r="G2832"/>
    </row>
    <row r="2833" spans="7:7" x14ac:dyDescent="0.35">
      <c r="G2833"/>
    </row>
    <row r="2834" spans="7:7" x14ac:dyDescent="0.35">
      <c r="G2834"/>
    </row>
    <row r="2835" spans="7:7" x14ac:dyDescent="0.35">
      <c r="G2835"/>
    </row>
    <row r="2836" spans="7:7" x14ac:dyDescent="0.35">
      <c r="G2836"/>
    </row>
    <row r="2837" spans="7:7" x14ac:dyDescent="0.35">
      <c r="G2837"/>
    </row>
    <row r="2838" spans="7:7" x14ac:dyDescent="0.35">
      <c r="G2838"/>
    </row>
    <row r="2839" spans="7:7" x14ac:dyDescent="0.35">
      <c r="G2839"/>
    </row>
    <row r="2840" spans="7:7" x14ac:dyDescent="0.35">
      <c r="G2840"/>
    </row>
    <row r="2841" spans="7:7" x14ac:dyDescent="0.35">
      <c r="G2841"/>
    </row>
    <row r="2842" spans="7:7" x14ac:dyDescent="0.35">
      <c r="G2842"/>
    </row>
    <row r="2843" spans="7:7" x14ac:dyDescent="0.35">
      <c r="G2843"/>
    </row>
    <row r="2844" spans="7:7" x14ac:dyDescent="0.35">
      <c r="G2844"/>
    </row>
    <row r="2845" spans="7:7" x14ac:dyDescent="0.35">
      <c r="G2845"/>
    </row>
    <row r="2846" spans="7:7" x14ac:dyDescent="0.35">
      <c r="G2846"/>
    </row>
    <row r="2847" spans="7:7" x14ac:dyDescent="0.35">
      <c r="G2847"/>
    </row>
    <row r="2848" spans="7:7" x14ac:dyDescent="0.35">
      <c r="G2848"/>
    </row>
    <row r="2849" spans="7:7" x14ac:dyDescent="0.35">
      <c r="G2849"/>
    </row>
    <row r="2850" spans="7:7" x14ac:dyDescent="0.35">
      <c r="G2850"/>
    </row>
    <row r="2851" spans="7:7" x14ac:dyDescent="0.35">
      <c r="G2851"/>
    </row>
    <row r="2852" spans="7:7" x14ac:dyDescent="0.35">
      <c r="G2852"/>
    </row>
    <row r="2853" spans="7:7" x14ac:dyDescent="0.35">
      <c r="G2853"/>
    </row>
    <row r="2854" spans="7:7" x14ac:dyDescent="0.35">
      <c r="G2854"/>
    </row>
    <row r="2855" spans="7:7" x14ac:dyDescent="0.35">
      <c r="G2855"/>
    </row>
    <row r="2856" spans="7:7" x14ac:dyDescent="0.35">
      <c r="G2856"/>
    </row>
    <row r="2857" spans="7:7" x14ac:dyDescent="0.35">
      <c r="G2857"/>
    </row>
    <row r="2858" spans="7:7" x14ac:dyDescent="0.35">
      <c r="G2858"/>
    </row>
    <row r="2859" spans="7:7" x14ac:dyDescent="0.35">
      <c r="G2859"/>
    </row>
    <row r="2860" spans="7:7" x14ac:dyDescent="0.35">
      <c r="G2860"/>
    </row>
    <row r="2861" spans="7:7" x14ac:dyDescent="0.35">
      <c r="G2861"/>
    </row>
    <row r="2862" spans="7:7" x14ac:dyDescent="0.35">
      <c r="G2862"/>
    </row>
    <row r="2863" spans="7:7" x14ac:dyDescent="0.35">
      <c r="G2863"/>
    </row>
    <row r="2864" spans="7:7" x14ac:dyDescent="0.35">
      <c r="G2864"/>
    </row>
    <row r="2865" spans="7:7" x14ac:dyDescent="0.35">
      <c r="G2865"/>
    </row>
    <row r="2866" spans="7:7" x14ac:dyDescent="0.35">
      <c r="G2866"/>
    </row>
    <row r="2867" spans="7:7" x14ac:dyDescent="0.35">
      <c r="G2867"/>
    </row>
    <row r="2868" spans="7:7" x14ac:dyDescent="0.35">
      <c r="G2868"/>
    </row>
    <row r="2869" spans="7:7" x14ac:dyDescent="0.35">
      <c r="G2869"/>
    </row>
    <row r="2870" spans="7:7" x14ac:dyDescent="0.35">
      <c r="G2870"/>
    </row>
    <row r="2871" spans="7:7" x14ac:dyDescent="0.35">
      <c r="G2871"/>
    </row>
    <row r="2872" spans="7:7" x14ac:dyDescent="0.35">
      <c r="G2872"/>
    </row>
    <row r="2873" spans="7:7" x14ac:dyDescent="0.35">
      <c r="G2873"/>
    </row>
    <row r="2874" spans="7:7" x14ac:dyDescent="0.35">
      <c r="G2874"/>
    </row>
    <row r="2875" spans="7:7" x14ac:dyDescent="0.35">
      <c r="G2875"/>
    </row>
    <row r="2876" spans="7:7" x14ac:dyDescent="0.35">
      <c r="G2876"/>
    </row>
    <row r="2877" spans="7:7" x14ac:dyDescent="0.35">
      <c r="G2877"/>
    </row>
    <row r="2878" spans="7:7" x14ac:dyDescent="0.35">
      <c r="G2878"/>
    </row>
    <row r="2879" spans="7:7" x14ac:dyDescent="0.35">
      <c r="G2879"/>
    </row>
    <row r="2880" spans="7:7" x14ac:dyDescent="0.35">
      <c r="G2880"/>
    </row>
    <row r="2881" spans="7:7" x14ac:dyDescent="0.35">
      <c r="G2881"/>
    </row>
    <row r="2882" spans="7:7" x14ac:dyDescent="0.35">
      <c r="G2882"/>
    </row>
    <row r="2883" spans="7:7" x14ac:dyDescent="0.35">
      <c r="G2883"/>
    </row>
    <row r="2884" spans="7:7" x14ac:dyDescent="0.35">
      <c r="G2884"/>
    </row>
    <row r="2885" spans="7:7" x14ac:dyDescent="0.35">
      <c r="G2885"/>
    </row>
    <row r="2886" spans="7:7" x14ac:dyDescent="0.35">
      <c r="G2886"/>
    </row>
    <row r="2887" spans="7:7" x14ac:dyDescent="0.35">
      <c r="G2887"/>
    </row>
    <row r="2888" spans="7:7" x14ac:dyDescent="0.35">
      <c r="G2888"/>
    </row>
    <row r="2889" spans="7:7" x14ac:dyDescent="0.35">
      <c r="G2889"/>
    </row>
    <row r="2890" spans="7:7" x14ac:dyDescent="0.35">
      <c r="G2890"/>
    </row>
    <row r="2891" spans="7:7" x14ac:dyDescent="0.35">
      <c r="G2891"/>
    </row>
    <row r="2892" spans="7:7" x14ac:dyDescent="0.35">
      <c r="G2892"/>
    </row>
    <row r="2893" spans="7:7" x14ac:dyDescent="0.35">
      <c r="G2893"/>
    </row>
    <row r="2894" spans="7:7" x14ac:dyDescent="0.35">
      <c r="G2894"/>
    </row>
    <row r="2895" spans="7:7" x14ac:dyDescent="0.35">
      <c r="G2895"/>
    </row>
    <row r="2896" spans="7:7" x14ac:dyDescent="0.35">
      <c r="G2896"/>
    </row>
    <row r="2897" spans="7:7" x14ac:dyDescent="0.35">
      <c r="G2897"/>
    </row>
    <row r="2898" spans="7:7" x14ac:dyDescent="0.35">
      <c r="G2898"/>
    </row>
    <row r="2899" spans="7:7" x14ac:dyDescent="0.35">
      <c r="G2899"/>
    </row>
    <row r="2900" spans="7:7" x14ac:dyDescent="0.35">
      <c r="G2900"/>
    </row>
    <row r="2901" spans="7:7" x14ac:dyDescent="0.35">
      <c r="G2901"/>
    </row>
    <row r="2902" spans="7:7" x14ac:dyDescent="0.35">
      <c r="G2902"/>
    </row>
    <row r="2903" spans="7:7" x14ac:dyDescent="0.35">
      <c r="G2903"/>
    </row>
    <row r="2904" spans="7:7" x14ac:dyDescent="0.35">
      <c r="G2904"/>
    </row>
    <row r="2905" spans="7:7" x14ac:dyDescent="0.35">
      <c r="G2905"/>
    </row>
    <row r="2906" spans="7:7" x14ac:dyDescent="0.35">
      <c r="G2906"/>
    </row>
    <row r="2907" spans="7:7" x14ac:dyDescent="0.35">
      <c r="G2907"/>
    </row>
    <row r="2908" spans="7:7" x14ac:dyDescent="0.35">
      <c r="G2908"/>
    </row>
    <row r="2909" spans="7:7" x14ac:dyDescent="0.35">
      <c r="G2909"/>
    </row>
    <row r="2910" spans="7:7" x14ac:dyDescent="0.35">
      <c r="G2910"/>
    </row>
    <row r="2911" spans="7:7" x14ac:dyDescent="0.35">
      <c r="G2911"/>
    </row>
    <row r="2912" spans="7:7" x14ac:dyDescent="0.35">
      <c r="G2912"/>
    </row>
    <row r="2913" spans="7:7" x14ac:dyDescent="0.35">
      <c r="G2913"/>
    </row>
    <row r="2914" spans="7:7" x14ac:dyDescent="0.35">
      <c r="G2914"/>
    </row>
    <row r="2915" spans="7:7" x14ac:dyDescent="0.35">
      <c r="G2915"/>
    </row>
    <row r="2916" spans="7:7" x14ac:dyDescent="0.35">
      <c r="G2916"/>
    </row>
    <row r="2917" spans="7:7" x14ac:dyDescent="0.35">
      <c r="G2917"/>
    </row>
    <row r="2918" spans="7:7" x14ac:dyDescent="0.35">
      <c r="G2918"/>
    </row>
    <row r="2919" spans="7:7" x14ac:dyDescent="0.35">
      <c r="G2919"/>
    </row>
    <row r="2920" spans="7:7" x14ac:dyDescent="0.35">
      <c r="G2920"/>
    </row>
    <row r="2921" spans="7:7" x14ac:dyDescent="0.35">
      <c r="G2921"/>
    </row>
    <row r="2922" spans="7:7" x14ac:dyDescent="0.35">
      <c r="G2922"/>
    </row>
    <row r="2923" spans="7:7" x14ac:dyDescent="0.35">
      <c r="G2923"/>
    </row>
    <row r="2924" spans="7:7" x14ac:dyDescent="0.35">
      <c r="G2924"/>
    </row>
    <row r="2925" spans="7:7" x14ac:dyDescent="0.35">
      <c r="G2925"/>
    </row>
    <row r="2926" spans="7:7" x14ac:dyDescent="0.35">
      <c r="G2926"/>
    </row>
    <row r="2927" spans="7:7" x14ac:dyDescent="0.35">
      <c r="G2927"/>
    </row>
    <row r="2928" spans="7:7" x14ac:dyDescent="0.35">
      <c r="G2928"/>
    </row>
    <row r="2929" spans="7:7" x14ac:dyDescent="0.35">
      <c r="G2929"/>
    </row>
    <row r="2930" spans="7:7" x14ac:dyDescent="0.35">
      <c r="G2930"/>
    </row>
    <row r="2931" spans="7:7" x14ac:dyDescent="0.35">
      <c r="G2931"/>
    </row>
    <row r="2932" spans="7:7" x14ac:dyDescent="0.35">
      <c r="G2932"/>
    </row>
    <row r="2933" spans="7:7" x14ac:dyDescent="0.35">
      <c r="G2933"/>
    </row>
    <row r="2934" spans="7:7" x14ac:dyDescent="0.35">
      <c r="G2934"/>
    </row>
    <row r="2935" spans="7:7" x14ac:dyDescent="0.35">
      <c r="G2935"/>
    </row>
    <row r="2936" spans="7:7" x14ac:dyDescent="0.35">
      <c r="G2936"/>
    </row>
    <row r="2937" spans="7:7" x14ac:dyDescent="0.35">
      <c r="G2937"/>
    </row>
    <row r="2938" spans="7:7" x14ac:dyDescent="0.35">
      <c r="G2938"/>
    </row>
    <row r="2939" spans="7:7" x14ac:dyDescent="0.35">
      <c r="G2939"/>
    </row>
    <row r="2940" spans="7:7" x14ac:dyDescent="0.35">
      <c r="G2940"/>
    </row>
    <row r="2941" spans="7:7" x14ac:dyDescent="0.35">
      <c r="G2941"/>
    </row>
    <row r="2942" spans="7:7" x14ac:dyDescent="0.35">
      <c r="G2942"/>
    </row>
    <row r="2943" spans="7:7" x14ac:dyDescent="0.35">
      <c r="G2943"/>
    </row>
    <row r="2944" spans="7:7" x14ac:dyDescent="0.35">
      <c r="G2944"/>
    </row>
    <row r="2945" spans="7:7" x14ac:dyDescent="0.35">
      <c r="G2945"/>
    </row>
    <row r="2946" spans="7:7" x14ac:dyDescent="0.35">
      <c r="G2946"/>
    </row>
    <row r="2947" spans="7:7" x14ac:dyDescent="0.35">
      <c r="G2947"/>
    </row>
    <row r="2948" spans="7:7" x14ac:dyDescent="0.35">
      <c r="G2948"/>
    </row>
    <row r="2949" spans="7:7" x14ac:dyDescent="0.35">
      <c r="G2949"/>
    </row>
    <row r="2950" spans="7:7" x14ac:dyDescent="0.35">
      <c r="G2950"/>
    </row>
    <row r="2951" spans="7:7" x14ac:dyDescent="0.35">
      <c r="G2951"/>
    </row>
    <row r="2952" spans="7:7" x14ac:dyDescent="0.35">
      <c r="G2952"/>
    </row>
    <row r="2953" spans="7:7" x14ac:dyDescent="0.35">
      <c r="G2953"/>
    </row>
    <row r="2954" spans="7:7" x14ac:dyDescent="0.35">
      <c r="G2954"/>
    </row>
    <row r="2955" spans="7:7" x14ac:dyDescent="0.35">
      <c r="G2955"/>
    </row>
    <row r="2956" spans="7:7" x14ac:dyDescent="0.35">
      <c r="G2956"/>
    </row>
    <row r="2957" spans="7:7" x14ac:dyDescent="0.35">
      <c r="G2957"/>
    </row>
    <row r="2958" spans="7:7" x14ac:dyDescent="0.35">
      <c r="G2958"/>
    </row>
    <row r="2959" spans="7:7" x14ac:dyDescent="0.35">
      <c r="G2959"/>
    </row>
    <row r="2960" spans="7:7" x14ac:dyDescent="0.35">
      <c r="G2960"/>
    </row>
    <row r="2961" spans="7:7" x14ac:dyDescent="0.35">
      <c r="G2961"/>
    </row>
    <row r="2962" spans="7:7" x14ac:dyDescent="0.35">
      <c r="G2962"/>
    </row>
    <row r="2963" spans="7:7" x14ac:dyDescent="0.35">
      <c r="G2963"/>
    </row>
    <row r="2964" spans="7:7" x14ac:dyDescent="0.35">
      <c r="G2964"/>
    </row>
    <row r="2965" spans="7:7" x14ac:dyDescent="0.35">
      <c r="G2965"/>
    </row>
    <row r="2966" spans="7:7" x14ac:dyDescent="0.35">
      <c r="G2966"/>
    </row>
    <row r="2967" spans="7:7" x14ac:dyDescent="0.35">
      <c r="G2967"/>
    </row>
    <row r="2968" spans="7:7" x14ac:dyDescent="0.35">
      <c r="G2968"/>
    </row>
    <row r="2969" spans="7:7" x14ac:dyDescent="0.35">
      <c r="G2969"/>
    </row>
    <row r="2970" spans="7:7" x14ac:dyDescent="0.35">
      <c r="G2970"/>
    </row>
    <row r="2971" spans="7:7" x14ac:dyDescent="0.35">
      <c r="G2971"/>
    </row>
    <row r="2972" spans="7:7" x14ac:dyDescent="0.35">
      <c r="G2972"/>
    </row>
    <row r="2973" spans="7:7" x14ac:dyDescent="0.35">
      <c r="G2973"/>
    </row>
    <row r="2974" spans="7:7" x14ac:dyDescent="0.35">
      <c r="G2974"/>
    </row>
    <row r="2975" spans="7:7" x14ac:dyDescent="0.35">
      <c r="G2975"/>
    </row>
    <row r="2976" spans="7:7" x14ac:dyDescent="0.35">
      <c r="G2976"/>
    </row>
    <row r="2977" spans="7:7" x14ac:dyDescent="0.35">
      <c r="G2977"/>
    </row>
    <row r="2978" spans="7:7" x14ac:dyDescent="0.35">
      <c r="G2978"/>
    </row>
    <row r="2979" spans="7:7" x14ac:dyDescent="0.35">
      <c r="G2979"/>
    </row>
    <row r="2980" spans="7:7" x14ac:dyDescent="0.35">
      <c r="G2980"/>
    </row>
    <row r="2981" spans="7:7" x14ac:dyDescent="0.35">
      <c r="G2981"/>
    </row>
    <row r="2982" spans="7:7" x14ac:dyDescent="0.35">
      <c r="G2982"/>
    </row>
    <row r="2983" spans="7:7" x14ac:dyDescent="0.35">
      <c r="G2983"/>
    </row>
    <row r="2984" spans="7:7" x14ac:dyDescent="0.35">
      <c r="G2984"/>
    </row>
    <row r="2985" spans="7:7" x14ac:dyDescent="0.35">
      <c r="G2985"/>
    </row>
    <row r="2986" spans="7:7" x14ac:dyDescent="0.35">
      <c r="G2986"/>
    </row>
    <row r="2987" spans="7:7" x14ac:dyDescent="0.35">
      <c r="G2987"/>
    </row>
    <row r="2988" spans="7:7" x14ac:dyDescent="0.35">
      <c r="G2988"/>
    </row>
    <row r="2989" spans="7:7" x14ac:dyDescent="0.35">
      <c r="G2989"/>
    </row>
    <row r="2990" spans="7:7" x14ac:dyDescent="0.35">
      <c r="G2990"/>
    </row>
    <row r="2991" spans="7:7" x14ac:dyDescent="0.35">
      <c r="G2991"/>
    </row>
    <row r="2992" spans="7:7" x14ac:dyDescent="0.35">
      <c r="G2992"/>
    </row>
    <row r="2993" spans="7:7" x14ac:dyDescent="0.35">
      <c r="G2993"/>
    </row>
    <row r="2994" spans="7:7" x14ac:dyDescent="0.35">
      <c r="G2994"/>
    </row>
    <row r="2995" spans="7:7" x14ac:dyDescent="0.35">
      <c r="G2995"/>
    </row>
    <row r="2996" spans="7:7" x14ac:dyDescent="0.35">
      <c r="G2996"/>
    </row>
    <row r="2997" spans="7:7" x14ac:dyDescent="0.35">
      <c r="G2997"/>
    </row>
    <row r="2998" spans="7:7" x14ac:dyDescent="0.35">
      <c r="G2998"/>
    </row>
    <row r="2999" spans="7:7" x14ac:dyDescent="0.35">
      <c r="G2999"/>
    </row>
    <row r="3000" spans="7:7" x14ac:dyDescent="0.35">
      <c r="G3000"/>
    </row>
    <row r="3001" spans="7:7" x14ac:dyDescent="0.35">
      <c r="G3001"/>
    </row>
    <row r="3002" spans="7:7" x14ac:dyDescent="0.35">
      <c r="G3002"/>
    </row>
    <row r="3003" spans="7:7" x14ac:dyDescent="0.35">
      <c r="G3003"/>
    </row>
    <row r="3004" spans="7:7" x14ac:dyDescent="0.35">
      <c r="G3004"/>
    </row>
    <row r="3005" spans="7:7" x14ac:dyDescent="0.35">
      <c r="G3005"/>
    </row>
    <row r="3006" spans="7:7" x14ac:dyDescent="0.35">
      <c r="G3006"/>
    </row>
    <row r="3007" spans="7:7" x14ac:dyDescent="0.35">
      <c r="G3007"/>
    </row>
    <row r="3008" spans="7:7" x14ac:dyDescent="0.35">
      <c r="G3008"/>
    </row>
    <row r="3009" spans="7:7" x14ac:dyDescent="0.35">
      <c r="G3009"/>
    </row>
    <row r="3010" spans="7:7" x14ac:dyDescent="0.35">
      <c r="G3010"/>
    </row>
    <row r="3011" spans="7:7" x14ac:dyDescent="0.35">
      <c r="G3011"/>
    </row>
    <row r="3012" spans="7:7" x14ac:dyDescent="0.35">
      <c r="G3012"/>
    </row>
    <row r="3013" spans="7:7" x14ac:dyDescent="0.35">
      <c r="G3013"/>
    </row>
    <row r="3014" spans="7:7" x14ac:dyDescent="0.35">
      <c r="G3014"/>
    </row>
    <row r="3015" spans="7:7" x14ac:dyDescent="0.35">
      <c r="G3015"/>
    </row>
    <row r="3016" spans="7:7" x14ac:dyDescent="0.35">
      <c r="G3016"/>
    </row>
    <row r="3017" spans="7:7" x14ac:dyDescent="0.35">
      <c r="G3017"/>
    </row>
    <row r="3018" spans="7:7" x14ac:dyDescent="0.35">
      <c r="G3018"/>
    </row>
    <row r="3019" spans="7:7" x14ac:dyDescent="0.35">
      <c r="G3019"/>
    </row>
    <row r="3020" spans="7:7" x14ac:dyDescent="0.35">
      <c r="G3020"/>
    </row>
    <row r="3021" spans="7:7" x14ac:dyDescent="0.35">
      <c r="G3021"/>
    </row>
    <row r="3022" spans="7:7" x14ac:dyDescent="0.35">
      <c r="G3022"/>
    </row>
    <row r="3023" spans="7:7" x14ac:dyDescent="0.35">
      <c r="G3023"/>
    </row>
    <row r="3024" spans="7:7" x14ac:dyDescent="0.35">
      <c r="G3024"/>
    </row>
    <row r="3025" spans="7:7" x14ac:dyDescent="0.35">
      <c r="G3025"/>
    </row>
    <row r="3026" spans="7:7" x14ac:dyDescent="0.35">
      <c r="G3026"/>
    </row>
    <row r="3027" spans="7:7" x14ac:dyDescent="0.35">
      <c r="G3027"/>
    </row>
    <row r="3028" spans="7:7" x14ac:dyDescent="0.35">
      <c r="G3028"/>
    </row>
    <row r="3029" spans="7:7" x14ac:dyDescent="0.35">
      <c r="G3029"/>
    </row>
    <row r="3030" spans="7:7" x14ac:dyDescent="0.35">
      <c r="G3030"/>
    </row>
    <row r="3031" spans="7:7" x14ac:dyDescent="0.35">
      <c r="G3031"/>
    </row>
    <row r="3032" spans="7:7" x14ac:dyDescent="0.35">
      <c r="G3032"/>
    </row>
    <row r="3033" spans="7:7" x14ac:dyDescent="0.35">
      <c r="G3033"/>
    </row>
    <row r="3034" spans="7:7" x14ac:dyDescent="0.35">
      <c r="G3034"/>
    </row>
    <row r="3035" spans="7:7" x14ac:dyDescent="0.35">
      <c r="G3035"/>
    </row>
    <row r="3036" spans="7:7" x14ac:dyDescent="0.35">
      <c r="G3036"/>
    </row>
    <row r="3037" spans="7:7" x14ac:dyDescent="0.35">
      <c r="G3037"/>
    </row>
    <row r="3038" spans="7:7" x14ac:dyDescent="0.35">
      <c r="G3038"/>
    </row>
    <row r="3039" spans="7:7" x14ac:dyDescent="0.35">
      <c r="G3039"/>
    </row>
    <row r="3040" spans="7:7" x14ac:dyDescent="0.35">
      <c r="G3040"/>
    </row>
    <row r="3041" spans="7:7" x14ac:dyDescent="0.35">
      <c r="G3041"/>
    </row>
    <row r="3042" spans="7:7" x14ac:dyDescent="0.35">
      <c r="G3042"/>
    </row>
    <row r="3043" spans="7:7" x14ac:dyDescent="0.35">
      <c r="G3043"/>
    </row>
    <row r="3044" spans="7:7" x14ac:dyDescent="0.35">
      <c r="G3044"/>
    </row>
    <row r="3045" spans="7:7" x14ac:dyDescent="0.35">
      <c r="G3045"/>
    </row>
    <row r="3046" spans="7:7" x14ac:dyDescent="0.35">
      <c r="G3046"/>
    </row>
    <row r="3047" spans="7:7" x14ac:dyDescent="0.35">
      <c r="G3047"/>
    </row>
    <row r="3048" spans="7:7" x14ac:dyDescent="0.35">
      <c r="G3048"/>
    </row>
    <row r="3049" spans="7:7" x14ac:dyDescent="0.35">
      <c r="G3049"/>
    </row>
    <row r="3050" spans="7:7" x14ac:dyDescent="0.35">
      <c r="G3050"/>
    </row>
    <row r="3051" spans="7:7" x14ac:dyDescent="0.35">
      <c r="G3051"/>
    </row>
    <row r="3052" spans="7:7" x14ac:dyDescent="0.35">
      <c r="G3052"/>
    </row>
    <row r="3053" spans="7:7" x14ac:dyDescent="0.35">
      <c r="G3053"/>
    </row>
    <row r="3054" spans="7:7" x14ac:dyDescent="0.35">
      <c r="G3054"/>
    </row>
    <row r="3055" spans="7:7" x14ac:dyDescent="0.35">
      <c r="G3055"/>
    </row>
    <row r="3056" spans="7:7" x14ac:dyDescent="0.35">
      <c r="G3056"/>
    </row>
    <row r="3057" spans="7:7" x14ac:dyDescent="0.35">
      <c r="G3057"/>
    </row>
    <row r="3058" spans="7:7" x14ac:dyDescent="0.35">
      <c r="G3058"/>
    </row>
    <row r="3059" spans="7:7" x14ac:dyDescent="0.35">
      <c r="G3059"/>
    </row>
    <row r="3060" spans="7:7" x14ac:dyDescent="0.35">
      <c r="G3060"/>
    </row>
    <row r="3061" spans="7:7" x14ac:dyDescent="0.35">
      <c r="G3061"/>
    </row>
    <row r="3062" spans="7:7" x14ac:dyDescent="0.35">
      <c r="G3062"/>
    </row>
    <row r="3063" spans="7:7" x14ac:dyDescent="0.35">
      <c r="G3063"/>
    </row>
    <row r="3064" spans="7:7" x14ac:dyDescent="0.35">
      <c r="G3064"/>
    </row>
    <row r="3065" spans="7:7" x14ac:dyDescent="0.35">
      <c r="G3065"/>
    </row>
    <row r="3066" spans="7:7" x14ac:dyDescent="0.35">
      <c r="G3066"/>
    </row>
    <row r="3067" spans="7:7" x14ac:dyDescent="0.35">
      <c r="G3067"/>
    </row>
    <row r="3068" spans="7:7" x14ac:dyDescent="0.35">
      <c r="G3068"/>
    </row>
    <row r="3069" spans="7:7" x14ac:dyDescent="0.35">
      <c r="G3069"/>
    </row>
    <row r="3070" spans="7:7" x14ac:dyDescent="0.35">
      <c r="G3070"/>
    </row>
    <row r="3071" spans="7:7" x14ac:dyDescent="0.35">
      <c r="G3071"/>
    </row>
    <row r="3072" spans="7:7" x14ac:dyDescent="0.35">
      <c r="G3072"/>
    </row>
    <row r="3073" spans="7:7" x14ac:dyDescent="0.35">
      <c r="G3073"/>
    </row>
    <row r="3074" spans="7:7" x14ac:dyDescent="0.35">
      <c r="G3074"/>
    </row>
    <row r="3075" spans="7:7" x14ac:dyDescent="0.35">
      <c r="G3075"/>
    </row>
    <row r="3076" spans="7:7" x14ac:dyDescent="0.35">
      <c r="G3076"/>
    </row>
    <row r="3077" spans="7:7" x14ac:dyDescent="0.35">
      <c r="G3077"/>
    </row>
    <row r="3078" spans="7:7" x14ac:dyDescent="0.35">
      <c r="G3078"/>
    </row>
    <row r="3079" spans="7:7" x14ac:dyDescent="0.35">
      <c r="G3079"/>
    </row>
    <row r="3080" spans="7:7" x14ac:dyDescent="0.35">
      <c r="G3080"/>
    </row>
    <row r="3081" spans="7:7" x14ac:dyDescent="0.35">
      <c r="G3081"/>
    </row>
    <row r="3082" spans="7:7" x14ac:dyDescent="0.35">
      <c r="G3082"/>
    </row>
    <row r="3083" spans="7:7" x14ac:dyDescent="0.35">
      <c r="G3083"/>
    </row>
    <row r="3084" spans="7:7" x14ac:dyDescent="0.35">
      <c r="G3084"/>
    </row>
    <row r="3085" spans="7:7" x14ac:dyDescent="0.35">
      <c r="G3085"/>
    </row>
    <row r="3086" spans="7:7" x14ac:dyDescent="0.35">
      <c r="G3086"/>
    </row>
    <row r="3087" spans="7:7" x14ac:dyDescent="0.35">
      <c r="G3087"/>
    </row>
    <row r="3088" spans="7:7" x14ac:dyDescent="0.35">
      <c r="G3088"/>
    </row>
    <row r="3089" spans="7:7" x14ac:dyDescent="0.35">
      <c r="G3089"/>
    </row>
    <row r="3090" spans="7:7" x14ac:dyDescent="0.35">
      <c r="G3090"/>
    </row>
    <row r="3091" spans="7:7" x14ac:dyDescent="0.35">
      <c r="G3091"/>
    </row>
    <row r="3092" spans="7:7" x14ac:dyDescent="0.35">
      <c r="G3092"/>
    </row>
    <row r="3093" spans="7:7" x14ac:dyDescent="0.35">
      <c r="G3093"/>
    </row>
    <row r="3094" spans="7:7" x14ac:dyDescent="0.35">
      <c r="G3094"/>
    </row>
    <row r="3095" spans="7:7" x14ac:dyDescent="0.35">
      <c r="G3095"/>
    </row>
    <row r="3096" spans="7:7" x14ac:dyDescent="0.35">
      <c r="G3096"/>
    </row>
    <row r="3097" spans="7:7" x14ac:dyDescent="0.35">
      <c r="G3097"/>
    </row>
    <row r="3098" spans="7:7" x14ac:dyDescent="0.35">
      <c r="G3098"/>
    </row>
    <row r="3099" spans="7:7" x14ac:dyDescent="0.35">
      <c r="G3099"/>
    </row>
    <row r="3100" spans="7:7" x14ac:dyDescent="0.35">
      <c r="G3100"/>
    </row>
    <row r="3101" spans="7:7" x14ac:dyDescent="0.35">
      <c r="G3101"/>
    </row>
    <row r="3102" spans="7:7" x14ac:dyDescent="0.35">
      <c r="G3102"/>
    </row>
    <row r="3103" spans="7:7" x14ac:dyDescent="0.35">
      <c r="G3103"/>
    </row>
    <row r="3104" spans="7:7" x14ac:dyDescent="0.35">
      <c r="G3104"/>
    </row>
    <row r="3105" spans="7:7" x14ac:dyDescent="0.35">
      <c r="G3105"/>
    </row>
    <row r="3106" spans="7:7" x14ac:dyDescent="0.35">
      <c r="G3106"/>
    </row>
    <row r="3107" spans="7:7" x14ac:dyDescent="0.35">
      <c r="G3107"/>
    </row>
    <row r="3108" spans="7:7" x14ac:dyDescent="0.35">
      <c r="G3108"/>
    </row>
    <row r="3109" spans="7:7" x14ac:dyDescent="0.35">
      <c r="G3109"/>
    </row>
    <row r="3110" spans="7:7" x14ac:dyDescent="0.35">
      <c r="G3110"/>
    </row>
    <row r="3111" spans="7:7" x14ac:dyDescent="0.35">
      <c r="G3111"/>
    </row>
    <row r="3112" spans="7:7" x14ac:dyDescent="0.35">
      <c r="G3112"/>
    </row>
    <row r="3113" spans="7:7" x14ac:dyDescent="0.35">
      <c r="G3113"/>
    </row>
    <row r="3114" spans="7:7" x14ac:dyDescent="0.35">
      <c r="G3114"/>
    </row>
    <row r="3115" spans="7:7" x14ac:dyDescent="0.35">
      <c r="G3115"/>
    </row>
    <row r="3116" spans="7:7" x14ac:dyDescent="0.35">
      <c r="G3116"/>
    </row>
    <row r="3117" spans="7:7" x14ac:dyDescent="0.35">
      <c r="G3117"/>
    </row>
    <row r="3118" spans="7:7" x14ac:dyDescent="0.35">
      <c r="G3118"/>
    </row>
    <row r="3119" spans="7:7" x14ac:dyDescent="0.35">
      <c r="G3119"/>
    </row>
    <row r="3120" spans="7:7" x14ac:dyDescent="0.35">
      <c r="G3120"/>
    </row>
    <row r="3121" spans="7:7" x14ac:dyDescent="0.35">
      <c r="G3121"/>
    </row>
    <row r="3122" spans="7:7" x14ac:dyDescent="0.35">
      <c r="G3122"/>
    </row>
    <row r="3123" spans="7:7" x14ac:dyDescent="0.35">
      <c r="G3123"/>
    </row>
    <row r="3124" spans="7:7" x14ac:dyDescent="0.35">
      <c r="G3124"/>
    </row>
    <row r="3125" spans="7:7" x14ac:dyDescent="0.35">
      <c r="G3125"/>
    </row>
    <row r="3126" spans="7:7" x14ac:dyDescent="0.35">
      <c r="G3126"/>
    </row>
    <row r="3127" spans="7:7" x14ac:dyDescent="0.35">
      <c r="G3127"/>
    </row>
    <row r="3128" spans="7:7" x14ac:dyDescent="0.35">
      <c r="G3128"/>
    </row>
    <row r="3129" spans="7:7" x14ac:dyDescent="0.35">
      <c r="G3129"/>
    </row>
    <row r="3130" spans="7:7" x14ac:dyDescent="0.35">
      <c r="G3130"/>
    </row>
    <row r="3131" spans="7:7" x14ac:dyDescent="0.35">
      <c r="G3131"/>
    </row>
    <row r="3132" spans="7:7" x14ac:dyDescent="0.35">
      <c r="G3132"/>
    </row>
    <row r="3133" spans="7:7" x14ac:dyDescent="0.35">
      <c r="G3133"/>
    </row>
    <row r="3134" spans="7:7" x14ac:dyDescent="0.35">
      <c r="G3134"/>
    </row>
    <row r="3135" spans="7:7" x14ac:dyDescent="0.35">
      <c r="G3135"/>
    </row>
    <row r="3136" spans="7:7" x14ac:dyDescent="0.35">
      <c r="G3136"/>
    </row>
    <row r="3137" spans="7:7" x14ac:dyDescent="0.35">
      <c r="G3137"/>
    </row>
    <row r="3138" spans="7:7" x14ac:dyDescent="0.35">
      <c r="G3138"/>
    </row>
    <row r="3139" spans="7:7" x14ac:dyDescent="0.35">
      <c r="G3139"/>
    </row>
    <row r="3140" spans="7:7" x14ac:dyDescent="0.35">
      <c r="G3140"/>
    </row>
    <row r="3141" spans="7:7" x14ac:dyDescent="0.35">
      <c r="G3141"/>
    </row>
    <row r="3142" spans="7:7" x14ac:dyDescent="0.35">
      <c r="G3142"/>
    </row>
    <row r="3143" spans="7:7" x14ac:dyDescent="0.35">
      <c r="G3143"/>
    </row>
    <row r="3144" spans="7:7" x14ac:dyDescent="0.35">
      <c r="G3144"/>
    </row>
    <row r="3145" spans="7:7" x14ac:dyDescent="0.35">
      <c r="G3145"/>
    </row>
    <row r="3146" spans="7:7" x14ac:dyDescent="0.35">
      <c r="G3146"/>
    </row>
    <row r="3147" spans="7:7" x14ac:dyDescent="0.35">
      <c r="G3147"/>
    </row>
    <row r="3148" spans="7:7" x14ac:dyDescent="0.35">
      <c r="G3148"/>
    </row>
    <row r="3149" spans="7:7" x14ac:dyDescent="0.35">
      <c r="G3149"/>
    </row>
    <row r="3150" spans="7:7" x14ac:dyDescent="0.35">
      <c r="G3150"/>
    </row>
    <row r="3151" spans="7:7" x14ac:dyDescent="0.35">
      <c r="G3151"/>
    </row>
    <row r="3152" spans="7:7" x14ac:dyDescent="0.35">
      <c r="G3152"/>
    </row>
    <row r="3153" spans="7:7" x14ac:dyDescent="0.35">
      <c r="G3153"/>
    </row>
    <row r="3154" spans="7:7" x14ac:dyDescent="0.35">
      <c r="G3154"/>
    </row>
    <row r="3155" spans="7:7" x14ac:dyDescent="0.35">
      <c r="G3155"/>
    </row>
    <row r="3156" spans="7:7" x14ac:dyDescent="0.35">
      <c r="G3156"/>
    </row>
    <row r="3157" spans="7:7" x14ac:dyDescent="0.35">
      <c r="G3157"/>
    </row>
    <row r="3158" spans="7:7" x14ac:dyDescent="0.35">
      <c r="G3158"/>
    </row>
    <row r="3159" spans="7:7" x14ac:dyDescent="0.35">
      <c r="G3159"/>
    </row>
    <row r="3160" spans="7:7" x14ac:dyDescent="0.35">
      <c r="G3160"/>
    </row>
    <row r="3161" spans="7:7" x14ac:dyDescent="0.35">
      <c r="G3161"/>
    </row>
    <row r="3162" spans="7:7" x14ac:dyDescent="0.35">
      <c r="G3162"/>
    </row>
    <row r="3163" spans="7:7" x14ac:dyDescent="0.35">
      <c r="G3163"/>
    </row>
    <row r="3164" spans="7:7" x14ac:dyDescent="0.35">
      <c r="G3164"/>
    </row>
    <row r="3165" spans="7:7" x14ac:dyDescent="0.35">
      <c r="G3165"/>
    </row>
    <row r="3166" spans="7:7" x14ac:dyDescent="0.35">
      <c r="G3166"/>
    </row>
    <row r="3167" spans="7:7" x14ac:dyDescent="0.35">
      <c r="G3167"/>
    </row>
    <row r="3168" spans="7:7" x14ac:dyDescent="0.35">
      <c r="G3168"/>
    </row>
    <row r="3169" spans="7:7" x14ac:dyDescent="0.35">
      <c r="G3169"/>
    </row>
    <row r="3170" spans="7:7" x14ac:dyDescent="0.35">
      <c r="G3170"/>
    </row>
    <row r="3171" spans="7:7" x14ac:dyDescent="0.35">
      <c r="G3171"/>
    </row>
    <row r="3172" spans="7:7" x14ac:dyDescent="0.35">
      <c r="G3172"/>
    </row>
    <row r="3173" spans="7:7" x14ac:dyDescent="0.35">
      <c r="G3173"/>
    </row>
    <row r="3174" spans="7:7" x14ac:dyDescent="0.35">
      <c r="G3174"/>
    </row>
    <row r="3175" spans="7:7" x14ac:dyDescent="0.35">
      <c r="G3175"/>
    </row>
    <row r="3176" spans="7:7" x14ac:dyDescent="0.35">
      <c r="G3176"/>
    </row>
    <row r="3177" spans="7:7" x14ac:dyDescent="0.35">
      <c r="G3177"/>
    </row>
    <row r="3178" spans="7:7" x14ac:dyDescent="0.35">
      <c r="G3178"/>
    </row>
    <row r="3179" spans="7:7" x14ac:dyDescent="0.35">
      <c r="G3179"/>
    </row>
    <row r="3180" spans="7:7" x14ac:dyDescent="0.35">
      <c r="G3180"/>
    </row>
    <row r="3181" spans="7:7" x14ac:dyDescent="0.35">
      <c r="G3181"/>
    </row>
    <row r="3182" spans="7:7" x14ac:dyDescent="0.35">
      <c r="G3182"/>
    </row>
    <row r="3183" spans="7:7" x14ac:dyDescent="0.35">
      <c r="G3183"/>
    </row>
    <row r="3184" spans="7:7" x14ac:dyDescent="0.35">
      <c r="G3184"/>
    </row>
    <row r="3185" spans="7:7" x14ac:dyDescent="0.35">
      <c r="G3185"/>
    </row>
    <row r="3186" spans="7:7" x14ac:dyDescent="0.35">
      <c r="G3186"/>
    </row>
    <row r="3187" spans="7:7" x14ac:dyDescent="0.35">
      <c r="G3187"/>
    </row>
    <row r="3188" spans="7:7" x14ac:dyDescent="0.35">
      <c r="G3188"/>
    </row>
    <row r="3189" spans="7:7" x14ac:dyDescent="0.35">
      <c r="G3189"/>
    </row>
    <row r="3190" spans="7:7" x14ac:dyDescent="0.35">
      <c r="G3190"/>
    </row>
    <row r="3191" spans="7:7" x14ac:dyDescent="0.35">
      <c r="G3191"/>
    </row>
    <row r="3192" spans="7:7" x14ac:dyDescent="0.35">
      <c r="G3192"/>
    </row>
    <row r="3193" spans="7:7" x14ac:dyDescent="0.35">
      <c r="G3193"/>
    </row>
    <row r="3194" spans="7:7" x14ac:dyDescent="0.35">
      <c r="G3194"/>
    </row>
    <row r="3195" spans="7:7" x14ac:dyDescent="0.35">
      <c r="G3195"/>
    </row>
    <row r="3196" spans="7:7" x14ac:dyDescent="0.35">
      <c r="G3196"/>
    </row>
    <row r="3197" spans="7:7" x14ac:dyDescent="0.35">
      <c r="G3197"/>
    </row>
    <row r="3198" spans="7:7" x14ac:dyDescent="0.35">
      <c r="G3198"/>
    </row>
    <row r="3199" spans="7:7" x14ac:dyDescent="0.35">
      <c r="G3199"/>
    </row>
    <row r="3200" spans="7:7" x14ac:dyDescent="0.35">
      <c r="G3200"/>
    </row>
    <row r="3201" spans="7:7" x14ac:dyDescent="0.35">
      <c r="G3201"/>
    </row>
    <row r="3202" spans="7:7" x14ac:dyDescent="0.35">
      <c r="G3202"/>
    </row>
    <row r="3203" spans="7:7" x14ac:dyDescent="0.35">
      <c r="G3203"/>
    </row>
    <row r="3204" spans="7:7" x14ac:dyDescent="0.35">
      <c r="G3204"/>
    </row>
    <row r="3205" spans="7:7" x14ac:dyDescent="0.35">
      <c r="G3205"/>
    </row>
    <row r="3206" spans="7:7" x14ac:dyDescent="0.35">
      <c r="G3206"/>
    </row>
    <row r="3207" spans="7:7" x14ac:dyDescent="0.35">
      <c r="G3207"/>
    </row>
    <row r="3208" spans="7:7" x14ac:dyDescent="0.35">
      <c r="G3208"/>
    </row>
    <row r="3209" spans="7:7" x14ac:dyDescent="0.35">
      <c r="G3209"/>
    </row>
    <row r="3210" spans="7:7" x14ac:dyDescent="0.35">
      <c r="G3210"/>
    </row>
    <row r="3211" spans="7:7" x14ac:dyDescent="0.35">
      <c r="G3211"/>
    </row>
    <row r="3212" spans="7:7" x14ac:dyDescent="0.35">
      <c r="G3212"/>
    </row>
    <row r="3213" spans="7:7" x14ac:dyDescent="0.35">
      <c r="G3213"/>
    </row>
    <row r="3214" spans="7:7" x14ac:dyDescent="0.35">
      <c r="G3214"/>
    </row>
    <row r="3215" spans="7:7" x14ac:dyDescent="0.35">
      <c r="G3215"/>
    </row>
    <row r="3216" spans="7:7" x14ac:dyDescent="0.35">
      <c r="G3216"/>
    </row>
    <row r="3217" spans="7:7" x14ac:dyDescent="0.35">
      <c r="G3217"/>
    </row>
    <row r="3218" spans="7:7" x14ac:dyDescent="0.35">
      <c r="G3218"/>
    </row>
    <row r="3219" spans="7:7" x14ac:dyDescent="0.35">
      <c r="G3219"/>
    </row>
    <row r="3220" spans="7:7" x14ac:dyDescent="0.35">
      <c r="G3220"/>
    </row>
    <row r="3221" spans="7:7" x14ac:dyDescent="0.35">
      <c r="G3221"/>
    </row>
    <row r="3222" spans="7:7" x14ac:dyDescent="0.35">
      <c r="G3222"/>
    </row>
    <row r="3223" spans="7:7" x14ac:dyDescent="0.35">
      <c r="G3223"/>
    </row>
    <row r="3224" spans="7:7" x14ac:dyDescent="0.35">
      <c r="G3224"/>
    </row>
    <row r="3225" spans="7:7" x14ac:dyDescent="0.35">
      <c r="G3225"/>
    </row>
    <row r="3226" spans="7:7" x14ac:dyDescent="0.35">
      <c r="G3226"/>
    </row>
    <row r="3227" spans="7:7" x14ac:dyDescent="0.35">
      <c r="G3227"/>
    </row>
    <row r="3228" spans="7:7" x14ac:dyDescent="0.35">
      <c r="G3228"/>
    </row>
    <row r="3229" spans="7:7" x14ac:dyDescent="0.35">
      <c r="G3229"/>
    </row>
    <row r="3230" spans="7:7" x14ac:dyDescent="0.35">
      <c r="G3230"/>
    </row>
    <row r="3231" spans="7:7" x14ac:dyDescent="0.35">
      <c r="G3231"/>
    </row>
    <row r="3232" spans="7:7" x14ac:dyDescent="0.35">
      <c r="G3232"/>
    </row>
    <row r="3233" spans="7:7" x14ac:dyDescent="0.35">
      <c r="G3233"/>
    </row>
    <row r="3234" spans="7:7" x14ac:dyDescent="0.35">
      <c r="G3234"/>
    </row>
    <row r="3235" spans="7:7" x14ac:dyDescent="0.35">
      <c r="G3235"/>
    </row>
    <row r="3236" spans="7:7" x14ac:dyDescent="0.35">
      <c r="G3236"/>
    </row>
    <row r="3237" spans="7:7" x14ac:dyDescent="0.35">
      <c r="G3237"/>
    </row>
    <row r="3238" spans="7:7" x14ac:dyDescent="0.35">
      <c r="G3238"/>
    </row>
    <row r="3239" spans="7:7" x14ac:dyDescent="0.35">
      <c r="G3239"/>
    </row>
    <row r="3240" spans="7:7" x14ac:dyDescent="0.35">
      <c r="G3240"/>
    </row>
    <row r="3241" spans="7:7" x14ac:dyDescent="0.35">
      <c r="G3241"/>
    </row>
    <row r="3242" spans="7:7" x14ac:dyDescent="0.35">
      <c r="G3242"/>
    </row>
    <row r="3243" spans="7:7" x14ac:dyDescent="0.35">
      <c r="G3243"/>
    </row>
    <row r="3244" spans="7:7" x14ac:dyDescent="0.35">
      <c r="G3244"/>
    </row>
    <row r="3245" spans="7:7" x14ac:dyDescent="0.35">
      <c r="G3245"/>
    </row>
    <row r="3246" spans="7:7" x14ac:dyDescent="0.35">
      <c r="G3246"/>
    </row>
    <row r="3247" spans="7:7" x14ac:dyDescent="0.35">
      <c r="G3247"/>
    </row>
    <row r="3248" spans="7:7" x14ac:dyDescent="0.35">
      <c r="G3248"/>
    </row>
    <row r="3249" spans="7:7" x14ac:dyDescent="0.35">
      <c r="G3249"/>
    </row>
    <row r="3250" spans="7:7" x14ac:dyDescent="0.35">
      <c r="G3250"/>
    </row>
    <row r="3251" spans="7:7" x14ac:dyDescent="0.35">
      <c r="G3251"/>
    </row>
    <row r="3252" spans="7:7" x14ac:dyDescent="0.35">
      <c r="G3252"/>
    </row>
    <row r="3253" spans="7:7" x14ac:dyDescent="0.35">
      <c r="G3253"/>
    </row>
    <row r="3254" spans="7:7" x14ac:dyDescent="0.35">
      <c r="G3254"/>
    </row>
    <row r="3255" spans="7:7" x14ac:dyDescent="0.35">
      <c r="G3255"/>
    </row>
    <row r="3256" spans="7:7" x14ac:dyDescent="0.35">
      <c r="G3256"/>
    </row>
    <row r="3257" spans="7:7" x14ac:dyDescent="0.35">
      <c r="G3257"/>
    </row>
    <row r="3258" spans="7:7" x14ac:dyDescent="0.35">
      <c r="G3258"/>
    </row>
    <row r="3259" spans="7:7" x14ac:dyDescent="0.35">
      <c r="G3259"/>
    </row>
    <row r="3260" spans="7:7" x14ac:dyDescent="0.35">
      <c r="G3260"/>
    </row>
    <row r="3261" spans="7:7" x14ac:dyDescent="0.35">
      <c r="G3261"/>
    </row>
    <row r="3262" spans="7:7" x14ac:dyDescent="0.35">
      <c r="G3262"/>
    </row>
    <row r="3263" spans="7:7" x14ac:dyDescent="0.35">
      <c r="G3263"/>
    </row>
    <row r="3264" spans="7:7" x14ac:dyDescent="0.35">
      <c r="G3264"/>
    </row>
    <row r="3265" spans="7:7" x14ac:dyDescent="0.35">
      <c r="G3265"/>
    </row>
    <row r="3266" spans="7:7" x14ac:dyDescent="0.35">
      <c r="G3266"/>
    </row>
    <row r="3267" spans="7:7" x14ac:dyDescent="0.35">
      <c r="G3267"/>
    </row>
    <row r="3268" spans="7:7" x14ac:dyDescent="0.35">
      <c r="G3268"/>
    </row>
    <row r="3269" spans="7:7" x14ac:dyDescent="0.35">
      <c r="G3269"/>
    </row>
    <row r="3270" spans="7:7" x14ac:dyDescent="0.35">
      <c r="G3270"/>
    </row>
    <row r="3271" spans="7:7" x14ac:dyDescent="0.35">
      <c r="G3271"/>
    </row>
    <row r="3272" spans="7:7" x14ac:dyDescent="0.35">
      <c r="G3272"/>
    </row>
    <row r="3273" spans="7:7" x14ac:dyDescent="0.35">
      <c r="G3273"/>
    </row>
    <row r="3274" spans="7:7" x14ac:dyDescent="0.35">
      <c r="G3274"/>
    </row>
    <row r="3275" spans="7:7" x14ac:dyDescent="0.35">
      <c r="G3275"/>
    </row>
    <row r="3276" spans="7:7" x14ac:dyDescent="0.35">
      <c r="G3276"/>
    </row>
    <row r="3277" spans="7:7" x14ac:dyDescent="0.35">
      <c r="G3277"/>
    </row>
    <row r="3278" spans="7:7" x14ac:dyDescent="0.35">
      <c r="G3278"/>
    </row>
    <row r="3279" spans="7:7" x14ac:dyDescent="0.35">
      <c r="G3279"/>
    </row>
    <row r="3280" spans="7:7" x14ac:dyDescent="0.35">
      <c r="G3280"/>
    </row>
    <row r="3281" spans="7:7" x14ac:dyDescent="0.35">
      <c r="G3281"/>
    </row>
    <row r="3282" spans="7:7" x14ac:dyDescent="0.35">
      <c r="G3282"/>
    </row>
    <row r="3283" spans="7:7" x14ac:dyDescent="0.35">
      <c r="G3283"/>
    </row>
    <row r="3284" spans="7:7" x14ac:dyDescent="0.35">
      <c r="G3284"/>
    </row>
    <row r="3285" spans="7:7" x14ac:dyDescent="0.35">
      <c r="G3285"/>
    </row>
    <row r="3286" spans="7:7" x14ac:dyDescent="0.35">
      <c r="G3286"/>
    </row>
    <row r="3287" spans="7:7" x14ac:dyDescent="0.35">
      <c r="G3287"/>
    </row>
    <row r="3288" spans="7:7" x14ac:dyDescent="0.35">
      <c r="G3288"/>
    </row>
    <row r="3289" spans="7:7" x14ac:dyDescent="0.35">
      <c r="G3289"/>
    </row>
    <row r="3290" spans="7:7" x14ac:dyDescent="0.35">
      <c r="G3290"/>
    </row>
    <row r="3291" spans="7:7" x14ac:dyDescent="0.35">
      <c r="G3291"/>
    </row>
    <row r="3292" spans="7:7" x14ac:dyDescent="0.35">
      <c r="G3292"/>
    </row>
    <row r="3293" spans="7:7" x14ac:dyDescent="0.35">
      <c r="G3293"/>
    </row>
    <row r="3294" spans="7:7" x14ac:dyDescent="0.35">
      <c r="G3294"/>
    </row>
    <row r="3295" spans="7:7" x14ac:dyDescent="0.35">
      <c r="G3295"/>
    </row>
    <row r="3296" spans="7:7" x14ac:dyDescent="0.35">
      <c r="G3296"/>
    </row>
    <row r="3297" spans="7:7" x14ac:dyDescent="0.35">
      <c r="G3297"/>
    </row>
    <row r="3298" spans="7:7" x14ac:dyDescent="0.35">
      <c r="G3298"/>
    </row>
    <row r="3299" spans="7:7" x14ac:dyDescent="0.35">
      <c r="G3299"/>
    </row>
    <row r="3300" spans="7:7" x14ac:dyDescent="0.35">
      <c r="G3300"/>
    </row>
    <row r="3301" spans="7:7" x14ac:dyDescent="0.35">
      <c r="G3301"/>
    </row>
    <row r="3302" spans="7:7" x14ac:dyDescent="0.35">
      <c r="G3302"/>
    </row>
    <row r="3303" spans="7:7" x14ac:dyDescent="0.35">
      <c r="G3303"/>
    </row>
    <row r="3304" spans="7:7" x14ac:dyDescent="0.35">
      <c r="G3304"/>
    </row>
    <row r="3305" spans="7:7" x14ac:dyDescent="0.35">
      <c r="G3305"/>
    </row>
    <row r="3306" spans="7:7" x14ac:dyDescent="0.35">
      <c r="G3306"/>
    </row>
    <row r="3307" spans="7:7" x14ac:dyDescent="0.35">
      <c r="G3307"/>
    </row>
    <row r="3308" spans="7:7" x14ac:dyDescent="0.35">
      <c r="G3308"/>
    </row>
    <row r="3309" spans="7:7" x14ac:dyDescent="0.35">
      <c r="G3309"/>
    </row>
    <row r="3310" spans="7:7" x14ac:dyDescent="0.35">
      <c r="G3310"/>
    </row>
    <row r="3311" spans="7:7" x14ac:dyDescent="0.35">
      <c r="G3311"/>
    </row>
    <row r="3312" spans="7:7" x14ac:dyDescent="0.35">
      <c r="G3312"/>
    </row>
    <row r="3313" spans="7:7" x14ac:dyDescent="0.35">
      <c r="G3313"/>
    </row>
    <row r="3314" spans="7:7" x14ac:dyDescent="0.35">
      <c r="G3314"/>
    </row>
    <row r="3315" spans="7:7" x14ac:dyDescent="0.35">
      <c r="G3315"/>
    </row>
    <row r="3316" spans="7:7" x14ac:dyDescent="0.35">
      <c r="G3316"/>
    </row>
    <row r="3317" spans="7:7" x14ac:dyDescent="0.35">
      <c r="G3317"/>
    </row>
    <row r="3318" spans="7:7" x14ac:dyDescent="0.35">
      <c r="G3318"/>
    </row>
    <row r="3319" spans="7:7" x14ac:dyDescent="0.35">
      <c r="G3319"/>
    </row>
    <row r="3320" spans="7:7" x14ac:dyDescent="0.35">
      <c r="G3320"/>
    </row>
    <row r="3321" spans="7:7" x14ac:dyDescent="0.35">
      <c r="G3321"/>
    </row>
    <row r="3322" spans="7:7" x14ac:dyDescent="0.35">
      <c r="G3322"/>
    </row>
    <row r="3323" spans="7:7" x14ac:dyDescent="0.35">
      <c r="G3323"/>
    </row>
    <row r="3324" spans="7:7" x14ac:dyDescent="0.35">
      <c r="G3324"/>
    </row>
    <row r="3325" spans="7:7" x14ac:dyDescent="0.35">
      <c r="G3325"/>
    </row>
    <row r="3326" spans="7:7" x14ac:dyDescent="0.35">
      <c r="G3326"/>
    </row>
    <row r="3327" spans="7:7" x14ac:dyDescent="0.35">
      <c r="G3327"/>
    </row>
    <row r="3328" spans="7:7" x14ac:dyDescent="0.35">
      <c r="G3328"/>
    </row>
    <row r="3329" spans="7:7" x14ac:dyDescent="0.35">
      <c r="G3329"/>
    </row>
    <row r="3330" spans="7:7" x14ac:dyDescent="0.35">
      <c r="G3330"/>
    </row>
    <row r="3331" spans="7:7" x14ac:dyDescent="0.35">
      <c r="G3331"/>
    </row>
    <row r="3332" spans="7:7" x14ac:dyDescent="0.35">
      <c r="G3332"/>
    </row>
    <row r="3333" spans="7:7" x14ac:dyDescent="0.35">
      <c r="G3333"/>
    </row>
    <row r="3334" spans="7:7" x14ac:dyDescent="0.35">
      <c r="G3334"/>
    </row>
    <row r="3335" spans="7:7" x14ac:dyDescent="0.35">
      <c r="G3335"/>
    </row>
    <row r="3336" spans="7:7" x14ac:dyDescent="0.35">
      <c r="G3336"/>
    </row>
    <row r="3337" spans="7:7" x14ac:dyDescent="0.35">
      <c r="G3337"/>
    </row>
    <row r="3338" spans="7:7" x14ac:dyDescent="0.35">
      <c r="G3338"/>
    </row>
    <row r="3339" spans="7:7" x14ac:dyDescent="0.35">
      <c r="G3339"/>
    </row>
    <row r="3340" spans="7:7" x14ac:dyDescent="0.35">
      <c r="G3340"/>
    </row>
    <row r="3341" spans="7:7" x14ac:dyDescent="0.35">
      <c r="G3341"/>
    </row>
    <row r="3342" spans="7:7" x14ac:dyDescent="0.35">
      <c r="G3342"/>
    </row>
    <row r="3343" spans="7:7" x14ac:dyDescent="0.35">
      <c r="G3343"/>
    </row>
    <row r="3344" spans="7:7" x14ac:dyDescent="0.35">
      <c r="G3344"/>
    </row>
    <row r="3345" spans="7:7" x14ac:dyDescent="0.35">
      <c r="G3345"/>
    </row>
    <row r="3346" spans="7:7" x14ac:dyDescent="0.35">
      <c r="G3346"/>
    </row>
    <row r="3347" spans="7:7" x14ac:dyDescent="0.35">
      <c r="G3347"/>
    </row>
    <row r="3348" spans="7:7" x14ac:dyDescent="0.35">
      <c r="G3348"/>
    </row>
    <row r="3349" spans="7:7" x14ac:dyDescent="0.35">
      <c r="G3349"/>
    </row>
    <row r="3350" spans="7:7" x14ac:dyDescent="0.35">
      <c r="G3350"/>
    </row>
    <row r="3351" spans="7:7" x14ac:dyDescent="0.35">
      <c r="G3351"/>
    </row>
    <row r="3352" spans="7:7" x14ac:dyDescent="0.35">
      <c r="G3352"/>
    </row>
    <row r="3353" spans="7:7" x14ac:dyDescent="0.35">
      <c r="G3353"/>
    </row>
    <row r="3354" spans="7:7" x14ac:dyDescent="0.35">
      <c r="G3354"/>
    </row>
    <row r="3355" spans="7:7" x14ac:dyDescent="0.35">
      <c r="G3355"/>
    </row>
    <row r="3356" spans="7:7" x14ac:dyDescent="0.35">
      <c r="G3356"/>
    </row>
    <row r="3357" spans="7:7" x14ac:dyDescent="0.35">
      <c r="G3357"/>
    </row>
    <row r="3358" spans="7:7" x14ac:dyDescent="0.35">
      <c r="G3358"/>
    </row>
    <row r="3359" spans="7:7" x14ac:dyDescent="0.35">
      <c r="G3359"/>
    </row>
    <row r="3360" spans="7:7" x14ac:dyDescent="0.35">
      <c r="G3360"/>
    </row>
    <row r="3361" spans="7:7" x14ac:dyDescent="0.35">
      <c r="G3361"/>
    </row>
    <row r="3362" spans="7:7" x14ac:dyDescent="0.35">
      <c r="G3362"/>
    </row>
    <row r="3363" spans="7:7" x14ac:dyDescent="0.35">
      <c r="G3363"/>
    </row>
    <row r="3364" spans="7:7" x14ac:dyDescent="0.35">
      <c r="G3364"/>
    </row>
    <row r="3365" spans="7:7" x14ac:dyDescent="0.35">
      <c r="G3365"/>
    </row>
    <row r="3366" spans="7:7" x14ac:dyDescent="0.35">
      <c r="G3366"/>
    </row>
    <row r="3367" spans="7:7" x14ac:dyDescent="0.35">
      <c r="G3367"/>
    </row>
    <row r="3368" spans="7:7" x14ac:dyDescent="0.35">
      <c r="G3368"/>
    </row>
    <row r="3369" spans="7:7" x14ac:dyDescent="0.35">
      <c r="G3369"/>
    </row>
    <row r="3370" spans="7:7" x14ac:dyDescent="0.35">
      <c r="G3370"/>
    </row>
    <row r="3371" spans="7:7" x14ac:dyDescent="0.35">
      <c r="G3371"/>
    </row>
    <row r="3372" spans="7:7" x14ac:dyDescent="0.35">
      <c r="G3372"/>
    </row>
    <row r="3373" spans="7:7" x14ac:dyDescent="0.35">
      <c r="G3373"/>
    </row>
    <row r="3374" spans="7:7" x14ac:dyDescent="0.35">
      <c r="G3374"/>
    </row>
    <row r="3375" spans="7:7" x14ac:dyDescent="0.35">
      <c r="G3375"/>
    </row>
    <row r="3376" spans="7:7" x14ac:dyDescent="0.35">
      <c r="G3376"/>
    </row>
    <row r="3377" spans="7:7" x14ac:dyDescent="0.35">
      <c r="G3377"/>
    </row>
    <row r="3378" spans="7:7" x14ac:dyDescent="0.35">
      <c r="G3378"/>
    </row>
    <row r="3379" spans="7:7" x14ac:dyDescent="0.35">
      <c r="G3379"/>
    </row>
    <row r="3380" spans="7:7" x14ac:dyDescent="0.35">
      <c r="G3380"/>
    </row>
    <row r="3381" spans="7:7" x14ac:dyDescent="0.35">
      <c r="G3381"/>
    </row>
    <row r="3382" spans="7:7" x14ac:dyDescent="0.35">
      <c r="G3382"/>
    </row>
    <row r="3383" spans="7:7" x14ac:dyDescent="0.35">
      <c r="G3383"/>
    </row>
    <row r="3384" spans="7:7" x14ac:dyDescent="0.35">
      <c r="G3384"/>
    </row>
    <row r="3385" spans="7:7" x14ac:dyDescent="0.35">
      <c r="G3385"/>
    </row>
    <row r="3386" spans="7:7" x14ac:dyDescent="0.35">
      <c r="G3386"/>
    </row>
    <row r="3387" spans="7:7" x14ac:dyDescent="0.35">
      <c r="G3387"/>
    </row>
    <row r="3388" spans="7:7" x14ac:dyDescent="0.35">
      <c r="G3388"/>
    </row>
    <row r="3389" spans="7:7" x14ac:dyDescent="0.35">
      <c r="G3389"/>
    </row>
    <row r="3390" spans="7:7" x14ac:dyDescent="0.35">
      <c r="G3390"/>
    </row>
    <row r="3391" spans="7:7" x14ac:dyDescent="0.35">
      <c r="G3391"/>
    </row>
    <row r="3392" spans="7:7" x14ac:dyDescent="0.35">
      <c r="G3392"/>
    </row>
    <row r="3393" spans="7:7" x14ac:dyDescent="0.35">
      <c r="G3393"/>
    </row>
    <row r="3394" spans="7:7" x14ac:dyDescent="0.35">
      <c r="G3394"/>
    </row>
    <row r="3395" spans="7:7" x14ac:dyDescent="0.35">
      <c r="G3395"/>
    </row>
    <row r="3396" spans="7:7" x14ac:dyDescent="0.35">
      <c r="G3396"/>
    </row>
    <row r="3397" spans="7:7" x14ac:dyDescent="0.35">
      <c r="G3397"/>
    </row>
    <row r="3398" spans="7:7" x14ac:dyDescent="0.35">
      <c r="G3398"/>
    </row>
    <row r="3399" spans="7:7" x14ac:dyDescent="0.35">
      <c r="G3399"/>
    </row>
    <row r="3400" spans="7:7" x14ac:dyDescent="0.35">
      <c r="G3400"/>
    </row>
    <row r="3401" spans="7:7" x14ac:dyDescent="0.35">
      <c r="G3401"/>
    </row>
    <row r="3402" spans="7:7" x14ac:dyDescent="0.35">
      <c r="G3402"/>
    </row>
    <row r="3403" spans="7:7" x14ac:dyDescent="0.35">
      <c r="G3403"/>
    </row>
    <row r="3404" spans="7:7" x14ac:dyDescent="0.35">
      <c r="G3404"/>
    </row>
    <row r="3405" spans="7:7" x14ac:dyDescent="0.35">
      <c r="G3405"/>
    </row>
    <row r="3406" spans="7:7" x14ac:dyDescent="0.35">
      <c r="G3406"/>
    </row>
    <row r="3407" spans="7:7" x14ac:dyDescent="0.35">
      <c r="G3407"/>
    </row>
    <row r="3408" spans="7:7" x14ac:dyDescent="0.35">
      <c r="G3408"/>
    </row>
    <row r="3409" spans="7:7" x14ac:dyDescent="0.35">
      <c r="G3409"/>
    </row>
    <row r="3410" spans="7:7" x14ac:dyDescent="0.35">
      <c r="G3410"/>
    </row>
    <row r="3411" spans="7:7" x14ac:dyDescent="0.35">
      <c r="G3411"/>
    </row>
    <row r="3412" spans="7:7" x14ac:dyDescent="0.35">
      <c r="G3412"/>
    </row>
    <row r="3413" spans="7:7" x14ac:dyDescent="0.35">
      <c r="G3413"/>
    </row>
    <row r="3414" spans="7:7" x14ac:dyDescent="0.35">
      <c r="G3414"/>
    </row>
    <row r="3415" spans="7:7" x14ac:dyDescent="0.35">
      <c r="G3415"/>
    </row>
    <row r="3416" spans="7:7" x14ac:dyDescent="0.35">
      <c r="G3416"/>
    </row>
    <row r="3417" spans="7:7" x14ac:dyDescent="0.35">
      <c r="G3417"/>
    </row>
    <row r="3418" spans="7:7" x14ac:dyDescent="0.35">
      <c r="G3418"/>
    </row>
    <row r="3419" spans="7:7" x14ac:dyDescent="0.35">
      <c r="G3419"/>
    </row>
    <row r="3420" spans="7:7" x14ac:dyDescent="0.35">
      <c r="G3420"/>
    </row>
    <row r="3421" spans="7:7" x14ac:dyDescent="0.35">
      <c r="G3421"/>
    </row>
    <row r="3422" spans="7:7" x14ac:dyDescent="0.35">
      <c r="G3422"/>
    </row>
    <row r="3423" spans="7:7" x14ac:dyDescent="0.35">
      <c r="G3423"/>
    </row>
    <row r="3424" spans="7:7" x14ac:dyDescent="0.35">
      <c r="G3424"/>
    </row>
    <row r="3425" spans="7:7" x14ac:dyDescent="0.35">
      <c r="G3425"/>
    </row>
    <row r="3426" spans="7:7" x14ac:dyDescent="0.35">
      <c r="G3426"/>
    </row>
    <row r="3427" spans="7:7" x14ac:dyDescent="0.35">
      <c r="G3427"/>
    </row>
    <row r="3428" spans="7:7" x14ac:dyDescent="0.35">
      <c r="G3428"/>
    </row>
    <row r="3429" spans="7:7" x14ac:dyDescent="0.35">
      <c r="G3429"/>
    </row>
    <row r="3430" spans="7:7" x14ac:dyDescent="0.35">
      <c r="G3430"/>
    </row>
    <row r="3431" spans="7:7" x14ac:dyDescent="0.35">
      <c r="G3431"/>
    </row>
    <row r="3432" spans="7:7" x14ac:dyDescent="0.35">
      <c r="G3432"/>
    </row>
    <row r="3433" spans="7:7" x14ac:dyDescent="0.35">
      <c r="G3433"/>
    </row>
    <row r="3434" spans="7:7" x14ac:dyDescent="0.35">
      <c r="G3434"/>
    </row>
    <row r="3435" spans="7:7" x14ac:dyDescent="0.35">
      <c r="G3435"/>
    </row>
    <row r="3436" spans="7:7" x14ac:dyDescent="0.35">
      <c r="G3436"/>
    </row>
    <row r="3437" spans="7:7" x14ac:dyDescent="0.35">
      <c r="G3437"/>
    </row>
    <row r="3438" spans="7:7" x14ac:dyDescent="0.35">
      <c r="G3438"/>
    </row>
    <row r="3439" spans="7:7" x14ac:dyDescent="0.35">
      <c r="G3439"/>
    </row>
    <row r="3440" spans="7:7" x14ac:dyDescent="0.35">
      <c r="G3440"/>
    </row>
    <row r="3441" spans="7:7" x14ac:dyDescent="0.35">
      <c r="G3441"/>
    </row>
    <row r="3442" spans="7:7" x14ac:dyDescent="0.35">
      <c r="G3442"/>
    </row>
    <row r="3443" spans="7:7" x14ac:dyDescent="0.35">
      <c r="G3443"/>
    </row>
    <row r="3444" spans="7:7" x14ac:dyDescent="0.35">
      <c r="G3444"/>
    </row>
    <row r="3445" spans="7:7" x14ac:dyDescent="0.35">
      <c r="G3445"/>
    </row>
    <row r="3446" spans="7:7" x14ac:dyDescent="0.35">
      <c r="G3446"/>
    </row>
    <row r="3447" spans="7:7" x14ac:dyDescent="0.35">
      <c r="G3447"/>
    </row>
    <row r="3448" spans="7:7" x14ac:dyDescent="0.35">
      <c r="G3448"/>
    </row>
    <row r="3449" spans="7:7" x14ac:dyDescent="0.35">
      <c r="G3449"/>
    </row>
    <row r="3450" spans="7:7" x14ac:dyDescent="0.35">
      <c r="G3450"/>
    </row>
    <row r="3451" spans="7:7" x14ac:dyDescent="0.35">
      <c r="G3451"/>
    </row>
    <row r="3452" spans="7:7" x14ac:dyDescent="0.35">
      <c r="G3452"/>
    </row>
    <row r="3453" spans="7:7" x14ac:dyDescent="0.35">
      <c r="G3453"/>
    </row>
    <row r="3454" spans="7:7" x14ac:dyDescent="0.35">
      <c r="G3454"/>
    </row>
    <row r="3455" spans="7:7" x14ac:dyDescent="0.35">
      <c r="G3455"/>
    </row>
    <row r="3456" spans="7:7" x14ac:dyDescent="0.35">
      <c r="G3456"/>
    </row>
    <row r="3457" spans="7:7" x14ac:dyDescent="0.35">
      <c r="G3457"/>
    </row>
    <row r="3458" spans="7:7" x14ac:dyDescent="0.35">
      <c r="G3458"/>
    </row>
    <row r="3459" spans="7:7" x14ac:dyDescent="0.35">
      <c r="G3459"/>
    </row>
    <row r="3460" spans="7:7" x14ac:dyDescent="0.35">
      <c r="G3460"/>
    </row>
    <row r="3461" spans="7:7" x14ac:dyDescent="0.35">
      <c r="G3461"/>
    </row>
    <row r="3462" spans="7:7" x14ac:dyDescent="0.35">
      <c r="G3462"/>
    </row>
    <row r="3463" spans="7:7" x14ac:dyDescent="0.35">
      <c r="G3463"/>
    </row>
    <row r="3464" spans="7:7" x14ac:dyDescent="0.35">
      <c r="G3464"/>
    </row>
    <row r="3465" spans="7:7" x14ac:dyDescent="0.35">
      <c r="G3465"/>
    </row>
    <row r="3466" spans="7:7" x14ac:dyDescent="0.35">
      <c r="G3466"/>
    </row>
    <row r="3467" spans="7:7" x14ac:dyDescent="0.35">
      <c r="G3467"/>
    </row>
    <row r="3468" spans="7:7" x14ac:dyDescent="0.35">
      <c r="G3468"/>
    </row>
    <row r="3469" spans="7:7" x14ac:dyDescent="0.35">
      <c r="G3469"/>
    </row>
    <row r="3470" spans="7:7" x14ac:dyDescent="0.35">
      <c r="G3470"/>
    </row>
    <row r="3471" spans="7:7" x14ac:dyDescent="0.35">
      <c r="G3471"/>
    </row>
    <row r="3472" spans="7:7" x14ac:dyDescent="0.35">
      <c r="G3472"/>
    </row>
    <row r="3473" spans="7:7" x14ac:dyDescent="0.35">
      <c r="G3473"/>
    </row>
    <row r="3474" spans="7:7" x14ac:dyDescent="0.35">
      <c r="G3474"/>
    </row>
    <row r="3475" spans="7:7" x14ac:dyDescent="0.35">
      <c r="G3475"/>
    </row>
    <row r="3476" spans="7:7" x14ac:dyDescent="0.35">
      <c r="G3476"/>
    </row>
    <row r="3477" spans="7:7" x14ac:dyDescent="0.35">
      <c r="G3477"/>
    </row>
    <row r="3478" spans="7:7" x14ac:dyDescent="0.35">
      <c r="G3478"/>
    </row>
    <row r="3479" spans="7:7" x14ac:dyDescent="0.35">
      <c r="G3479"/>
    </row>
    <row r="3480" spans="7:7" x14ac:dyDescent="0.35">
      <c r="G3480"/>
    </row>
    <row r="3481" spans="7:7" x14ac:dyDescent="0.35">
      <c r="G3481"/>
    </row>
    <row r="3482" spans="7:7" x14ac:dyDescent="0.35">
      <c r="G3482"/>
    </row>
    <row r="3483" spans="7:7" x14ac:dyDescent="0.35">
      <c r="G3483"/>
    </row>
    <row r="3484" spans="7:7" x14ac:dyDescent="0.35">
      <c r="G3484"/>
    </row>
    <row r="3485" spans="7:7" x14ac:dyDescent="0.35">
      <c r="G3485"/>
    </row>
    <row r="3486" spans="7:7" x14ac:dyDescent="0.35">
      <c r="G3486"/>
    </row>
    <row r="3487" spans="7:7" x14ac:dyDescent="0.35">
      <c r="G3487"/>
    </row>
    <row r="3488" spans="7:7" x14ac:dyDescent="0.35">
      <c r="G3488"/>
    </row>
    <row r="3489" spans="7:7" x14ac:dyDescent="0.35">
      <c r="G3489"/>
    </row>
    <row r="3490" spans="7:7" x14ac:dyDescent="0.35">
      <c r="G3490"/>
    </row>
    <row r="3491" spans="7:7" x14ac:dyDescent="0.35">
      <c r="G3491"/>
    </row>
    <row r="3492" spans="7:7" x14ac:dyDescent="0.35">
      <c r="G3492"/>
    </row>
    <row r="3493" spans="7:7" x14ac:dyDescent="0.35">
      <c r="G3493"/>
    </row>
    <row r="3494" spans="7:7" x14ac:dyDescent="0.35">
      <c r="G3494"/>
    </row>
    <row r="3495" spans="7:7" x14ac:dyDescent="0.35">
      <c r="G3495"/>
    </row>
    <row r="3496" spans="7:7" x14ac:dyDescent="0.35">
      <c r="G3496"/>
    </row>
    <row r="3497" spans="7:7" x14ac:dyDescent="0.35">
      <c r="G3497"/>
    </row>
    <row r="3498" spans="7:7" x14ac:dyDescent="0.35">
      <c r="G3498"/>
    </row>
    <row r="3499" spans="7:7" x14ac:dyDescent="0.35">
      <c r="G3499"/>
    </row>
    <row r="3500" spans="7:7" x14ac:dyDescent="0.35">
      <c r="G3500"/>
    </row>
    <row r="3501" spans="7:7" x14ac:dyDescent="0.35">
      <c r="G3501"/>
    </row>
    <row r="3502" spans="7:7" x14ac:dyDescent="0.35">
      <c r="G3502"/>
    </row>
    <row r="3503" spans="7:7" x14ac:dyDescent="0.35">
      <c r="G3503"/>
    </row>
    <row r="3504" spans="7:7" x14ac:dyDescent="0.35">
      <c r="G3504"/>
    </row>
    <row r="3505" spans="7:7" x14ac:dyDescent="0.35">
      <c r="G3505"/>
    </row>
    <row r="3506" spans="7:7" x14ac:dyDescent="0.35">
      <c r="G3506"/>
    </row>
    <row r="3507" spans="7:7" x14ac:dyDescent="0.35">
      <c r="G3507"/>
    </row>
    <row r="3508" spans="7:7" x14ac:dyDescent="0.35">
      <c r="G3508"/>
    </row>
    <row r="3509" spans="7:7" x14ac:dyDescent="0.35">
      <c r="G3509"/>
    </row>
    <row r="3510" spans="7:7" x14ac:dyDescent="0.35">
      <c r="G3510"/>
    </row>
    <row r="3511" spans="7:7" x14ac:dyDescent="0.35">
      <c r="G3511"/>
    </row>
    <row r="3512" spans="7:7" x14ac:dyDescent="0.35">
      <c r="G3512"/>
    </row>
    <row r="3513" spans="7:7" x14ac:dyDescent="0.35">
      <c r="G3513"/>
    </row>
    <row r="3514" spans="7:7" x14ac:dyDescent="0.35">
      <c r="G3514"/>
    </row>
    <row r="3515" spans="7:7" x14ac:dyDescent="0.35">
      <c r="G3515"/>
    </row>
    <row r="3516" spans="7:7" x14ac:dyDescent="0.35">
      <c r="G3516"/>
    </row>
    <row r="3517" spans="7:7" x14ac:dyDescent="0.35">
      <c r="G3517"/>
    </row>
    <row r="3518" spans="7:7" x14ac:dyDescent="0.35">
      <c r="G3518"/>
    </row>
    <row r="3519" spans="7:7" x14ac:dyDescent="0.35">
      <c r="G3519"/>
    </row>
    <row r="3520" spans="7:7" x14ac:dyDescent="0.35">
      <c r="G3520"/>
    </row>
    <row r="3521" spans="7:7" x14ac:dyDescent="0.35">
      <c r="G3521"/>
    </row>
    <row r="3522" spans="7:7" x14ac:dyDescent="0.35">
      <c r="G3522"/>
    </row>
    <row r="3523" spans="7:7" x14ac:dyDescent="0.35">
      <c r="G3523"/>
    </row>
    <row r="3524" spans="7:7" x14ac:dyDescent="0.35">
      <c r="G3524"/>
    </row>
    <row r="3525" spans="7:7" x14ac:dyDescent="0.35">
      <c r="G3525"/>
    </row>
    <row r="3526" spans="7:7" x14ac:dyDescent="0.35">
      <c r="G3526"/>
    </row>
    <row r="3527" spans="7:7" x14ac:dyDescent="0.35">
      <c r="G3527"/>
    </row>
    <row r="3528" spans="7:7" x14ac:dyDescent="0.35">
      <c r="G3528"/>
    </row>
    <row r="3529" spans="7:7" x14ac:dyDescent="0.35">
      <c r="G3529"/>
    </row>
    <row r="3530" spans="7:7" x14ac:dyDescent="0.35">
      <c r="G3530"/>
    </row>
    <row r="3531" spans="7:7" x14ac:dyDescent="0.35">
      <c r="G3531"/>
    </row>
    <row r="3532" spans="7:7" x14ac:dyDescent="0.35">
      <c r="G3532"/>
    </row>
    <row r="3533" spans="7:7" x14ac:dyDescent="0.35">
      <c r="G3533"/>
    </row>
    <row r="3534" spans="7:7" x14ac:dyDescent="0.35">
      <c r="G3534"/>
    </row>
    <row r="3535" spans="7:7" x14ac:dyDescent="0.35">
      <c r="G3535"/>
    </row>
    <row r="3536" spans="7:7" x14ac:dyDescent="0.35">
      <c r="G3536"/>
    </row>
    <row r="3537" spans="7:7" x14ac:dyDescent="0.35">
      <c r="G3537"/>
    </row>
    <row r="3538" spans="7:7" x14ac:dyDescent="0.35">
      <c r="G3538"/>
    </row>
    <row r="3539" spans="7:7" x14ac:dyDescent="0.35">
      <c r="G3539"/>
    </row>
    <row r="3540" spans="7:7" x14ac:dyDescent="0.35">
      <c r="G3540"/>
    </row>
    <row r="3541" spans="7:7" x14ac:dyDescent="0.35">
      <c r="G3541"/>
    </row>
    <row r="3542" spans="7:7" x14ac:dyDescent="0.35">
      <c r="G3542"/>
    </row>
    <row r="3543" spans="7:7" x14ac:dyDescent="0.35">
      <c r="G3543"/>
    </row>
    <row r="3544" spans="7:7" x14ac:dyDescent="0.35">
      <c r="G3544"/>
    </row>
    <row r="3545" spans="7:7" x14ac:dyDescent="0.35">
      <c r="G3545"/>
    </row>
    <row r="3546" spans="7:7" x14ac:dyDescent="0.35">
      <c r="G3546"/>
    </row>
    <row r="3547" spans="7:7" x14ac:dyDescent="0.35">
      <c r="G3547"/>
    </row>
    <row r="3548" spans="7:7" x14ac:dyDescent="0.35">
      <c r="G3548"/>
    </row>
    <row r="3549" spans="7:7" x14ac:dyDescent="0.35">
      <c r="G3549"/>
    </row>
    <row r="3550" spans="7:7" x14ac:dyDescent="0.35">
      <c r="G3550"/>
    </row>
    <row r="3551" spans="7:7" x14ac:dyDescent="0.35">
      <c r="G3551"/>
    </row>
    <row r="3552" spans="7:7" x14ac:dyDescent="0.35">
      <c r="G3552"/>
    </row>
    <row r="3553" spans="7:7" x14ac:dyDescent="0.35">
      <c r="G3553"/>
    </row>
    <row r="3554" spans="7:7" x14ac:dyDescent="0.35">
      <c r="G3554"/>
    </row>
    <row r="3555" spans="7:7" x14ac:dyDescent="0.35">
      <c r="G3555"/>
    </row>
    <row r="3556" spans="7:7" x14ac:dyDescent="0.35">
      <c r="G3556"/>
    </row>
    <row r="3557" spans="7:7" x14ac:dyDescent="0.35">
      <c r="G3557"/>
    </row>
    <row r="3558" spans="7:7" x14ac:dyDescent="0.35">
      <c r="G3558"/>
    </row>
    <row r="3559" spans="7:7" x14ac:dyDescent="0.35">
      <c r="G3559"/>
    </row>
    <row r="3560" spans="7:7" x14ac:dyDescent="0.35">
      <c r="G3560"/>
    </row>
    <row r="3561" spans="7:7" x14ac:dyDescent="0.35">
      <c r="G3561"/>
    </row>
    <row r="3562" spans="7:7" x14ac:dyDescent="0.35">
      <c r="G3562"/>
    </row>
    <row r="3563" spans="7:7" x14ac:dyDescent="0.35">
      <c r="G3563"/>
    </row>
    <row r="3564" spans="7:7" x14ac:dyDescent="0.35">
      <c r="G3564"/>
    </row>
    <row r="3565" spans="7:7" x14ac:dyDescent="0.35">
      <c r="G3565"/>
    </row>
    <row r="3566" spans="7:7" x14ac:dyDescent="0.35">
      <c r="G3566"/>
    </row>
    <row r="3567" spans="7:7" x14ac:dyDescent="0.35">
      <c r="G3567"/>
    </row>
    <row r="3568" spans="7:7" x14ac:dyDescent="0.35">
      <c r="G3568"/>
    </row>
    <row r="3569" spans="7:7" x14ac:dyDescent="0.35">
      <c r="G3569"/>
    </row>
    <row r="3570" spans="7:7" x14ac:dyDescent="0.35">
      <c r="G3570"/>
    </row>
    <row r="3571" spans="7:7" x14ac:dyDescent="0.35">
      <c r="G3571"/>
    </row>
    <row r="3572" spans="7:7" x14ac:dyDescent="0.35">
      <c r="G3572"/>
    </row>
    <row r="3573" spans="7:7" x14ac:dyDescent="0.35">
      <c r="G3573"/>
    </row>
    <row r="3574" spans="7:7" x14ac:dyDescent="0.35">
      <c r="G3574"/>
    </row>
    <row r="3575" spans="7:7" x14ac:dyDescent="0.35">
      <c r="G3575"/>
    </row>
    <row r="3576" spans="7:7" x14ac:dyDescent="0.35">
      <c r="G3576"/>
    </row>
    <row r="3577" spans="7:7" x14ac:dyDescent="0.35">
      <c r="G3577"/>
    </row>
    <row r="3578" spans="7:7" x14ac:dyDescent="0.35">
      <c r="G3578"/>
    </row>
    <row r="3579" spans="7:7" x14ac:dyDescent="0.35">
      <c r="G3579"/>
    </row>
    <row r="3580" spans="7:7" x14ac:dyDescent="0.35">
      <c r="G3580"/>
    </row>
    <row r="3581" spans="7:7" x14ac:dyDescent="0.35">
      <c r="G3581"/>
    </row>
    <row r="3582" spans="7:7" x14ac:dyDescent="0.35">
      <c r="G3582"/>
    </row>
    <row r="3583" spans="7:7" x14ac:dyDescent="0.35">
      <c r="G3583"/>
    </row>
    <row r="3584" spans="7:7" x14ac:dyDescent="0.35">
      <c r="G3584"/>
    </row>
    <row r="3585" spans="7:7" x14ac:dyDescent="0.35">
      <c r="G3585"/>
    </row>
    <row r="3586" spans="7:7" x14ac:dyDescent="0.35">
      <c r="G3586"/>
    </row>
    <row r="3587" spans="7:7" x14ac:dyDescent="0.35">
      <c r="G3587"/>
    </row>
    <row r="3588" spans="7:7" x14ac:dyDescent="0.35">
      <c r="G3588"/>
    </row>
    <row r="3589" spans="7:7" x14ac:dyDescent="0.35">
      <c r="G3589"/>
    </row>
    <row r="3590" spans="7:7" x14ac:dyDescent="0.35">
      <c r="G3590"/>
    </row>
    <row r="3591" spans="7:7" x14ac:dyDescent="0.35">
      <c r="G3591"/>
    </row>
    <row r="3592" spans="7:7" x14ac:dyDescent="0.35">
      <c r="G3592"/>
    </row>
    <row r="3593" spans="7:7" x14ac:dyDescent="0.35">
      <c r="G3593"/>
    </row>
    <row r="3594" spans="7:7" x14ac:dyDescent="0.35">
      <c r="G3594"/>
    </row>
    <row r="3595" spans="7:7" x14ac:dyDescent="0.35">
      <c r="G3595"/>
    </row>
    <row r="3596" spans="7:7" x14ac:dyDescent="0.35">
      <c r="G3596"/>
    </row>
    <row r="3597" spans="7:7" x14ac:dyDescent="0.35">
      <c r="G3597"/>
    </row>
    <row r="3598" spans="7:7" x14ac:dyDescent="0.35">
      <c r="G3598"/>
    </row>
    <row r="3599" spans="7:7" x14ac:dyDescent="0.35">
      <c r="G3599"/>
    </row>
    <row r="3600" spans="7:7" x14ac:dyDescent="0.35">
      <c r="G3600"/>
    </row>
    <row r="3601" spans="7:7" x14ac:dyDescent="0.35">
      <c r="G3601"/>
    </row>
    <row r="3602" spans="7:7" x14ac:dyDescent="0.35">
      <c r="G3602"/>
    </row>
    <row r="3603" spans="7:7" x14ac:dyDescent="0.35">
      <c r="G3603"/>
    </row>
    <row r="3604" spans="7:7" x14ac:dyDescent="0.35">
      <c r="G3604"/>
    </row>
    <row r="3605" spans="7:7" x14ac:dyDescent="0.35">
      <c r="G3605"/>
    </row>
    <row r="3606" spans="7:7" x14ac:dyDescent="0.35">
      <c r="G3606"/>
    </row>
    <row r="3607" spans="7:7" x14ac:dyDescent="0.35">
      <c r="G3607"/>
    </row>
    <row r="3608" spans="7:7" x14ac:dyDescent="0.35">
      <c r="G3608"/>
    </row>
    <row r="3609" spans="7:7" x14ac:dyDescent="0.35">
      <c r="G3609"/>
    </row>
    <row r="3610" spans="7:7" x14ac:dyDescent="0.35">
      <c r="G3610"/>
    </row>
    <row r="3611" spans="7:7" x14ac:dyDescent="0.35">
      <c r="G3611"/>
    </row>
    <row r="3612" spans="7:7" x14ac:dyDescent="0.35">
      <c r="G3612"/>
    </row>
    <row r="3613" spans="7:7" x14ac:dyDescent="0.35">
      <c r="G3613"/>
    </row>
    <row r="3614" spans="7:7" x14ac:dyDescent="0.35">
      <c r="G3614"/>
    </row>
    <row r="3615" spans="7:7" x14ac:dyDescent="0.35">
      <c r="G3615"/>
    </row>
    <row r="3616" spans="7:7" x14ac:dyDescent="0.35">
      <c r="G3616"/>
    </row>
    <row r="3617" spans="7:7" x14ac:dyDescent="0.35">
      <c r="G3617"/>
    </row>
    <row r="3618" spans="7:7" x14ac:dyDescent="0.35">
      <c r="G3618"/>
    </row>
    <row r="3619" spans="7:7" x14ac:dyDescent="0.35">
      <c r="G3619"/>
    </row>
    <row r="3620" spans="7:7" x14ac:dyDescent="0.35">
      <c r="G3620"/>
    </row>
    <row r="3621" spans="7:7" x14ac:dyDescent="0.35">
      <c r="G3621"/>
    </row>
    <row r="3622" spans="7:7" x14ac:dyDescent="0.35">
      <c r="G3622"/>
    </row>
    <row r="3623" spans="7:7" x14ac:dyDescent="0.35">
      <c r="G3623"/>
    </row>
    <row r="3624" spans="7:7" x14ac:dyDescent="0.35">
      <c r="G3624"/>
    </row>
    <row r="3625" spans="7:7" x14ac:dyDescent="0.35">
      <c r="G3625"/>
    </row>
    <row r="3626" spans="7:7" x14ac:dyDescent="0.35">
      <c r="G3626"/>
    </row>
    <row r="3627" spans="7:7" x14ac:dyDescent="0.35">
      <c r="G3627"/>
    </row>
    <row r="3628" spans="7:7" x14ac:dyDescent="0.35">
      <c r="G3628"/>
    </row>
    <row r="3629" spans="7:7" x14ac:dyDescent="0.35">
      <c r="G3629"/>
    </row>
    <row r="3630" spans="7:7" x14ac:dyDescent="0.35">
      <c r="G3630"/>
    </row>
    <row r="3631" spans="7:7" x14ac:dyDescent="0.35">
      <c r="G3631"/>
    </row>
    <row r="3632" spans="7:7" x14ac:dyDescent="0.35">
      <c r="G3632"/>
    </row>
    <row r="3633" spans="7:7" x14ac:dyDescent="0.35">
      <c r="G3633"/>
    </row>
    <row r="3634" spans="7:7" x14ac:dyDescent="0.35">
      <c r="G3634"/>
    </row>
    <row r="3635" spans="7:7" x14ac:dyDescent="0.35">
      <c r="G3635"/>
    </row>
    <row r="3636" spans="7:7" x14ac:dyDescent="0.35">
      <c r="G3636"/>
    </row>
    <row r="3637" spans="7:7" x14ac:dyDescent="0.35">
      <c r="G3637"/>
    </row>
    <row r="3638" spans="7:7" x14ac:dyDescent="0.35">
      <c r="G3638"/>
    </row>
    <row r="3639" spans="7:7" x14ac:dyDescent="0.35">
      <c r="G3639"/>
    </row>
    <row r="3640" spans="7:7" x14ac:dyDescent="0.35">
      <c r="G3640"/>
    </row>
    <row r="3641" spans="7:7" x14ac:dyDescent="0.35">
      <c r="G3641"/>
    </row>
    <row r="3642" spans="7:7" x14ac:dyDescent="0.35">
      <c r="G3642"/>
    </row>
    <row r="3643" spans="7:7" x14ac:dyDescent="0.35">
      <c r="G3643"/>
    </row>
    <row r="3644" spans="7:7" x14ac:dyDescent="0.35">
      <c r="G3644"/>
    </row>
    <row r="3645" spans="7:7" x14ac:dyDescent="0.35">
      <c r="G3645"/>
    </row>
    <row r="3646" spans="7:7" x14ac:dyDescent="0.35">
      <c r="G3646"/>
    </row>
    <row r="3647" spans="7:7" x14ac:dyDescent="0.35">
      <c r="G3647"/>
    </row>
    <row r="3648" spans="7:7" x14ac:dyDescent="0.35">
      <c r="G3648"/>
    </row>
    <row r="3649" spans="7:7" x14ac:dyDescent="0.35">
      <c r="G3649"/>
    </row>
    <row r="3650" spans="7:7" x14ac:dyDescent="0.35">
      <c r="G3650"/>
    </row>
    <row r="3651" spans="7:7" x14ac:dyDescent="0.35">
      <c r="G3651"/>
    </row>
    <row r="3652" spans="7:7" x14ac:dyDescent="0.35">
      <c r="G3652"/>
    </row>
    <row r="3653" spans="7:7" x14ac:dyDescent="0.35">
      <c r="G3653"/>
    </row>
    <row r="3654" spans="7:7" x14ac:dyDescent="0.35">
      <c r="G3654"/>
    </row>
    <row r="3655" spans="7:7" x14ac:dyDescent="0.35">
      <c r="G3655"/>
    </row>
    <row r="3656" spans="7:7" x14ac:dyDescent="0.35">
      <c r="G3656"/>
    </row>
    <row r="3657" spans="7:7" x14ac:dyDescent="0.35">
      <c r="G3657"/>
    </row>
    <row r="3658" spans="7:7" x14ac:dyDescent="0.35">
      <c r="G3658"/>
    </row>
    <row r="3659" spans="7:7" x14ac:dyDescent="0.35">
      <c r="G3659"/>
    </row>
    <row r="3660" spans="7:7" x14ac:dyDescent="0.35">
      <c r="G3660"/>
    </row>
    <row r="3661" spans="7:7" x14ac:dyDescent="0.35">
      <c r="G3661"/>
    </row>
    <row r="3662" spans="7:7" x14ac:dyDescent="0.35">
      <c r="G3662"/>
    </row>
    <row r="3663" spans="7:7" x14ac:dyDescent="0.35">
      <c r="G3663"/>
    </row>
    <row r="3664" spans="7:7" x14ac:dyDescent="0.35">
      <c r="G3664"/>
    </row>
    <row r="3665" spans="7:7" x14ac:dyDescent="0.35">
      <c r="G3665"/>
    </row>
    <row r="3666" spans="7:7" x14ac:dyDescent="0.35">
      <c r="G3666"/>
    </row>
    <row r="3667" spans="7:7" x14ac:dyDescent="0.35">
      <c r="G3667"/>
    </row>
    <row r="3668" spans="7:7" x14ac:dyDescent="0.35">
      <c r="G3668"/>
    </row>
    <row r="3669" spans="7:7" x14ac:dyDescent="0.35">
      <c r="G3669"/>
    </row>
    <row r="3670" spans="7:7" x14ac:dyDescent="0.35">
      <c r="G3670"/>
    </row>
    <row r="3671" spans="7:7" x14ac:dyDescent="0.35">
      <c r="G3671"/>
    </row>
    <row r="3672" spans="7:7" x14ac:dyDescent="0.35">
      <c r="G3672"/>
    </row>
    <row r="3673" spans="7:7" x14ac:dyDescent="0.35">
      <c r="G3673"/>
    </row>
    <row r="3674" spans="7:7" x14ac:dyDescent="0.35">
      <c r="G3674"/>
    </row>
    <row r="3675" spans="7:7" x14ac:dyDescent="0.35">
      <c r="G3675"/>
    </row>
    <row r="3676" spans="7:7" x14ac:dyDescent="0.35">
      <c r="G3676"/>
    </row>
    <row r="3677" spans="7:7" x14ac:dyDescent="0.35">
      <c r="G3677"/>
    </row>
    <row r="3678" spans="7:7" x14ac:dyDescent="0.35">
      <c r="G3678"/>
    </row>
    <row r="3679" spans="7:7" x14ac:dyDescent="0.35">
      <c r="G3679"/>
    </row>
    <row r="3680" spans="7:7" x14ac:dyDescent="0.35">
      <c r="G3680"/>
    </row>
    <row r="3681" spans="7:7" x14ac:dyDescent="0.35">
      <c r="G3681"/>
    </row>
    <row r="3682" spans="7:7" x14ac:dyDescent="0.35">
      <c r="G3682"/>
    </row>
    <row r="3683" spans="7:7" x14ac:dyDescent="0.35">
      <c r="G3683"/>
    </row>
    <row r="3684" spans="7:7" x14ac:dyDescent="0.35">
      <c r="G3684"/>
    </row>
    <row r="3685" spans="7:7" x14ac:dyDescent="0.35">
      <c r="G3685"/>
    </row>
    <row r="3686" spans="7:7" x14ac:dyDescent="0.35">
      <c r="G3686"/>
    </row>
    <row r="3687" spans="7:7" x14ac:dyDescent="0.35">
      <c r="G3687"/>
    </row>
    <row r="3688" spans="7:7" x14ac:dyDescent="0.35">
      <c r="G3688"/>
    </row>
    <row r="3689" spans="7:7" x14ac:dyDescent="0.35">
      <c r="G3689"/>
    </row>
    <row r="3690" spans="7:7" x14ac:dyDescent="0.35">
      <c r="G3690"/>
    </row>
    <row r="3691" spans="7:7" x14ac:dyDescent="0.35">
      <c r="G3691"/>
    </row>
    <row r="3692" spans="7:7" x14ac:dyDescent="0.35">
      <c r="G3692"/>
    </row>
    <row r="3693" spans="7:7" x14ac:dyDescent="0.35">
      <c r="G3693"/>
    </row>
    <row r="3694" spans="7:7" x14ac:dyDescent="0.35">
      <c r="G3694"/>
    </row>
    <row r="3695" spans="7:7" x14ac:dyDescent="0.35">
      <c r="G3695"/>
    </row>
    <row r="3696" spans="7:7" x14ac:dyDescent="0.35">
      <c r="G3696"/>
    </row>
    <row r="3697" spans="7:7" x14ac:dyDescent="0.35">
      <c r="G3697"/>
    </row>
    <row r="3698" spans="7:7" x14ac:dyDescent="0.35">
      <c r="G3698"/>
    </row>
    <row r="3699" spans="7:7" x14ac:dyDescent="0.35">
      <c r="G3699"/>
    </row>
    <row r="3700" spans="7:7" x14ac:dyDescent="0.35">
      <c r="G3700"/>
    </row>
    <row r="3701" spans="7:7" x14ac:dyDescent="0.35">
      <c r="G3701"/>
    </row>
    <row r="3702" spans="7:7" x14ac:dyDescent="0.35">
      <c r="G3702"/>
    </row>
    <row r="3703" spans="7:7" x14ac:dyDescent="0.35">
      <c r="G3703"/>
    </row>
    <row r="3704" spans="7:7" x14ac:dyDescent="0.35">
      <c r="G3704"/>
    </row>
    <row r="3705" spans="7:7" x14ac:dyDescent="0.35">
      <c r="G3705"/>
    </row>
    <row r="3706" spans="7:7" x14ac:dyDescent="0.35">
      <c r="G3706"/>
    </row>
    <row r="3707" spans="7:7" x14ac:dyDescent="0.35">
      <c r="G3707"/>
    </row>
    <row r="3708" spans="7:7" x14ac:dyDescent="0.35">
      <c r="G3708"/>
    </row>
    <row r="3709" spans="7:7" x14ac:dyDescent="0.35">
      <c r="G3709"/>
    </row>
    <row r="3710" spans="7:7" x14ac:dyDescent="0.35">
      <c r="G3710"/>
    </row>
    <row r="3711" spans="7:7" x14ac:dyDescent="0.35">
      <c r="G3711"/>
    </row>
    <row r="3712" spans="7:7" x14ac:dyDescent="0.35">
      <c r="G3712"/>
    </row>
    <row r="3713" spans="7:7" x14ac:dyDescent="0.35">
      <c r="G3713"/>
    </row>
    <row r="3714" spans="7:7" x14ac:dyDescent="0.35">
      <c r="G3714"/>
    </row>
    <row r="3715" spans="7:7" x14ac:dyDescent="0.35">
      <c r="G3715"/>
    </row>
    <row r="3716" spans="7:7" x14ac:dyDescent="0.35">
      <c r="G3716"/>
    </row>
    <row r="3717" spans="7:7" x14ac:dyDescent="0.35">
      <c r="G3717"/>
    </row>
    <row r="3718" spans="7:7" x14ac:dyDescent="0.35">
      <c r="G3718"/>
    </row>
    <row r="3719" spans="7:7" x14ac:dyDescent="0.35">
      <c r="G3719"/>
    </row>
    <row r="3720" spans="7:7" x14ac:dyDescent="0.35">
      <c r="G3720"/>
    </row>
    <row r="3721" spans="7:7" x14ac:dyDescent="0.35">
      <c r="G3721"/>
    </row>
    <row r="3722" spans="7:7" x14ac:dyDescent="0.35">
      <c r="G3722"/>
    </row>
    <row r="3723" spans="7:7" x14ac:dyDescent="0.35">
      <c r="G3723"/>
    </row>
    <row r="3724" spans="7:7" x14ac:dyDescent="0.35">
      <c r="G3724"/>
    </row>
    <row r="3725" spans="7:7" x14ac:dyDescent="0.35">
      <c r="G3725"/>
    </row>
    <row r="3726" spans="7:7" x14ac:dyDescent="0.35">
      <c r="G3726"/>
    </row>
    <row r="3727" spans="7:7" x14ac:dyDescent="0.35">
      <c r="G3727"/>
    </row>
    <row r="3728" spans="7:7" x14ac:dyDescent="0.35">
      <c r="G3728"/>
    </row>
    <row r="3729" spans="7:7" x14ac:dyDescent="0.35">
      <c r="G3729"/>
    </row>
    <row r="3730" spans="7:7" x14ac:dyDescent="0.35">
      <c r="G3730"/>
    </row>
    <row r="3731" spans="7:7" x14ac:dyDescent="0.35">
      <c r="G3731"/>
    </row>
    <row r="3732" spans="7:7" x14ac:dyDescent="0.35">
      <c r="G3732"/>
    </row>
    <row r="3733" spans="7:7" x14ac:dyDescent="0.35">
      <c r="G3733"/>
    </row>
    <row r="3734" spans="7:7" x14ac:dyDescent="0.35">
      <c r="G3734"/>
    </row>
    <row r="3735" spans="7:7" x14ac:dyDescent="0.35">
      <c r="G3735"/>
    </row>
    <row r="3736" spans="7:7" x14ac:dyDescent="0.35">
      <c r="G3736"/>
    </row>
    <row r="3737" spans="7:7" x14ac:dyDescent="0.35">
      <c r="G3737"/>
    </row>
    <row r="3738" spans="7:7" x14ac:dyDescent="0.35">
      <c r="G3738"/>
    </row>
    <row r="3739" spans="7:7" x14ac:dyDescent="0.35">
      <c r="G3739"/>
    </row>
    <row r="3740" spans="7:7" x14ac:dyDescent="0.35">
      <c r="G3740"/>
    </row>
    <row r="3741" spans="7:7" x14ac:dyDescent="0.35">
      <c r="G3741"/>
    </row>
    <row r="3742" spans="7:7" x14ac:dyDescent="0.35">
      <c r="G3742"/>
    </row>
    <row r="3743" spans="7:7" x14ac:dyDescent="0.35">
      <c r="G3743"/>
    </row>
    <row r="3744" spans="7:7" x14ac:dyDescent="0.35">
      <c r="G3744"/>
    </row>
    <row r="3745" spans="7:7" x14ac:dyDescent="0.35">
      <c r="G3745"/>
    </row>
    <row r="3746" spans="7:7" x14ac:dyDescent="0.35">
      <c r="G3746"/>
    </row>
    <row r="3747" spans="7:7" x14ac:dyDescent="0.35">
      <c r="G3747"/>
    </row>
    <row r="3748" spans="7:7" x14ac:dyDescent="0.35">
      <c r="G3748"/>
    </row>
    <row r="3749" spans="7:7" x14ac:dyDescent="0.35">
      <c r="G3749"/>
    </row>
    <row r="3750" spans="7:7" x14ac:dyDescent="0.35">
      <c r="G3750"/>
    </row>
    <row r="3751" spans="7:7" x14ac:dyDescent="0.35">
      <c r="G3751"/>
    </row>
    <row r="3752" spans="7:7" x14ac:dyDescent="0.35">
      <c r="G3752"/>
    </row>
    <row r="3753" spans="7:7" x14ac:dyDescent="0.35">
      <c r="G3753"/>
    </row>
    <row r="3754" spans="7:7" x14ac:dyDescent="0.35">
      <c r="G3754"/>
    </row>
    <row r="3755" spans="7:7" x14ac:dyDescent="0.35">
      <c r="G3755"/>
    </row>
    <row r="3756" spans="7:7" x14ac:dyDescent="0.35">
      <c r="G3756"/>
    </row>
    <row r="3757" spans="7:7" x14ac:dyDescent="0.35">
      <c r="G3757"/>
    </row>
    <row r="3758" spans="7:7" x14ac:dyDescent="0.35">
      <c r="G3758"/>
    </row>
    <row r="3759" spans="7:7" x14ac:dyDescent="0.35">
      <c r="G3759"/>
    </row>
    <row r="3760" spans="7:7" x14ac:dyDescent="0.35">
      <c r="G3760"/>
    </row>
    <row r="3761" spans="7:7" x14ac:dyDescent="0.35">
      <c r="G3761"/>
    </row>
    <row r="3762" spans="7:7" x14ac:dyDescent="0.35">
      <c r="G3762"/>
    </row>
    <row r="3763" spans="7:7" x14ac:dyDescent="0.35">
      <c r="G3763"/>
    </row>
    <row r="3764" spans="7:7" x14ac:dyDescent="0.35">
      <c r="G3764"/>
    </row>
    <row r="3765" spans="7:7" x14ac:dyDescent="0.35">
      <c r="G3765"/>
    </row>
    <row r="3766" spans="7:7" x14ac:dyDescent="0.35">
      <c r="G3766"/>
    </row>
    <row r="3767" spans="7:7" x14ac:dyDescent="0.35">
      <c r="G3767"/>
    </row>
    <row r="3768" spans="7:7" x14ac:dyDescent="0.35">
      <c r="G3768"/>
    </row>
    <row r="3769" spans="7:7" x14ac:dyDescent="0.35">
      <c r="G3769"/>
    </row>
    <row r="3770" spans="7:7" x14ac:dyDescent="0.35">
      <c r="G3770"/>
    </row>
    <row r="3771" spans="7:7" x14ac:dyDescent="0.35">
      <c r="G3771"/>
    </row>
    <row r="3772" spans="7:7" x14ac:dyDescent="0.35">
      <c r="G3772"/>
    </row>
    <row r="3773" spans="7:7" x14ac:dyDescent="0.35">
      <c r="G3773"/>
    </row>
    <row r="3774" spans="7:7" x14ac:dyDescent="0.35">
      <c r="G3774"/>
    </row>
    <row r="3775" spans="7:7" x14ac:dyDescent="0.35">
      <c r="G3775"/>
    </row>
    <row r="3776" spans="7:7" x14ac:dyDescent="0.35">
      <c r="G3776"/>
    </row>
    <row r="3777" spans="7:7" x14ac:dyDescent="0.35">
      <c r="G3777"/>
    </row>
    <row r="3778" spans="7:7" x14ac:dyDescent="0.35">
      <c r="G3778"/>
    </row>
    <row r="3779" spans="7:7" x14ac:dyDescent="0.35">
      <c r="G3779"/>
    </row>
    <row r="3780" spans="7:7" x14ac:dyDescent="0.35">
      <c r="G3780"/>
    </row>
    <row r="3781" spans="7:7" x14ac:dyDescent="0.35">
      <c r="G3781"/>
    </row>
    <row r="3782" spans="7:7" x14ac:dyDescent="0.35">
      <c r="G3782"/>
    </row>
    <row r="3783" spans="7:7" x14ac:dyDescent="0.35">
      <c r="G3783"/>
    </row>
    <row r="3784" spans="7:7" x14ac:dyDescent="0.35">
      <c r="G3784"/>
    </row>
    <row r="3785" spans="7:7" x14ac:dyDescent="0.35">
      <c r="G3785"/>
    </row>
    <row r="3786" spans="7:7" x14ac:dyDescent="0.35">
      <c r="G3786"/>
    </row>
    <row r="3787" spans="7:7" x14ac:dyDescent="0.35">
      <c r="G3787"/>
    </row>
    <row r="3788" spans="7:7" x14ac:dyDescent="0.35">
      <c r="G3788"/>
    </row>
    <row r="3789" spans="7:7" x14ac:dyDescent="0.35">
      <c r="G3789"/>
    </row>
    <row r="3790" spans="7:7" x14ac:dyDescent="0.35">
      <c r="G3790"/>
    </row>
    <row r="3791" spans="7:7" x14ac:dyDescent="0.35">
      <c r="G3791"/>
    </row>
    <row r="3792" spans="7:7" x14ac:dyDescent="0.35">
      <c r="G3792"/>
    </row>
    <row r="3793" spans="7:7" x14ac:dyDescent="0.35">
      <c r="G3793"/>
    </row>
    <row r="3794" spans="7:7" x14ac:dyDescent="0.35">
      <c r="G3794"/>
    </row>
    <row r="3795" spans="7:7" x14ac:dyDescent="0.35">
      <c r="G3795"/>
    </row>
    <row r="3796" spans="7:7" x14ac:dyDescent="0.35">
      <c r="G3796"/>
    </row>
    <row r="3797" spans="7:7" x14ac:dyDescent="0.35">
      <c r="G3797"/>
    </row>
    <row r="3798" spans="7:7" x14ac:dyDescent="0.35">
      <c r="G3798"/>
    </row>
    <row r="3799" spans="7:7" x14ac:dyDescent="0.35">
      <c r="G3799"/>
    </row>
    <row r="3800" spans="7:7" x14ac:dyDescent="0.35">
      <c r="G3800"/>
    </row>
    <row r="3801" spans="7:7" x14ac:dyDescent="0.35">
      <c r="G3801"/>
    </row>
    <row r="3802" spans="7:7" x14ac:dyDescent="0.35">
      <c r="G3802"/>
    </row>
    <row r="3803" spans="7:7" x14ac:dyDescent="0.35">
      <c r="G3803"/>
    </row>
    <row r="3804" spans="7:7" x14ac:dyDescent="0.35">
      <c r="G3804"/>
    </row>
    <row r="3805" spans="7:7" x14ac:dyDescent="0.35">
      <c r="G3805"/>
    </row>
    <row r="3806" spans="7:7" x14ac:dyDescent="0.35">
      <c r="G3806"/>
    </row>
    <row r="3807" spans="7:7" x14ac:dyDescent="0.35">
      <c r="G3807"/>
    </row>
    <row r="3808" spans="7:7" x14ac:dyDescent="0.35">
      <c r="G3808"/>
    </row>
    <row r="3809" spans="7:7" x14ac:dyDescent="0.35">
      <c r="G3809"/>
    </row>
    <row r="3810" spans="7:7" x14ac:dyDescent="0.35">
      <c r="G3810"/>
    </row>
    <row r="3811" spans="7:7" x14ac:dyDescent="0.35">
      <c r="G3811"/>
    </row>
    <row r="3812" spans="7:7" x14ac:dyDescent="0.35">
      <c r="G3812"/>
    </row>
    <row r="3813" spans="7:7" x14ac:dyDescent="0.35">
      <c r="G3813"/>
    </row>
    <row r="3814" spans="7:7" x14ac:dyDescent="0.35">
      <c r="G3814"/>
    </row>
    <row r="3815" spans="7:7" x14ac:dyDescent="0.35">
      <c r="G3815"/>
    </row>
    <row r="3816" spans="7:7" x14ac:dyDescent="0.35">
      <c r="G3816"/>
    </row>
    <row r="3817" spans="7:7" x14ac:dyDescent="0.35">
      <c r="G3817"/>
    </row>
    <row r="3818" spans="7:7" x14ac:dyDescent="0.35">
      <c r="G3818"/>
    </row>
    <row r="3819" spans="7:7" x14ac:dyDescent="0.35">
      <c r="G3819"/>
    </row>
    <row r="3820" spans="7:7" x14ac:dyDescent="0.35">
      <c r="G3820"/>
    </row>
    <row r="3821" spans="7:7" x14ac:dyDescent="0.35">
      <c r="G3821"/>
    </row>
    <row r="3822" spans="7:7" x14ac:dyDescent="0.35">
      <c r="G3822"/>
    </row>
    <row r="3823" spans="7:7" x14ac:dyDescent="0.35">
      <c r="G3823"/>
    </row>
    <row r="3824" spans="7:7" x14ac:dyDescent="0.35">
      <c r="G3824"/>
    </row>
    <row r="3825" spans="7:7" x14ac:dyDescent="0.35">
      <c r="G3825"/>
    </row>
    <row r="3826" spans="7:7" x14ac:dyDescent="0.35">
      <c r="G3826"/>
    </row>
    <row r="3827" spans="7:7" x14ac:dyDescent="0.35">
      <c r="G3827"/>
    </row>
    <row r="3828" spans="7:7" x14ac:dyDescent="0.35">
      <c r="G3828"/>
    </row>
    <row r="3829" spans="7:7" x14ac:dyDescent="0.35">
      <c r="G3829"/>
    </row>
    <row r="3830" spans="7:7" x14ac:dyDescent="0.35">
      <c r="G3830"/>
    </row>
    <row r="3831" spans="7:7" x14ac:dyDescent="0.35">
      <c r="G3831"/>
    </row>
    <row r="3832" spans="7:7" x14ac:dyDescent="0.35">
      <c r="G3832"/>
    </row>
    <row r="3833" spans="7:7" x14ac:dyDescent="0.35">
      <c r="G3833"/>
    </row>
    <row r="3834" spans="7:7" x14ac:dyDescent="0.35">
      <c r="G3834"/>
    </row>
    <row r="3835" spans="7:7" x14ac:dyDescent="0.35">
      <c r="G3835"/>
    </row>
    <row r="3836" spans="7:7" x14ac:dyDescent="0.35">
      <c r="G3836"/>
    </row>
    <row r="3837" spans="7:7" x14ac:dyDescent="0.35">
      <c r="G3837"/>
    </row>
    <row r="3838" spans="7:7" x14ac:dyDescent="0.35">
      <c r="G3838"/>
    </row>
    <row r="3839" spans="7:7" x14ac:dyDescent="0.35">
      <c r="G3839"/>
    </row>
    <row r="3840" spans="7:7" x14ac:dyDescent="0.35">
      <c r="G3840"/>
    </row>
    <row r="3841" spans="7:7" x14ac:dyDescent="0.35">
      <c r="G3841"/>
    </row>
    <row r="3842" spans="7:7" x14ac:dyDescent="0.35">
      <c r="G3842"/>
    </row>
    <row r="3843" spans="7:7" x14ac:dyDescent="0.35">
      <c r="G3843"/>
    </row>
    <row r="3844" spans="7:7" x14ac:dyDescent="0.35">
      <c r="G3844"/>
    </row>
    <row r="3845" spans="7:7" x14ac:dyDescent="0.35">
      <c r="G3845"/>
    </row>
    <row r="3846" spans="7:7" x14ac:dyDescent="0.35">
      <c r="G3846"/>
    </row>
    <row r="3847" spans="7:7" x14ac:dyDescent="0.35">
      <c r="G3847"/>
    </row>
    <row r="3848" spans="7:7" x14ac:dyDescent="0.35">
      <c r="G3848"/>
    </row>
    <row r="3849" spans="7:7" x14ac:dyDescent="0.35">
      <c r="G3849"/>
    </row>
    <row r="3850" spans="7:7" x14ac:dyDescent="0.35">
      <c r="G3850"/>
    </row>
    <row r="3851" spans="7:7" x14ac:dyDescent="0.35">
      <c r="G3851"/>
    </row>
    <row r="3852" spans="7:7" x14ac:dyDescent="0.35">
      <c r="G3852"/>
    </row>
    <row r="3853" spans="7:7" x14ac:dyDescent="0.35">
      <c r="G3853"/>
    </row>
    <row r="3854" spans="7:7" x14ac:dyDescent="0.35">
      <c r="G3854"/>
    </row>
    <row r="3855" spans="7:7" x14ac:dyDescent="0.35">
      <c r="G3855"/>
    </row>
    <row r="3856" spans="7:7" x14ac:dyDescent="0.35">
      <c r="G3856"/>
    </row>
    <row r="3857" spans="7:7" x14ac:dyDescent="0.35">
      <c r="G3857"/>
    </row>
    <row r="3858" spans="7:7" x14ac:dyDescent="0.35">
      <c r="G3858"/>
    </row>
    <row r="3859" spans="7:7" x14ac:dyDescent="0.35">
      <c r="G3859"/>
    </row>
    <row r="3860" spans="7:7" x14ac:dyDescent="0.35">
      <c r="G3860"/>
    </row>
    <row r="3861" spans="7:7" x14ac:dyDescent="0.35">
      <c r="G3861"/>
    </row>
    <row r="3862" spans="7:7" x14ac:dyDescent="0.35">
      <c r="G3862"/>
    </row>
    <row r="3863" spans="7:7" x14ac:dyDescent="0.35">
      <c r="G3863"/>
    </row>
    <row r="3864" spans="7:7" x14ac:dyDescent="0.35">
      <c r="G3864"/>
    </row>
    <row r="3865" spans="7:7" x14ac:dyDescent="0.35">
      <c r="G3865"/>
    </row>
    <row r="3866" spans="7:7" x14ac:dyDescent="0.35">
      <c r="G3866"/>
    </row>
    <row r="3867" spans="7:7" x14ac:dyDescent="0.35">
      <c r="G3867"/>
    </row>
    <row r="3868" spans="7:7" x14ac:dyDescent="0.35">
      <c r="G3868"/>
    </row>
    <row r="3869" spans="7:7" x14ac:dyDescent="0.35">
      <c r="G3869"/>
    </row>
    <row r="3870" spans="7:7" x14ac:dyDescent="0.35">
      <c r="G3870"/>
    </row>
    <row r="3871" spans="7:7" x14ac:dyDescent="0.35">
      <c r="G3871"/>
    </row>
    <row r="3872" spans="7:7" x14ac:dyDescent="0.35">
      <c r="G3872"/>
    </row>
    <row r="3873" spans="7:7" x14ac:dyDescent="0.35">
      <c r="G3873"/>
    </row>
    <row r="3874" spans="7:7" x14ac:dyDescent="0.35">
      <c r="G3874"/>
    </row>
    <row r="3875" spans="7:7" x14ac:dyDescent="0.35">
      <c r="G3875"/>
    </row>
    <row r="3876" spans="7:7" x14ac:dyDescent="0.35">
      <c r="G3876"/>
    </row>
    <row r="3877" spans="7:7" x14ac:dyDescent="0.35">
      <c r="G3877"/>
    </row>
    <row r="3878" spans="7:7" x14ac:dyDescent="0.35">
      <c r="G3878"/>
    </row>
    <row r="3879" spans="7:7" x14ac:dyDescent="0.35">
      <c r="G3879"/>
    </row>
    <row r="3880" spans="7:7" x14ac:dyDescent="0.35">
      <c r="G3880"/>
    </row>
    <row r="3881" spans="7:7" x14ac:dyDescent="0.35">
      <c r="G3881"/>
    </row>
    <row r="3882" spans="7:7" x14ac:dyDescent="0.35">
      <c r="G3882"/>
    </row>
    <row r="3883" spans="7:7" x14ac:dyDescent="0.35">
      <c r="G3883"/>
    </row>
    <row r="3884" spans="7:7" x14ac:dyDescent="0.35">
      <c r="G3884"/>
    </row>
    <row r="3885" spans="7:7" x14ac:dyDescent="0.35">
      <c r="G3885"/>
    </row>
    <row r="3886" spans="7:7" x14ac:dyDescent="0.35">
      <c r="G3886"/>
    </row>
    <row r="3887" spans="7:7" x14ac:dyDescent="0.35">
      <c r="G3887"/>
    </row>
    <row r="3888" spans="7:7" x14ac:dyDescent="0.35">
      <c r="G3888"/>
    </row>
    <row r="3889" spans="7:7" x14ac:dyDescent="0.35">
      <c r="G3889"/>
    </row>
    <row r="3890" spans="7:7" x14ac:dyDescent="0.35">
      <c r="G3890"/>
    </row>
    <row r="3891" spans="7:7" x14ac:dyDescent="0.35">
      <c r="G3891"/>
    </row>
    <row r="3892" spans="7:7" x14ac:dyDescent="0.35">
      <c r="G3892"/>
    </row>
    <row r="3893" spans="7:7" x14ac:dyDescent="0.35">
      <c r="G3893"/>
    </row>
    <row r="3894" spans="7:7" x14ac:dyDescent="0.35">
      <c r="G3894"/>
    </row>
    <row r="3895" spans="7:7" x14ac:dyDescent="0.35">
      <c r="G3895"/>
    </row>
    <row r="3896" spans="7:7" x14ac:dyDescent="0.35">
      <c r="G3896"/>
    </row>
    <row r="3897" spans="7:7" x14ac:dyDescent="0.35">
      <c r="G3897"/>
    </row>
    <row r="3898" spans="7:7" x14ac:dyDescent="0.35">
      <c r="G3898"/>
    </row>
    <row r="3899" spans="7:7" x14ac:dyDescent="0.35">
      <c r="G3899"/>
    </row>
    <row r="3900" spans="7:7" x14ac:dyDescent="0.35">
      <c r="G3900"/>
    </row>
    <row r="3901" spans="7:7" x14ac:dyDescent="0.35">
      <c r="G3901"/>
    </row>
    <row r="3902" spans="7:7" x14ac:dyDescent="0.35">
      <c r="G3902"/>
    </row>
    <row r="3903" spans="7:7" x14ac:dyDescent="0.35">
      <c r="G3903"/>
    </row>
    <row r="3904" spans="7:7" x14ac:dyDescent="0.35">
      <c r="G3904"/>
    </row>
    <row r="3905" spans="7:7" x14ac:dyDescent="0.35">
      <c r="G3905"/>
    </row>
    <row r="3906" spans="7:7" x14ac:dyDescent="0.35">
      <c r="G3906"/>
    </row>
    <row r="3907" spans="7:7" x14ac:dyDescent="0.35">
      <c r="G3907"/>
    </row>
    <row r="3908" spans="7:7" x14ac:dyDescent="0.35">
      <c r="G3908"/>
    </row>
    <row r="3909" spans="7:7" x14ac:dyDescent="0.35">
      <c r="G3909"/>
    </row>
    <row r="3910" spans="7:7" x14ac:dyDescent="0.35">
      <c r="G3910"/>
    </row>
    <row r="3911" spans="7:7" x14ac:dyDescent="0.35">
      <c r="G3911"/>
    </row>
    <row r="3912" spans="7:7" x14ac:dyDescent="0.35">
      <c r="G3912"/>
    </row>
    <row r="3913" spans="7:7" x14ac:dyDescent="0.35">
      <c r="G3913"/>
    </row>
    <row r="3914" spans="7:7" x14ac:dyDescent="0.35">
      <c r="G3914"/>
    </row>
    <row r="3915" spans="7:7" x14ac:dyDescent="0.35">
      <c r="G3915"/>
    </row>
    <row r="3916" spans="7:7" x14ac:dyDescent="0.35">
      <c r="G3916"/>
    </row>
    <row r="3917" spans="7:7" x14ac:dyDescent="0.35">
      <c r="G3917"/>
    </row>
    <row r="3918" spans="7:7" x14ac:dyDescent="0.35">
      <c r="G3918"/>
    </row>
    <row r="3919" spans="7:7" x14ac:dyDescent="0.35">
      <c r="G3919"/>
    </row>
    <row r="3920" spans="7:7" x14ac:dyDescent="0.35">
      <c r="G3920"/>
    </row>
    <row r="3921" spans="7:7" x14ac:dyDescent="0.35">
      <c r="G3921"/>
    </row>
    <row r="3922" spans="7:7" x14ac:dyDescent="0.35">
      <c r="G3922"/>
    </row>
    <row r="3923" spans="7:7" x14ac:dyDescent="0.35">
      <c r="G3923"/>
    </row>
    <row r="3924" spans="7:7" x14ac:dyDescent="0.35">
      <c r="G3924"/>
    </row>
    <row r="3925" spans="7:7" x14ac:dyDescent="0.35">
      <c r="G3925"/>
    </row>
    <row r="3926" spans="7:7" x14ac:dyDescent="0.35">
      <c r="G3926"/>
    </row>
    <row r="3927" spans="7:7" x14ac:dyDescent="0.35">
      <c r="G3927"/>
    </row>
    <row r="3928" spans="7:7" x14ac:dyDescent="0.35">
      <c r="G3928"/>
    </row>
    <row r="3929" spans="7:7" x14ac:dyDescent="0.35">
      <c r="G3929"/>
    </row>
    <row r="3930" spans="7:7" x14ac:dyDescent="0.35">
      <c r="G3930"/>
    </row>
    <row r="3931" spans="7:7" x14ac:dyDescent="0.35">
      <c r="G3931"/>
    </row>
    <row r="3932" spans="7:7" x14ac:dyDescent="0.35">
      <c r="G3932"/>
    </row>
    <row r="3933" spans="7:7" x14ac:dyDescent="0.35">
      <c r="G3933"/>
    </row>
    <row r="3934" spans="7:7" x14ac:dyDescent="0.35">
      <c r="G3934"/>
    </row>
    <row r="3935" spans="7:7" x14ac:dyDescent="0.35">
      <c r="G3935"/>
    </row>
    <row r="3936" spans="7:7" x14ac:dyDescent="0.35">
      <c r="G3936"/>
    </row>
    <row r="3937" spans="7:7" x14ac:dyDescent="0.35">
      <c r="G3937"/>
    </row>
    <row r="3938" spans="7:7" x14ac:dyDescent="0.35">
      <c r="G3938"/>
    </row>
    <row r="3939" spans="7:7" x14ac:dyDescent="0.35">
      <c r="G3939"/>
    </row>
    <row r="3940" spans="7:7" x14ac:dyDescent="0.35">
      <c r="G3940"/>
    </row>
    <row r="3941" spans="7:7" x14ac:dyDescent="0.35">
      <c r="G3941"/>
    </row>
    <row r="3942" spans="7:7" x14ac:dyDescent="0.35">
      <c r="G3942"/>
    </row>
    <row r="3943" spans="7:7" x14ac:dyDescent="0.35">
      <c r="G3943"/>
    </row>
    <row r="3944" spans="7:7" x14ac:dyDescent="0.35">
      <c r="G3944"/>
    </row>
    <row r="3945" spans="7:7" x14ac:dyDescent="0.35">
      <c r="G3945"/>
    </row>
    <row r="3946" spans="7:7" x14ac:dyDescent="0.35">
      <c r="G3946"/>
    </row>
    <row r="3947" spans="7:7" x14ac:dyDescent="0.35">
      <c r="G3947"/>
    </row>
    <row r="3948" spans="7:7" x14ac:dyDescent="0.35">
      <c r="G3948"/>
    </row>
    <row r="3949" spans="7:7" x14ac:dyDescent="0.35">
      <c r="G3949"/>
    </row>
    <row r="3950" spans="7:7" x14ac:dyDescent="0.35">
      <c r="G3950"/>
    </row>
    <row r="3951" spans="7:7" x14ac:dyDescent="0.35">
      <c r="G3951"/>
    </row>
    <row r="3952" spans="7:7" x14ac:dyDescent="0.35">
      <c r="G3952"/>
    </row>
    <row r="3953" spans="7:7" x14ac:dyDescent="0.35">
      <c r="G3953"/>
    </row>
    <row r="3954" spans="7:7" x14ac:dyDescent="0.35">
      <c r="G3954"/>
    </row>
    <row r="3955" spans="7:7" x14ac:dyDescent="0.35">
      <c r="G3955"/>
    </row>
    <row r="3956" spans="7:7" x14ac:dyDescent="0.35">
      <c r="G3956"/>
    </row>
    <row r="3957" spans="7:7" x14ac:dyDescent="0.35">
      <c r="G3957"/>
    </row>
    <row r="3958" spans="7:7" x14ac:dyDescent="0.35">
      <c r="G3958"/>
    </row>
    <row r="3959" spans="7:7" x14ac:dyDescent="0.35">
      <c r="G3959"/>
    </row>
    <row r="3960" spans="7:7" x14ac:dyDescent="0.35">
      <c r="G3960"/>
    </row>
    <row r="3961" spans="7:7" x14ac:dyDescent="0.35">
      <c r="G3961"/>
    </row>
    <row r="3962" spans="7:7" x14ac:dyDescent="0.35">
      <c r="G3962"/>
    </row>
    <row r="3963" spans="7:7" x14ac:dyDescent="0.35">
      <c r="G3963"/>
    </row>
    <row r="3964" spans="7:7" x14ac:dyDescent="0.35">
      <c r="G3964"/>
    </row>
    <row r="3965" spans="7:7" x14ac:dyDescent="0.35">
      <c r="G3965"/>
    </row>
    <row r="3966" spans="7:7" x14ac:dyDescent="0.35">
      <c r="G3966"/>
    </row>
    <row r="3967" spans="7:7" x14ac:dyDescent="0.35">
      <c r="G3967"/>
    </row>
    <row r="3968" spans="7:7" x14ac:dyDescent="0.35">
      <c r="G3968"/>
    </row>
    <row r="3969" spans="7:7" x14ac:dyDescent="0.35">
      <c r="G3969"/>
    </row>
    <row r="3970" spans="7:7" x14ac:dyDescent="0.35">
      <c r="G3970"/>
    </row>
    <row r="3971" spans="7:7" x14ac:dyDescent="0.35">
      <c r="G3971"/>
    </row>
    <row r="3972" spans="7:7" x14ac:dyDescent="0.35">
      <c r="G3972"/>
    </row>
    <row r="3973" spans="7:7" x14ac:dyDescent="0.35">
      <c r="G3973"/>
    </row>
    <row r="3974" spans="7:7" x14ac:dyDescent="0.35">
      <c r="G3974"/>
    </row>
    <row r="3975" spans="7:7" x14ac:dyDescent="0.35">
      <c r="G3975"/>
    </row>
    <row r="3976" spans="7:7" x14ac:dyDescent="0.35">
      <c r="G3976"/>
    </row>
    <row r="3977" spans="7:7" x14ac:dyDescent="0.35">
      <c r="G3977"/>
    </row>
    <row r="3978" spans="7:7" x14ac:dyDescent="0.35">
      <c r="G3978"/>
    </row>
    <row r="3979" spans="7:7" x14ac:dyDescent="0.35">
      <c r="G3979"/>
    </row>
    <row r="3980" spans="7:7" x14ac:dyDescent="0.35">
      <c r="G3980"/>
    </row>
    <row r="3981" spans="7:7" x14ac:dyDescent="0.35">
      <c r="G3981"/>
    </row>
    <row r="3982" spans="7:7" x14ac:dyDescent="0.35">
      <c r="G3982"/>
    </row>
    <row r="3983" spans="7:7" x14ac:dyDescent="0.35">
      <c r="G3983"/>
    </row>
    <row r="3984" spans="7:7" x14ac:dyDescent="0.35">
      <c r="G3984"/>
    </row>
    <row r="3985" spans="7:7" x14ac:dyDescent="0.35">
      <c r="G3985"/>
    </row>
    <row r="3986" spans="7:7" x14ac:dyDescent="0.35">
      <c r="G3986"/>
    </row>
    <row r="3987" spans="7:7" x14ac:dyDescent="0.35">
      <c r="G3987"/>
    </row>
    <row r="3988" spans="7:7" x14ac:dyDescent="0.35">
      <c r="G3988"/>
    </row>
    <row r="3989" spans="7:7" x14ac:dyDescent="0.35">
      <c r="G3989"/>
    </row>
    <row r="3990" spans="7:7" x14ac:dyDescent="0.35">
      <c r="G3990"/>
    </row>
    <row r="3991" spans="7:7" x14ac:dyDescent="0.35">
      <c r="G3991"/>
    </row>
    <row r="3992" spans="7:7" x14ac:dyDescent="0.35">
      <c r="G3992"/>
    </row>
    <row r="3993" spans="7:7" x14ac:dyDescent="0.35">
      <c r="G3993"/>
    </row>
    <row r="3994" spans="7:7" x14ac:dyDescent="0.35">
      <c r="G3994"/>
    </row>
    <row r="3995" spans="7:7" x14ac:dyDescent="0.35">
      <c r="G3995"/>
    </row>
    <row r="3996" spans="7:7" x14ac:dyDescent="0.35">
      <c r="G3996"/>
    </row>
    <row r="3997" spans="7:7" x14ac:dyDescent="0.35">
      <c r="G3997"/>
    </row>
    <row r="3998" spans="7:7" x14ac:dyDescent="0.35">
      <c r="G3998"/>
    </row>
    <row r="3999" spans="7:7" x14ac:dyDescent="0.35">
      <c r="G3999"/>
    </row>
    <row r="4000" spans="7:7" x14ac:dyDescent="0.35">
      <c r="G4000"/>
    </row>
    <row r="4001" spans="7:7" x14ac:dyDescent="0.35">
      <c r="G4001"/>
    </row>
    <row r="4002" spans="7:7" x14ac:dyDescent="0.35">
      <c r="G4002"/>
    </row>
    <row r="4003" spans="7:7" x14ac:dyDescent="0.35">
      <c r="G4003"/>
    </row>
    <row r="4004" spans="7:7" x14ac:dyDescent="0.35">
      <c r="G4004"/>
    </row>
    <row r="4005" spans="7:7" x14ac:dyDescent="0.35">
      <c r="G4005"/>
    </row>
    <row r="4006" spans="7:7" x14ac:dyDescent="0.35">
      <c r="G4006"/>
    </row>
    <row r="4007" spans="7:7" x14ac:dyDescent="0.35">
      <c r="G4007"/>
    </row>
    <row r="4008" spans="7:7" x14ac:dyDescent="0.35">
      <c r="G4008"/>
    </row>
    <row r="4009" spans="7:7" x14ac:dyDescent="0.35">
      <c r="G4009"/>
    </row>
    <row r="4010" spans="7:7" x14ac:dyDescent="0.35">
      <c r="G4010"/>
    </row>
    <row r="4011" spans="7:7" x14ac:dyDescent="0.35">
      <c r="G4011"/>
    </row>
    <row r="4012" spans="7:7" x14ac:dyDescent="0.35">
      <c r="G4012"/>
    </row>
    <row r="4013" spans="7:7" x14ac:dyDescent="0.35">
      <c r="G4013"/>
    </row>
    <row r="4014" spans="7:7" x14ac:dyDescent="0.35">
      <c r="G4014"/>
    </row>
    <row r="4015" spans="7:7" x14ac:dyDescent="0.35">
      <c r="G4015"/>
    </row>
    <row r="4016" spans="7:7" x14ac:dyDescent="0.35">
      <c r="G4016"/>
    </row>
    <row r="4017" spans="7:7" x14ac:dyDescent="0.35">
      <c r="G4017"/>
    </row>
    <row r="4018" spans="7:7" x14ac:dyDescent="0.35">
      <c r="G4018"/>
    </row>
    <row r="4019" spans="7:7" x14ac:dyDescent="0.35">
      <c r="G4019"/>
    </row>
    <row r="4020" spans="7:7" x14ac:dyDescent="0.35">
      <c r="G4020"/>
    </row>
    <row r="4021" spans="7:7" x14ac:dyDescent="0.35">
      <c r="G4021"/>
    </row>
    <row r="4022" spans="7:7" x14ac:dyDescent="0.35">
      <c r="G4022"/>
    </row>
    <row r="4023" spans="7:7" x14ac:dyDescent="0.35">
      <c r="G4023"/>
    </row>
    <row r="4024" spans="7:7" x14ac:dyDescent="0.35">
      <c r="G4024"/>
    </row>
    <row r="4025" spans="7:7" x14ac:dyDescent="0.35">
      <c r="G4025"/>
    </row>
    <row r="4026" spans="7:7" x14ac:dyDescent="0.35">
      <c r="G4026"/>
    </row>
    <row r="4027" spans="7:7" x14ac:dyDescent="0.35">
      <c r="G4027"/>
    </row>
    <row r="4028" spans="7:7" x14ac:dyDescent="0.35">
      <c r="G4028"/>
    </row>
    <row r="4029" spans="7:7" x14ac:dyDescent="0.35">
      <c r="G4029"/>
    </row>
    <row r="4030" spans="7:7" x14ac:dyDescent="0.35">
      <c r="G4030"/>
    </row>
    <row r="4031" spans="7:7" x14ac:dyDescent="0.35">
      <c r="G4031"/>
    </row>
    <row r="4032" spans="7:7" x14ac:dyDescent="0.35">
      <c r="G4032"/>
    </row>
    <row r="4033" spans="7:7" x14ac:dyDescent="0.35">
      <c r="G4033"/>
    </row>
    <row r="4034" spans="7:7" x14ac:dyDescent="0.35">
      <c r="G4034"/>
    </row>
    <row r="4035" spans="7:7" x14ac:dyDescent="0.35">
      <c r="G4035"/>
    </row>
    <row r="4036" spans="7:7" x14ac:dyDescent="0.35">
      <c r="G4036"/>
    </row>
    <row r="4037" spans="7:7" x14ac:dyDescent="0.35">
      <c r="G4037"/>
    </row>
    <row r="4038" spans="7:7" x14ac:dyDescent="0.35">
      <c r="G4038"/>
    </row>
    <row r="4039" spans="7:7" x14ac:dyDescent="0.35">
      <c r="G4039"/>
    </row>
    <row r="4040" spans="7:7" x14ac:dyDescent="0.35">
      <c r="G4040"/>
    </row>
    <row r="4041" spans="7:7" x14ac:dyDescent="0.35">
      <c r="G4041"/>
    </row>
    <row r="4042" spans="7:7" x14ac:dyDescent="0.35">
      <c r="G4042"/>
    </row>
    <row r="4043" spans="7:7" x14ac:dyDescent="0.35">
      <c r="G4043"/>
    </row>
    <row r="4044" spans="7:7" x14ac:dyDescent="0.35">
      <c r="G4044"/>
    </row>
    <row r="4045" spans="7:7" x14ac:dyDescent="0.35">
      <c r="G4045"/>
    </row>
    <row r="4046" spans="7:7" x14ac:dyDescent="0.35">
      <c r="G4046"/>
    </row>
    <row r="4047" spans="7:7" x14ac:dyDescent="0.35">
      <c r="G4047"/>
    </row>
    <row r="4048" spans="7:7" x14ac:dyDescent="0.35">
      <c r="G4048"/>
    </row>
    <row r="4049" spans="7:7" x14ac:dyDescent="0.35">
      <c r="G4049"/>
    </row>
    <row r="4050" spans="7:7" x14ac:dyDescent="0.35">
      <c r="G4050"/>
    </row>
    <row r="4051" spans="7:7" x14ac:dyDescent="0.35">
      <c r="G4051"/>
    </row>
    <row r="4052" spans="7:7" x14ac:dyDescent="0.35">
      <c r="G4052"/>
    </row>
    <row r="4053" spans="7:7" x14ac:dyDescent="0.35">
      <c r="G4053"/>
    </row>
    <row r="4054" spans="7:7" x14ac:dyDescent="0.35">
      <c r="G4054"/>
    </row>
    <row r="4055" spans="7:7" x14ac:dyDescent="0.35">
      <c r="G4055"/>
    </row>
    <row r="4056" spans="7:7" x14ac:dyDescent="0.35">
      <c r="G4056"/>
    </row>
    <row r="4057" spans="7:7" x14ac:dyDescent="0.35">
      <c r="G4057"/>
    </row>
    <row r="4058" spans="7:7" x14ac:dyDescent="0.35">
      <c r="G4058"/>
    </row>
    <row r="4059" spans="7:7" x14ac:dyDescent="0.35">
      <c r="G4059"/>
    </row>
    <row r="4060" spans="7:7" x14ac:dyDescent="0.35">
      <c r="G4060"/>
    </row>
    <row r="4061" spans="7:7" x14ac:dyDescent="0.35">
      <c r="G4061"/>
    </row>
    <row r="4062" spans="7:7" x14ac:dyDescent="0.35">
      <c r="G4062"/>
    </row>
    <row r="4063" spans="7:7" x14ac:dyDescent="0.35">
      <c r="G4063"/>
    </row>
    <row r="4064" spans="7:7" x14ac:dyDescent="0.35">
      <c r="G4064"/>
    </row>
    <row r="4065" spans="7:7" x14ac:dyDescent="0.35">
      <c r="G4065"/>
    </row>
    <row r="4066" spans="7:7" x14ac:dyDescent="0.35">
      <c r="G4066"/>
    </row>
    <row r="4067" spans="7:7" x14ac:dyDescent="0.35">
      <c r="G4067"/>
    </row>
    <row r="4068" spans="7:7" x14ac:dyDescent="0.35">
      <c r="G4068"/>
    </row>
    <row r="4069" spans="7:7" x14ac:dyDescent="0.35">
      <c r="G4069"/>
    </row>
    <row r="4070" spans="7:7" x14ac:dyDescent="0.35">
      <c r="G4070"/>
    </row>
    <row r="4071" spans="7:7" x14ac:dyDescent="0.35">
      <c r="G4071"/>
    </row>
    <row r="4072" spans="7:7" x14ac:dyDescent="0.35">
      <c r="G4072"/>
    </row>
    <row r="4073" spans="7:7" x14ac:dyDescent="0.35">
      <c r="G4073"/>
    </row>
    <row r="4074" spans="7:7" x14ac:dyDescent="0.35">
      <c r="G4074"/>
    </row>
    <row r="4075" spans="7:7" x14ac:dyDescent="0.35">
      <c r="G4075"/>
    </row>
    <row r="4076" spans="7:7" x14ac:dyDescent="0.35">
      <c r="G4076"/>
    </row>
    <row r="4077" spans="7:7" x14ac:dyDescent="0.35">
      <c r="G4077"/>
    </row>
    <row r="4078" spans="7:7" x14ac:dyDescent="0.35">
      <c r="G4078"/>
    </row>
    <row r="4079" spans="7:7" x14ac:dyDescent="0.35">
      <c r="G4079"/>
    </row>
    <row r="4080" spans="7:7" x14ac:dyDescent="0.35">
      <c r="G4080"/>
    </row>
    <row r="4081" spans="7:7" x14ac:dyDescent="0.35">
      <c r="G4081"/>
    </row>
    <row r="4082" spans="7:7" x14ac:dyDescent="0.35">
      <c r="G4082"/>
    </row>
    <row r="4083" spans="7:7" x14ac:dyDescent="0.35">
      <c r="G4083"/>
    </row>
    <row r="4084" spans="7:7" x14ac:dyDescent="0.35">
      <c r="G4084"/>
    </row>
    <row r="4085" spans="7:7" x14ac:dyDescent="0.35">
      <c r="G4085"/>
    </row>
    <row r="4086" spans="7:7" x14ac:dyDescent="0.35">
      <c r="G4086"/>
    </row>
    <row r="4087" spans="7:7" x14ac:dyDescent="0.35">
      <c r="G4087"/>
    </row>
    <row r="4088" spans="7:7" x14ac:dyDescent="0.35">
      <c r="G4088"/>
    </row>
    <row r="4089" spans="7:7" x14ac:dyDescent="0.35">
      <c r="G4089"/>
    </row>
    <row r="4090" spans="7:7" x14ac:dyDescent="0.35">
      <c r="G4090"/>
    </row>
    <row r="4091" spans="7:7" x14ac:dyDescent="0.35">
      <c r="G4091"/>
    </row>
    <row r="4092" spans="7:7" x14ac:dyDescent="0.35">
      <c r="G4092"/>
    </row>
    <row r="4093" spans="7:7" x14ac:dyDescent="0.35">
      <c r="G4093"/>
    </row>
    <row r="4094" spans="7:7" x14ac:dyDescent="0.35">
      <c r="G4094"/>
    </row>
    <row r="4095" spans="7:7" x14ac:dyDescent="0.35">
      <c r="G4095"/>
    </row>
    <row r="4096" spans="7:7" x14ac:dyDescent="0.35">
      <c r="G4096"/>
    </row>
    <row r="4097" spans="7:7" x14ac:dyDescent="0.35">
      <c r="G4097"/>
    </row>
    <row r="4098" spans="7:7" x14ac:dyDescent="0.35">
      <c r="G4098"/>
    </row>
    <row r="4099" spans="7:7" x14ac:dyDescent="0.35">
      <c r="G4099"/>
    </row>
    <row r="4100" spans="7:7" x14ac:dyDescent="0.35">
      <c r="G4100"/>
    </row>
    <row r="4101" spans="7:7" x14ac:dyDescent="0.35">
      <c r="G4101"/>
    </row>
    <row r="4102" spans="7:7" x14ac:dyDescent="0.35">
      <c r="G4102"/>
    </row>
    <row r="4103" spans="7:7" x14ac:dyDescent="0.35">
      <c r="G4103"/>
    </row>
    <row r="4104" spans="7:7" x14ac:dyDescent="0.35">
      <c r="G4104"/>
    </row>
    <row r="4105" spans="7:7" x14ac:dyDescent="0.35">
      <c r="G4105"/>
    </row>
    <row r="4106" spans="7:7" x14ac:dyDescent="0.35">
      <c r="G4106"/>
    </row>
    <row r="4107" spans="7:7" x14ac:dyDescent="0.35">
      <c r="G4107"/>
    </row>
    <row r="4108" spans="7:7" x14ac:dyDescent="0.35">
      <c r="G4108"/>
    </row>
    <row r="4109" spans="7:7" x14ac:dyDescent="0.35">
      <c r="G4109"/>
    </row>
    <row r="4110" spans="7:7" x14ac:dyDescent="0.35">
      <c r="G4110"/>
    </row>
    <row r="4111" spans="7:7" x14ac:dyDescent="0.35">
      <c r="G4111"/>
    </row>
    <row r="4112" spans="7:7" x14ac:dyDescent="0.35">
      <c r="G4112"/>
    </row>
    <row r="4113" spans="7:7" x14ac:dyDescent="0.35">
      <c r="G4113"/>
    </row>
    <row r="4114" spans="7:7" x14ac:dyDescent="0.35">
      <c r="G4114"/>
    </row>
    <row r="4115" spans="7:7" x14ac:dyDescent="0.35">
      <c r="G4115"/>
    </row>
    <row r="4116" spans="7:7" x14ac:dyDescent="0.35">
      <c r="G4116"/>
    </row>
    <row r="4117" spans="7:7" x14ac:dyDescent="0.35">
      <c r="G4117"/>
    </row>
    <row r="4118" spans="7:7" x14ac:dyDescent="0.35">
      <c r="G4118"/>
    </row>
    <row r="4119" spans="7:7" x14ac:dyDescent="0.35">
      <c r="G4119"/>
    </row>
    <row r="4120" spans="7:7" x14ac:dyDescent="0.35">
      <c r="G4120"/>
    </row>
    <row r="4121" spans="7:7" x14ac:dyDescent="0.35">
      <c r="G4121"/>
    </row>
    <row r="4122" spans="7:7" x14ac:dyDescent="0.35">
      <c r="G4122"/>
    </row>
    <row r="4123" spans="7:7" x14ac:dyDescent="0.35">
      <c r="G4123"/>
    </row>
    <row r="4124" spans="7:7" x14ac:dyDescent="0.35">
      <c r="G4124"/>
    </row>
    <row r="4125" spans="7:7" x14ac:dyDescent="0.35">
      <c r="G4125"/>
    </row>
    <row r="4126" spans="7:7" x14ac:dyDescent="0.35">
      <c r="G4126"/>
    </row>
    <row r="4127" spans="7:7" x14ac:dyDescent="0.35">
      <c r="G4127"/>
    </row>
    <row r="4128" spans="7:7" x14ac:dyDescent="0.35">
      <c r="G4128"/>
    </row>
    <row r="4129" spans="7:7" x14ac:dyDescent="0.35">
      <c r="G4129"/>
    </row>
    <row r="4130" spans="7:7" x14ac:dyDescent="0.35">
      <c r="G4130"/>
    </row>
    <row r="4131" spans="7:7" x14ac:dyDescent="0.35">
      <c r="G4131"/>
    </row>
    <row r="4132" spans="7:7" x14ac:dyDescent="0.35">
      <c r="G4132"/>
    </row>
    <row r="4133" spans="7:7" x14ac:dyDescent="0.35">
      <c r="G4133"/>
    </row>
    <row r="4134" spans="7:7" x14ac:dyDescent="0.35">
      <c r="G4134"/>
    </row>
    <row r="4135" spans="7:7" x14ac:dyDescent="0.35">
      <c r="G4135"/>
    </row>
    <row r="4136" spans="7:7" x14ac:dyDescent="0.35">
      <c r="G4136"/>
    </row>
    <row r="4137" spans="7:7" x14ac:dyDescent="0.35">
      <c r="G4137"/>
    </row>
    <row r="4138" spans="7:7" x14ac:dyDescent="0.35">
      <c r="G4138"/>
    </row>
    <row r="4139" spans="7:7" x14ac:dyDescent="0.35">
      <c r="G4139"/>
    </row>
    <row r="4140" spans="7:7" x14ac:dyDescent="0.35">
      <c r="G4140"/>
    </row>
    <row r="4141" spans="7:7" x14ac:dyDescent="0.35">
      <c r="G4141"/>
    </row>
    <row r="4142" spans="7:7" x14ac:dyDescent="0.35">
      <c r="G4142"/>
    </row>
    <row r="4143" spans="7:7" x14ac:dyDescent="0.35">
      <c r="G4143"/>
    </row>
    <row r="4144" spans="7:7" x14ac:dyDescent="0.35">
      <c r="G4144"/>
    </row>
    <row r="4145" spans="7:7" x14ac:dyDescent="0.35">
      <c r="G4145"/>
    </row>
    <row r="4146" spans="7:7" x14ac:dyDescent="0.35">
      <c r="G4146"/>
    </row>
    <row r="4147" spans="7:7" x14ac:dyDescent="0.35">
      <c r="G4147"/>
    </row>
    <row r="4148" spans="7:7" x14ac:dyDescent="0.35">
      <c r="G4148"/>
    </row>
    <row r="4149" spans="7:7" x14ac:dyDescent="0.35">
      <c r="G4149"/>
    </row>
    <row r="4150" spans="7:7" x14ac:dyDescent="0.35">
      <c r="G4150"/>
    </row>
    <row r="4151" spans="7:7" x14ac:dyDescent="0.35">
      <c r="G4151"/>
    </row>
    <row r="4152" spans="7:7" x14ac:dyDescent="0.35">
      <c r="G4152"/>
    </row>
    <row r="4153" spans="7:7" x14ac:dyDescent="0.35">
      <c r="G4153"/>
    </row>
    <row r="4154" spans="7:7" x14ac:dyDescent="0.35">
      <c r="G4154"/>
    </row>
    <row r="4155" spans="7:7" x14ac:dyDescent="0.35">
      <c r="G4155"/>
    </row>
    <row r="4156" spans="7:7" x14ac:dyDescent="0.35">
      <c r="G4156"/>
    </row>
    <row r="4157" spans="7:7" x14ac:dyDescent="0.35">
      <c r="G4157"/>
    </row>
    <row r="4158" spans="7:7" x14ac:dyDescent="0.35">
      <c r="G4158"/>
    </row>
    <row r="4159" spans="7:7" x14ac:dyDescent="0.35">
      <c r="G4159"/>
    </row>
    <row r="4160" spans="7:7" x14ac:dyDescent="0.35">
      <c r="G4160"/>
    </row>
    <row r="4161" spans="7:7" x14ac:dyDescent="0.35">
      <c r="G4161"/>
    </row>
    <row r="4162" spans="7:7" x14ac:dyDescent="0.35">
      <c r="G4162"/>
    </row>
    <row r="4163" spans="7:7" x14ac:dyDescent="0.35">
      <c r="G4163"/>
    </row>
    <row r="4164" spans="7:7" x14ac:dyDescent="0.35">
      <c r="G4164"/>
    </row>
    <row r="4165" spans="7:7" x14ac:dyDescent="0.35">
      <c r="G4165"/>
    </row>
    <row r="4166" spans="7:7" x14ac:dyDescent="0.35">
      <c r="G4166"/>
    </row>
    <row r="4167" spans="7:7" x14ac:dyDescent="0.35">
      <c r="G4167"/>
    </row>
    <row r="4168" spans="7:7" x14ac:dyDescent="0.35">
      <c r="G4168"/>
    </row>
    <row r="4169" spans="7:7" x14ac:dyDescent="0.35">
      <c r="G4169"/>
    </row>
    <row r="4170" spans="7:7" x14ac:dyDescent="0.35">
      <c r="G4170"/>
    </row>
    <row r="4171" spans="7:7" x14ac:dyDescent="0.35">
      <c r="G4171"/>
    </row>
    <row r="4172" spans="7:7" x14ac:dyDescent="0.35">
      <c r="G4172"/>
    </row>
    <row r="4173" spans="7:7" x14ac:dyDescent="0.35">
      <c r="G4173"/>
    </row>
    <row r="4174" spans="7:7" x14ac:dyDescent="0.35">
      <c r="G4174"/>
    </row>
    <row r="4175" spans="7:7" x14ac:dyDescent="0.35">
      <c r="G4175"/>
    </row>
    <row r="4176" spans="7:7" x14ac:dyDescent="0.35">
      <c r="G4176"/>
    </row>
    <row r="4177" spans="7:7" x14ac:dyDescent="0.35">
      <c r="G4177"/>
    </row>
    <row r="4178" spans="7:7" x14ac:dyDescent="0.35">
      <c r="G4178"/>
    </row>
    <row r="4179" spans="7:7" x14ac:dyDescent="0.35">
      <c r="G4179"/>
    </row>
    <row r="4180" spans="7:7" x14ac:dyDescent="0.35">
      <c r="G4180"/>
    </row>
    <row r="4181" spans="7:7" x14ac:dyDescent="0.35">
      <c r="G4181"/>
    </row>
    <row r="4182" spans="7:7" x14ac:dyDescent="0.35">
      <c r="G4182"/>
    </row>
    <row r="4183" spans="7:7" x14ac:dyDescent="0.35">
      <c r="G4183"/>
    </row>
    <row r="4184" spans="7:7" x14ac:dyDescent="0.35">
      <c r="G4184"/>
    </row>
    <row r="4185" spans="7:7" x14ac:dyDescent="0.35">
      <c r="G4185"/>
    </row>
    <row r="4186" spans="7:7" x14ac:dyDescent="0.35">
      <c r="G4186"/>
    </row>
    <row r="4187" spans="7:7" x14ac:dyDescent="0.35">
      <c r="G4187"/>
    </row>
    <row r="4188" spans="7:7" x14ac:dyDescent="0.35">
      <c r="G4188"/>
    </row>
    <row r="4189" spans="7:7" x14ac:dyDescent="0.35">
      <c r="G4189"/>
    </row>
    <row r="4190" spans="7:7" x14ac:dyDescent="0.35">
      <c r="G4190"/>
    </row>
    <row r="4191" spans="7:7" x14ac:dyDescent="0.35">
      <c r="G4191"/>
    </row>
    <row r="4192" spans="7:7" x14ac:dyDescent="0.35">
      <c r="G4192"/>
    </row>
    <row r="4193" spans="7:7" x14ac:dyDescent="0.35">
      <c r="G4193"/>
    </row>
    <row r="4194" spans="7:7" x14ac:dyDescent="0.35">
      <c r="G4194"/>
    </row>
    <row r="4195" spans="7:7" x14ac:dyDescent="0.35">
      <c r="G4195"/>
    </row>
    <row r="4196" spans="7:7" x14ac:dyDescent="0.35">
      <c r="G4196"/>
    </row>
    <row r="4197" spans="7:7" x14ac:dyDescent="0.35">
      <c r="G4197"/>
    </row>
    <row r="4198" spans="7:7" x14ac:dyDescent="0.35">
      <c r="G4198"/>
    </row>
    <row r="4199" spans="7:7" x14ac:dyDescent="0.35">
      <c r="G4199"/>
    </row>
    <row r="4200" spans="7:7" x14ac:dyDescent="0.35">
      <c r="G4200"/>
    </row>
    <row r="4201" spans="7:7" x14ac:dyDescent="0.35">
      <c r="G4201"/>
    </row>
    <row r="4202" spans="7:7" x14ac:dyDescent="0.35">
      <c r="G4202"/>
    </row>
    <row r="4203" spans="7:7" x14ac:dyDescent="0.35">
      <c r="G4203"/>
    </row>
    <row r="4204" spans="7:7" x14ac:dyDescent="0.35">
      <c r="G4204"/>
    </row>
    <row r="4205" spans="7:7" x14ac:dyDescent="0.35">
      <c r="G4205"/>
    </row>
    <row r="4206" spans="7:7" x14ac:dyDescent="0.35">
      <c r="G4206"/>
    </row>
    <row r="4207" spans="7:7" x14ac:dyDescent="0.35">
      <c r="G4207"/>
    </row>
    <row r="4208" spans="7:7" x14ac:dyDescent="0.35">
      <c r="G4208"/>
    </row>
    <row r="4209" spans="7:7" x14ac:dyDescent="0.35">
      <c r="G4209"/>
    </row>
    <row r="4210" spans="7:7" x14ac:dyDescent="0.35">
      <c r="G4210"/>
    </row>
    <row r="4211" spans="7:7" x14ac:dyDescent="0.35">
      <c r="G4211"/>
    </row>
    <row r="4212" spans="7:7" x14ac:dyDescent="0.35">
      <c r="G4212"/>
    </row>
    <row r="4213" spans="7:7" x14ac:dyDescent="0.35">
      <c r="G4213"/>
    </row>
    <row r="4214" spans="7:7" x14ac:dyDescent="0.35">
      <c r="G4214"/>
    </row>
    <row r="4215" spans="7:7" x14ac:dyDescent="0.35">
      <c r="G4215"/>
    </row>
    <row r="4216" spans="7:7" x14ac:dyDescent="0.35">
      <c r="G4216"/>
    </row>
    <row r="4217" spans="7:7" x14ac:dyDescent="0.35">
      <c r="G4217"/>
    </row>
    <row r="4218" spans="7:7" x14ac:dyDescent="0.35">
      <c r="G4218"/>
    </row>
    <row r="4219" spans="7:7" x14ac:dyDescent="0.35">
      <c r="G4219"/>
    </row>
    <row r="4220" spans="7:7" x14ac:dyDescent="0.35">
      <c r="G4220"/>
    </row>
    <row r="4221" spans="7:7" x14ac:dyDescent="0.35">
      <c r="G4221"/>
    </row>
    <row r="4222" spans="7:7" x14ac:dyDescent="0.35">
      <c r="G4222"/>
    </row>
    <row r="4223" spans="7:7" x14ac:dyDescent="0.35">
      <c r="G4223"/>
    </row>
    <row r="4224" spans="7:7" x14ac:dyDescent="0.35">
      <c r="G4224"/>
    </row>
    <row r="4225" spans="7:7" x14ac:dyDescent="0.35">
      <c r="G4225"/>
    </row>
    <row r="4226" spans="7:7" x14ac:dyDescent="0.35">
      <c r="G4226"/>
    </row>
    <row r="4227" spans="7:7" x14ac:dyDescent="0.35">
      <c r="G4227"/>
    </row>
    <row r="4228" spans="7:7" x14ac:dyDescent="0.35">
      <c r="G4228"/>
    </row>
    <row r="4229" spans="7:7" x14ac:dyDescent="0.35">
      <c r="G4229"/>
    </row>
    <row r="4230" spans="7:7" x14ac:dyDescent="0.35">
      <c r="G4230"/>
    </row>
    <row r="4231" spans="7:7" x14ac:dyDescent="0.35">
      <c r="G4231"/>
    </row>
    <row r="4232" spans="7:7" x14ac:dyDescent="0.35">
      <c r="G4232"/>
    </row>
    <row r="4233" spans="7:7" x14ac:dyDescent="0.35">
      <c r="G4233"/>
    </row>
    <row r="4234" spans="7:7" x14ac:dyDescent="0.35">
      <c r="G4234"/>
    </row>
    <row r="4235" spans="7:7" x14ac:dyDescent="0.35">
      <c r="G4235"/>
    </row>
    <row r="4236" spans="7:7" x14ac:dyDescent="0.35">
      <c r="G4236"/>
    </row>
    <row r="4237" spans="7:7" x14ac:dyDescent="0.35">
      <c r="G4237"/>
    </row>
    <row r="4238" spans="7:7" x14ac:dyDescent="0.35">
      <c r="G4238"/>
    </row>
    <row r="4239" spans="7:7" x14ac:dyDescent="0.35">
      <c r="G4239"/>
    </row>
    <row r="4240" spans="7:7" x14ac:dyDescent="0.35">
      <c r="G4240"/>
    </row>
    <row r="4241" spans="7:7" x14ac:dyDescent="0.35">
      <c r="G4241"/>
    </row>
    <row r="4242" spans="7:7" x14ac:dyDescent="0.35">
      <c r="G4242"/>
    </row>
    <row r="4243" spans="7:7" x14ac:dyDescent="0.35">
      <c r="G4243"/>
    </row>
    <row r="4244" spans="7:7" x14ac:dyDescent="0.35">
      <c r="G4244"/>
    </row>
    <row r="4245" spans="7:7" x14ac:dyDescent="0.35">
      <c r="G4245"/>
    </row>
    <row r="4246" spans="7:7" x14ac:dyDescent="0.35">
      <c r="G4246"/>
    </row>
    <row r="4247" spans="7:7" x14ac:dyDescent="0.35">
      <c r="G4247"/>
    </row>
    <row r="4248" spans="7:7" x14ac:dyDescent="0.35">
      <c r="G4248"/>
    </row>
    <row r="4249" spans="7:7" x14ac:dyDescent="0.35">
      <c r="G4249"/>
    </row>
    <row r="4250" spans="7:7" x14ac:dyDescent="0.35">
      <c r="G4250"/>
    </row>
    <row r="4251" spans="7:7" x14ac:dyDescent="0.35">
      <c r="G4251"/>
    </row>
    <row r="4252" spans="7:7" x14ac:dyDescent="0.35">
      <c r="G4252"/>
    </row>
    <row r="4253" spans="7:7" x14ac:dyDescent="0.35">
      <c r="G4253"/>
    </row>
    <row r="4254" spans="7:7" x14ac:dyDescent="0.35">
      <c r="G4254"/>
    </row>
    <row r="4255" spans="7:7" x14ac:dyDescent="0.35">
      <c r="G4255"/>
    </row>
    <row r="4256" spans="7:7" x14ac:dyDescent="0.35">
      <c r="G4256"/>
    </row>
    <row r="4257" spans="7:7" x14ac:dyDescent="0.35">
      <c r="G4257"/>
    </row>
    <row r="4258" spans="7:7" x14ac:dyDescent="0.35">
      <c r="G4258"/>
    </row>
    <row r="4259" spans="7:7" x14ac:dyDescent="0.35">
      <c r="G4259"/>
    </row>
    <row r="4260" spans="7:7" x14ac:dyDescent="0.35">
      <c r="G4260"/>
    </row>
    <row r="4261" spans="7:7" x14ac:dyDescent="0.35">
      <c r="G4261"/>
    </row>
    <row r="4262" spans="7:7" x14ac:dyDescent="0.35">
      <c r="G4262"/>
    </row>
    <row r="4263" spans="7:7" x14ac:dyDescent="0.35">
      <c r="G4263"/>
    </row>
    <row r="4264" spans="7:7" x14ac:dyDescent="0.35">
      <c r="G4264"/>
    </row>
    <row r="4265" spans="7:7" x14ac:dyDescent="0.35">
      <c r="G4265"/>
    </row>
    <row r="4266" spans="7:7" x14ac:dyDescent="0.35">
      <c r="G4266"/>
    </row>
    <row r="4267" spans="7:7" x14ac:dyDescent="0.35">
      <c r="G4267"/>
    </row>
    <row r="4268" spans="7:7" x14ac:dyDescent="0.35">
      <c r="G4268"/>
    </row>
    <row r="4269" spans="7:7" x14ac:dyDescent="0.35">
      <c r="G4269"/>
    </row>
    <row r="4270" spans="7:7" x14ac:dyDescent="0.35">
      <c r="G4270"/>
    </row>
    <row r="4271" spans="7:7" x14ac:dyDescent="0.35">
      <c r="G4271"/>
    </row>
    <row r="4272" spans="7:7" x14ac:dyDescent="0.35">
      <c r="G4272"/>
    </row>
    <row r="4273" spans="7:7" x14ac:dyDescent="0.35">
      <c r="G4273"/>
    </row>
    <row r="4274" spans="7:7" x14ac:dyDescent="0.35">
      <c r="G4274"/>
    </row>
    <row r="4275" spans="7:7" x14ac:dyDescent="0.35">
      <c r="G4275"/>
    </row>
    <row r="4276" spans="7:7" x14ac:dyDescent="0.35">
      <c r="G4276"/>
    </row>
    <row r="4277" spans="7:7" x14ac:dyDescent="0.35">
      <c r="G4277"/>
    </row>
    <row r="4278" spans="7:7" x14ac:dyDescent="0.35">
      <c r="G4278"/>
    </row>
    <row r="4279" spans="7:7" x14ac:dyDescent="0.35">
      <c r="G4279"/>
    </row>
    <row r="4280" spans="7:7" x14ac:dyDescent="0.35">
      <c r="G4280"/>
    </row>
    <row r="4281" spans="7:7" x14ac:dyDescent="0.35">
      <c r="G4281"/>
    </row>
    <row r="4282" spans="7:7" x14ac:dyDescent="0.35">
      <c r="G4282"/>
    </row>
    <row r="4283" spans="7:7" x14ac:dyDescent="0.35">
      <c r="G4283"/>
    </row>
    <row r="4284" spans="7:7" x14ac:dyDescent="0.35">
      <c r="G4284"/>
    </row>
    <row r="4285" spans="7:7" x14ac:dyDescent="0.35">
      <c r="G4285"/>
    </row>
    <row r="4286" spans="7:7" x14ac:dyDescent="0.35">
      <c r="G4286"/>
    </row>
    <row r="4287" spans="7:7" x14ac:dyDescent="0.35">
      <c r="G4287"/>
    </row>
    <row r="4288" spans="7:7" x14ac:dyDescent="0.35">
      <c r="G4288"/>
    </row>
    <row r="4289" spans="7:7" x14ac:dyDescent="0.35">
      <c r="G4289"/>
    </row>
    <row r="4290" spans="7:7" x14ac:dyDescent="0.35">
      <c r="G4290"/>
    </row>
    <row r="4291" spans="7:7" x14ac:dyDescent="0.35">
      <c r="G4291"/>
    </row>
    <row r="4292" spans="7:7" x14ac:dyDescent="0.35">
      <c r="G4292"/>
    </row>
    <row r="4293" spans="7:7" x14ac:dyDescent="0.35">
      <c r="G4293"/>
    </row>
    <row r="4294" spans="7:7" x14ac:dyDescent="0.35">
      <c r="G4294"/>
    </row>
    <row r="4295" spans="7:7" x14ac:dyDescent="0.35">
      <c r="G4295"/>
    </row>
    <row r="4296" spans="7:7" x14ac:dyDescent="0.35">
      <c r="G4296"/>
    </row>
    <row r="4297" spans="7:7" x14ac:dyDescent="0.35">
      <c r="G4297"/>
    </row>
    <row r="4298" spans="7:7" x14ac:dyDescent="0.35">
      <c r="G4298"/>
    </row>
    <row r="4299" spans="7:7" x14ac:dyDescent="0.35">
      <c r="G4299"/>
    </row>
    <row r="4300" spans="7:7" x14ac:dyDescent="0.35">
      <c r="G4300"/>
    </row>
    <row r="4301" spans="7:7" x14ac:dyDescent="0.35">
      <c r="G4301"/>
    </row>
    <row r="4302" spans="7:7" x14ac:dyDescent="0.35">
      <c r="G4302"/>
    </row>
    <row r="4303" spans="7:7" x14ac:dyDescent="0.35">
      <c r="G4303"/>
    </row>
    <row r="4304" spans="7:7" x14ac:dyDescent="0.35">
      <c r="G4304"/>
    </row>
    <row r="4305" spans="7:7" x14ac:dyDescent="0.35">
      <c r="G4305"/>
    </row>
    <row r="4306" spans="7:7" x14ac:dyDescent="0.35">
      <c r="G4306"/>
    </row>
    <row r="4307" spans="7:7" x14ac:dyDescent="0.35">
      <c r="G4307"/>
    </row>
    <row r="4308" spans="7:7" x14ac:dyDescent="0.35">
      <c r="G4308"/>
    </row>
    <row r="4309" spans="7:7" x14ac:dyDescent="0.35">
      <c r="G4309"/>
    </row>
    <row r="4310" spans="7:7" x14ac:dyDescent="0.35">
      <c r="G4310"/>
    </row>
    <row r="4311" spans="7:7" x14ac:dyDescent="0.35">
      <c r="G4311"/>
    </row>
    <row r="4312" spans="7:7" x14ac:dyDescent="0.35">
      <c r="G4312"/>
    </row>
    <row r="4313" spans="7:7" x14ac:dyDescent="0.35">
      <c r="G4313"/>
    </row>
    <row r="4314" spans="7:7" x14ac:dyDescent="0.35">
      <c r="G4314"/>
    </row>
    <row r="4315" spans="7:7" x14ac:dyDescent="0.35">
      <c r="G4315"/>
    </row>
    <row r="4316" spans="7:7" x14ac:dyDescent="0.35">
      <c r="G4316"/>
    </row>
    <row r="4317" spans="7:7" x14ac:dyDescent="0.35">
      <c r="G4317"/>
    </row>
    <row r="4318" spans="7:7" x14ac:dyDescent="0.35">
      <c r="G4318"/>
    </row>
    <row r="4319" spans="7:7" x14ac:dyDescent="0.35">
      <c r="G4319"/>
    </row>
    <row r="4320" spans="7:7" x14ac:dyDescent="0.35">
      <c r="G4320"/>
    </row>
    <row r="4321" spans="7:7" x14ac:dyDescent="0.35">
      <c r="G4321"/>
    </row>
    <row r="4322" spans="7:7" x14ac:dyDescent="0.35">
      <c r="G4322"/>
    </row>
    <row r="4323" spans="7:7" x14ac:dyDescent="0.35">
      <c r="G4323"/>
    </row>
    <row r="4324" spans="7:7" x14ac:dyDescent="0.35">
      <c r="G4324"/>
    </row>
    <row r="4325" spans="7:7" x14ac:dyDescent="0.35">
      <c r="G4325"/>
    </row>
    <row r="4326" spans="7:7" x14ac:dyDescent="0.35">
      <c r="G4326"/>
    </row>
    <row r="4327" spans="7:7" x14ac:dyDescent="0.35">
      <c r="G4327"/>
    </row>
    <row r="4328" spans="7:7" x14ac:dyDescent="0.35">
      <c r="G4328"/>
    </row>
    <row r="4329" spans="7:7" x14ac:dyDescent="0.35">
      <c r="G4329"/>
    </row>
    <row r="4330" spans="7:7" x14ac:dyDescent="0.35">
      <c r="G4330"/>
    </row>
    <row r="4331" spans="7:7" x14ac:dyDescent="0.35">
      <c r="G4331"/>
    </row>
    <row r="4332" spans="7:7" x14ac:dyDescent="0.35">
      <c r="G4332"/>
    </row>
    <row r="4333" spans="7:7" x14ac:dyDescent="0.35">
      <c r="G4333"/>
    </row>
    <row r="4334" spans="7:7" x14ac:dyDescent="0.35">
      <c r="G4334"/>
    </row>
    <row r="4335" spans="7:7" x14ac:dyDescent="0.35">
      <c r="G4335"/>
    </row>
    <row r="4336" spans="7:7" x14ac:dyDescent="0.35">
      <c r="G4336"/>
    </row>
    <row r="4337" spans="7:7" x14ac:dyDescent="0.35">
      <c r="G4337"/>
    </row>
    <row r="4338" spans="7:7" x14ac:dyDescent="0.35">
      <c r="G4338"/>
    </row>
    <row r="4339" spans="7:7" x14ac:dyDescent="0.35">
      <c r="G4339"/>
    </row>
    <row r="4340" spans="7:7" x14ac:dyDescent="0.35">
      <c r="G4340"/>
    </row>
    <row r="4341" spans="7:7" x14ac:dyDescent="0.35">
      <c r="G4341"/>
    </row>
    <row r="4342" spans="7:7" x14ac:dyDescent="0.35">
      <c r="G4342"/>
    </row>
    <row r="4343" spans="7:7" x14ac:dyDescent="0.35">
      <c r="G4343"/>
    </row>
    <row r="4344" spans="7:7" x14ac:dyDescent="0.35">
      <c r="G4344"/>
    </row>
    <row r="4345" spans="7:7" x14ac:dyDescent="0.35">
      <c r="G4345"/>
    </row>
    <row r="4346" spans="7:7" x14ac:dyDescent="0.35">
      <c r="G4346"/>
    </row>
    <row r="4347" spans="7:7" x14ac:dyDescent="0.35">
      <c r="G4347"/>
    </row>
    <row r="4348" spans="7:7" x14ac:dyDescent="0.35">
      <c r="G4348"/>
    </row>
    <row r="4349" spans="7:7" x14ac:dyDescent="0.35">
      <c r="G4349"/>
    </row>
    <row r="4350" spans="7:7" x14ac:dyDescent="0.35">
      <c r="G4350"/>
    </row>
    <row r="4351" spans="7:7" x14ac:dyDescent="0.35">
      <c r="G4351"/>
    </row>
    <row r="4352" spans="7:7" x14ac:dyDescent="0.35">
      <c r="G4352"/>
    </row>
    <row r="4353" spans="7:7" x14ac:dyDescent="0.35">
      <c r="G4353"/>
    </row>
    <row r="4354" spans="7:7" x14ac:dyDescent="0.35">
      <c r="G4354"/>
    </row>
    <row r="4355" spans="7:7" x14ac:dyDescent="0.35">
      <c r="G4355"/>
    </row>
    <row r="4356" spans="7:7" x14ac:dyDescent="0.35">
      <c r="G4356"/>
    </row>
    <row r="4357" spans="7:7" x14ac:dyDescent="0.35">
      <c r="G4357"/>
    </row>
    <row r="4358" spans="7:7" x14ac:dyDescent="0.35">
      <c r="G4358"/>
    </row>
    <row r="4359" spans="7:7" x14ac:dyDescent="0.35">
      <c r="G4359"/>
    </row>
    <row r="4360" spans="7:7" x14ac:dyDescent="0.35">
      <c r="G4360"/>
    </row>
    <row r="4361" spans="7:7" x14ac:dyDescent="0.35">
      <c r="G4361"/>
    </row>
    <row r="4362" spans="7:7" x14ac:dyDescent="0.35">
      <c r="G4362"/>
    </row>
    <row r="4363" spans="7:7" x14ac:dyDescent="0.35">
      <c r="G4363"/>
    </row>
    <row r="4364" spans="7:7" x14ac:dyDescent="0.35">
      <c r="G4364"/>
    </row>
    <row r="4365" spans="7:7" x14ac:dyDescent="0.35">
      <c r="G4365"/>
    </row>
    <row r="4366" spans="7:7" x14ac:dyDescent="0.35">
      <c r="G4366"/>
    </row>
    <row r="4367" spans="7:7" x14ac:dyDescent="0.35">
      <c r="G4367"/>
    </row>
    <row r="4368" spans="7:7" x14ac:dyDescent="0.35">
      <c r="G4368"/>
    </row>
    <row r="4369" spans="7:7" x14ac:dyDescent="0.35">
      <c r="G4369"/>
    </row>
    <row r="4370" spans="7:7" x14ac:dyDescent="0.35">
      <c r="G4370"/>
    </row>
    <row r="4371" spans="7:7" x14ac:dyDescent="0.35">
      <c r="G4371"/>
    </row>
    <row r="4372" spans="7:7" x14ac:dyDescent="0.35">
      <c r="G4372"/>
    </row>
    <row r="4373" spans="7:7" x14ac:dyDescent="0.35">
      <c r="G4373"/>
    </row>
    <row r="4374" spans="7:7" x14ac:dyDescent="0.35">
      <c r="G4374"/>
    </row>
    <row r="4375" spans="7:7" x14ac:dyDescent="0.35">
      <c r="G4375"/>
    </row>
    <row r="4376" spans="7:7" x14ac:dyDescent="0.35">
      <c r="G4376"/>
    </row>
    <row r="4377" spans="7:7" x14ac:dyDescent="0.35">
      <c r="G4377"/>
    </row>
    <row r="4378" spans="7:7" x14ac:dyDescent="0.35">
      <c r="G4378"/>
    </row>
    <row r="4379" spans="7:7" x14ac:dyDescent="0.35">
      <c r="G4379"/>
    </row>
    <row r="4380" spans="7:7" x14ac:dyDescent="0.35">
      <c r="G4380"/>
    </row>
    <row r="4381" spans="7:7" x14ac:dyDescent="0.35">
      <c r="G4381"/>
    </row>
    <row r="4382" spans="7:7" x14ac:dyDescent="0.35">
      <c r="G4382"/>
    </row>
    <row r="4383" spans="7:7" x14ac:dyDescent="0.35">
      <c r="G4383"/>
    </row>
    <row r="4384" spans="7:7" x14ac:dyDescent="0.35">
      <c r="G4384"/>
    </row>
    <row r="4385" spans="7:7" x14ac:dyDescent="0.35">
      <c r="G4385"/>
    </row>
    <row r="4386" spans="7:7" x14ac:dyDescent="0.35">
      <c r="G4386"/>
    </row>
    <row r="4387" spans="7:7" x14ac:dyDescent="0.35">
      <c r="G4387"/>
    </row>
    <row r="4388" spans="7:7" x14ac:dyDescent="0.35">
      <c r="G4388"/>
    </row>
    <row r="4389" spans="7:7" x14ac:dyDescent="0.35">
      <c r="G4389"/>
    </row>
    <row r="4390" spans="7:7" x14ac:dyDescent="0.35">
      <c r="G4390"/>
    </row>
    <row r="4391" spans="7:7" x14ac:dyDescent="0.35">
      <c r="G4391"/>
    </row>
    <row r="4392" spans="7:7" x14ac:dyDescent="0.35">
      <c r="G4392"/>
    </row>
    <row r="4393" spans="7:7" x14ac:dyDescent="0.35">
      <c r="G4393"/>
    </row>
    <row r="4394" spans="7:7" x14ac:dyDescent="0.35">
      <c r="G4394"/>
    </row>
    <row r="4395" spans="7:7" x14ac:dyDescent="0.35">
      <c r="G4395"/>
    </row>
    <row r="4396" spans="7:7" x14ac:dyDescent="0.35">
      <c r="G4396"/>
    </row>
    <row r="4397" spans="7:7" x14ac:dyDescent="0.35">
      <c r="G4397"/>
    </row>
    <row r="4398" spans="7:7" x14ac:dyDescent="0.35">
      <c r="G4398"/>
    </row>
    <row r="4399" spans="7:7" x14ac:dyDescent="0.35">
      <c r="G4399"/>
    </row>
    <row r="4400" spans="7:7" x14ac:dyDescent="0.35">
      <c r="G4400"/>
    </row>
    <row r="4401" spans="7:7" x14ac:dyDescent="0.35">
      <c r="G4401"/>
    </row>
    <row r="4402" spans="7:7" x14ac:dyDescent="0.35">
      <c r="G4402"/>
    </row>
    <row r="4403" spans="7:7" x14ac:dyDescent="0.35">
      <c r="G4403"/>
    </row>
    <row r="4404" spans="7:7" x14ac:dyDescent="0.35">
      <c r="G4404"/>
    </row>
    <row r="4405" spans="7:7" x14ac:dyDescent="0.35">
      <c r="G4405"/>
    </row>
    <row r="4406" spans="7:7" x14ac:dyDescent="0.35">
      <c r="G4406"/>
    </row>
    <row r="4407" spans="7:7" x14ac:dyDescent="0.35">
      <c r="G4407"/>
    </row>
    <row r="4408" spans="7:7" x14ac:dyDescent="0.35">
      <c r="G4408"/>
    </row>
    <row r="4409" spans="7:7" x14ac:dyDescent="0.35">
      <c r="G4409"/>
    </row>
    <row r="4410" spans="7:7" x14ac:dyDescent="0.35">
      <c r="G4410"/>
    </row>
    <row r="4411" spans="7:7" x14ac:dyDescent="0.35">
      <c r="G4411"/>
    </row>
    <row r="4412" spans="7:7" x14ac:dyDescent="0.35">
      <c r="G4412"/>
    </row>
    <row r="4413" spans="7:7" x14ac:dyDescent="0.35">
      <c r="G4413"/>
    </row>
    <row r="4414" spans="7:7" x14ac:dyDescent="0.35">
      <c r="G4414"/>
    </row>
    <row r="4415" spans="7:7" x14ac:dyDescent="0.35">
      <c r="G4415"/>
    </row>
    <row r="4416" spans="7:7" x14ac:dyDescent="0.35">
      <c r="G4416"/>
    </row>
    <row r="4417" spans="7:7" x14ac:dyDescent="0.35">
      <c r="G4417"/>
    </row>
    <row r="4418" spans="7:7" x14ac:dyDescent="0.35">
      <c r="G4418"/>
    </row>
    <row r="4419" spans="7:7" x14ac:dyDescent="0.35">
      <c r="G4419"/>
    </row>
    <row r="4420" spans="7:7" x14ac:dyDescent="0.35">
      <c r="G4420"/>
    </row>
    <row r="4421" spans="7:7" x14ac:dyDescent="0.35">
      <c r="G4421"/>
    </row>
    <row r="4422" spans="7:7" x14ac:dyDescent="0.35">
      <c r="G4422"/>
    </row>
    <row r="4423" spans="7:7" x14ac:dyDescent="0.35">
      <c r="G4423"/>
    </row>
    <row r="4424" spans="7:7" x14ac:dyDescent="0.35">
      <c r="G4424"/>
    </row>
    <row r="4425" spans="7:7" x14ac:dyDescent="0.35">
      <c r="G4425"/>
    </row>
    <row r="4426" spans="7:7" x14ac:dyDescent="0.35">
      <c r="G4426"/>
    </row>
    <row r="4427" spans="7:7" x14ac:dyDescent="0.35">
      <c r="G4427"/>
    </row>
    <row r="4428" spans="7:7" x14ac:dyDescent="0.35">
      <c r="G4428"/>
    </row>
    <row r="4429" spans="7:7" x14ac:dyDescent="0.35">
      <c r="G4429"/>
    </row>
    <row r="4430" spans="7:7" x14ac:dyDescent="0.35">
      <c r="G4430"/>
    </row>
    <row r="4431" spans="7:7" x14ac:dyDescent="0.35">
      <c r="G4431"/>
    </row>
    <row r="4432" spans="7:7" x14ac:dyDescent="0.35">
      <c r="G4432"/>
    </row>
    <row r="4433" spans="7:7" x14ac:dyDescent="0.35">
      <c r="G4433"/>
    </row>
    <row r="4434" spans="7:7" x14ac:dyDescent="0.35">
      <c r="G4434"/>
    </row>
    <row r="4435" spans="7:7" x14ac:dyDescent="0.35">
      <c r="G4435"/>
    </row>
    <row r="4436" spans="7:7" x14ac:dyDescent="0.35">
      <c r="G4436"/>
    </row>
    <row r="4437" spans="7:7" x14ac:dyDescent="0.35">
      <c r="G4437"/>
    </row>
    <row r="4438" spans="7:7" x14ac:dyDescent="0.35">
      <c r="G4438"/>
    </row>
    <row r="4439" spans="7:7" x14ac:dyDescent="0.35">
      <c r="G4439"/>
    </row>
    <row r="4440" spans="7:7" x14ac:dyDescent="0.35">
      <c r="G4440"/>
    </row>
    <row r="4441" spans="7:7" x14ac:dyDescent="0.35">
      <c r="G4441"/>
    </row>
    <row r="4442" spans="7:7" x14ac:dyDescent="0.35">
      <c r="G4442"/>
    </row>
    <row r="4443" spans="7:7" x14ac:dyDescent="0.35">
      <c r="G4443"/>
    </row>
    <row r="4444" spans="7:7" x14ac:dyDescent="0.35">
      <c r="G4444"/>
    </row>
    <row r="4445" spans="7:7" x14ac:dyDescent="0.35">
      <c r="G4445"/>
    </row>
    <row r="4446" spans="7:7" x14ac:dyDescent="0.35">
      <c r="G4446"/>
    </row>
    <row r="4447" spans="7:7" x14ac:dyDescent="0.35">
      <c r="G4447"/>
    </row>
    <row r="4448" spans="7:7" x14ac:dyDescent="0.35">
      <c r="G4448"/>
    </row>
    <row r="4449" spans="7:7" x14ac:dyDescent="0.35">
      <c r="G4449"/>
    </row>
    <row r="4450" spans="7:7" x14ac:dyDescent="0.35">
      <c r="G4450"/>
    </row>
    <row r="4451" spans="7:7" x14ac:dyDescent="0.35">
      <c r="G4451"/>
    </row>
    <row r="4452" spans="7:7" x14ac:dyDescent="0.35">
      <c r="G4452"/>
    </row>
    <row r="4453" spans="7:7" x14ac:dyDescent="0.35">
      <c r="G4453"/>
    </row>
    <row r="4454" spans="7:7" x14ac:dyDescent="0.35">
      <c r="G4454"/>
    </row>
    <row r="4455" spans="7:7" x14ac:dyDescent="0.35">
      <c r="G4455"/>
    </row>
    <row r="4456" spans="7:7" x14ac:dyDescent="0.35">
      <c r="G4456"/>
    </row>
    <row r="4457" spans="7:7" x14ac:dyDescent="0.35">
      <c r="G4457"/>
    </row>
    <row r="4458" spans="7:7" x14ac:dyDescent="0.35">
      <c r="G4458"/>
    </row>
    <row r="4459" spans="7:7" x14ac:dyDescent="0.35">
      <c r="G4459"/>
    </row>
    <row r="4460" spans="7:7" x14ac:dyDescent="0.35">
      <c r="G4460"/>
    </row>
    <row r="4461" spans="7:7" x14ac:dyDescent="0.35">
      <c r="G4461"/>
    </row>
    <row r="4462" spans="7:7" x14ac:dyDescent="0.35">
      <c r="G4462"/>
    </row>
    <row r="4463" spans="7:7" x14ac:dyDescent="0.35">
      <c r="G4463"/>
    </row>
    <row r="4464" spans="7:7" x14ac:dyDescent="0.35">
      <c r="G4464"/>
    </row>
    <row r="4465" spans="7:7" x14ac:dyDescent="0.35">
      <c r="G4465"/>
    </row>
    <row r="4466" spans="7:7" x14ac:dyDescent="0.35">
      <c r="G4466"/>
    </row>
    <row r="4467" spans="7:7" x14ac:dyDescent="0.35">
      <c r="G4467"/>
    </row>
    <row r="4468" spans="7:7" x14ac:dyDescent="0.35">
      <c r="G4468"/>
    </row>
    <row r="4469" spans="7:7" x14ac:dyDescent="0.35">
      <c r="G4469"/>
    </row>
    <row r="4470" spans="7:7" x14ac:dyDescent="0.35">
      <c r="G4470"/>
    </row>
    <row r="4471" spans="7:7" x14ac:dyDescent="0.35">
      <c r="G4471"/>
    </row>
    <row r="4472" spans="7:7" x14ac:dyDescent="0.35">
      <c r="G4472"/>
    </row>
    <row r="4473" spans="7:7" x14ac:dyDescent="0.35">
      <c r="G4473"/>
    </row>
    <row r="4474" spans="7:7" x14ac:dyDescent="0.35">
      <c r="G4474"/>
    </row>
    <row r="4475" spans="7:7" x14ac:dyDescent="0.35">
      <c r="G4475"/>
    </row>
    <row r="4476" spans="7:7" x14ac:dyDescent="0.35">
      <c r="G4476"/>
    </row>
    <row r="4477" spans="7:7" x14ac:dyDescent="0.35">
      <c r="G4477"/>
    </row>
    <row r="4478" spans="7:7" x14ac:dyDescent="0.35">
      <c r="G4478"/>
    </row>
    <row r="4479" spans="7:7" x14ac:dyDescent="0.35">
      <c r="G4479"/>
    </row>
    <row r="4480" spans="7:7" x14ac:dyDescent="0.35">
      <c r="G4480"/>
    </row>
    <row r="4481" spans="7:7" x14ac:dyDescent="0.35">
      <c r="G4481"/>
    </row>
    <row r="4482" spans="7:7" x14ac:dyDescent="0.35">
      <c r="G4482"/>
    </row>
    <row r="4483" spans="7:7" x14ac:dyDescent="0.35">
      <c r="G4483"/>
    </row>
    <row r="4484" spans="7:7" x14ac:dyDescent="0.35">
      <c r="G4484"/>
    </row>
    <row r="4485" spans="7:7" x14ac:dyDescent="0.35">
      <c r="G4485"/>
    </row>
    <row r="4486" spans="7:7" x14ac:dyDescent="0.35">
      <c r="G4486"/>
    </row>
    <row r="4487" spans="7:7" x14ac:dyDescent="0.35">
      <c r="G4487"/>
    </row>
    <row r="4488" spans="7:7" x14ac:dyDescent="0.35">
      <c r="G4488"/>
    </row>
    <row r="4489" spans="7:7" x14ac:dyDescent="0.35">
      <c r="G4489"/>
    </row>
    <row r="4490" spans="7:7" x14ac:dyDescent="0.35">
      <c r="G4490"/>
    </row>
    <row r="4491" spans="7:7" x14ac:dyDescent="0.35">
      <c r="G4491"/>
    </row>
    <row r="4492" spans="7:7" x14ac:dyDescent="0.35">
      <c r="G4492"/>
    </row>
    <row r="4493" spans="7:7" x14ac:dyDescent="0.35">
      <c r="G4493"/>
    </row>
    <row r="4494" spans="7:7" x14ac:dyDescent="0.35">
      <c r="G4494"/>
    </row>
    <row r="4495" spans="7:7" x14ac:dyDescent="0.35">
      <c r="G4495"/>
    </row>
    <row r="4496" spans="7:7" x14ac:dyDescent="0.35">
      <c r="G4496"/>
    </row>
    <row r="4497" spans="7:7" x14ac:dyDescent="0.35">
      <c r="G4497"/>
    </row>
    <row r="4498" spans="7:7" x14ac:dyDescent="0.35">
      <c r="G4498"/>
    </row>
    <row r="4499" spans="7:7" x14ac:dyDescent="0.35">
      <c r="G4499"/>
    </row>
    <row r="4500" spans="7:7" x14ac:dyDescent="0.35">
      <c r="G4500"/>
    </row>
    <row r="4501" spans="7:7" x14ac:dyDescent="0.35">
      <c r="G4501"/>
    </row>
    <row r="4502" spans="7:7" x14ac:dyDescent="0.35">
      <c r="G4502"/>
    </row>
    <row r="4503" spans="7:7" x14ac:dyDescent="0.35">
      <c r="G4503"/>
    </row>
    <row r="4504" spans="7:7" x14ac:dyDescent="0.35">
      <c r="G4504"/>
    </row>
    <row r="4505" spans="7:7" x14ac:dyDescent="0.35">
      <c r="G4505"/>
    </row>
    <row r="4506" spans="7:7" x14ac:dyDescent="0.35">
      <c r="G4506"/>
    </row>
    <row r="4507" spans="7:7" x14ac:dyDescent="0.35">
      <c r="G4507"/>
    </row>
    <row r="4508" spans="7:7" x14ac:dyDescent="0.35">
      <c r="G4508"/>
    </row>
    <row r="4509" spans="7:7" x14ac:dyDescent="0.35">
      <c r="G4509"/>
    </row>
    <row r="4510" spans="7:7" x14ac:dyDescent="0.35">
      <c r="G4510"/>
    </row>
    <row r="4511" spans="7:7" x14ac:dyDescent="0.35">
      <c r="G4511"/>
    </row>
    <row r="4512" spans="7:7" x14ac:dyDescent="0.35">
      <c r="G4512"/>
    </row>
    <row r="4513" spans="7:7" x14ac:dyDescent="0.35">
      <c r="G4513"/>
    </row>
    <row r="4514" spans="7:7" x14ac:dyDescent="0.35">
      <c r="G4514"/>
    </row>
    <row r="4515" spans="7:7" x14ac:dyDescent="0.35">
      <c r="G4515"/>
    </row>
    <row r="4516" spans="7:7" x14ac:dyDescent="0.35">
      <c r="G4516"/>
    </row>
    <row r="4517" spans="7:7" x14ac:dyDescent="0.35">
      <c r="G4517"/>
    </row>
    <row r="4518" spans="7:7" x14ac:dyDescent="0.35">
      <c r="G4518"/>
    </row>
    <row r="4519" spans="7:7" x14ac:dyDescent="0.35">
      <c r="G4519"/>
    </row>
    <row r="4520" spans="7:7" x14ac:dyDescent="0.35">
      <c r="G4520"/>
    </row>
    <row r="4521" spans="7:7" x14ac:dyDescent="0.35">
      <c r="G4521"/>
    </row>
    <row r="4522" spans="7:7" x14ac:dyDescent="0.35">
      <c r="G4522"/>
    </row>
    <row r="4523" spans="7:7" x14ac:dyDescent="0.35">
      <c r="G4523"/>
    </row>
    <row r="4524" spans="7:7" x14ac:dyDescent="0.35">
      <c r="G4524"/>
    </row>
    <row r="4525" spans="7:7" x14ac:dyDescent="0.35">
      <c r="G4525"/>
    </row>
    <row r="4526" spans="7:7" x14ac:dyDescent="0.35">
      <c r="G4526"/>
    </row>
    <row r="4527" spans="7:7" x14ac:dyDescent="0.35">
      <c r="G4527"/>
    </row>
    <row r="4528" spans="7:7" x14ac:dyDescent="0.35">
      <c r="G4528"/>
    </row>
    <row r="4529" spans="7:7" x14ac:dyDescent="0.35">
      <c r="G4529"/>
    </row>
    <row r="4530" spans="7:7" x14ac:dyDescent="0.35">
      <c r="G4530"/>
    </row>
    <row r="4531" spans="7:7" x14ac:dyDescent="0.35">
      <c r="G4531"/>
    </row>
    <row r="4532" spans="7:7" x14ac:dyDescent="0.35">
      <c r="G4532"/>
    </row>
    <row r="4533" spans="7:7" x14ac:dyDescent="0.35">
      <c r="G4533"/>
    </row>
    <row r="4534" spans="7:7" x14ac:dyDescent="0.35">
      <c r="G4534"/>
    </row>
    <row r="4535" spans="7:7" x14ac:dyDescent="0.35">
      <c r="G4535"/>
    </row>
    <row r="4536" spans="7:7" x14ac:dyDescent="0.35">
      <c r="G4536"/>
    </row>
    <row r="4537" spans="7:7" x14ac:dyDescent="0.35">
      <c r="G4537"/>
    </row>
    <row r="4538" spans="7:7" x14ac:dyDescent="0.35">
      <c r="G4538"/>
    </row>
    <row r="4539" spans="7:7" x14ac:dyDescent="0.35">
      <c r="G4539"/>
    </row>
    <row r="4540" spans="7:7" x14ac:dyDescent="0.35">
      <c r="G4540"/>
    </row>
    <row r="4541" spans="7:7" x14ac:dyDescent="0.35">
      <c r="G4541"/>
    </row>
    <row r="4542" spans="7:7" x14ac:dyDescent="0.35">
      <c r="G4542"/>
    </row>
    <row r="4543" spans="7:7" x14ac:dyDescent="0.35">
      <c r="G4543"/>
    </row>
    <row r="4544" spans="7:7" x14ac:dyDescent="0.35">
      <c r="G4544"/>
    </row>
    <row r="4545" spans="7:7" x14ac:dyDescent="0.35">
      <c r="G4545"/>
    </row>
    <row r="4546" spans="7:7" x14ac:dyDescent="0.35">
      <c r="G4546"/>
    </row>
    <row r="4547" spans="7:7" x14ac:dyDescent="0.35">
      <c r="G4547"/>
    </row>
    <row r="4548" spans="7:7" x14ac:dyDescent="0.35">
      <c r="G4548"/>
    </row>
    <row r="4549" spans="7:7" x14ac:dyDescent="0.35">
      <c r="G4549"/>
    </row>
    <row r="4550" spans="7:7" x14ac:dyDescent="0.35">
      <c r="G4550"/>
    </row>
    <row r="4551" spans="7:7" x14ac:dyDescent="0.35">
      <c r="G4551"/>
    </row>
    <row r="4552" spans="7:7" x14ac:dyDescent="0.35">
      <c r="G4552"/>
    </row>
    <row r="4553" spans="7:7" x14ac:dyDescent="0.35">
      <c r="G4553"/>
    </row>
    <row r="4554" spans="7:7" x14ac:dyDescent="0.35">
      <c r="G4554"/>
    </row>
    <row r="4555" spans="7:7" x14ac:dyDescent="0.35">
      <c r="G4555"/>
    </row>
    <row r="4556" spans="7:7" x14ac:dyDescent="0.35">
      <c r="G4556"/>
    </row>
    <row r="4557" spans="7:7" x14ac:dyDescent="0.35">
      <c r="G4557"/>
    </row>
    <row r="4558" spans="7:7" x14ac:dyDescent="0.35">
      <c r="G4558"/>
    </row>
    <row r="4559" spans="7:7" x14ac:dyDescent="0.35">
      <c r="G4559"/>
    </row>
    <row r="4560" spans="7:7" x14ac:dyDescent="0.35">
      <c r="G4560"/>
    </row>
    <row r="4561" spans="7:7" x14ac:dyDescent="0.35">
      <c r="G4561"/>
    </row>
    <row r="4562" spans="7:7" x14ac:dyDescent="0.35">
      <c r="G4562"/>
    </row>
    <row r="4563" spans="7:7" x14ac:dyDescent="0.35">
      <c r="G4563"/>
    </row>
    <row r="4564" spans="7:7" x14ac:dyDescent="0.35">
      <c r="G4564"/>
    </row>
    <row r="4565" spans="7:7" x14ac:dyDescent="0.35">
      <c r="G4565"/>
    </row>
    <row r="4566" spans="7:7" x14ac:dyDescent="0.35">
      <c r="G4566"/>
    </row>
    <row r="4567" spans="7:7" x14ac:dyDescent="0.35">
      <c r="G4567"/>
    </row>
    <row r="4568" spans="7:7" x14ac:dyDescent="0.35">
      <c r="G4568"/>
    </row>
    <row r="4569" spans="7:7" x14ac:dyDescent="0.35">
      <c r="G4569"/>
    </row>
    <row r="4570" spans="7:7" x14ac:dyDescent="0.35">
      <c r="G4570"/>
    </row>
    <row r="4571" spans="7:7" x14ac:dyDescent="0.35">
      <c r="G4571"/>
    </row>
    <row r="4572" spans="7:7" x14ac:dyDescent="0.35">
      <c r="G4572"/>
    </row>
    <row r="4573" spans="7:7" x14ac:dyDescent="0.35">
      <c r="G4573"/>
    </row>
    <row r="4574" spans="7:7" x14ac:dyDescent="0.35">
      <c r="G4574"/>
    </row>
    <row r="4575" spans="7:7" x14ac:dyDescent="0.35">
      <c r="G4575"/>
    </row>
    <row r="4576" spans="7:7" x14ac:dyDescent="0.35">
      <c r="G4576"/>
    </row>
    <row r="4577" spans="7:7" x14ac:dyDescent="0.35">
      <c r="G4577"/>
    </row>
    <row r="4578" spans="7:7" x14ac:dyDescent="0.35">
      <c r="G4578"/>
    </row>
    <row r="4579" spans="7:7" x14ac:dyDescent="0.35">
      <c r="G4579"/>
    </row>
    <row r="4580" spans="7:7" x14ac:dyDescent="0.35">
      <c r="G4580"/>
    </row>
    <row r="4581" spans="7:7" x14ac:dyDescent="0.35">
      <c r="G4581"/>
    </row>
    <row r="4582" spans="7:7" x14ac:dyDescent="0.35">
      <c r="G4582"/>
    </row>
    <row r="4583" spans="7:7" x14ac:dyDescent="0.35">
      <c r="G4583"/>
    </row>
    <row r="4584" spans="7:7" x14ac:dyDescent="0.35">
      <c r="G4584"/>
    </row>
    <row r="4585" spans="7:7" x14ac:dyDescent="0.35">
      <c r="G4585"/>
    </row>
    <row r="4586" spans="7:7" x14ac:dyDescent="0.35">
      <c r="G4586"/>
    </row>
    <row r="4587" spans="7:7" x14ac:dyDescent="0.35">
      <c r="G4587"/>
    </row>
    <row r="4588" spans="7:7" x14ac:dyDescent="0.35">
      <c r="G4588"/>
    </row>
    <row r="4589" spans="7:7" x14ac:dyDescent="0.35">
      <c r="G4589"/>
    </row>
    <row r="4590" spans="7:7" x14ac:dyDescent="0.35">
      <c r="G4590"/>
    </row>
    <row r="4591" spans="7:7" x14ac:dyDescent="0.35">
      <c r="G4591"/>
    </row>
    <row r="4592" spans="7:7" x14ac:dyDescent="0.35">
      <c r="G4592"/>
    </row>
    <row r="4593" spans="7:7" x14ac:dyDescent="0.35">
      <c r="G4593"/>
    </row>
    <row r="4594" spans="7:7" x14ac:dyDescent="0.35">
      <c r="G4594"/>
    </row>
    <row r="4595" spans="7:7" x14ac:dyDescent="0.35">
      <c r="G4595"/>
    </row>
    <row r="4596" spans="7:7" x14ac:dyDescent="0.35">
      <c r="G4596"/>
    </row>
    <row r="4597" spans="7:7" x14ac:dyDescent="0.35">
      <c r="G4597"/>
    </row>
    <row r="4598" spans="7:7" x14ac:dyDescent="0.35">
      <c r="G4598"/>
    </row>
    <row r="4599" spans="7:7" x14ac:dyDescent="0.35">
      <c r="G4599"/>
    </row>
    <row r="4600" spans="7:7" x14ac:dyDescent="0.35">
      <c r="G4600"/>
    </row>
    <row r="4601" spans="7:7" x14ac:dyDescent="0.35">
      <c r="G4601"/>
    </row>
    <row r="4602" spans="7:7" x14ac:dyDescent="0.35">
      <c r="G4602"/>
    </row>
    <row r="4603" spans="7:7" x14ac:dyDescent="0.35">
      <c r="G4603"/>
    </row>
    <row r="4604" spans="7:7" x14ac:dyDescent="0.35">
      <c r="G4604"/>
    </row>
    <row r="4605" spans="7:7" x14ac:dyDescent="0.35">
      <c r="G4605"/>
    </row>
    <row r="4606" spans="7:7" x14ac:dyDescent="0.35">
      <c r="G4606"/>
    </row>
    <row r="4607" spans="7:7" x14ac:dyDescent="0.35">
      <c r="G4607"/>
    </row>
    <row r="4608" spans="7:7" x14ac:dyDescent="0.35">
      <c r="G4608"/>
    </row>
    <row r="4609" spans="7:7" x14ac:dyDescent="0.35">
      <c r="G4609"/>
    </row>
    <row r="4610" spans="7:7" x14ac:dyDescent="0.35">
      <c r="G4610"/>
    </row>
    <row r="4611" spans="7:7" x14ac:dyDescent="0.35">
      <c r="G4611"/>
    </row>
    <row r="4612" spans="7:7" x14ac:dyDescent="0.35">
      <c r="G4612"/>
    </row>
    <row r="4613" spans="7:7" x14ac:dyDescent="0.35">
      <c r="G4613"/>
    </row>
    <row r="4614" spans="7:7" x14ac:dyDescent="0.35">
      <c r="G4614"/>
    </row>
    <row r="4615" spans="7:7" x14ac:dyDescent="0.35">
      <c r="G4615"/>
    </row>
    <row r="4616" spans="7:7" x14ac:dyDescent="0.35">
      <c r="G4616"/>
    </row>
    <row r="4617" spans="7:7" x14ac:dyDescent="0.35">
      <c r="G4617"/>
    </row>
    <row r="4618" spans="7:7" x14ac:dyDescent="0.35">
      <c r="G4618"/>
    </row>
    <row r="4619" spans="7:7" x14ac:dyDescent="0.35">
      <c r="G4619"/>
    </row>
    <row r="4620" spans="7:7" x14ac:dyDescent="0.35">
      <c r="G4620"/>
    </row>
    <row r="4621" spans="7:7" x14ac:dyDescent="0.35">
      <c r="G4621"/>
    </row>
    <row r="4622" spans="7:7" x14ac:dyDescent="0.35">
      <c r="G4622"/>
    </row>
    <row r="4623" spans="7:7" x14ac:dyDescent="0.35">
      <c r="G4623"/>
    </row>
    <row r="4624" spans="7:7" x14ac:dyDescent="0.35">
      <c r="G4624"/>
    </row>
    <row r="4625" spans="7:7" x14ac:dyDescent="0.35">
      <c r="G4625"/>
    </row>
    <row r="4626" spans="7:7" x14ac:dyDescent="0.35">
      <c r="G4626"/>
    </row>
    <row r="4627" spans="7:7" x14ac:dyDescent="0.35">
      <c r="G4627"/>
    </row>
    <row r="4628" spans="7:7" x14ac:dyDescent="0.35">
      <c r="G4628"/>
    </row>
    <row r="4629" spans="7:7" x14ac:dyDescent="0.35">
      <c r="G4629"/>
    </row>
    <row r="4630" spans="7:7" x14ac:dyDescent="0.35">
      <c r="G4630"/>
    </row>
    <row r="4631" spans="7:7" x14ac:dyDescent="0.35">
      <c r="G4631"/>
    </row>
    <row r="4632" spans="7:7" x14ac:dyDescent="0.35">
      <c r="G4632"/>
    </row>
    <row r="4633" spans="7:7" x14ac:dyDescent="0.35">
      <c r="G4633"/>
    </row>
    <row r="4634" spans="7:7" x14ac:dyDescent="0.35">
      <c r="G4634"/>
    </row>
    <row r="4635" spans="7:7" x14ac:dyDescent="0.35">
      <c r="G4635"/>
    </row>
    <row r="4636" spans="7:7" x14ac:dyDescent="0.35">
      <c r="G4636"/>
    </row>
    <row r="4637" spans="7:7" x14ac:dyDescent="0.35">
      <c r="G4637"/>
    </row>
    <row r="4638" spans="7:7" x14ac:dyDescent="0.35">
      <c r="G4638"/>
    </row>
    <row r="4639" spans="7:7" x14ac:dyDescent="0.35">
      <c r="G4639"/>
    </row>
    <row r="4640" spans="7:7" x14ac:dyDescent="0.35">
      <c r="G4640"/>
    </row>
    <row r="4641" spans="7:7" x14ac:dyDescent="0.35">
      <c r="G4641"/>
    </row>
    <row r="4642" spans="7:7" x14ac:dyDescent="0.35">
      <c r="G4642"/>
    </row>
    <row r="4643" spans="7:7" x14ac:dyDescent="0.35">
      <c r="G4643"/>
    </row>
    <row r="4644" spans="7:7" x14ac:dyDescent="0.35">
      <c r="G4644"/>
    </row>
    <row r="4645" spans="7:7" x14ac:dyDescent="0.35">
      <c r="G4645"/>
    </row>
    <row r="4646" spans="7:7" x14ac:dyDescent="0.35">
      <c r="G4646"/>
    </row>
    <row r="4647" spans="7:7" x14ac:dyDescent="0.35">
      <c r="G4647"/>
    </row>
    <row r="4648" spans="7:7" x14ac:dyDescent="0.35">
      <c r="G4648"/>
    </row>
    <row r="4649" spans="7:7" x14ac:dyDescent="0.35">
      <c r="G4649"/>
    </row>
    <row r="4650" spans="7:7" x14ac:dyDescent="0.35">
      <c r="G4650"/>
    </row>
    <row r="4651" spans="7:7" x14ac:dyDescent="0.35">
      <c r="G4651"/>
    </row>
    <row r="4652" spans="7:7" x14ac:dyDescent="0.35">
      <c r="G4652"/>
    </row>
    <row r="4653" spans="7:7" x14ac:dyDescent="0.35">
      <c r="G4653"/>
    </row>
    <row r="4654" spans="7:7" x14ac:dyDescent="0.35">
      <c r="G4654"/>
    </row>
    <row r="4655" spans="7:7" x14ac:dyDescent="0.35">
      <c r="G4655"/>
    </row>
    <row r="4656" spans="7:7" x14ac:dyDescent="0.35">
      <c r="G4656"/>
    </row>
    <row r="4657" spans="7:7" x14ac:dyDescent="0.35">
      <c r="G4657"/>
    </row>
    <row r="4658" spans="7:7" x14ac:dyDescent="0.35">
      <c r="G4658"/>
    </row>
    <row r="4659" spans="7:7" x14ac:dyDescent="0.35">
      <c r="G4659"/>
    </row>
    <row r="4660" spans="7:7" x14ac:dyDescent="0.35">
      <c r="G4660"/>
    </row>
    <row r="4661" spans="7:7" x14ac:dyDescent="0.35">
      <c r="G4661"/>
    </row>
    <row r="4662" spans="7:7" x14ac:dyDescent="0.35">
      <c r="G4662"/>
    </row>
    <row r="4663" spans="7:7" x14ac:dyDescent="0.35">
      <c r="G4663"/>
    </row>
    <row r="4664" spans="7:7" x14ac:dyDescent="0.35">
      <c r="G4664"/>
    </row>
    <row r="4665" spans="7:7" x14ac:dyDescent="0.35">
      <c r="G4665"/>
    </row>
    <row r="4666" spans="7:7" x14ac:dyDescent="0.35">
      <c r="G4666"/>
    </row>
    <row r="4667" spans="7:7" x14ac:dyDescent="0.35">
      <c r="G4667"/>
    </row>
    <row r="4668" spans="7:7" x14ac:dyDescent="0.35">
      <c r="G4668"/>
    </row>
    <row r="4669" spans="7:7" x14ac:dyDescent="0.35">
      <c r="G4669"/>
    </row>
    <row r="4670" spans="7:7" x14ac:dyDescent="0.35">
      <c r="G4670"/>
    </row>
    <row r="4671" spans="7:7" x14ac:dyDescent="0.35">
      <c r="G4671"/>
    </row>
    <row r="4672" spans="7:7" x14ac:dyDescent="0.35">
      <c r="G4672"/>
    </row>
    <row r="4673" spans="7:7" x14ac:dyDescent="0.35">
      <c r="G4673"/>
    </row>
    <row r="4674" spans="7:7" x14ac:dyDescent="0.35">
      <c r="G4674"/>
    </row>
    <row r="4675" spans="7:7" x14ac:dyDescent="0.35">
      <c r="G4675"/>
    </row>
    <row r="4676" spans="7:7" x14ac:dyDescent="0.35">
      <c r="G4676"/>
    </row>
    <row r="4677" spans="7:7" x14ac:dyDescent="0.35">
      <c r="G4677"/>
    </row>
    <row r="4678" spans="7:7" x14ac:dyDescent="0.35">
      <c r="G4678"/>
    </row>
    <row r="4679" spans="7:7" x14ac:dyDescent="0.35">
      <c r="G4679"/>
    </row>
    <row r="4680" spans="7:7" x14ac:dyDescent="0.35">
      <c r="G4680"/>
    </row>
    <row r="4681" spans="7:7" x14ac:dyDescent="0.35">
      <c r="G4681"/>
    </row>
    <row r="4682" spans="7:7" x14ac:dyDescent="0.35">
      <c r="G4682"/>
    </row>
    <row r="4683" spans="7:7" x14ac:dyDescent="0.35">
      <c r="G4683"/>
    </row>
    <row r="4684" spans="7:7" x14ac:dyDescent="0.35">
      <c r="G4684"/>
    </row>
    <row r="4685" spans="7:7" x14ac:dyDescent="0.35">
      <c r="G4685"/>
    </row>
    <row r="4686" spans="7:7" x14ac:dyDescent="0.35">
      <c r="G4686"/>
    </row>
    <row r="4687" spans="7:7" x14ac:dyDescent="0.35">
      <c r="G4687"/>
    </row>
    <row r="4688" spans="7:7" x14ac:dyDescent="0.35">
      <c r="G4688"/>
    </row>
    <row r="4689" spans="7:7" x14ac:dyDescent="0.35">
      <c r="G4689"/>
    </row>
    <row r="4690" spans="7:7" x14ac:dyDescent="0.35">
      <c r="G4690"/>
    </row>
    <row r="4691" spans="7:7" x14ac:dyDescent="0.35">
      <c r="G4691"/>
    </row>
    <row r="4692" spans="7:7" x14ac:dyDescent="0.35">
      <c r="G4692"/>
    </row>
    <row r="4693" spans="7:7" x14ac:dyDescent="0.35">
      <c r="G4693"/>
    </row>
    <row r="4694" spans="7:7" x14ac:dyDescent="0.35">
      <c r="G4694"/>
    </row>
    <row r="4695" spans="7:7" x14ac:dyDescent="0.35">
      <c r="G4695"/>
    </row>
    <row r="4696" spans="7:7" x14ac:dyDescent="0.35">
      <c r="G4696"/>
    </row>
    <row r="4697" spans="7:7" x14ac:dyDescent="0.35">
      <c r="G4697"/>
    </row>
    <row r="4698" spans="7:7" x14ac:dyDescent="0.35">
      <c r="G4698"/>
    </row>
    <row r="4699" spans="7:7" x14ac:dyDescent="0.35">
      <c r="G4699"/>
    </row>
    <row r="4700" spans="7:7" x14ac:dyDescent="0.35">
      <c r="G4700"/>
    </row>
    <row r="4701" spans="7:7" x14ac:dyDescent="0.35">
      <c r="G4701"/>
    </row>
    <row r="4702" spans="7:7" x14ac:dyDescent="0.35">
      <c r="G4702"/>
    </row>
    <row r="4703" spans="7:7" x14ac:dyDescent="0.35">
      <c r="G4703"/>
    </row>
    <row r="4704" spans="7:7" x14ac:dyDescent="0.35">
      <c r="G4704"/>
    </row>
    <row r="4705" spans="7:7" x14ac:dyDescent="0.35">
      <c r="G4705"/>
    </row>
    <row r="4706" spans="7:7" x14ac:dyDescent="0.35">
      <c r="G4706"/>
    </row>
    <row r="4707" spans="7:7" x14ac:dyDescent="0.35">
      <c r="G4707"/>
    </row>
    <row r="4708" spans="7:7" x14ac:dyDescent="0.35">
      <c r="G4708"/>
    </row>
    <row r="4709" spans="7:7" x14ac:dyDescent="0.35">
      <c r="G4709"/>
    </row>
    <row r="4710" spans="7:7" x14ac:dyDescent="0.35">
      <c r="G4710"/>
    </row>
    <row r="4711" spans="7:7" x14ac:dyDescent="0.35">
      <c r="G4711"/>
    </row>
    <row r="4712" spans="7:7" x14ac:dyDescent="0.35">
      <c r="G4712"/>
    </row>
    <row r="4713" spans="7:7" x14ac:dyDescent="0.35">
      <c r="G4713"/>
    </row>
    <row r="4714" spans="7:7" x14ac:dyDescent="0.35">
      <c r="G4714"/>
    </row>
    <row r="4715" spans="7:7" x14ac:dyDescent="0.35">
      <c r="G4715"/>
    </row>
    <row r="4716" spans="7:7" x14ac:dyDescent="0.35">
      <c r="G4716"/>
    </row>
    <row r="4717" spans="7:7" x14ac:dyDescent="0.35">
      <c r="G4717"/>
    </row>
    <row r="4718" spans="7:7" x14ac:dyDescent="0.35">
      <c r="G4718"/>
    </row>
    <row r="4719" spans="7:7" x14ac:dyDescent="0.35">
      <c r="G4719"/>
    </row>
    <row r="4720" spans="7:7" x14ac:dyDescent="0.35">
      <c r="G4720"/>
    </row>
    <row r="4721" spans="7:7" x14ac:dyDescent="0.35">
      <c r="G4721"/>
    </row>
    <row r="4722" spans="7:7" x14ac:dyDescent="0.35">
      <c r="G4722"/>
    </row>
    <row r="4723" spans="7:7" x14ac:dyDescent="0.35">
      <c r="G4723"/>
    </row>
    <row r="4724" spans="7:7" x14ac:dyDescent="0.35">
      <c r="G4724"/>
    </row>
    <row r="4725" spans="7:7" x14ac:dyDescent="0.35">
      <c r="G4725"/>
    </row>
    <row r="4726" spans="7:7" x14ac:dyDescent="0.35">
      <c r="G4726"/>
    </row>
    <row r="4727" spans="7:7" x14ac:dyDescent="0.35">
      <c r="G4727"/>
    </row>
    <row r="4728" spans="7:7" x14ac:dyDescent="0.35">
      <c r="G4728"/>
    </row>
    <row r="4729" spans="7:7" x14ac:dyDescent="0.35">
      <c r="G4729"/>
    </row>
    <row r="4730" spans="7:7" x14ac:dyDescent="0.35">
      <c r="G4730"/>
    </row>
    <row r="4731" spans="7:7" x14ac:dyDescent="0.35">
      <c r="G4731"/>
    </row>
    <row r="4732" spans="7:7" x14ac:dyDescent="0.35">
      <c r="G4732"/>
    </row>
    <row r="4733" spans="7:7" x14ac:dyDescent="0.35">
      <c r="G4733"/>
    </row>
    <row r="4734" spans="7:7" x14ac:dyDescent="0.35">
      <c r="G4734"/>
    </row>
    <row r="4735" spans="7:7" x14ac:dyDescent="0.35">
      <c r="G4735"/>
    </row>
    <row r="4736" spans="7:7" x14ac:dyDescent="0.35">
      <c r="G4736"/>
    </row>
    <row r="4737" spans="7:7" x14ac:dyDescent="0.35">
      <c r="G4737"/>
    </row>
    <row r="4738" spans="7:7" x14ac:dyDescent="0.35">
      <c r="G4738"/>
    </row>
    <row r="4739" spans="7:7" x14ac:dyDescent="0.35">
      <c r="G4739"/>
    </row>
    <row r="4740" spans="7:7" x14ac:dyDescent="0.35">
      <c r="G4740"/>
    </row>
    <row r="4741" spans="7:7" x14ac:dyDescent="0.35">
      <c r="G4741"/>
    </row>
    <row r="4742" spans="7:7" x14ac:dyDescent="0.35">
      <c r="G4742"/>
    </row>
    <row r="4743" spans="7:7" x14ac:dyDescent="0.35">
      <c r="G4743"/>
    </row>
    <row r="4744" spans="7:7" x14ac:dyDescent="0.35">
      <c r="G4744"/>
    </row>
    <row r="4745" spans="7:7" x14ac:dyDescent="0.35">
      <c r="G4745"/>
    </row>
    <row r="4746" spans="7:7" x14ac:dyDescent="0.35">
      <c r="G4746"/>
    </row>
    <row r="4747" spans="7:7" x14ac:dyDescent="0.35">
      <c r="G4747"/>
    </row>
    <row r="4748" spans="7:7" x14ac:dyDescent="0.35">
      <c r="G4748"/>
    </row>
    <row r="4749" spans="7:7" x14ac:dyDescent="0.35">
      <c r="G4749"/>
    </row>
    <row r="4750" spans="7:7" x14ac:dyDescent="0.35">
      <c r="G4750"/>
    </row>
    <row r="4751" spans="7:7" x14ac:dyDescent="0.35">
      <c r="G4751"/>
    </row>
    <row r="4752" spans="7:7" x14ac:dyDescent="0.35">
      <c r="G4752"/>
    </row>
    <row r="4753" spans="7:7" x14ac:dyDescent="0.35">
      <c r="G4753"/>
    </row>
    <row r="4754" spans="7:7" x14ac:dyDescent="0.35">
      <c r="G4754"/>
    </row>
    <row r="4755" spans="7:7" x14ac:dyDescent="0.35">
      <c r="G4755"/>
    </row>
    <row r="4756" spans="7:7" x14ac:dyDescent="0.35">
      <c r="G4756"/>
    </row>
    <row r="4757" spans="7:7" x14ac:dyDescent="0.35">
      <c r="G4757"/>
    </row>
    <row r="4758" spans="7:7" x14ac:dyDescent="0.35">
      <c r="G4758"/>
    </row>
    <row r="4759" spans="7:7" x14ac:dyDescent="0.35">
      <c r="G4759"/>
    </row>
    <row r="4760" spans="7:7" x14ac:dyDescent="0.35">
      <c r="G4760"/>
    </row>
    <row r="4761" spans="7:7" x14ac:dyDescent="0.35">
      <c r="G4761"/>
    </row>
    <row r="4762" spans="7:7" x14ac:dyDescent="0.35">
      <c r="G4762"/>
    </row>
    <row r="4763" spans="7:7" x14ac:dyDescent="0.35">
      <c r="G4763"/>
    </row>
    <row r="4764" spans="7:7" x14ac:dyDescent="0.35">
      <c r="G4764"/>
    </row>
    <row r="4765" spans="7:7" x14ac:dyDescent="0.35">
      <c r="G4765"/>
    </row>
    <row r="4766" spans="7:7" x14ac:dyDescent="0.35">
      <c r="G4766"/>
    </row>
    <row r="4767" spans="7:7" x14ac:dyDescent="0.35">
      <c r="G4767"/>
    </row>
    <row r="4768" spans="7:7" x14ac:dyDescent="0.35">
      <c r="G4768"/>
    </row>
    <row r="4769" spans="7:7" x14ac:dyDescent="0.35">
      <c r="G4769"/>
    </row>
    <row r="4770" spans="7:7" x14ac:dyDescent="0.35">
      <c r="G4770"/>
    </row>
    <row r="4771" spans="7:7" x14ac:dyDescent="0.35">
      <c r="G4771"/>
    </row>
    <row r="4772" spans="7:7" x14ac:dyDescent="0.35">
      <c r="G4772"/>
    </row>
    <row r="4773" spans="7:7" x14ac:dyDescent="0.35">
      <c r="G4773"/>
    </row>
    <row r="4774" spans="7:7" x14ac:dyDescent="0.35">
      <c r="G4774"/>
    </row>
    <row r="4775" spans="7:7" x14ac:dyDescent="0.35">
      <c r="G4775"/>
    </row>
    <row r="4776" spans="7:7" x14ac:dyDescent="0.35">
      <c r="G4776"/>
    </row>
    <row r="4777" spans="7:7" x14ac:dyDescent="0.35">
      <c r="G4777"/>
    </row>
    <row r="4778" spans="7:7" x14ac:dyDescent="0.35">
      <c r="G4778"/>
    </row>
    <row r="4779" spans="7:7" x14ac:dyDescent="0.35">
      <c r="G4779"/>
    </row>
    <row r="4780" spans="7:7" x14ac:dyDescent="0.35">
      <c r="G4780"/>
    </row>
    <row r="4781" spans="7:7" x14ac:dyDescent="0.35">
      <c r="G4781"/>
    </row>
    <row r="4782" spans="7:7" x14ac:dyDescent="0.35">
      <c r="G4782"/>
    </row>
    <row r="4783" spans="7:7" x14ac:dyDescent="0.35">
      <c r="G4783"/>
    </row>
    <row r="4784" spans="7:7" x14ac:dyDescent="0.35">
      <c r="G4784"/>
    </row>
    <row r="4785" spans="7:7" x14ac:dyDescent="0.35">
      <c r="G4785"/>
    </row>
    <row r="4786" spans="7:7" x14ac:dyDescent="0.35">
      <c r="G4786"/>
    </row>
    <row r="4787" spans="7:7" x14ac:dyDescent="0.35">
      <c r="G4787"/>
    </row>
    <row r="4788" spans="7:7" x14ac:dyDescent="0.35">
      <c r="G4788"/>
    </row>
    <row r="4789" spans="7:7" x14ac:dyDescent="0.35">
      <c r="G4789"/>
    </row>
    <row r="4790" spans="7:7" x14ac:dyDescent="0.35">
      <c r="G4790"/>
    </row>
    <row r="4791" spans="7:7" x14ac:dyDescent="0.35">
      <c r="G4791"/>
    </row>
    <row r="4792" spans="7:7" x14ac:dyDescent="0.35">
      <c r="G4792"/>
    </row>
    <row r="4793" spans="7:7" x14ac:dyDescent="0.35">
      <c r="G4793"/>
    </row>
    <row r="4794" spans="7:7" x14ac:dyDescent="0.35">
      <c r="G4794"/>
    </row>
    <row r="4795" spans="7:7" x14ac:dyDescent="0.35">
      <c r="G4795"/>
    </row>
    <row r="4796" spans="7:7" x14ac:dyDescent="0.35">
      <c r="G4796"/>
    </row>
    <row r="4797" spans="7:7" x14ac:dyDescent="0.35">
      <c r="G4797"/>
    </row>
    <row r="4798" spans="7:7" x14ac:dyDescent="0.35">
      <c r="G4798"/>
    </row>
    <row r="4799" spans="7:7" x14ac:dyDescent="0.35">
      <c r="G4799"/>
    </row>
    <row r="4800" spans="7:7" x14ac:dyDescent="0.35">
      <c r="G4800"/>
    </row>
    <row r="4801" spans="7:7" x14ac:dyDescent="0.35">
      <c r="G4801"/>
    </row>
    <row r="4802" spans="7:7" x14ac:dyDescent="0.35">
      <c r="G4802"/>
    </row>
    <row r="4803" spans="7:7" x14ac:dyDescent="0.35">
      <c r="G4803"/>
    </row>
    <row r="4804" spans="7:7" x14ac:dyDescent="0.35">
      <c r="G4804"/>
    </row>
    <row r="4805" spans="7:7" x14ac:dyDescent="0.35">
      <c r="G4805"/>
    </row>
    <row r="4806" spans="7:7" x14ac:dyDescent="0.35">
      <c r="G4806"/>
    </row>
    <row r="4807" spans="7:7" x14ac:dyDescent="0.35">
      <c r="G4807"/>
    </row>
    <row r="4808" spans="7:7" x14ac:dyDescent="0.35">
      <c r="G4808"/>
    </row>
    <row r="4809" spans="7:7" x14ac:dyDescent="0.35">
      <c r="G4809"/>
    </row>
    <row r="4810" spans="7:7" x14ac:dyDescent="0.35">
      <c r="G4810"/>
    </row>
    <row r="4811" spans="7:7" x14ac:dyDescent="0.35">
      <c r="G4811"/>
    </row>
    <row r="4812" spans="7:7" x14ac:dyDescent="0.35">
      <c r="G4812"/>
    </row>
    <row r="4813" spans="7:7" x14ac:dyDescent="0.35">
      <c r="G4813"/>
    </row>
    <row r="4814" spans="7:7" x14ac:dyDescent="0.35">
      <c r="G4814"/>
    </row>
    <row r="4815" spans="7:7" x14ac:dyDescent="0.35">
      <c r="G4815"/>
    </row>
    <row r="4816" spans="7:7" x14ac:dyDescent="0.35">
      <c r="G4816"/>
    </row>
    <row r="4817" spans="7:7" x14ac:dyDescent="0.35">
      <c r="G4817"/>
    </row>
    <row r="4818" spans="7:7" x14ac:dyDescent="0.35">
      <c r="G4818"/>
    </row>
    <row r="4819" spans="7:7" x14ac:dyDescent="0.35">
      <c r="G4819"/>
    </row>
    <row r="4820" spans="7:7" x14ac:dyDescent="0.35">
      <c r="G4820"/>
    </row>
    <row r="4821" spans="7:7" x14ac:dyDescent="0.35">
      <c r="G4821"/>
    </row>
    <row r="4822" spans="7:7" x14ac:dyDescent="0.35">
      <c r="G4822"/>
    </row>
    <row r="4823" spans="7:7" x14ac:dyDescent="0.35">
      <c r="G4823"/>
    </row>
    <row r="4824" spans="7:7" x14ac:dyDescent="0.35">
      <c r="G4824"/>
    </row>
    <row r="4825" spans="7:7" x14ac:dyDescent="0.35">
      <c r="G4825"/>
    </row>
    <row r="4826" spans="7:7" x14ac:dyDescent="0.35">
      <c r="G4826"/>
    </row>
    <row r="4827" spans="7:7" x14ac:dyDescent="0.35">
      <c r="G4827"/>
    </row>
    <row r="4828" spans="7:7" x14ac:dyDescent="0.35">
      <c r="G4828"/>
    </row>
    <row r="4829" spans="7:7" x14ac:dyDescent="0.35">
      <c r="G4829"/>
    </row>
    <row r="4830" spans="7:7" x14ac:dyDescent="0.35">
      <c r="G4830"/>
    </row>
    <row r="4831" spans="7:7" x14ac:dyDescent="0.35">
      <c r="G4831"/>
    </row>
    <row r="4832" spans="7:7" x14ac:dyDescent="0.35">
      <c r="G4832"/>
    </row>
    <row r="4833" spans="7:7" x14ac:dyDescent="0.35">
      <c r="G4833"/>
    </row>
    <row r="4834" spans="7:7" x14ac:dyDescent="0.35">
      <c r="G4834"/>
    </row>
    <row r="4835" spans="7:7" x14ac:dyDescent="0.35">
      <c r="G4835"/>
    </row>
    <row r="4836" spans="7:7" x14ac:dyDescent="0.35">
      <c r="G4836"/>
    </row>
    <row r="4837" spans="7:7" x14ac:dyDescent="0.35">
      <c r="G4837"/>
    </row>
    <row r="4838" spans="7:7" x14ac:dyDescent="0.35">
      <c r="G4838"/>
    </row>
    <row r="4839" spans="7:7" x14ac:dyDescent="0.35">
      <c r="G4839"/>
    </row>
    <row r="4840" spans="7:7" x14ac:dyDescent="0.35">
      <c r="G4840"/>
    </row>
    <row r="4841" spans="7:7" x14ac:dyDescent="0.35">
      <c r="G4841"/>
    </row>
    <row r="4842" spans="7:7" x14ac:dyDescent="0.35">
      <c r="G4842"/>
    </row>
    <row r="4843" spans="7:7" x14ac:dyDescent="0.35">
      <c r="G4843"/>
    </row>
    <row r="4844" spans="7:7" x14ac:dyDescent="0.35">
      <c r="G4844"/>
    </row>
    <row r="4845" spans="7:7" x14ac:dyDescent="0.35">
      <c r="G4845"/>
    </row>
    <row r="4846" spans="7:7" x14ac:dyDescent="0.35">
      <c r="G4846"/>
    </row>
    <row r="4847" spans="7:7" x14ac:dyDescent="0.35">
      <c r="G4847"/>
    </row>
    <row r="4848" spans="7:7" x14ac:dyDescent="0.35">
      <c r="G4848"/>
    </row>
    <row r="4849" spans="7:7" x14ac:dyDescent="0.35">
      <c r="G4849"/>
    </row>
    <row r="4850" spans="7:7" x14ac:dyDescent="0.35">
      <c r="G4850"/>
    </row>
    <row r="4851" spans="7:7" x14ac:dyDescent="0.35">
      <c r="G4851"/>
    </row>
    <row r="4852" spans="7:7" x14ac:dyDescent="0.35">
      <c r="G4852"/>
    </row>
    <row r="4853" spans="7:7" x14ac:dyDescent="0.35">
      <c r="G4853"/>
    </row>
    <row r="4854" spans="7:7" x14ac:dyDescent="0.35">
      <c r="G4854"/>
    </row>
    <row r="4855" spans="7:7" x14ac:dyDescent="0.35">
      <c r="G4855"/>
    </row>
    <row r="4856" spans="7:7" x14ac:dyDescent="0.35">
      <c r="G4856"/>
    </row>
    <row r="4857" spans="7:7" x14ac:dyDescent="0.35">
      <c r="G4857"/>
    </row>
    <row r="4858" spans="7:7" x14ac:dyDescent="0.35">
      <c r="G4858"/>
    </row>
    <row r="4859" spans="7:7" x14ac:dyDescent="0.35">
      <c r="G4859"/>
    </row>
    <row r="4860" spans="7:7" x14ac:dyDescent="0.35">
      <c r="G4860"/>
    </row>
    <row r="4861" spans="7:7" x14ac:dyDescent="0.35">
      <c r="G4861"/>
    </row>
    <row r="4862" spans="7:7" x14ac:dyDescent="0.35">
      <c r="G4862"/>
    </row>
    <row r="4863" spans="7:7" x14ac:dyDescent="0.35">
      <c r="G4863"/>
    </row>
    <row r="4864" spans="7:7" x14ac:dyDescent="0.35">
      <c r="G4864"/>
    </row>
    <row r="4865" spans="7:7" x14ac:dyDescent="0.35">
      <c r="G4865"/>
    </row>
    <row r="4866" spans="7:7" x14ac:dyDescent="0.35">
      <c r="G4866"/>
    </row>
    <row r="4867" spans="7:7" x14ac:dyDescent="0.35">
      <c r="G4867"/>
    </row>
    <row r="4868" spans="7:7" x14ac:dyDescent="0.35">
      <c r="G4868"/>
    </row>
    <row r="4869" spans="7:7" x14ac:dyDescent="0.35">
      <c r="G4869"/>
    </row>
    <row r="4870" spans="7:7" x14ac:dyDescent="0.35">
      <c r="G4870"/>
    </row>
    <row r="4871" spans="7:7" x14ac:dyDescent="0.35">
      <c r="G4871"/>
    </row>
    <row r="4872" spans="7:7" x14ac:dyDescent="0.35">
      <c r="G4872"/>
    </row>
    <row r="4873" spans="7:7" x14ac:dyDescent="0.35">
      <c r="G4873"/>
    </row>
    <row r="4874" spans="7:7" x14ac:dyDescent="0.35">
      <c r="G4874"/>
    </row>
    <row r="4875" spans="7:7" x14ac:dyDescent="0.35">
      <c r="G4875"/>
    </row>
    <row r="4876" spans="7:7" x14ac:dyDescent="0.35">
      <c r="G4876"/>
    </row>
    <row r="4877" spans="7:7" x14ac:dyDescent="0.35">
      <c r="G4877"/>
    </row>
    <row r="4878" spans="7:7" x14ac:dyDescent="0.35">
      <c r="G4878"/>
    </row>
    <row r="4879" spans="7:7" x14ac:dyDescent="0.35">
      <c r="G4879"/>
    </row>
    <row r="4880" spans="7:7" x14ac:dyDescent="0.35">
      <c r="G4880"/>
    </row>
    <row r="4881" spans="7:7" x14ac:dyDescent="0.35">
      <c r="G4881"/>
    </row>
    <row r="4882" spans="7:7" x14ac:dyDescent="0.35">
      <c r="G4882"/>
    </row>
    <row r="4883" spans="7:7" x14ac:dyDescent="0.35">
      <c r="G4883"/>
    </row>
    <row r="4884" spans="7:7" x14ac:dyDescent="0.35">
      <c r="G4884"/>
    </row>
    <row r="4885" spans="7:7" x14ac:dyDescent="0.35">
      <c r="G4885"/>
    </row>
    <row r="4886" spans="7:7" x14ac:dyDescent="0.35">
      <c r="G4886"/>
    </row>
    <row r="4887" spans="7:7" x14ac:dyDescent="0.35">
      <c r="G4887"/>
    </row>
    <row r="4888" spans="7:7" x14ac:dyDescent="0.35">
      <c r="G4888"/>
    </row>
    <row r="4889" spans="7:7" x14ac:dyDescent="0.35">
      <c r="G4889"/>
    </row>
    <row r="4890" spans="7:7" x14ac:dyDescent="0.35">
      <c r="G4890"/>
    </row>
    <row r="4891" spans="7:7" x14ac:dyDescent="0.35">
      <c r="G4891"/>
    </row>
    <row r="4892" spans="7:7" x14ac:dyDescent="0.35">
      <c r="G4892"/>
    </row>
    <row r="4893" spans="7:7" x14ac:dyDescent="0.35">
      <c r="G4893"/>
    </row>
    <row r="4894" spans="7:7" x14ac:dyDescent="0.35">
      <c r="G4894"/>
    </row>
    <row r="4895" spans="7:7" x14ac:dyDescent="0.35">
      <c r="G4895"/>
    </row>
    <row r="4896" spans="7:7" x14ac:dyDescent="0.35">
      <c r="G4896"/>
    </row>
    <row r="4897" spans="7:7" x14ac:dyDescent="0.35">
      <c r="G4897"/>
    </row>
    <row r="4898" spans="7:7" x14ac:dyDescent="0.35">
      <c r="G4898"/>
    </row>
    <row r="4899" spans="7:7" x14ac:dyDescent="0.35">
      <c r="G4899"/>
    </row>
    <row r="4900" spans="7:7" x14ac:dyDescent="0.35">
      <c r="G4900"/>
    </row>
    <row r="4901" spans="7:7" x14ac:dyDescent="0.35">
      <c r="G4901"/>
    </row>
    <row r="4902" spans="7:7" x14ac:dyDescent="0.35">
      <c r="G4902"/>
    </row>
    <row r="4903" spans="7:7" x14ac:dyDescent="0.35">
      <c r="G4903"/>
    </row>
    <row r="4904" spans="7:7" x14ac:dyDescent="0.35">
      <c r="G4904"/>
    </row>
    <row r="4905" spans="7:7" x14ac:dyDescent="0.35">
      <c r="G4905"/>
    </row>
    <row r="4906" spans="7:7" x14ac:dyDescent="0.35">
      <c r="G4906"/>
    </row>
    <row r="4907" spans="7:7" x14ac:dyDescent="0.35">
      <c r="G4907"/>
    </row>
    <row r="4908" spans="7:7" x14ac:dyDescent="0.35">
      <c r="G4908"/>
    </row>
    <row r="4909" spans="7:7" x14ac:dyDescent="0.35">
      <c r="G4909"/>
    </row>
    <row r="4910" spans="7:7" x14ac:dyDescent="0.35">
      <c r="G4910"/>
    </row>
    <row r="4911" spans="7:7" x14ac:dyDescent="0.35">
      <c r="G4911"/>
    </row>
    <row r="4912" spans="7:7" x14ac:dyDescent="0.35">
      <c r="G4912"/>
    </row>
    <row r="4913" spans="7:7" x14ac:dyDescent="0.35">
      <c r="G4913"/>
    </row>
    <row r="4914" spans="7:7" x14ac:dyDescent="0.35">
      <c r="G4914"/>
    </row>
    <row r="4915" spans="7:7" x14ac:dyDescent="0.35">
      <c r="G4915"/>
    </row>
    <row r="4916" spans="7:7" x14ac:dyDescent="0.35">
      <c r="G4916"/>
    </row>
    <row r="4917" spans="7:7" x14ac:dyDescent="0.35">
      <c r="G4917"/>
    </row>
    <row r="4918" spans="7:7" x14ac:dyDescent="0.35">
      <c r="G4918"/>
    </row>
    <row r="4919" spans="7:7" x14ac:dyDescent="0.35">
      <c r="G4919"/>
    </row>
    <row r="4920" spans="7:7" x14ac:dyDescent="0.35">
      <c r="G4920"/>
    </row>
    <row r="4921" spans="7:7" x14ac:dyDescent="0.35">
      <c r="G4921"/>
    </row>
    <row r="4922" spans="7:7" x14ac:dyDescent="0.35">
      <c r="G4922"/>
    </row>
    <row r="4923" spans="7:7" x14ac:dyDescent="0.35">
      <c r="G4923"/>
    </row>
    <row r="4924" spans="7:7" x14ac:dyDescent="0.35">
      <c r="G4924"/>
    </row>
    <row r="4925" spans="7:7" x14ac:dyDescent="0.35">
      <c r="G4925"/>
    </row>
    <row r="4926" spans="7:7" x14ac:dyDescent="0.35">
      <c r="G4926"/>
    </row>
    <row r="4927" spans="7:7" x14ac:dyDescent="0.35">
      <c r="G4927"/>
    </row>
    <row r="4928" spans="7:7" x14ac:dyDescent="0.35">
      <c r="G4928"/>
    </row>
    <row r="4929" spans="7:7" x14ac:dyDescent="0.35">
      <c r="G4929"/>
    </row>
    <row r="4930" spans="7:7" x14ac:dyDescent="0.35">
      <c r="G4930"/>
    </row>
    <row r="4931" spans="7:7" x14ac:dyDescent="0.35">
      <c r="G4931"/>
    </row>
    <row r="4932" spans="7:7" x14ac:dyDescent="0.35">
      <c r="G4932"/>
    </row>
    <row r="4933" spans="7:7" x14ac:dyDescent="0.35">
      <c r="G4933"/>
    </row>
    <row r="4934" spans="7:7" x14ac:dyDescent="0.35">
      <c r="G4934"/>
    </row>
    <row r="4935" spans="7:7" x14ac:dyDescent="0.35">
      <c r="G4935"/>
    </row>
    <row r="4936" spans="7:7" x14ac:dyDescent="0.35">
      <c r="G4936"/>
    </row>
    <row r="4937" spans="7:7" x14ac:dyDescent="0.35">
      <c r="G4937"/>
    </row>
    <row r="4938" spans="7:7" x14ac:dyDescent="0.35">
      <c r="G4938"/>
    </row>
    <row r="4939" spans="7:7" x14ac:dyDescent="0.35">
      <c r="G4939"/>
    </row>
    <row r="4940" spans="7:7" x14ac:dyDescent="0.35">
      <c r="G4940"/>
    </row>
    <row r="4941" spans="7:7" x14ac:dyDescent="0.35">
      <c r="G4941"/>
    </row>
    <row r="4942" spans="7:7" x14ac:dyDescent="0.35">
      <c r="G4942"/>
    </row>
    <row r="4943" spans="7:7" x14ac:dyDescent="0.35">
      <c r="G4943"/>
    </row>
    <row r="4944" spans="7:7" x14ac:dyDescent="0.35">
      <c r="G4944"/>
    </row>
    <row r="4945" spans="7:7" x14ac:dyDescent="0.35">
      <c r="G4945"/>
    </row>
    <row r="4946" spans="7:7" x14ac:dyDescent="0.35">
      <c r="G4946"/>
    </row>
    <row r="4947" spans="7:7" x14ac:dyDescent="0.35">
      <c r="G4947"/>
    </row>
    <row r="4948" spans="7:7" x14ac:dyDescent="0.35">
      <c r="G4948"/>
    </row>
    <row r="4949" spans="7:7" x14ac:dyDescent="0.35">
      <c r="G4949"/>
    </row>
    <row r="4950" spans="7:7" x14ac:dyDescent="0.35">
      <c r="G4950"/>
    </row>
    <row r="4951" spans="7:7" x14ac:dyDescent="0.35">
      <c r="G4951"/>
    </row>
    <row r="4952" spans="7:7" x14ac:dyDescent="0.35">
      <c r="G4952"/>
    </row>
    <row r="4953" spans="7:7" x14ac:dyDescent="0.35">
      <c r="G4953"/>
    </row>
    <row r="4954" spans="7:7" x14ac:dyDescent="0.35">
      <c r="G4954"/>
    </row>
    <row r="4955" spans="7:7" x14ac:dyDescent="0.35">
      <c r="G4955"/>
    </row>
    <row r="4956" spans="7:7" x14ac:dyDescent="0.35">
      <c r="G4956"/>
    </row>
    <row r="4957" spans="7:7" x14ac:dyDescent="0.35">
      <c r="G4957"/>
    </row>
    <row r="4958" spans="7:7" x14ac:dyDescent="0.35">
      <c r="G4958"/>
    </row>
    <row r="4959" spans="7:7" x14ac:dyDescent="0.35">
      <c r="G4959"/>
    </row>
    <row r="4960" spans="7:7" x14ac:dyDescent="0.35">
      <c r="G4960"/>
    </row>
    <row r="4961" spans="7:7" x14ac:dyDescent="0.35">
      <c r="G4961"/>
    </row>
    <row r="4962" spans="7:7" x14ac:dyDescent="0.35">
      <c r="G4962"/>
    </row>
    <row r="4963" spans="7:7" x14ac:dyDescent="0.35">
      <c r="G4963"/>
    </row>
    <row r="4964" spans="7:7" x14ac:dyDescent="0.35">
      <c r="G4964"/>
    </row>
    <row r="4965" spans="7:7" x14ac:dyDescent="0.35">
      <c r="G4965"/>
    </row>
    <row r="4966" spans="7:7" x14ac:dyDescent="0.35">
      <c r="G4966"/>
    </row>
    <row r="4967" spans="7:7" x14ac:dyDescent="0.35">
      <c r="G4967"/>
    </row>
    <row r="4968" spans="7:7" x14ac:dyDescent="0.35">
      <c r="G4968"/>
    </row>
    <row r="4969" spans="7:7" x14ac:dyDescent="0.35">
      <c r="G4969"/>
    </row>
    <row r="4970" spans="7:7" x14ac:dyDescent="0.35">
      <c r="G4970"/>
    </row>
    <row r="4971" spans="7:7" x14ac:dyDescent="0.35">
      <c r="G4971"/>
    </row>
    <row r="4972" spans="7:7" x14ac:dyDescent="0.35">
      <c r="G4972"/>
    </row>
    <row r="4973" spans="7:7" x14ac:dyDescent="0.35">
      <c r="G4973"/>
    </row>
    <row r="4974" spans="7:7" x14ac:dyDescent="0.35">
      <c r="G4974"/>
    </row>
    <row r="4975" spans="7:7" x14ac:dyDescent="0.35">
      <c r="G4975"/>
    </row>
    <row r="4976" spans="7:7" x14ac:dyDescent="0.35">
      <c r="G4976"/>
    </row>
    <row r="4977" spans="7:7" x14ac:dyDescent="0.35">
      <c r="G4977"/>
    </row>
    <row r="4978" spans="7:7" x14ac:dyDescent="0.35">
      <c r="G4978"/>
    </row>
    <row r="4979" spans="7:7" x14ac:dyDescent="0.35">
      <c r="G4979"/>
    </row>
    <row r="4980" spans="7:7" x14ac:dyDescent="0.35">
      <c r="G4980"/>
    </row>
    <row r="4981" spans="7:7" x14ac:dyDescent="0.35">
      <c r="G4981"/>
    </row>
    <row r="4982" spans="7:7" x14ac:dyDescent="0.35">
      <c r="G4982"/>
    </row>
    <row r="4983" spans="7:7" x14ac:dyDescent="0.35">
      <c r="G4983"/>
    </row>
    <row r="4984" spans="7:7" x14ac:dyDescent="0.35">
      <c r="G4984"/>
    </row>
    <row r="4985" spans="7:7" x14ac:dyDescent="0.35">
      <c r="G4985"/>
    </row>
    <row r="4986" spans="7:7" x14ac:dyDescent="0.35">
      <c r="G4986"/>
    </row>
    <row r="4987" spans="7:7" x14ac:dyDescent="0.35">
      <c r="G4987"/>
    </row>
    <row r="4988" spans="7:7" x14ac:dyDescent="0.35">
      <c r="G4988"/>
    </row>
    <row r="4989" spans="7:7" x14ac:dyDescent="0.35">
      <c r="G4989"/>
    </row>
    <row r="4990" spans="7:7" x14ac:dyDescent="0.35">
      <c r="G4990"/>
    </row>
    <row r="4991" spans="7:7" x14ac:dyDescent="0.35">
      <c r="G4991"/>
    </row>
    <row r="4992" spans="7:7" x14ac:dyDescent="0.35">
      <c r="G4992"/>
    </row>
    <row r="4993" spans="7:7" x14ac:dyDescent="0.35">
      <c r="G4993"/>
    </row>
    <row r="4994" spans="7:7" x14ac:dyDescent="0.35">
      <c r="G4994"/>
    </row>
    <row r="4995" spans="7:7" x14ac:dyDescent="0.35">
      <c r="G4995"/>
    </row>
    <row r="4996" spans="7:7" x14ac:dyDescent="0.35">
      <c r="G4996"/>
    </row>
    <row r="4997" spans="7:7" x14ac:dyDescent="0.35">
      <c r="G4997"/>
    </row>
    <row r="4998" spans="7:7" x14ac:dyDescent="0.35">
      <c r="G4998"/>
    </row>
    <row r="4999" spans="7:7" x14ac:dyDescent="0.35">
      <c r="G4999"/>
    </row>
    <row r="5000" spans="7:7" x14ac:dyDescent="0.35">
      <c r="G5000"/>
    </row>
    <row r="5001" spans="7:7" x14ac:dyDescent="0.35">
      <c r="G5001"/>
    </row>
    <row r="5002" spans="7:7" x14ac:dyDescent="0.35">
      <c r="G5002"/>
    </row>
    <row r="5003" spans="7:7" x14ac:dyDescent="0.35">
      <c r="G5003"/>
    </row>
    <row r="5004" spans="7:7" x14ac:dyDescent="0.35">
      <c r="G5004"/>
    </row>
    <row r="5005" spans="7:7" x14ac:dyDescent="0.35">
      <c r="G5005"/>
    </row>
    <row r="5006" spans="7:7" x14ac:dyDescent="0.35">
      <c r="G5006"/>
    </row>
    <row r="5007" spans="7:7" x14ac:dyDescent="0.35">
      <c r="G5007"/>
    </row>
    <row r="5008" spans="7:7" x14ac:dyDescent="0.35">
      <c r="G5008"/>
    </row>
    <row r="5009" spans="7:7" x14ac:dyDescent="0.35">
      <c r="G5009"/>
    </row>
    <row r="5010" spans="7:7" x14ac:dyDescent="0.35">
      <c r="G5010"/>
    </row>
    <row r="5011" spans="7:7" x14ac:dyDescent="0.35">
      <c r="G5011"/>
    </row>
    <row r="5012" spans="7:7" x14ac:dyDescent="0.35">
      <c r="G5012"/>
    </row>
    <row r="5013" spans="7:7" x14ac:dyDescent="0.35">
      <c r="G5013"/>
    </row>
    <row r="5014" spans="7:7" x14ac:dyDescent="0.35">
      <c r="G5014"/>
    </row>
    <row r="5015" spans="7:7" x14ac:dyDescent="0.35">
      <c r="G5015"/>
    </row>
    <row r="5016" spans="7:7" x14ac:dyDescent="0.35">
      <c r="G5016"/>
    </row>
    <row r="5017" spans="7:7" x14ac:dyDescent="0.35">
      <c r="G5017"/>
    </row>
    <row r="5018" spans="7:7" x14ac:dyDescent="0.35">
      <c r="G5018"/>
    </row>
    <row r="5019" spans="7:7" x14ac:dyDescent="0.35">
      <c r="G5019"/>
    </row>
    <row r="5020" spans="7:7" x14ac:dyDescent="0.35">
      <c r="G5020"/>
    </row>
    <row r="5021" spans="7:7" x14ac:dyDescent="0.35">
      <c r="G5021"/>
    </row>
    <row r="5022" spans="7:7" x14ac:dyDescent="0.35">
      <c r="G5022"/>
    </row>
    <row r="5023" spans="7:7" x14ac:dyDescent="0.35">
      <c r="G5023"/>
    </row>
    <row r="5024" spans="7:7" x14ac:dyDescent="0.35">
      <c r="G5024"/>
    </row>
    <row r="5025" spans="7:7" x14ac:dyDescent="0.35">
      <c r="G5025"/>
    </row>
    <row r="5026" spans="7:7" x14ac:dyDescent="0.35">
      <c r="G5026"/>
    </row>
    <row r="5027" spans="7:7" x14ac:dyDescent="0.35">
      <c r="G5027"/>
    </row>
    <row r="5028" spans="7:7" x14ac:dyDescent="0.35">
      <c r="G5028"/>
    </row>
    <row r="5029" spans="7:7" x14ac:dyDescent="0.35">
      <c r="G5029"/>
    </row>
    <row r="5030" spans="7:7" x14ac:dyDescent="0.35">
      <c r="G5030"/>
    </row>
    <row r="5031" spans="7:7" x14ac:dyDescent="0.35">
      <c r="G5031"/>
    </row>
    <row r="5032" spans="7:7" x14ac:dyDescent="0.35">
      <c r="G5032"/>
    </row>
    <row r="5033" spans="7:7" x14ac:dyDescent="0.35">
      <c r="G5033"/>
    </row>
    <row r="5034" spans="7:7" x14ac:dyDescent="0.35">
      <c r="G5034"/>
    </row>
    <row r="5035" spans="7:7" x14ac:dyDescent="0.35">
      <c r="G5035"/>
    </row>
    <row r="5036" spans="7:7" x14ac:dyDescent="0.35">
      <c r="G5036"/>
    </row>
    <row r="5037" spans="7:7" x14ac:dyDescent="0.35">
      <c r="G5037"/>
    </row>
    <row r="5038" spans="7:7" x14ac:dyDescent="0.35">
      <c r="G5038"/>
    </row>
    <row r="5039" spans="7:7" x14ac:dyDescent="0.35">
      <c r="G5039"/>
    </row>
    <row r="5040" spans="7:7" x14ac:dyDescent="0.35">
      <c r="G5040"/>
    </row>
    <row r="5041" spans="7:7" x14ac:dyDescent="0.35">
      <c r="G5041"/>
    </row>
    <row r="5042" spans="7:7" x14ac:dyDescent="0.35">
      <c r="G5042"/>
    </row>
    <row r="5043" spans="7:7" x14ac:dyDescent="0.35">
      <c r="G5043"/>
    </row>
    <row r="5044" spans="7:7" x14ac:dyDescent="0.35">
      <c r="G5044"/>
    </row>
    <row r="5045" spans="7:7" x14ac:dyDescent="0.35">
      <c r="G5045"/>
    </row>
    <row r="5046" spans="7:7" x14ac:dyDescent="0.35">
      <c r="G5046"/>
    </row>
    <row r="5047" spans="7:7" x14ac:dyDescent="0.35">
      <c r="G5047"/>
    </row>
    <row r="5048" spans="7:7" x14ac:dyDescent="0.35">
      <c r="G5048"/>
    </row>
    <row r="5049" spans="7:7" x14ac:dyDescent="0.35">
      <c r="G5049"/>
    </row>
    <row r="5050" spans="7:7" x14ac:dyDescent="0.35">
      <c r="G5050"/>
    </row>
    <row r="5051" spans="7:7" x14ac:dyDescent="0.35">
      <c r="G5051"/>
    </row>
    <row r="5052" spans="7:7" x14ac:dyDescent="0.35">
      <c r="G5052"/>
    </row>
    <row r="5053" spans="7:7" x14ac:dyDescent="0.35">
      <c r="G5053"/>
    </row>
    <row r="5054" spans="7:7" x14ac:dyDescent="0.35">
      <c r="G5054"/>
    </row>
    <row r="5055" spans="7:7" x14ac:dyDescent="0.35">
      <c r="G5055"/>
    </row>
    <row r="5056" spans="7:7" x14ac:dyDescent="0.35">
      <c r="G5056"/>
    </row>
    <row r="5057" spans="7:7" x14ac:dyDescent="0.35">
      <c r="G5057"/>
    </row>
    <row r="5058" spans="7:7" x14ac:dyDescent="0.35">
      <c r="G5058"/>
    </row>
    <row r="5059" spans="7:7" x14ac:dyDescent="0.35">
      <c r="G5059"/>
    </row>
    <row r="5060" spans="7:7" x14ac:dyDescent="0.35">
      <c r="G5060"/>
    </row>
    <row r="5061" spans="7:7" x14ac:dyDescent="0.35">
      <c r="G5061"/>
    </row>
    <row r="5062" spans="7:7" x14ac:dyDescent="0.35">
      <c r="G5062"/>
    </row>
    <row r="5063" spans="7:7" x14ac:dyDescent="0.35">
      <c r="G5063"/>
    </row>
    <row r="5064" spans="7:7" x14ac:dyDescent="0.35">
      <c r="G5064"/>
    </row>
    <row r="5065" spans="7:7" x14ac:dyDescent="0.35">
      <c r="G5065"/>
    </row>
    <row r="5066" spans="7:7" x14ac:dyDescent="0.35">
      <c r="G5066"/>
    </row>
    <row r="5067" spans="7:7" x14ac:dyDescent="0.35">
      <c r="G5067"/>
    </row>
    <row r="5068" spans="7:7" x14ac:dyDescent="0.35">
      <c r="G5068"/>
    </row>
    <row r="5069" spans="7:7" x14ac:dyDescent="0.35">
      <c r="G5069"/>
    </row>
    <row r="5070" spans="7:7" x14ac:dyDescent="0.35">
      <c r="G5070"/>
    </row>
    <row r="5071" spans="7:7" x14ac:dyDescent="0.35">
      <c r="G5071"/>
    </row>
    <row r="5072" spans="7:7" x14ac:dyDescent="0.35">
      <c r="G5072"/>
    </row>
    <row r="5073" spans="7:7" x14ac:dyDescent="0.35">
      <c r="G5073"/>
    </row>
    <row r="5074" spans="7:7" x14ac:dyDescent="0.35">
      <c r="G5074"/>
    </row>
    <row r="5075" spans="7:7" x14ac:dyDescent="0.35">
      <c r="G5075"/>
    </row>
    <row r="5076" spans="7:7" x14ac:dyDescent="0.35">
      <c r="G5076"/>
    </row>
    <row r="5077" spans="7:7" x14ac:dyDescent="0.35">
      <c r="G5077"/>
    </row>
    <row r="5078" spans="7:7" x14ac:dyDescent="0.35">
      <c r="G5078"/>
    </row>
    <row r="5079" spans="7:7" x14ac:dyDescent="0.35">
      <c r="G5079"/>
    </row>
    <row r="5080" spans="7:7" x14ac:dyDescent="0.35">
      <c r="G5080"/>
    </row>
    <row r="5081" spans="7:7" x14ac:dyDescent="0.35">
      <c r="G5081"/>
    </row>
    <row r="5082" spans="7:7" x14ac:dyDescent="0.35">
      <c r="G5082"/>
    </row>
    <row r="5083" spans="7:7" x14ac:dyDescent="0.35">
      <c r="G5083"/>
    </row>
    <row r="5084" spans="7:7" x14ac:dyDescent="0.35">
      <c r="G5084"/>
    </row>
    <row r="5085" spans="7:7" x14ac:dyDescent="0.35">
      <c r="G5085"/>
    </row>
    <row r="5086" spans="7:7" x14ac:dyDescent="0.35">
      <c r="G5086"/>
    </row>
    <row r="5087" spans="7:7" x14ac:dyDescent="0.35">
      <c r="G5087"/>
    </row>
    <row r="5088" spans="7:7" x14ac:dyDescent="0.35">
      <c r="G5088"/>
    </row>
    <row r="5089" spans="7:7" x14ac:dyDescent="0.35">
      <c r="G5089"/>
    </row>
    <row r="5090" spans="7:7" x14ac:dyDescent="0.35">
      <c r="G5090"/>
    </row>
    <row r="5091" spans="7:7" x14ac:dyDescent="0.35">
      <c r="G5091"/>
    </row>
    <row r="5092" spans="7:7" x14ac:dyDescent="0.35">
      <c r="G5092"/>
    </row>
    <row r="5093" spans="7:7" x14ac:dyDescent="0.35">
      <c r="G5093"/>
    </row>
    <row r="5094" spans="7:7" x14ac:dyDescent="0.35">
      <c r="G5094"/>
    </row>
    <row r="5095" spans="7:7" x14ac:dyDescent="0.35">
      <c r="G5095"/>
    </row>
    <row r="5096" spans="7:7" x14ac:dyDescent="0.35">
      <c r="G5096"/>
    </row>
    <row r="5097" spans="7:7" x14ac:dyDescent="0.35">
      <c r="G5097"/>
    </row>
    <row r="5098" spans="7:7" x14ac:dyDescent="0.35">
      <c r="G5098"/>
    </row>
    <row r="5099" spans="7:7" x14ac:dyDescent="0.35">
      <c r="G5099"/>
    </row>
    <row r="5100" spans="7:7" x14ac:dyDescent="0.35">
      <c r="G5100"/>
    </row>
    <row r="5101" spans="7:7" x14ac:dyDescent="0.35">
      <c r="G5101"/>
    </row>
    <row r="5102" spans="7:7" x14ac:dyDescent="0.35">
      <c r="G5102"/>
    </row>
    <row r="5103" spans="7:7" x14ac:dyDescent="0.35">
      <c r="G5103"/>
    </row>
    <row r="5104" spans="7:7" x14ac:dyDescent="0.35">
      <c r="G5104"/>
    </row>
    <row r="5105" spans="7:7" x14ac:dyDescent="0.35">
      <c r="G5105"/>
    </row>
    <row r="5106" spans="7:7" x14ac:dyDescent="0.35">
      <c r="G5106"/>
    </row>
    <row r="5107" spans="7:7" x14ac:dyDescent="0.35">
      <c r="G5107"/>
    </row>
    <row r="5108" spans="7:7" x14ac:dyDescent="0.35">
      <c r="G5108"/>
    </row>
    <row r="5109" spans="7:7" x14ac:dyDescent="0.35">
      <c r="G5109"/>
    </row>
    <row r="5110" spans="7:7" x14ac:dyDescent="0.35">
      <c r="G5110"/>
    </row>
    <row r="5111" spans="7:7" x14ac:dyDescent="0.35">
      <c r="G5111"/>
    </row>
    <row r="5112" spans="7:7" x14ac:dyDescent="0.35">
      <c r="G5112"/>
    </row>
    <row r="5113" spans="7:7" x14ac:dyDescent="0.35">
      <c r="G5113"/>
    </row>
    <row r="5114" spans="7:7" x14ac:dyDescent="0.35">
      <c r="G5114"/>
    </row>
    <row r="5115" spans="7:7" x14ac:dyDescent="0.35">
      <c r="G5115"/>
    </row>
    <row r="5116" spans="7:7" x14ac:dyDescent="0.35">
      <c r="G5116"/>
    </row>
    <row r="5117" spans="7:7" x14ac:dyDescent="0.35">
      <c r="G5117"/>
    </row>
    <row r="5118" spans="7:7" x14ac:dyDescent="0.35">
      <c r="G5118"/>
    </row>
    <row r="5119" spans="7:7" x14ac:dyDescent="0.35">
      <c r="G5119"/>
    </row>
    <row r="5120" spans="7:7" x14ac:dyDescent="0.35">
      <c r="G5120"/>
    </row>
    <row r="5121" spans="7:7" x14ac:dyDescent="0.35">
      <c r="G5121"/>
    </row>
    <row r="5122" spans="7:7" x14ac:dyDescent="0.35">
      <c r="G5122"/>
    </row>
    <row r="5123" spans="7:7" x14ac:dyDescent="0.35">
      <c r="G5123"/>
    </row>
    <row r="5124" spans="7:7" x14ac:dyDescent="0.35">
      <c r="G5124"/>
    </row>
    <row r="5125" spans="7:7" x14ac:dyDescent="0.35">
      <c r="G5125"/>
    </row>
    <row r="5126" spans="7:7" x14ac:dyDescent="0.35">
      <c r="G5126"/>
    </row>
    <row r="5127" spans="7:7" x14ac:dyDescent="0.35">
      <c r="G5127"/>
    </row>
    <row r="5128" spans="7:7" x14ac:dyDescent="0.35">
      <c r="G5128"/>
    </row>
    <row r="5129" spans="7:7" x14ac:dyDescent="0.35">
      <c r="G5129"/>
    </row>
    <row r="5130" spans="7:7" x14ac:dyDescent="0.35">
      <c r="G5130"/>
    </row>
    <row r="5131" spans="7:7" x14ac:dyDescent="0.35">
      <c r="G5131"/>
    </row>
    <row r="5132" spans="7:7" x14ac:dyDescent="0.35">
      <c r="G5132"/>
    </row>
    <row r="5133" spans="7:7" x14ac:dyDescent="0.35">
      <c r="G5133"/>
    </row>
    <row r="5134" spans="7:7" x14ac:dyDescent="0.35">
      <c r="G5134"/>
    </row>
    <row r="5135" spans="7:7" x14ac:dyDescent="0.35">
      <c r="G5135"/>
    </row>
    <row r="5136" spans="7:7" x14ac:dyDescent="0.35">
      <c r="G5136"/>
    </row>
    <row r="5137" spans="7:7" x14ac:dyDescent="0.35">
      <c r="G5137"/>
    </row>
    <row r="5138" spans="7:7" x14ac:dyDescent="0.35">
      <c r="G5138"/>
    </row>
    <row r="5139" spans="7:7" x14ac:dyDescent="0.35">
      <c r="G5139"/>
    </row>
    <row r="5140" spans="7:7" x14ac:dyDescent="0.35">
      <c r="G5140"/>
    </row>
    <row r="5141" spans="7:7" x14ac:dyDescent="0.35">
      <c r="G5141"/>
    </row>
    <row r="5142" spans="7:7" x14ac:dyDescent="0.35">
      <c r="G5142"/>
    </row>
    <row r="5143" spans="7:7" x14ac:dyDescent="0.35">
      <c r="G5143"/>
    </row>
    <row r="5144" spans="7:7" x14ac:dyDescent="0.35">
      <c r="G5144"/>
    </row>
    <row r="5145" spans="7:7" x14ac:dyDescent="0.35">
      <c r="G5145"/>
    </row>
    <row r="5146" spans="7:7" x14ac:dyDescent="0.35">
      <c r="G5146"/>
    </row>
    <row r="5147" spans="7:7" x14ac:dyDescent="0.35">
      <c r="G5147"/>
    </row>
    <row r="5148" spans="7:7" x14ac:dyDescent="0.35">
      <c r="G5148"/>
    </row>
    <row r="5149" spans="7:7" x14ac:dyDescent="0.35">
      <c r="G5149"/>
    </row>
    <row r="5150" spans="7:7" x14ac:dyDescent="0.35">
      <c r="G5150"/>
    </row>
    <row r="5151" spans="7:7" x14ac:dyDescent="0.35">
      <c r="G5151"/>
    </row>
    <row r="5152" spans="7:7" x14ac:dyDescent="0.35">
      <c r="G5152"/>
    </row>
    <row r="5153" spans="7:7" x14ac:dyDescent="0.35">
      <c r="G5153"/>
    </row>
    <row r="5154" spans="7:7" x14ac:dyDescent="0.35">
      <c r="G5154"/>
    </row>
    <row r="5155" spans="7:7" x14ac:dyDescent="0.35">
      <c r="G5155"/>
    </row>
    <row r="5156" spans="7:7" x14ac:dyDescent="0.35">
      <c r="G5156"/>
    </row>
    <row r="5157" spans="7:7" x14ac:dyDescent="0.35">
      <c r="G5157"/>
    </row>
    <row r="5158" spans="7:7" x14ac:dyDescent="0.35">
      <c r="G5158"/>
    </row>
    <row r="5159" spans="7:7" x14ac:dyDescent="0.35">
      <c r="G5159"/>
    </row>
    <row r="5160" spans="7:7" x14ac:dyDescent="0.35">
      <c r="G5160"/>
    </row>
    <row r="5161" spans="7:7" x14ac:dyDescent="0.35">
      <c r="G5161"/>
    </row>
    <row r="5162" spans="7:7" x14ac:dyDescent="0.35">
      <c r="G5162"/>
    </row>
    <row r="5163" spans="7:7" x14ac:dyDescent="0.35">
      <c r="G5163"/>
    </row>
    <row r="5164" spans="7:7" x14ac:dyDescent="0.35">
      <c r="G5164"/>
    </row>
    <row r="5165" spans="7:7" x14ac:dyDescent="0.35">
      <c r="G5165"/>
    </row>
    <row r="5166" spans="7:7" x14ac:dyDescent="0.35">
      <c r="G5166"/>
    </row>
    <row r="5167" spans="7:7" x14ac:dyDescent="0.35">
      <c r="G5167"/>
    </row>
    <row r="5168" spans="7:7" x14ac:dyDescent="0.35">
      <c r="G5168"/>
    </row>
    <row r="5169" spans="7:7" x14ac:dyDescent="0.35">
      <c r="G5169"/>
    </row>
    <row r="5170" spans="7:7" x14ac:dyDescent="0.35">
      <c r="G5170"/>
    </row>
    <row r="5171" spans="7:7" x14ac:dyDescent="0.35">
      <c r="G5171"/>
    </row>
    <row r="5172" spans="7:7" x14ac:dyDescent="0.35">
      <c r="G5172"/>
    </row>
    <row r="5173" spans="7:7" x14ac:dyDescent="0.35">
      <c r="G5173"/>
    </row>
    <row r="5174" spans="7:7" x14ac:dyDescent="0.35">
      <c r="G5174"/>
    </row>
    <row r="5175" spans="7:7" x14ac:dyDescent="0.35">
      <c r="G5175"/>
    </row>
    <row r="5176" spans="7:7" x14ac:dyDescent="0.35">
      <c r="G5176"/>
    </row>
    <row r="5177" spans="7:7" x14ac:dyDescent="0.35">
      <c r="G5177"/>
    </row>
    <row r="5178" spans="7:7" x14ac:dyDescent="0.35">
      <c r="G5178"/>
    </row>
    <row r="5179" spans="7:7" x14ac:dyDescent="0.35">
      <c r="G5179"/>
    </row>
    <row r="5180" spans="7:7" x14ac:dyDescent="0.35">
      <c r="G5180"/>
    </row>
    <row r="5181" spans="7:7" x14ac:dyDescent="0.35">
      <c r="G5181"/>
    </row>
    <row r="5182" spans="7:7" x14ac:dyDescent="0.35">
      <c r="G5182"/>
    </row>
    <row r="5183" spans="7:7" x14ac:dyDescent="0.35">
      <c r="G5183"/>
    </row>
    <row r="5184" spans="7:7" x14ac:dyDescent="0.35">
      <c r="G5184"/>
    </row>
    <row r="5185" spans="7:7" x14ac:dyDescent="0.35">
      <c r="G5185"/>
    </row>
    <row r="5186" spans="7:7" x14ac:dyDescent="0.35">
      <c r="G5186"/>
    </row>
    <row r="5187" spans="7:7" x14ac:dyDescent="0.35">
      <c r="G5187"/>
    </row>
    <row r="5188" spans="7:7" x14ac:dyDescent="0.35">
      <c r="G5188"/>
    </row>
    <row r="5189" spans="7:7" x14ac:dyDescent="0.35">
      <c r="G5189"/>
    </row>
    <row r="5190" spans="7:7" x14ac:dyDescent="0.35">
      <c r="G5190"/>
    </row>
    <row r="5191" spans="7:7" x14ac:dyDescent="0.35">
      <c r="G5191"/>
    </row>
    <row r="5192" spans="7:7" x14ac:dyDescent="0.35">
      <c r="G5192"/>
    </row>
    <row r="5193" spans="7:7" x14ac:dyDescent="0.35">
      <c r="G5193"/>
    </row>
    <row r="5194" spans="7:7" x14ac:dyDescent="0.35">
      <c r="G5194"/>
    </row>
    <row r="5195" spans="7:7" x14ac:dyDescent="0.35">
      <c r="G5195"/>
    </row>
    <row r="5196" spans="7:7" x14ac:dyDescent="0.35">
      <c r="G5196"/>
    </row>
    <row r="5197" spans="7:7" x14ac:dyDescent="0.35">
      <c r="G5197"/>
    </row>
    <row r="5198" spans="7:7" x14ac:dyDescent="0.35">
      <c r="G5198"/>
    </row>
    <row r="5199" spans="7:7" x14ac:dyDescent="0.35">
      <c r="G5199"/>
    </row>
    <row r="5200" spans="7:7" x14ac:dyDescent="0.35">
      <c r="G5200"/>
    </row>
    <row r="5201" spans="7:7" x14ac:dyDescent="0.35">
      <c r="G5201"/>
    </row>
    <row r="5202" spans="7:7" x14ac:dyDescent="0.35">
      <c r="G5202"/>
    </row>
    <row r="5203" spans="7:7" x14ac:dyDescent="0.35">
      <c r="G5203"/>
    </row>
    <row r="5204" spans="7:7" x14ac:dyDescent="0.35">
      <c r="G5204"/>
    </row>
    <row r="5205" spans="7:7" x14ac:dyDescent="0.35">
      <c r="G5205"/>
    </row>
    <row r="5206" spans="7:7" x14ac:dyDescent="0.35">
      <c r="G5206"/>
    </row>
    <row r="5207" spans="7:7" x14ac:dyDescent="0.35">
      <c r="G5207"/>
    </row>
    <row r="5208" spans="7:7" x14ac:dyDescent="0.35">
      <c r="G5208"/>
    </row>
    <row r="5209" spans="7:7" x14ac:dyDescent="0.35">
      <c r="G5209"/>
    </row>
    <row r="5210" spans="7:7" x14ac:dyDescent="0.35">
      <c r="G5210"/>
    </row>
    <row r="5211" spans="7:7" x14ac:dyDescent="0.35">
      <c r="G5211"/>
    </row>
    <row r="5212" spans="7:7" x14ac:dyDescent="0.35">
      <c r="G5212"/>
    </row>
    <row r="5213" spans="7:7" x14ac:dyDescent="0.35">
      <c r="G5213"/>
    </row>
    <row r="5214" spans="7:7" x14ac:dyDescent="0.35">
      <c r="G5214"/>
    </row>
    <row r="5215" spans="7:7" x14ac:dyDescent="0.35">
      <c r="G5215"/>
    </row>
    <row r="5216" spans="7:7" x14ac:dyDescent="0.35">
      <c r="G5216"/>
    </row>
    <row r="5217" spans="7:7" x14ac:dyDescent="0.35">
      <c r="G5217"/>
    </row>
    <row r="5218" spans="7:7" x14ac:dyDescent="0.35">
      <c r="G5218"/>
    </row>
    <row r="5219" spans="7:7" x14ac:dyDescent="0.35">
      <c r="G5219"/>
    </row>
    <row r="5220" spans="7:7" x14ac:dyDescent="0.35">
      <c r="G5220"/>
    </row>
    <row r="5221" spans="7:7" x14ac:dyDescent="0.35">
      <c r="G5221"/>
    </row>
    <row r="5222" spans="7:7" x14ac:dyDescent="0.35">
      <c r="G5222"/>
    </row>
    <row r="5223" spans="7:7" x14ac:dyDescent="0.35">
      <c r="G5223"/>
    </row>
    <row r="5224" spans="7:7" x14ac:dyDescent="0.35">
      <c r="G5224"/>
    </row>
    <row r="5225" spans="7:7" x14ac:dyDescent="0.35">
      <c r="G5225"/>
    </row>
    <row r="5226" spans="7:7" x14ac:dyDescent="0.35">
      <c r="G5226"/>
    </row>
    <row r="5227" spans="7:7" x14ac:dyDescent="0.35">
      <c r="G5227"/>
    </row>
    <row r="5228" spans="7:7" x14ac:dyDescent="0.35">
      <c r="G5228"/>
    </row>
    <row r="5229" spans="7:7" x14ac:dyDescent="0.35">
      <c r="G5229"/>
    </row>
    <row r="5230" spans="7:7" x14ac:dyDescent="0.35">
      <c r="G5230"/>
    </row>
    <row r="5231" spans="7:7" x14ac:dyDescent="0.35">
      <c r="G5231"/>
    </row>
    <row r="5232" spans="7:7" x14ac:dyDescent="0.35">
      <c r="G5232"/>
    </row>
    <row r="5233" spans="7:7" x14ac:dyDescent="0.35">
      <c r="G5233"/>
    </row>
    <row r="5234" spans="7:7" x14ac:dyDescent="0.35">
      <c r="G5234"/>
    </row>
    <row r="5235" spans="7:7" x14ac:dyDescent="0.35">
      <c r="G5235"/>
    </row>
    <row r="5236" spans="7:7" x14ac:dyDescent="0.35">
      <c r="G5236"/>
    </row>
    <row r="5237" spans="7:7" x14ac:dyDescent="0.35">
      <c r="G5237"/>
    </row>
    <row r="5238" spans="7:7" x14ac:dyDescent="0.35">
      <c r="G5238"/>
    </row>
    <row r="5239" spans="7:7" x14ac:dyDescent="0.35">
      <c r="G5239"/>
    </row>
    <row r="5240" spans="7:7" x14ac:dyDescent="0.35">
      <c r="G5240"/>
    </row>
    <row r="5241" spans="7:7" x14ac:dyDescent="0.35">
      <c r="G5241"/>
    </row>
    <row r="5242" spans="7:7" x14ac:dyDescent="0.35">
      <c r="G5242"/>
    </row>
    <row r="5243" spans="7:7" x14ac:dyDescent="0.35">
      <c r="G5243"/>
    </row>
    <row r="5244" spans="7:7" x14ac:dyDescent="0.35">
      <c r="G5244"/>
    </row>
    <row r="5245" spans="7:7" x14ac:dyDescent="0.35">
      <c r="G5245"/>
    </row>
    <row r="5246" spans="7:7" x14ac:dyDescent="0.35">
      <c r="G5246"/>
    </row>
    <row r="5247" spans="7:7" x14ac:dyDescent="0.35">
      <c r="G5247"/>
    </row>
    <row r="5248" spans="7:7" x14ac:dyDescent="0.35">
      <c r="G5248"/>
    </row>
    <row r="5249" spans="7:7" x14ac:dyDescent="0.35">
      <c r="G5249"/>
    </row>
    <row r="5250" spans="7:7" x14ac:dyDescent="0.35">
      <c r="G5250"/>
    </row>
    <row r="5251" spans="7:7" x14ac:dyDescent="0.35">
      <c r="G5251"/>
    </row>
    <row r="5252" spans="7:7" x14ac:dyDescent="0.35">
      <c r="G5252"/>
    </row>
    <row r="5253" spans="7:7" x14ac:dyDescent="0.35">
      <c r="G5253"/>
    </row>
    <row r="5254" spans="7:7" x14ac:dyDescent="0.35">
      <c r="G5254"/>
    </row>
    <row r="5255" spans="7:7" x14ac:dyDescent="0.35">
      <c r="G5255"/>
    </row>
    <row r="5256" spans="7:7" x14ac:dyDescent="0.35">
      <c r="G5256"/>
    </row>
    <row r="5257" spans="7:7" x14ac:dyDescent="0.35">
      <c r="G5257"/>
    </row>
    <row r="5258" spans="7:7" x14ac:dyDescent="0.35">
      <c r="G5258"/>
    </row>
    <row r="5259" spans="7:7" x14ac:dyDescent="0.35">
      <c r="G5259"/>
    </row>
    <row r="5260" spans="7:7" x14ac:dyDescent="0.35">
      <c r="G5260"/>
    </row>
    <row r="5261" spans="7:7" x14ac:dyDescent="0.35">
      <c r="G5261"/>
    </row>
    <row r="5262" spans="7:7" x14ac:dyDescent="0.35">
      <c r="G5262"/>
    </row>
    <row r="5263" spans="7:7" x14ac:dyDescent="0.35">
      <c r="G5263"/>
    </row>
    <row r="5264" spans="7:7" x14ac:dyDescent="0.35">
      <c r="G5264"/>
    </row>
    <row r="5265" spans="7:7" x14ac:dyDescent="0.35">
      <c r="G5265"/>
    </row>
    <row r="5266" spans="7:7" x14ac:dyDescent="0.35">
      <c r="G5266"/>
    </row>
    <row r="5267" spans="7:7" x14ac:dyDescent="0.35">
      <c r="G5267"/>
    </row>
    <row r="5268" spans="7:7" x14ac:dyDescent="0.35">
      <c r="G5268"/>
    </row>
    <row r="5269" spans="7:7" x14ac:dyDescent="0.35">
      <c r="G5269"/>
    </row>
    <row r="5270" spans="7:7" x14ac:dyDescent="0.35">
      <c r="G5270"/>
    </row>
    <row r="5271" spans="7:7" x14ac:dyDescent="0.35">
      <c r="G5271"/>
    </row>
    <row r="5272" spans="7:7" x14ac:dyDescent="0.35">
      <c r="G5272"/>
    </row>
    <row r="5273" spans="7:7" x14ac:dyDescent="0.35">
      <c r="G5273"/>
    </row>
    <row r="5274" spans="7:7" x14ac:dyDescent="0.35">
      <c r="G5274"/>
    </row>
    <row r="5275" spans="7:7" x14ac:dyDescent="0.35">
      <c r="G5275"/>
    </row>
    <row r="5276" spans="7:7" x14ac:dyDescent="0.35">
      <c r="G5276"/>
    </row>
    <row r="5277" spans="7:7" x14ac:dyDescent="0.35">
      <c r="G5277"/>
    </row>
    <row r="5278" spans="7:7" x14ac:dyDescent="0.35">
      <c r="G5278"/>
    </row>
    <row r="5279" spans="7:7" x14ac:dyDescent="0.35">
      <c r="G5279"/>
    </row>
    <row r="5280" spans="7:7" x14ac:dyDescent="0.35">
      <c r="G5280"/>
    </row>
    <row r="5281" spans="7:7" x14ac:dyDescent="0.35">
      <c r="G5281"/>
    </row>
    <row r="5282" spans="7:7" x14ac:dyDescent="0.35">
      <c r="G5282"/>
    </row>
    <row r="5283" spans="7:7" x14ac:dyDescent="0.35">
      <c r="G5283"/>
    </row>
    <row r="5284" spans="7:7" x14ac:dyDescent="0.35">
      <c r="G5284"/>
    </row>
    <row r="5285" spans="7:7" x14ac:dyDescent="0.35">
      <c r="G5285"/>
    </row>
    <row r="5286" spans="7:7" x14ac:dyDescent="0.35">
      <c r="G5286"/>
    </row>
    <row r="5287" spans="7:7" x14ac:dyDescent="0.35">
      <c r="G5287"/>
    </row>
    <row r="5288" spans="7:7" x14ac:dyDescent="0.35">
      <c r="G5288"/>
    </row>
    <row r="5289" spans="7:7" x14ac:dyDescent="0.35">
      <c r="G5289"/>
    </row>
    <row r="5290" spans="7:7" x14ac:dyDescent="0.35">
      <c r="G5290"/>
    </row>
    <row r="5291" spans="7:7" x14ac:dyDescent="0.35">
      <c r="G5291"/>
    </row>
    <row r="5292" spans="7:7" x14ac:dyDescent="0.35">
      <c r="G5292"/>
    </row>
    <row r="5293" spans="7:7" x14ac:dyDescent="0.35">
      <c r="G5293"/>
    </row>
    <row r="5294" spans="7:7" x14ac:dyDescent="0.35">
      <c r="G5294"/>
    </row>
    <row r="5295" spans="7:7" x14ac:dyDescent="0.35">
      <c r="G5295"/>
    </row>
    <row r="5296" spans="7:7" x14ac:dyDescent="0.35">
      <c r="G5296"/>
    </row>
    <row r="5297" spans="7:7" x14ac:dyDescent="0.35">
      <c r="G5297"/>
    </row>
    <row r="5298" spans="7:7" x14ac:dyDescent="0.35">
      <c r="G5298"/>
    </row>
    <row r="5299" spans="7:7" x14ac:dyDescent="0.35">
      <c r="G5299"/>
    </row>
    <row r="5300" spans="7:7" x14ac:dyDescent="0.35">
      <c r="G5300"/>
    </row>
    <row r="5301" spans="7:7" x14ac:dyDescent="0.35">
      <c r="G5301"/>
    </row>
    <row r="5302" spans="7:7" x14ac:dyDescent="0.35">
      <c r="G5302"/>
    </row>
    <row r="5303" spans="7:7" x14ac:dyDescent="0.35">
      <c r="G5303"/>
    </row>
    <row r="5304" spans="7:7" x14ac:dyDescent="0.35">
      <c r="G5304"/>
    </row>
    <row r="5305" spans="7:7" x14ac:dyDescent="0.35">
      <c r="G5305"/>
    </row>
    <row r="5306" spans="7:7" x14ac:dyDescent="0.35">
      <c r="G5306"/>
    </row>
    <row r="5307" spans="7:7" x14ac:dyDescent="0.35">
      <c r="G5307"/>
    </row>
    <row r="5308" spans="7:7" x14ac:dyDescent="0.35">
      <c r="G5308"/>
    </row>
    <row r="5309" spans="7:7" x14ac:dyDescent="0.35">
      <c r="G5309"/>
    </row>
    <row r="5310" spans="7:7" x14ac:dyDescent="0.35">
      <c r="G5310"/>
    </row>
    <row r="5311" spans="7:7" x14ac:dyDescent="0.35">
      <c r="G5311"/>
    </row>
    <row r="5312" spans="7:7" x14ac:dyDescent="0.35">
      <c r="G5312"/>
    </row>
    <row r="5313" spans="7:7" x14ac:dyDescent="0.35">
      <c r="G5313"/>
    </row>
    <row r="5314" spans="7:7" x14ac:dyDescent="0.35">
      <c r="G5314"/>
    </row>
    <row r="5315" spans="7:7" x14ac:dyDescent="0.35">
      <c r="G5315"/>
    </row>
    <row r="5316" spans="7:7" x14ac:dyDescent="0.35">
      <c r="G5316"/>
    </row>
    <row r="5317" spans="7:7" x14ac:dyDescent="0.35">
      <c r="G5317"/>
    </row>
    <row r="5318" spans="7:7" x14ac:dyDescent="0.35">
      <c r="G5318"/>
    </row>
    <row r="5319" spans="7:7" x14ac:dyDescent="0.35">
      <c r="G5319"/>
    </row>
    <row r="5320" spans="7:7" x14ac:dyDescent="0.35">
      <c r="G5320"/>
    </row>
    <row r="5321" spans="7:7" x14ac:dyDescent="0.35">
      <c r="G5321"/>
    </row>
    <row r="5322" spans="7:7" x14ac:dyDescent="0.35">
      <c r="G5322"/>
    </row>
    <row r="5323" spans="7:7" x14ac:dyDescent="0.35">
      <c r="G5323"/>
    </row>
    <row r="5324" spans="7:7" x14ac:dyDescent="0.35">
      <c r="G5324"/>
    </row>
    <row r="5325" spans="7:7" x14ac:dyDescent="0.35">
      <c r="G5325"/>
    </row>
    <row r="5326" spans="7:7" x14ac:dyDescent="0.35">
      <c r="G5326"/>
    </row>
    <row r="5327" spans="7:7" x14ac:dyDescent="0.35">
      <c r="G5327"/>
    </row>
    <row r="5328" spans="7:7" x14ac:dyDescent="0.35">
      <c r="G5328"/>
    </row>
    <row r="5329" spans="7:7" x14ac:dyDescent="0.35">
      <c r="G5329"/>
    </row>
    <row r="5330" spans="7:7" x14ac:dyDescent="0.35">
      <c r="G5330"/>
    </row>
    <row r="5331" spans="7:7" x14ac:dyDescent="0.35">
      <c r="G5331"/>
    </row>
    <row r="5332" spans="7:7" x14ac:dyDescent="0.35">
      <c r="G5332"/>
    </row>
    <row r="5333" spans="7:7" x14ac:dyDescent="0.35">
      <c r="G5333"/>
    </row>
    <row r="5334" spans="7:7" x14ac:dyDescent="0.35">
      <c r="G5334"/>
    </row>
    <row r="5335" spans="7:7" x14ac:dyDescent="0.35">
      <c r="G5335"/>
    </row>
    <row r="5336" spans="7:7" x14ac:dyDescent="0.35">
      <c r="G5336"/>
    </row>
    <row r="5337" spans="7:7" x14ac:dyDescent="0.35">
      <c r="G5337"/>
    </row>
    <row r="5338" spans="7:7" x14ac:dyDescent="0.35">
      <c r="G5338"/>
    </row>
    <row r="5339" spans="7:7" x14ac:dyDescent="0.35">
      <c r="G5339"/>
    </row>
    <row r="5340" spans="7:7" x14ac:dyDescent="0.35">
      <c r="G5340"/>
    </row>
    <row r="5341" spans="7:7" x14ac:dyDescent="0.35">
      <c r="G5341"/>
    </row>
    <row r="5342" spans="7:7" x14ac:dyDescent="0.35">
      <c r="G5342"/>
    </row>
    <row r="5343" spans="7:7" x14ac:dyDescent="0.35">
      <c r="G5343"/>
    </row>
    <row r="5344" spans="7:7" x14ac:dyDescent="0.35">
      <c r="G5344"/>
    </row>
    <row r="5345" spans="7:7" x14ac:dyDescent="0.35">
      <c r="G5345"/>
    </row>
    <row r="5346" spans="7:7" x14ac:dyDescent="0.35">
      <c r="G5346"/>
    </row>
    <row r="5347" spans="7:7" x14ac:dyDescent="0.35">
      <c r="G5347"/>
    </row>
    <row r="5348" spans="7:7" x14ac:dyDescent="0.35">
      <c r="G5348"/>
    </row>
    <row r="5349" spans="7:7" x14ac:dyDescent="0.35">
      <c r="G5349"/>
    </row>
    <row r="5350" spans="7:7" x14ac:dyDescent="0.35">
      <c r="G5350"/>
    </row>
    <row r="5351" spans="7:7" x14ac:dyDescent="0.35">
      <c r="G5351"/>
    </row>
    <row r="5352" spans="7:7" x14ac:dyDescent="0.35">
      <c r="G5352"/>
    </row>
    <row r="5353" spans="7:7" x14ac:dyDescent="0.35">
      <c r="G5353"/>
    </row>
    <row r="5354" spans="7:7" x14ac:dyDescent="0.35">
      <c r="G5354"/>
    </row>
    <row r="5355" spans="7:7" x14ac:dyDescent="0.35">
      <c r="G5355"/>
    </row>
    <row r="5356" spans="7:7" x14ac:dyDescent="0.35">
      <c r="G5356"/>
    </row>
    <row r="5357" spans="7:7" x14ac:dyDescent="0.35">
      <c r="G5357"/>
    </row>
    <row r="5358" spans="7:7" x14ac:dyDescent="0.35">
      <c r="G5358"/>
    </row>
    <row r="5359" spans="7:7" x14ac:dyDescent="0.35">
      <c r="G5359"/>
    </row>
    <row r="5360" spans="7:7" x14ac:dyDescent="0.35">
      <c r="G5360"/>
    </row>
    <row r="5361" spans="7:7" x14ac:dyDescent="0.35">
      <c r="G5361"/>
    </row>
    <row r="5362" spans="7:7" x14ac:dyDescent="0.35">
      <c r="G5362"/>
    </row>
    <row r="5363" spans="7:7" x14ac:dyDescent="0.35">
      <c r="G5363"/>
    </row>
    <row r="5364" spans="7:7" x14ac:dyDescent="0.35">
      <c r="G5364"/>
    </row>
    <row r="5365" spans="7:7" x14ac:dyDescent="0.35">
      <c r="G5365"/>
    </row>
    <row r="5366" spans="7:7" x14ac:dyDescent="0.35">
      <c r="G5366"/>
    </row>
    <row r="5367" spans="7:7" x14ac:dyDescent="0.35">
      <c r="G5367"/>
    </row>
    <row r="5368" spans="7:7" x14ac:dyDescent="0.35">
      <c r="G5368"/>
    </row>
    <row r="5369" spans="7:7" x14ac:dyDescent="0.35">
      <c r="G5369"/>
    </row>
    <row r="5370" spans="7:7" x14ac:dyDescent="0.35">
      <c r="G5370"/>
    </row>
    <row r="5371" spans="7:7" x14ac:dyDescent="0.35">
      <c r="G5371"/>
    </row>
    <row r="5372" spans="7:7" x14ac:dyDescent="0.35">
      <c r="G5372"/>
    </row>
    <row r="5373" spans="7:7" x14ac:dyDescent="0.35">
      <c r="G5373"/>
    </row>
    <row r="5374" spans="7:7" x14ac:dyDescent="0.35">
      <c r="G5374"/>
    </row>
    <row r="5375" spans="7:7" x14ac:dyDescent="0.35">
      <c r="G5375"/>
    </row>
    <row r="5376" spans="7:7" x14ac:dyDescent="0.35">
      <c r="G5376"/>
    </row>
    <row r="5377" spans="7:7" x14ac:dyDescent="0.35">
      <c r="G5377"/>
    </row>
    <row r="5378" spans="7:7" x14ac:dyDescent="0.35">
      <c r="G5378"/>
    </row>
    <row r="5379" spans="7:7" x14ac:dyDescent="0.35">
      <c r="G5379"/>
    </row>
    <row r="5380" spans="7:7" x14ac:dyDescent="0.35">
      <c r="G5380"/>
    </row>
    <row r="5381" spans="7:7" x14ac:dyDescent="0.35">
      <c r="G5381"/>
    </row>
    <row r="5382" spans="7:7" x14ac:dyDescent="0.35">
      <c r="G5382"/>
    </row>
    <row r="5383" spans="7:7" x14ac:dyDescent="0.35">
      <c r="G5383"/>
    </row>
    <row r="5384" spans="7:7" x14ac:dyDescent="0.35">
      <c r="G5384"/>
    </row>
    <row r="5385" spans="7:7" x14ac:dyDescent="0.35">
      <c r="G5385"/>
    </row>
    <row r="5386" spans="7:7" x14ac:dyDescent="0.35">
      <c r="G5386"/>
    </row>
    <row r="5387" spans="7:7" x14ac:dyDescent="0.35">
      <c r="G5387"/>
    </row>
    <row r="5388" spans="7:7" x14ac:dyDescent="0.35">
      <c r="G5388"/>
    </row>
    <row r="5389" spans="7:7" x14ac:dyDescent="0.35">
      <c r="G5389"/>
    </row>
    <row r="5390" spans="7:7" x14ac:dyDescent="0.35">
      <c r="G5390"/>
    </row>
    <row r="5391" spans="7:7" x14ac:dyDescent="0.35">
      <c r="G5391"/>
    </row>
    <row r="5392" spans="7:7" x14ac:dyDescent="0.35">
      <c r="G5392"/>
    </row>
    <row r="5393" spans="7:7" x14ac:dyDescent="0.35">
      <c r="G5393"/>
    </row>
    <row r="5394" spans="7:7" x14ac:dyDescent="0.35">
      <c r="G5394"/>
    </row>
    <row r="5395" spans="7:7" x14ac:dyDescent="0.35">
      <c r="G5395"/>
    </row>
    <row r="5396" spans="7:7" x14ac:dyDescent="0.35">
      <c r="G5396"/>
    </row>
    <row r="5397" spans="7:7" x14ac:dyDescent="0.35">
      <c r="G5397"/>
    </row>
    <row r="5398" spans="7:7" x14ac:dyDescent="0.35">
      <c r="G5398"/>
    </row>
    <row r="5399" spans="7:7" x14ac:dyDescent="0.35">
      <c r="G5399"/>
    </row>
    <row r="5400" spans="7:7" x14ac:dyDescent="0.35">
      <c r="G5400"/>
    </row>
    <row r="5401" spans="7:7" x14ac:dyDescent="0.35">
      <c r="G5401"/>
    </row>
    <row r="5402" spans="7:7" x14ac:dyDescent="0.35">
      <c r="G5402"/>
    </row>
    <row r="5403" spans="7:7" x14ac:dyDescent="0.35">
      <c r="G5403"/>
    </row>
    <row r="5404" spans="7:7" x14ac:dyDescent="0.35">
      <c r="G5404"/>
    </row>
    <row r="5405" spans="7:7" x14ac:dyDescent="0.35">
      <c r="G5405"/>
    </row>
    <row r="5406" spans="7:7" x14ac:dyDescent="0.35">
      <c r="G5406"/>
    </row>
    <row r="5407" spans="7:7" x14ac:dyDescent="0.35">
      <c r="G5407"/>
    </row>
    <row r="5408" spans="7:7" x14ac:dyDescent="0.35">
      <c r="G5408"/>
    </row>
    <row r="5409" spans="7:7" x14ac:dyDescent="0.35">
      <c r="G5409"/>
    </row>
    <row r="5410" spans="7:7" x14ac:dyDescent="0.35">
      <c r="G5410"/>
    </row>
    <row r="5411" spans="7:7" x14ac:dyDescent="0.35">
      <c r="G5411"/>
    </row>
    <row r="5412" spans="7:7" x14ac:dyDescent="0.35">
      <c r="G5412"/>
    </row>
    <row r="5413" spans="7:7" x14ac:dyDescent="0.35">
      <c r="G5413"/>
    </row>
    <row r="5414" spans="7:7" x14ac:dyDescent="0.35">
      <c r="G5414"/>
    </row>
    <row r="5415" spans="7:7" x14ac:dyDescent="0.35">
      <c r="G5415"/>
    </row>
    <row r="5416" spans="7:7" x14ac:dyDescent="0.35">
      <c r="G5416"/>
    </row>
    <row r="5417" spans="7:7" x14ac:dyDescent="0.35">
      <c r="G5417"/>
    </row>
    <row r="5418" spans="7:7" x14ac:dyDescent="0.35">
      <c r="G5418"/>
    </row>
    <row r="5419" spans="7:7" x14ac:dyDescent="0.35">
      <c r="G5419"/>
    </row>
    <row r="5420" spans="7:7" x14ac:dyDescent="0.35">
      <c r="G5420"/>
    </row>
    <row r="5421" spans="7:7" x14ac:dyDescent="0.35">
      <c r="G5421"/>
    </row>
    <row r="5422" spans="7:7" x14ac:dyDescent="0.35">
      <c r="G5422"/>
    </row>
    <row r="5423" spans="7:7" x14ac:dyDescent="0.35">
      <c r="G5423"/>
    </row>
    <row r="5424" spans="7:7" x14ac:dyDescent="0.35">
      <c r="G5424"/>
    </row>
    <row r="5425" spans="7:7" x14ac:dyDescent="0.35">
      <c r="G5425"/>
    </row>
    <row r="5426" spans="7:7" x14ac:dyDescent="0.35">
      <c r="G5426"/>
    </row>
    <row r="5427" spans="7:7" x14ac:dyDescent="0.35">
      <c r="G5427"/>
    </row>
    <row r="5428" spans="7:7" x14ac:dyDescent="0.35">
      <c r="G5428"/>
    </row>
    <row r="5429" spans="7:7" x14ac:dyDescent="0.35">
      <c r="G5429"/>
    </row>
    <row r="5430" spans="7:7" x14ac:dyDescent="0.35">
      <c r="G5430"/>
    </row>
    <row r="5431" spans="7:7" x14ac:dyDescent="0.35">
      <c r="G5431"/>
    </row>
    <row r="5432" spans="7:7" x14ac:dyDescent="0.35">
      <c r="G5432"/>
    </row>
    <row r="5433" spans="7:7" x14ac:dyDescent="0.35">
      <c r="G5433"/>
    </row>
    <row r="5434" spans="7:7" x14ac:dyDescent="0.35">
      <c r="G5434"/>
    </row>
    <row r="5435" spans="7:7" x14ac:dyDescent="0.35">
      <c r="G5435"/>
    </row>
    <row r="5436" spans="7:7" x14ac:dyDescent="0.35">
      <c r="G5436"/>
    </row>
    <row r="5437" spans="7:7" x14ac:dyDescent="0.35">
      <c r="G5437"/>
    </row>
    <row r="5438" spans="7:7" x14ac:dyDescent="0.35">
      <c r="G5438"/>
    </row>
    <row r="5439" spans="7:7" x14ac:dyDescent="0.35">
      <c r="G5439"/>
    </row>
    <row r="5440" spans="7:7" x14ac:dyDescent="0.35">
      <c r="G5440"/>
    </row>
    <row r="5441" spans="7:7" x14ac:dyDescent="0.35">
      <c r="G5441"/>
    </row>
    <row r="5442" spans="7:7" x14ac:dyDescent="0.35">
      <c r="G5442"/>
    </row>
    <row r="5443" spans="7:7" x14ac:dyDescent="0.35">
      <c r="G5443"/>
    </row>
    <row r="5444" spans="7:7" x14ac:dyDescent="0.35">
      <c r="G5444"/>
    </row>
    <row r="5445" spans="7:7" x14ac:dyDescent="0.35">
      <c r="G5445"/>
    </row>
    <row r="5446" spans="7:7" x14ac:dyDescent="0.35">
      <c r="G5446"/>
    </row>
    <row r="5447" spans="7:7" x14ac:dyDescent="0.35">
      <c r="G5447"/>
    </row>
    <row r="5448" spans="7:7" x14ac:dyDescent="0.35">
      <c r="G5448"/>
    </row>
    <row r="5449" spans="7:7" x14ac:dyDescent="0.35">
      <c r="G5449"/>
    </row>
    <row r="5450" spans="7:7" x14ac:dyDescent="0.35">
      <c r="G5450"/>
    </row>
    <row r="5451" spans="7:7" x14ac:dyDescent="0.35">
      <c r="G5451"/>
    </row>
    <row r="5452" spans="7:7" x14ac:dyDescent="0.35">
      <c r="G5452"/>
    </row>
    <row r="5453" spans="7:7" x14ac:dyDescent="0.35">
      <c r="G5453"/>
    </row>
    <row r="5454" spans="7:7" x14ac:dyDescent="0.35">
      <c r="G5454"/>
    </row>
    <row r="5455" spans="7:7" x14ac:dyDescent="0.35">
      <c r="G5455"/>
    </row>
    <row r="5456" spans="7:7" x14ac:dyDescent="0.35">
      <c r="G5456"/>
    </row>
    <row r="5457" spans="7:7" x14ac:dyDescent="0.35">
      <c r="G5457"/>
    </row>
    <row r="5458" spans="7:7" x14ac:dyDescent="0.35">
      <c r="G5458"/>
    </row>
    <row r="5459" spans="7:7" x14ac:dyDescent="0.35">
      <c r="G5459"/>
    </row>
    <row r="5460" spans="7:7" x14ac:dyDescent="0.35">
      <c r="G5460"/>
    </row>
    <row r="5461" spans="7:7" x14ac:dyDescent="0.35">
      <c r="G5461"/>
    </row>
    <row r="5462" spans="7:7" x14ac:dyDescent="0.35">
      <c r="G5462"/>
    </row>
    <row r="5463" spans="7:7" x14ac:dyDescent="0.35">
      <c r="G5463"/>
    </row>
    <row r="5464" spans="7:7" x14ac:dyDescent="0.35">
      <c r="G5464"/>
    </row>
    <row r="5465" spans="7:7" x14ac:dyDescent="0.35">
      <c r="G5465"/>
    </row>
    <row r="5466" spans="7:7" x14ac:dyDescent="0.35">
      <c r="G5466"/>
    </row>
    <row r="5467" spans="7:7" x14ac:dyDescent="0.35">
      <c r="G5467"/>
    </row>
    <row r="5468" spans="7:7" x14ac:dyDescent="0.35">
      <c r="G5468"/>
    </row>
    <row r="5469" spans="7:7" x14ac:dyDescent="0.35">
      <c r="G5469"/>
    </row>
    <row r="5470" spans="7:7" x14ac:dyDescent="0.35">
      <c r="G5470"/>
    </row>
    <row r="5471" spans="7:7" x14ac:dyDescent="0.35">
      <c r="G5471"/>
    </row>
    <row r="5472" spans="7:7" x14ac:dyDescent="0.35">
      <c r="G5472"/>
    </row>
    <row r="5473" spans="7:7" x14ac:dyDescent="0.35">
      <c r="G5473"/>
    </row>
    <row r="5474" spans="7:7" x14ac:dyDescent="0.35">
      <c r="G5474"/>
    </row>
    <row r="5475" spans="7:7" x14ac:dyDescent="0.35">
      <c r="G5475"/>
    </row>
    <row r="5476" spans="7:7" x14ac:dyDescent="0.35">
      <c r="G5476"/>
    </row>
    <row r="5477" spans="7:7" x14ac:dyDescent="0.35">
      <c r="G5477"/>
    </row>
    <row r="5478" spans="7:7" x14ac:dyDescent="0.35">
      <c r="G5478"/>
    </row>
    <row r="5479" spans="7:7" x14ac:dyDescent="0.35">
      <c r="G5479"/>
    </row>
    <row r="5480" spans="7:7" x14ac:dyDescent="0.35">
      <c r="G5480"/>
    </row>
    <row r="5481" spans="7:7" x14ac:dyDescent="0.35">
      <c r="G5481"/>
    </row>
    <row r="5482" spans="7:7" x14ac:dyDescent="0.35">
      <c r="G5482"/>
    </row>
    <row r="5483" spans="7:7" x14ac:dyDescent="0.35">
      <c r="G5483"/>
    </row>
    <row r="5484" spans="7:7" x14ac:dyDescent="0.35">
      <c r="G5484"/>
    </row>
    <row r="5485" spans="7:7" x14ac:dyDescent="0.35">
      <c r="G5485"/>
    </row>
    <row r="5486" spans="7:7" x14ac:dyDescent="0.35">
      <c r="G5486"/>
    </row>
    <row r="5487" spans="7:7" x14ac:dyDescent="0.35">
      <c r="G5487"/>
    </row>
    <row r="5488" spans="7:7" x14ac:dyDescent="0.35">
      <c r="G5488"/>
    </row>
    <row r="5489" spans="7:7" x14ac:dyDescent="0.35">
      <c r="G5489"/>
    </row>
    <row r="5490" spans="7:7" x14ac:dyDescent="0.35">
      <c r="G5490"/>
    </row>
    <row r="5491" spans="7:7" x14ac:dyDescent="0.35">
      <c r="G5491"/>
    </row>
    <row r="5492" spans="7:7" x14ac:dyDescent="0.35">
      <c r="G5492"/>
    </row>
    <row r="5493" spans="7:7" x14ac:dyDescent="0.35">
      <c r="G5493"/>
    </row>
    <row r="5494" spans="7:7" x14ac:dyDescent="0.35">
      <c r="G5494"/>
    </row>
    <row r="5495" spans="7:7" x14ac:dyDescent="0.35">
      <c r="G5495"/>
    </row>
    <row r="5496" spans="7:7" x14ac:dyDescent="0.35">
      <c r="G5496"/>
    </row>
    <row r="5497" spans="7:7" x14ac:dyDescent="0.35">
      <c r="G5497"/>
    </row>
    <row r="5498" spans="7:7" x14ac:dyDescent="0.35">
      <c r="G5498"/>
    </row>
    <row r="5499" spans="7:7" x14ac:dyDescent="0.35">
      <c r="G5499"/>
    </row>
    <row r="5500" spans="7:7" x14ac:dyDescent="0.35">
      <c r="G5500"/>
    </row>
    <row r="5501" spans="7:7" x14ac:dyDescent="0.35">
      <c r="G5501"/>
    </row>
    <row r="5502" spans="7:7" x14ac:dyDescent="0.35">
      <c r="G5502"/>
    </row>
    <row r="5503" spans="7:7" x14ac:dyDescent="0.35">
      <c r="G5503"/>
    </row>
    <row r="5504" spans="7:7" x14ac:dyDescent="0.35">
      <c r="G5504"/>
    </row>
    <row r="5505" spans="7:7" x14ac:dyDescent="0.35">
      <c r="G5505"/>
    </row>
    <row r="5506" spans="7:7" x14ac:dyDescent="0.35">
      <c r="G5506"/>
    </row>
    <row r="5507" spans="7:7" x14ac:dyDescent="0.35">
      <c r="G5507"/>
    </row>
    <row r="5508" spans="7:7" x14ac:dyDescent="0.35">
      <c r="G5508"/>
    </row>
    <row r="5509" spans="7:7" x14ac:dyDescent="0.35">
      <c r="G5509"/>
    </row>
    <row r="5510" spans="7:7" x14ac:dyDescent="0.35">
      <c r="G5510"/>
    </row>
    <row r="5511" spans="7:7" x14ac:dyDescent="0.35">
      <c r="G5511"/>
    </row>
    <row r="5512" spans="7:7" x14ac:dyDescent="0.35">
      <c r="G5512"/>
    </row>
    <row r="5513" spans="7:7" x14ac:dyDescent="0.35">
      <c r="G5513"/>
    </row>
    <row r="5514" spans="7:7" x14ac:dyDescent="0.35">
      <c r="G5514"/>
    </row>
    <row r="5515" spans="7:7" x14ac:dyDescent="0.35">
      <c r="G5515"/>
    </row>
    <row r="5516" spans="7:7" x14ac:dyDescent="0.35">
      <c r="G5516"/>
    </row>
    <row r="5517" spans="7:7" x14ac:dyDescent="0.35">
      <c r="G5517"/>
    </row>
    <row r="5518" spans="7:7" x14ac:dyDescent="0.35">
      <c r="G5518"/>
    </row>
    <row r="5519" spans="7:7" x14ac:dyDescent="0.35">
      <c r="G5519"/>
    </row>
    <row r="5520" spans="7:7" x14ac:dyDescent="0.35">
      <c r="G5520"/>
    </row>
    <row r="5521" spans="7:7" x14ac:dyDescent="0.35">
      <c r="G5521"/>
    </row>
    <row r="5522" spans="7:7" x14ac:dyDescent="0.35">
      <c r="G5522"/>
    </row>
    <row r="5523" spans="7:7" x14ac:dyDescent="0.35">
      <c r="G5523"/>
    </row>
    <row r="5524" spans="7:7" x14ac:dyDescent="0.35">
      <c r="G5524"/>
    </row>
    <row r="5525" spans="7:7" x14ac:dyDescent="0.35">
      <c r="G5525"/>
    </row>
    <row r="5526" spans="7:7" x14ac:dyDescent="0.35">
      <c r="G5526"/>
    </row>
    <row r="5527" spans="7:7" x14ac:dyDescent="0.35">
      <c r="G5527"/>
    </row>
    <row r="5528" spans="7:7" x14ac:dyDescent="0.35">
      <c r="G5528"/>
    </row>
    <row r="5529" spans="7:7" x14ac:dyDescent="0.35">
      <c r="G5529"/>
    </row>
    <row r="5530" spans="7:7" x14ac:dyDescent="0.35">
      <c r="G5530"/>
    </row>
    <row r="5531" spans="7:7" x14ac:dyDescent="0.35">
      <c r="G5531"/>
    </row>
    <row r="5532" spans="7:7" x14ac:dyDescent="0.35">
      <c r="G5532"/>
    </row>
    <row r="5533" spans="7:7" x14ac:dyDescent="0.35">
      <c r="G5533"/>
    </row>
    <row r="5534" spans="7:7" x14ac:dyDescent="0.35">
      <c r="G5534"/>
    </row>
    <row r="5535" spans="7:7" x14ac:dyDescent="0.35">
      <c r="G5535"/>
    </row>
    <row r="5536" spans="7:7" x14ac:dyDescent="0.35">
      <c r="G5536"/>
    </row>
    <row r="5537" spans="7:7" x14ac:dyDescent="0.35">
      <c r="G5537"/>
    </row>
    <row r="5538" spans="7:7" x14ac:dyDescent="0.35">
      <c r="G5538"/>
    </row>
    <row r="5539" spans="7:7" x14ac:dyDescent="0.35">
      <c r="G5539"/>
    </row>
    <row r="5540" spans="7:7" x14ac:dyDescent="0.35">
      <c r="G5540"/>
    </row>
    <row r="5541" spans="7:7" x14ac:dyDescent="0.35">
      <c r="G5541"/>
    </row>
    <row r="5542" spans="7:7" x14ac:dyDescent="0.35">
      <c r="G5542"/>
    </row>
    <row r="5543" spans="7:7" x14ac:dyDescent="0.35">
      <c r="G5543"/>
    </row>
    <row r="5544" spans="7:7" x14ac:dyDescent="0.35">
      <c r="G5544"/>
    </row>
    <row r="5545" spans="7:7" x14ac:dyDescent="0.35">
      <c r="G5545"/>
    </row>
    <row r="5546" spans="7:7" x14ac:dyDescent="0.35">
      <c r="G5546"/>
    </row>
    <row r="5547" spans="7:7" x14ac:dyDescent="0.35">
      <c r="G5547"/>
    </row>
    <row r="5548" spans="7:7" x14ac:dyDescent="0.35">
      <c r="G5548"/>
    </row>
    <row r="5549" spans="7:7" x14ac:dyDescent="0.35">
      <c r="G5549"/>
    </row>
    <row r="5550" spans="7:7" x14ac:dyDescent="0.35">
      <c r="G5550"/>
    </row>
    <row r="5551" spans="7:7" x14ac:dyDescent="0.35">
      <c r="G5551"/>
    </row>
    <row r="5552" spans="7:7" x14ac:dyDescent="0.35">
      <c r="G5552"/>
    </row>
    <row r="5553" spans="7:7" x14ac:dyDescent="0.35">
      <c r="G5553"/>
    </row>
    <row r="5554" spans="7:7" x14ac:dyDescent="0.35">
      <c r="G5554"/>
    </row>
    <row r="5555" spans="7:7" x14ac:dyDescent="0.35">
      <c r="G5555"/>
    </row>
    <row r="5556" spans="7:7" x14ac:dyDescent="0.35">
      <c r="G5556"/>
    </row>
    <row r="5557" spans="7:7" x14ac:dyDescent="0.35">
      <c r="G5557"/>
    </row>
    <row r="5558" spans="7:7" x14ac:dyDescent="0.35">
      <c r="G5558"/>
    </row>
    <row r="5559" spans="7:7" x14ac:dyDescent="0.35">
      <c r="G5559"/>
    </row>
    <row r="5560" spans="7:7" x14ac:dyDescent="0.35">
      <c r="G5560"/>
    </row>
    <row r="5561" spans="7:7" x14ac:dyDescent="0.35">
      <c r="G5561"/>
    </row>
    <row r="5562" spans="7:7" x14ac:dyDescent="0.35">
      <c r="G5562"/>
    </row>
    <row r="5563" spans="7:7" x14ac:dyDescent="0.35">
      <c r="G5563"/>
    </row>
    <row r="5564" spans="7:7" x14ac:dyDescent="0.35">
      <c r="G5564"/>
    </row>
    <row r="5565" spans="7:7" x14ac:dyDescent="0.35">
      <c r="G5565"/>
    </row>
    <row r="5566" spans="7:7" x14ac:dyDescent="0.35">
      <c r="G5566"/>
    </row>
    <row r="5567" spans="7:7" x14ac:dyDescent="0.35">
      <c r="G5567"/>
    </row>
    <row r="5568" spans="7:7" x14ac:dyDescent="0.35">
      <c r="G5568"/>
    </row>
    <row r="5569" spans="7:7" x14ac:dyDescent="0.35">
      <c r="G5569"/>
    </row>
    <row r="5570" spans="7:7" x14ac:dyDescent="0.35">
      <c r="G5570"/>
    </row>
    <row r="5571" spans="7:7" x14ac:dyDescent="0.35">
      <c r="G5571"/>
    </row>
    <row r="5572" spans="7:7" x14ac:dyDescent="0.35">
      <c r="G5572"/>
    </row>
    <row r="5573" spans="7:7" x14ac:dyDescent="0.35">
      <c r="G5573"/>
    </row>
    <row r="5574" spans="7:7" x14ac:dyDescent="0.35">
      <c r="G5574"/>
    </row>
    <row r="5575" spans="7:7" x14ac:dyDescent="0.35">
      <c r="G5575"/>
    </row>
    <row r="5576" spans="7:7" x14ac:dyDescent="0.35">
      <c r="G5576"/>
    </row>
    <row r="5577" spans="7:7" x14ac:dyDescent="0.35">
      <c r="G5577"/>
    </row>
    <row r="5578" spans="7:7" x14ac:dyDescent="0.35">
      <c r="G5578"/>
    </row>
    <row r="5579" spans="7:7" x14ac:dyDescent="0.35">
      <c r="G5579"/>
    </row>
    <row r="5580" spans="7:7" x14ac:dyDescent="0.35">
      <c r="G5580"/>
    </row>
    <row r="5581" spans="7:7" x14ac:dyDescent="0.35">
      <c r="G5581"/>
    </row>
    <row r="5582" spans="7:7" x14ac:dyDescent="0.35">
      <c r="G5582"/>
    </row>
    <row r="5583" spans="7:7" x14ac:dyDescent="0.35">
      <c r="G5583"/>
    </row>
    <row r="5584" spans="7:7" x14ac:dyDescent="0.35">
      <c r="G5584"/>
    </row>
    <row r="5585" spans="7:7" x14ac:dyDescent="0.35">
      <c r="G5585"/>
    </row>
    <row r="5586" spans="7:7" x14ac:dyDescent="0.35">
      <c r="G5586"/>
    </row>
    <row r="5587" spans="7:7" x14ac:dyDescent="0.35">
      <c r="G5587"/>
    </row>
    <row r="5588" spans="7:7" x14ac:dyDescent="0.35">
      <c r="G5588"/>
    </row>
    <row r="5589" spans="7:7" x14ac:dyDescent="0.35">
      <c r="G5589"/>
    </row>
    <row r="5590" spans="7:7" x14ac:dyDescent="0.35">
      <c r="G5590"/>
    </row>
    <row r="5591" spans="7:7" x14ac:dyDescent="0.35">
      <c r="G5591"/>
    </row>
    <row r="5592" spans="7:7" x14ac:dyDescent="0.35">
      <c r="G5592"/>
    </row>
    <row r="5593" spans="7:7" x14ac:dyDescent="0.35">
      <c r="G5593"/>
    </row>
    <row r="5594" spans="7:7" x14ac:dyDescent="0.35">
      <c r="G5594"/>
    </row>
    <row r="5595" spans="7:7" x14ac:dyDescent="0.35">
      <c r="G5595"/>
    </row>
    <row r="5596" spans="7:7" x14ac:dyDescent="0.35">
      <c r="G5596"/>
    </row>
    <row r="5597" spans="7:7" x14ac:dyDescent="0.35">
      <c r="G5597"/>
    </row>
    <row r="5598" spans="7:7" x14ac:dyDescent="0.35">
      <c r="G5598"/>
    </row>
    <row r="5599" spans="7:7" x14ac:dyDescent="0.35">
      <c r="G5599"/>
    </row>
    <row r="5600" spans="7:7" x14ac:dyDescent="0.35">
      <c r="G5600"/>
    </row>
    <row r="5601" spans="7:7" x14ac:dyDescent="0.35">
      <c r="G5601"/>
    </row>
    <row r="5602" spans="7:7" x14ac:dyDescent="0.35">
      <c r="G5602"/>
    </row>
    <row r="5603" spans="7:7" x14ac:dyDescent="0.35">
      <c r="G5603"/>
    </row>
    <row r="5604" spans="7:7" x14ac:dyDescent="0.35">
      <c r="G5604"/>
    </row>
    <row r="5605" spans="7:7" x14ac:dyDescent="0.35">
      <c r="G5605"/>
    </row>
    <row r="5606" spans="7:7" x14ac:dyDescent="0.35">
      <c r="G5606"/>
    </row>
    <row r="5607" spans="7:7" x14ac:dyDescent="0.35">
      <c r="G5607"/>
    </row>
    <row r="5608" spans="7:7" x14ac:dyDescent="0.35">
      <c r="G5608"/>
    </row>
    <row r="5609" spans="7:7" x14ac:dyDescent="0.35">
      <c r="G5609"/>
    </row>
    <row r="5610" spans="7:7" x14ac:dyDescent="0.35">
      <c r="G5610"/>
    </row>
    <row r="5611" spans="7:7" x14ac:dyDescent="0.35">
      <c r="G5611"/>
    </row>
    <row r="5612" spans="7:7" x14ac:dyDescent="0.35">
      <c r="G5612"/>
    </row>
    <row r="5613" spans="7:7" x14ac:dyDescent="0.35">
      <c r="G5613"/>
    </row>
    <row r="5614" spans="7:7" x14ac:dyDescent="0.35">
      <c r="G5614"/>
    </row>
    <row r="5615" spans="7:7" x14ac:dyDescent="0.35">
      <c r="G5615"/>
    </row>
    <row r="5616" spans="7:7" x14ac:dyDescent="0.35">
      <c r="G5616"/>
    </row>
    <row r="5617" spans="7:7" x14ac:dyDescent="0.35">
      <c r="G5617"/>
    </row>
    <row r="5618" spans="7:7" x14ac:dyDescent="0.35">
      <c r="G5618"/>
    </row>
    <row r="5619" spans="7:7" x14ac:dyDescent="0.35">
      <c r="G5619"/>
    </row>
    <row r="5620" spans="7:7" x14ac:dyDescent="0.35">
      <c r="G5620"/>
    </row>
    <row r="5621" spans="7:7" x14ac:dyDescent="0.35">
      <c r="G5621"/>
    </row>
    <row r="5622" spans="7:7" x14ac:dyDescent="0.35">
      <c r="G5622"/>
    </row>
    <row r="5623" spans="7:7" x14ac:dyDescent="0.35">
      <c r="G5623"/>
    </row>
    <row r="5624" spans="7:7" x14ac:dyDescent="0.35">
      <c r="G5624"/>
    </row>
    <row r="5625" spans="7:7" x14ac:dyDescent="0.35">
      <c r="G5625"/>
    </row>
    <row r="5626" spans="7:7" x14ac:dyDescent="0.35">
      <c r="G5626"/>
    </row>
    <row r="5627" spans="7:7" x14ac:dyDescent="0.35">
      <c r="G5627"/>
    </row>
    <row r="5628" spans="7:7" x14ac:dyDescent="0.35">
      <c r="G5628"/>
    </row>
    <row r="5629" spans="7:7" x14ac:dyDescent="0.35">
      <c r="G5629"/>
    </row>
    <row r="5630" spans="7:7" x14ac:dyDescent="0.35">
      <c r="G5630"/>
    </row>
    <row r="5631" spans="7:7" x14ac:dyDescent="0.35">
      <c r="G5631"/>
    </row>
    <row r="5632" spans="7:7" x14ac:dyDescent="0.35">
      <c r="G5632"/>
    </row>
    <row r="5633" spans="7:7" x14ac:dyDescent="0.35">
      <c r="G5633"/>
    </row>
    <row r="5634" spans="7:7" x14ac:dyDescent="0.35">
      <c r="G5634"/>
    </row>
    <row r="5635" spans="7:7" x14ac:dyDescent="0.35">
      <c r="G5635"/>
    </row>
    <row r="5636" spans="7:7" x14ac:dyDescent="0.35">
      <c r="G5636"/>
    </row>
    <row r="5637" spans="7:7" x14ac:dyDescent="0.35">
      <c r="G5637"/>
    </row>
    <row r="5638" spans="7:7" x14ac:dyDescent="0.35">
      <c r="G5638"/>
    </row>
    <row r="5639" spans="7:7" x14ac:dyDescent="0.35">
      <c r="G5639"/>
    </row>
    <row r="5640" spans="7:7" x14ac:dyDescent="0.35">
      <c r="G5640"/>
    </row>
    <row r="5641" spans="7:7" x14ac:dyDescent="0.35">
      <c r="G5641"/>
    </row>
    <row r="5642" spans="7:7" x14ac:dyDescent="0.35">
      <c r="G5642"/>
    </row>
    <row r="5643" spans="7:7" x14ac:dyDescent="0.35">
      <c r="G5643"/>
    </row>
    <row r="5644" spans="7:7" x14ac:dyDescent="0.35">
      <c r="G5644"/>
    </row>
    <row r="5645" spans="7:7" x14ac:dyDescent="0.35">
      <c r="G5645"/>
    </row>
    <row r="5646" spans="7:7" x14ac:dyDescent="0.35">
      <c r="G5646"/>
    </row>
    <row r="5647" spans="7:7" x14ac:dyDescent="0.35">
      <c r="G5647"/>
    </row>
    <row r="5648" spans="7:7" x14ac:dyDescent="0.35">
      <c r="G5648"/>
    </row>
    <row r="5649" spans="7:7" x14ac:dyDescent="0.35">
      <c r="G5649"/>
    </row>
    <row r="5650" spans="7:7" x14ac:dyDescent="0.35">
      <c r="G5650"/>
    </row>
    <row r="5651" spans="7:7" x14ac:dyDescent="0.35">
      <c r="G5651"/>
    </row>
    <row r="5652" spans="7:7" x14ac:dyDescent="0.35">
      <c r="G5652"/>
    </row>
    <row r="5653" spans="7:7" x14ac:dyDescent="0.35">
      <c r="G5653"/>
    </row>
    <row r="5654" spans="7:7" x14ac:dyDescent="0.35">
      <c r="G5654"/>
    </row>
    <row r="5655" spans="7:7" x14ac:dyDescent="0.35">
      <c r="G5655"/>
    </row>
    <row r="5656" spans="7:7" x14ac:dyDescent="0.35">
      <c r="G5656"/>
    </row>
    <row r="5657" spans="7:7" x14ac:dyDescent="0.35">
      <c r="G5657"/>
    </row>
    <row r="5658" spans="7:7" x14ac:dyDescent="0.35">
      <c r="G5658"/>
    </row>
    <row r="5659" spans="7:7" x14ac:dyDescent="0.35">
      <c r="G5659"/>
    </row>
    <row r="5660" spans="7:7" x14ac:dyDescent="0.35">
      <c r="G5660"/>
    </row>
    <row r="5661" spans="7:7" x14ac:dyDescent="0.35">
      <c r="G5661"/>
    </row>
    <row r="5662" spans="7:7" x14ac:dyDescent="0.35">
      <c r="G5662"/>
    </row>
    <row r="5663" spans="7:7" x14ac:dyDescent="0.35">
      <c r="G5663"/>
    </row>
    <row r="5664" spans="7:7" x14ac:dyDescent="0.35">
      <c r="G5664"/>
    </row>
    <row r="5665" spans="7:7" x14ac:dyDescent="0.35">
      <c r="G5665"/>
    </row>
    <row r="5666" spans="7:7" x14ac:dyDescent="0.35">
      <c r="G5666"/>
    </row>
    <row r="5667" spans="7:7" x14ac:dyDescent="0.35">
      <c r="G5667"/>
    </row>
    <row r="5668" spans="7:7" x14ac:dyDescent="0.35">
      <c r="G5668"/>
    </row>
    <row r="5669" spans="7:7" x14ac:dyDescent="0.35">
      <c r="G5669"/>
    </row>
    <row r="5670" spans="7:7" x14ac:dyDescent="0.35">
      <c r="G5670"/>
    </row>
    <row r="5671" spans="7:7" x14ac:dyDescent="0.35">
      <c r="G5671"/>
    </row>
    <row r="5672" spans="7:7" x14ac:dyDescent="0.35">
      <c r="G5672"/>
    </row>
    <row r="5673" spans="7:7" x14ac:dyDescent="0.35">
      <c r="G5673"/>
    </row>
    <row r="5674" spans="7:7" x14ac:dyDescent="0.35">
      <c r="G5674"/>
    </row>
    <row r="5675" spans="7:7" x14ac:dyDescent="0.35">
      <c r="G5675"/>
    </row>
    <row r="5676" spans="7:7" x14ac:dyDescent="0.35">
      <c r="G5676"/>
    </row>
    <row r="5677" spans="7:7" x14ac:dyDescent="0.35">
      <c r="G5677"/>
    </row>
    <row r="5678" spans="7:7" x14ac:dyDescent="0.35">
      <c r="G5678"/>
    </row>
    <row r="5679" spans="7:7" x14ac:dyDescent="0.35">
      <c r="G5679"/>
    </row>
    <row r="5680" spans="7:7" x14ac:dyDescent="0.35">
      <c r="G5680"/>
    </row>
    <row r="5681" spans="7:7" x14ac:dyDescent="0.35">
      <c r="G5681"/>
    </row>
    <row r="5682" spans="7:7" x14ac:dyDescent="0.35">
      <c r="G5682"/>
    </row>
    <row r="5683" spans="7:7" x14ac:dyDescent="0.35">
      <c r="G5683"/>
    </row>
    <row r="5684" spans="7:7" x14ac:dyDescent="0.35">
      <c r="G5684"/>
    </row>
    <row r="5685" spans="7:7" x14ac:dyDescent="0.35">
      <c r="G5685"/>
    </row>
    <row r="5686" spans="7:7" x14ac:dyDescent="0.35">
      <c r="G5686"/>
    </row>
    <row r="5687" spans="7:7" x14ac:dyDescent="0.35">
      <c r="G5687"/>
    </row>
    <row r="5688" spans="7:7" x14ac:dyDescent="0.35">
      <c r="G5688"/>
    </row>
    <row r="5689" spans="7:7" x14ac:dyDescent="0.35">
      <c r="G5689"/>
    </row>
    <row r="5690" spans="7:7" x14ac:dyDescent="0.35">
      <c r="G5690"/>
    </row>
    <row r="5691" spans="7:7" x14ac:dyDescent="0.35">
      <c r="G5691"/>
    </row>
    <row r="5692" spans="7:7" x14ac:dyDescent="0.35">
      <c r="G5692"/>
    </row>
    <row r="5693" spans="7:7" x14ac:dyDescent="0.35">
      <c r="G5693"/>
    </row>
    <row r="5694" spans="7:7" x14ac:dyDescent="0.35">
      <c r="G5694"/>
    </row>
    <row r="5695" spans="7:7" x14ac:dyDescent="0.35">
      <c r="G5695"/>
    </row>
    <row r="5696" spans="7:7" x14ac:dyDescent="0.35">
      <c r="G5696"/>
    </row>
    <row r="5697" spans="7:7" x14ac:dyDescent="0.35">
      <c r="G5697"/>
    </row>
    <row r="5698" spans="7:7" x14ac:dyDescent="0.35">
      <c r="G5698"/>
    </row>
    <row r="5699" spans="7:7" x14ac:dyDescent="0.35">
      <c r="G5699"/>
    </row>
    <row r="5700" spans="7:7" x14ac:dyDescent="0.35">
      <c r="G5700"/>
    </row>
    <row r="5701" spans="7:7" x14ac:dyDescent="0.35">
      <c r="G5701"/>
    </row>
    <row r="5702" spans="7:7" x14ac:dyDescent="0.35">
      <c r="G5702"/>
    </row>
    <row r="5703" spans="7:7" x14ac:dyDescent="0.35">
      <c r="G5703"/>
    </row>
    <row r="5704" spans="7:7" x14ac:dyDescent="0.35">
      <c r="G5704"/>
    </row>
    <row r="5705" spans="7:7" x14ac:dyDescent="0.35">
      <c r="G5705"/>
    </row>
    <row r="5706" spans="7:7" x14ac:dyDescent="0.35">
      <c r="G5706"/>
    </row>
    <row r="5707" spans="7:7" x14ac:dyDescent="0.35">
      <c r="G5707"/>
    </row>
    <row r="5708" spans="7:7" x14ac:dyDescent="0.35">
      <c r="G5708"/>
    </row>
    <row r="5709" spans="7:7" x14ac:dyDescent="0.35">
      <c r="G5709"/>
    </row>
    <row r="5710" spans="7:7" x14ac:dyDescent="0.35">
      <c r="G5710"/>
    </row>
    <row r="5711" spans="7:7" x14ac:dyDescent="0.35">
      <c r="G5711"/>
    </row>
    <row r="5712" spans="7:7" x14ac:dyDescent="0.35">
      <c r="G5712"/>
    </row>
    <row r="5713" spans="7:7" x14ac:dyDescent="0.35">
      <c r="G5713"/>
    </row>
    <row r="5714" spans="7:7" x14ac:dyDescent="0.35">
      <c r="G5714"/>
    </row>
    <row r="5715" spans="7:7" x14ac:dyDescent="0.35">
      <c r="G5715"/>
    </row>
    <row r="5716" spans="7:7" x14ac:dyDescent="0.35">
      <c r="G5716"/>
    </row>
    <row r="5717" spans="7:7" x14ac:dyDescent="0.35">
      <c r="G5717"/>
    </row>
    <row r="5718" spans="7:7" x14ac:dyDescent="0.35">
      <c r="G5718"/>
    </row>
    <row r="5719" spans="7:7" x14ac:dyDescent="0.35">
      <c r="G5719"/>
    </row>
    <row r="5720" spans="7:7" x14ac:dyDescent="0.35">
      <c r="G5720"/>
    </row>
    <row r="5721" spans="7:7" x14ac:dyDescent="0.35">
      <c r="G5721"/>
    </row>
    <row r="5722" spans="7:7" x14ac:dyDescent="0.35">
      <c r="G5722"/>
    </row>
    <row r="5723" spans="7:7" x14ac:dyDescent="0.35">
      <c r="G5723"/>
    </row>
    <row r="5724" spans="7:7" x14ac:dyDescent="0.35">
      <c r="G5724"/>
    </row>
    <row r="5725" spans="7:7" x14ac:dyDescent="0.35">
      <c r="G5725"/>
    </row>
    <row r="5726" spans="7:7" x14ac:dyDescent="0.35">
      <c r="G5726"/>
    </row>
    <row r="5727" spans="7:7" x14ac:dyDescent="0.35">
      <c r="G5727"/>
    </row>
    <row r="5728" spans="7:7" x14ac:dyDescent="0.35">
      <c r="G5728"/>
    </row>
    <row r="5729" spans="7:7" x14ac:dyDescent="0.35">
      <c r="G5729"/>
    </row>
    <row r="5730" spans="7:7" x14ac:dyDescent="0.35">
      <c r="G5730"/>
    </row>
    <row r="5731" spans="7:7" x14ac:dyDescent="0.35">
      <c r="G5731"/>
    </row>
    <row r="5732" spans="7:7" x14ac:dyDescent="0.35">
      <c r="G5732"/>
    </row>
    <row r="5733" spans="7:7" x14ac:dyDescent="0.35">
      <c r="G5733"/>
    </row>
    <row r="5734" spans="7:7" x14ac:dyDescent="0.35">
      <c r="G5734"/>
    </row>
    <row r="5735" spans="7:7" x14ac:dyDescent="0.35">
      <c r="G5735"/>
    </row>
    <row r="5736" spans="7:7" x14ac:dyDescent="0.35">
      <c r="G5736"/>
    </row>
    <row r="5737" spans="7:7" x14ac:dyDescent="0.35">
      <c r="G5737"/>
    </row>
    <row r="5738" spans="7:7" x14ac:dyDescent="0.35">
      <c r="G5738"/>
    </row>
    <row r="5739" spans="7:7" x14ac:dyDescent="0.35">
      <c r="G5739"/>
    </row>
    <row r="5740" spans="7:7" x14ac:dyDescent="0.35">
      <c r="G5740"/>
    </row>
    <row r="5741" spans="7:7" x14ac:dyDescent="0.35">
      <c r="G5741"/>
    </row>
    <row r="5742" spans="7:7" x14ac:dyDescent="0.35">
      <c r="G5742"/>
    </row>
    <row r="5743" spans="7:7" x14ac:dyDescent="0.35">
      <c r="G5743"/>
    </row>
    <row r="5744" spans="7:7" x14ac:dyDescent="0.35">
      <c r="G5744"/>
    </row>
    <row r="5745" spans="7:7" x14ac:dyDescent="0.35">
      <c r="G5745"/>
    </row>
    <row r="5746" spans="7:7" x14ac:dyDescent="0.35">
      <c r="G5746"/>
    </row>
    <row r="5747" spans="7:7" x14ac:dyDescent="0.35">
      <c r="G5747"/>
    </row>
    <row r="5748" spans="7:7" x14ac:dyDescent="0.35">
      <c r="G5748"/>
    </row>
    <row r="5749" spans="7:7" x14ac:dyDescent="0.35">
      <c r="G5749"/>
    </row>
    <row r="5750" spans="7:7" x14ac:dyDescent="0.35">
      <c r="G5750"/>
    </row>
    <row r="5751" spans="7:7" x14ac:dyDescent="0.35">
      <c r="G5751"/>
    </row>
    <row r="5752" spans="7:7" x14ac:dyDescent="0.35">
      <c r="G5752"/>
    </row>
    <row r="5753" spans="7:7" x14ac:dyDescent="0.35">
      <c r="G5753"/>
    </row>
    <row r="5754" spans="7:7" x14ac:dyDescent="0.35">
      <c r="G5754"/>
    </row>
    <row r="5755" spans="7:7" x14ac:dyDescent="0.35">
      <c r="G5755"/>
    </row>
    <row r="5756" spans="7:7" x14ac:dyDescent="0.35">
      <c r="G5756"/>
    </row>
    <row r="5757" spans="7:7" x14ac:dyDescent="0.35">
      <c r="G5757"/>
    </row>
    <row r="5758" spans="7:7" x14ac:dyDescent="0.35">
      <c r="G5758"/>
    </row>
    <row r="5759" spans="7:7" x14ac:dyDescent="0.35">
      <c r="G5759"/>
    </row>
    <row r="5760" spans="7:7" x14ac:dyDescent="0.35">
      <c r="G5760"/>
    </row>
    <row r="5761" spans="7:7" x14ac:dyDescent="0.35">
      <c r="G5761"/>
    </row>
    <row r="5762" spans="7:7" x14ac:dyDescent="0.35">
      <c r="G5762"/>
    </row>
    <row r="5763" spans="7:7" x14ac:dyDescent="0.35">
      <c r="G5763"/>
    </row>
    <row r="5764" spans="7:7" x14ac:dyDescent="0.35">
      <c r="G5764"/>
    </row>
    <row r="5765" spans="7:7" x14ac:dyDescent="0.35">
      <c r="G5765"/>
    </row>
    <row r="5766" spans="7:7" x14ac:dyDescent="0.35">
      <c r="G5766"/>
    </row>
    <row r="5767" spans="7:7" x14ac:dyDescent="0.35">
      <c r="G5767"/>
    </row>
    <row r="5768" spans="7:7" x14ac:dyDescent="0.35">
      <c r="G5768"/>
    </row>
    <row r="5769" spans="7:7" x14ac:dyDescent="0.35">
      <c r="G5769"/>
    </row>
    <row r="5770" spans="7:7" x14ac:dyDescent="0.35">
      <c r="G5770"/>
    </row>
    <row r="5771" spans="7:7" x14ac:dyDescent="0.35">
      <c r="G5771"/>
    </row>
    <row r="5772" spans="7:7" x14ac:dyDescent="0.35">
      <c r="G5772"/>
    </row>
    <row r="5773" spans="7:7" x14ac:dyDescent="0.35">
      <c r="G5773"/>
    </row>
    <row r="5774" spans="7:7" x14ac:dyDescent="0.35">
      <c r="G5774"/>
    </row>
    <row r="5775" spans="7:7" x14ac:dyDescent="0.35">
      <c r="G5775"/>
    </row>
    <row r="5776" spans="7:7" x14ac:dyDescent="0.35">
      <c r="G5776"/>
    </row>
    <row r="5777" spans="7:7" x14ac:dyDescent="0.35">
      <c r="G5777"/>
    </row>
    <row r="5778" spans="7:7" x14ac:dyDescent="0.35">
      <c r="G5778"/>
    </row>
    <row r="5779" spans="7:7" x14ac:dyDescent="0.35">
      <c r="G5779"/>
    </row>
    <row r="5780" spans="7:7" x14ac:dyDescent="0.35">
      <c r="G5780"/>
    </row>
    <row r="5781" spans="7:7" x14ac:dyDescent="0.35">
      <c r="G5781"/>
    </row>
    <row r="5782" spans="7:7" x14ac:dyDescent="0.35">
      <c r="G5782"/>
    </row>
    <row r="5783" spans="7:7" x14ac:dyDescent="0.35">
      <c r="G5783"/>
    </row>
    <row r="5784" spans="7:7" x14ac:dyDescent="0.35">
      <c r="G5784"/>
    </row>
    <row r="5785" spans="7:7" x14ac:dyDescent="0.35">
      <c r="G5785"/>
    </row>
    <row r="5786" spans="7:7" x14ac:dyDescent="0.35">
      <c r="G5786"/>
    </row>
    <row r="5787" spans="7:7" x14ac:dyDescent="0.35">
      <c r="G5787"/>
    </row>
    <row r="5788" spans="7:7" x14ac:dyDescent="0.35">
      <c r="G5788"/>
    </row>
    <row r="5789" spans="7:7" x14ac:dyDescent="0.35">
      <c r="G5789"/>
    </row>
    <row r="5790" spans="7:7" x14ac:dyDescent="0.35">
      <c r="G5790"/>
    </row>
    <row r="5791" spans="7:7" x14ac:dyDescent="0.35">
      <c r="G5791"/>
    </row>
    <row r="5792" spans="7:7" x14ac:dyDescent="0.35">
      <c r="G5792"/>
    </row>
    <row r="5793" spans="7:7" x14ac:dyDescent="0.35">
      <c r="G5793"/>
    </row>
    <row r="5794" spans="7:7" x14ac:dyDescent="0.35">
      <c r="G5794"/>
    </row>
    <row r="5795" spans="7:7" x14ac:dyDescent="0.35">
      <c r="G5795"/>
    </row>
    <row r="5796" spans="7:7" x14ac:dyDescent="0.35">
      <c r="G5796"/>
    </row>
    <row r="5797" spans="7:7" x14ac:dyDescent="0.35">
      <c r="G5797"/>
    </row>
    <row r="5798" spans="7:7" x14ac:dyDescent="0.35">
      <c r="G5798"/>
    </row>
    <row r="5799" spans="7:7" x14ac:dyDescent="0.35">
      <c r="G5799"/>
    </row>
    <row r="5800" spans="7:7" x14ac:dyDescent="0.35">
      <c r="G5800"/>
    </row>
    <row r="5801" spans="7:7" x14ac:dyDescent="0.35">
      <c r="G5801"/>
    </row>
    <row r="5802" spans="7:7" x14ac:dyDescent="0.35">
      <c r="G5802"/>
    </row>
    <row r="5803" spans="7:7" x14ac:dyDescent="0.35">
      <c r="G5803"/>
    </row>
    <row r="5804" spans="7:7" x14ac:dyDescent="0.35">
      <c r="G5804"/>
    </row>
    <row r="5805" spans="7:7" x14ac:dyDescent="0.35">
      <c r="G5805"/>
    </row>
    <row r="5806" spans="7:7" x14ac:dyDescent="0.35">
      <c r="G5806"/>
    </row>
    <row r="5807" spans="7:7" x14ac:dyDescent="0.35">
      <c r="G5807"/>
    </row>
    <row r="5808" spans="7:7" x14ac:dyDescent="0.35">
      <c r="G5808"/>
    </row>
    <row r="5809" spans="7:7" x14ac:dyDescent="0.35">
      <c r="G5809"/>
    </row>
    <row r="5810" spans="7:7" x14ac:dyDescent="0.35">
      <c r="G5810"/>
    </row>
    <row r="5811" spans="7:7" x14ac:dyDescent="0.35">
      <c r="G5811"/>
    </row>
    <row r="5812" spans="7:7" x14ac:dyDescent="0.35">
      <c r="G5812"/>
    </row>
    <row r="5813" spans="7:7" x14ac:dyDescent="0.35">
      <c r="G5813"/>
    </row>
    <row r="5814" spans="7:7" x14ac:dyDescent="0.35">
      <c r="G5814"/>
    </row>
    <row r="5815" spans="7:7" x14ac:dyDescent="0.35">
      <c r="G5815"/>
    </row>
    <row r="5816" spans="7:7" x14ac:dyDescent="0.35">
      <c r="G5816"/>
    </row>
    <row r="5817" spans="7:7" x14ac:dyDescent="0.35">
      <c r="G5817"/>
    </row>
    <row r="5818" spans="7:7" x14ac:dyDescent="0.35">
      <c r="G5818"/>
    </row>
    <row r="5819" spans="7:7" x14ac:dyDescent="0.35">
      <c r="G5819"/>
    </row>
    <row r="5820" spans="7:7" x14ac:dyDescent="0.35">
      <c r="G5820"/>
    </row>
    <row r="5821" spans="7:7" x14ac:dyDescent="0.35">
      <c r="G5821"/>
    </row>
    <row r="5822" spans="7:7" x14ac:dyDescent="0.35">
      <c r="G5822"/>
    </row>
    <row r="5823" spans="7:7" x14ac:dyDescent="0.35">
      <c r="G5823"/>
    </row>
    <row r="5824" spans="7:7" x14ac:dyDescent="0.35">
      <c r="G5824"/>
    </row>
    <row r="5825" spans="7:7" x14ac:dyDescent="0.35">
      <c r="G5825"/>
    </row>
    <row r="5826" spans="7:7" x14ac:dyDescent="0.35">
      <c r="G5826"/>
    </row>
    <row r="5827" spans="7:7" x14ac:dyDescent="0.35">
      <c r="G5827"/>
    </row>
    <row r="5828" spans="7:7" x14ac:dyDescent="0.35">
      <c r="G5828"/>
    </row>
    <row r="5829" spans="7:7" x14ac:dyDescent="0.35">
      <c r="G5829"/>
    </row>
    <row r="5830" spans="7:7" x14ac:dyDescent="0.35">
      <c r="G5830"/>
    </row>
    <row r="5831" spans="7:7" x14ac:dyDescent="0.35">
      <c r="G5831"/>
    </row>
    <row r="5832" spans="7:7" x14ac:dyDescent="0.35">
      <c r="G5832"/>
    </row>
    <row r="5833" spans="7:7" x14ac:dyDescent="0.35">
      <c r="G5833"/>
    </row>
    <row r="5834" spans="7:7" x14ac:dyDescent="0.35">
      <c r="G5834"/>
    </row>
    <row r="5835" spans="7:7" x14ac:dyDescent="0.35">
      <c r="G5835"/>
    </row>
    <row r="5836" spans="7:7" x14ac:dyDescent="0.35">
      <c r="G5836"/>
    </row>
    <row r="5837" spans="7:7" x14ac:dyDescent="0.35">
      <c r="G5837"/>
    </row>
    <row r="5838" spans="7:7" x14ac:dyDescent="0.35">
      <c r="G5838"/>
    </row>
    <row r="5839" spans="7:7" x14ac:dyDescent="0.35">
      <c r="G5839"/>
    </row>
    <row r="5840" spans="7:7" x14ac:dyDescent="0.35">
      <c r="G5840"/>
    </row>
    <row r="5841" spans="7:7" x14ac:dyDescent="0.35">
      <c r="G5841"/>
    </row>
    <row r="5842" spans="7:7" x14ac:dyDescent="0.35">
      <c r="G5842"/>
    </row>
    <row r="5843" spans="7:7" x14ac:dyDescent="0.35">
      <c r="G5843"/>
    </row>
    <row r="5844" spans="7:7" x14ac:dyDescent="0.35">
      <c r="G5844"/>
    </row>
    <row r="5845" spans="7:7" x14ac:dyDescent="0.35">
      <c r="G5845"/>
    </row>
    <row r="5846" spans="7:7" x14ac:dyDescent="0.35">
      <c r="G5846"/>
    </row>
    <row r="5847" spans="7:7" x14ac:dyDescent="0.35">
      <c r="G5847"/>
    </row>
    <row r="5848" spans="7:7" x14ac:dyDescent="0.35">
      <c r="G5848"/>
    </row>
    <row r="5849" spans="7:7" x14ac:dyDescent="0.35">
      <c r="G5849"/>
    </row>
    <row r="5850" spans="7:7" x14ac:dyDescent="0.35">
      <c r="G5850"/>
    </row>
    <row r="5851" spans="7:7" x14ac:dyDescent="0.35">
      <c r="G5851"/>
    </row>
    <row r="5852" spans="7:7" x14ac:dyDescent="0.35">
      <c r="G5852"/>
    </row>
    <row r="5853" spans="7:7" x14ac:dyDescent="0.35">
      <c r="G5853"/>
    </row>
    <row r="5854" spans="7:7" x14ac:dyDescent="0.35">
      <c r="G5854"/>
    </row>
    <row r="5855" spans="7:7" x14ac:dyDescent="0.35">
      <c r="G5855"/>
    </row>
    <row r="5856" spans="7:7" x14ac:dyDescent="0.35">
      <c r="G5856"/>
    </row>
    <row r="5857" spans="7:7" x14ac:dyDescent="0.35">
      <c r="G5857"/>
    </row>
    <row r="5858" spans="7:7" x14ac:dyDescent="0.35">
      <c r="G5858"/>
    </row>
    <row r="5859" spans="7:7" x14ac:dyDescent="0.35">
      <c r="G5859"/>
    </row>
    <row r="5860" spans="7:7" x14ac:dyDescent="0.35">
      <c r="G5860"/>
    </row>
    <row r="5861" spans="7:7" x14ac:dyDescent="0.35">
      <c r="G5861"/>
    </row>
    <row r="5862" spans="7:7" x14ac:dyDescent="0.35">
      <c r="G5862"/>
    </row>
    <row r="5863" spans="7:7" x14ac:dyDescent="0.35">
      <c r="G5863"/>
    </row>
    <row r="5864" spans="7:7" x14ac:dyDescent="0.35">
      <c r="G5864"/>
    </row>
    <row r="5865" spans="7:7" x14ac:dyDescent="0.35">
      <c r="G5865"/>
    </row>
    <row r="5866" spans="7:7" x14ac:dyDescent="0.35">
      <c r="G5866"/>
    </row>
    <row r="5867" spans="7:7" x14ac:dyDescent="0.35">
      <c r="G5867"/>
    </row>
    <row r="5868" spans="7:7" x14ac:dyDescent="0.35">
      <c r="G5868"/>
    </row>
    <row r="5869" spans="7:7" x14ac:dyDescent="0.35">
      <c r="G5869"/>
    </row>
    <row r="5870" spans="7:7" x14ac:dyDescent="0.35">
      <c r="G5870"/>
    </row>
    <row r="5871" spans="7:7" x14ac:dyDescent="0.35">
      <c r="G5871"/>
    </row>
    <row r="5872" spans="7:7" x14ac:dyDescent="0.35">
      <c r="G5872"/>
    </row>
    <row r="5873" spans="7:7" x14ac:dyDescent="0.35">
      <c r="G5873"/>
    </row>
    <row r="5874" spans="7:7" x14ac:dyDescent="0.35">
      <c r="G5874"/>
    </row>
    <row r="5875" spans="7:7" x14ac:dyDescent="0.35">
      <c r="G5875"/>
    </row>
    <row r="5876" spans="7:7" x14ac:dyDescent="0.35">
      <c r="G5876"/>
    </row>
    <row r="5877" spans="7:7" x14ac:dyDescent="0.35">
      <c r="G5877"/>
    </row>
    <row r="5878" spans="7:7" x14ac:dyDescent="0.35">
      <c r="G5878"/>
    </row>
    <row r="5879" spans="7:7" x14ac:dyDescent="0.35">
      <c r="G5879"/>
    </row>
    <row r="5880" spans="7:7" x14ac:dyDescent="0.35">
      <c r="G5880"/>
    </row>
    <row r="5881" spans="7:7" x14ac:dyDescent="0.35">
      <c r="G5881"/>
    </row>
    <row r="5882" spans="7:7" x14ac:dyDescent="0.35">
      <c r="G5882"/>
    </row>
    <row r="5883" spans="7:7" x14ac:dyDescent="0.35">
      <c r="G5883"/>
    </row>
    <row r="5884" spans="7:7" x14ac:dyDescent="0.35">
      <c r="G5884"/>
    </row>
    <row r="5885" spans="7:7" x14ac:dyDescent="0.35">
      <c r="G5885"/>
    </row>
    <row r="5886" spans="7:7" x14ac:dyDescent="0.35">
      <c r="G5886"/>
    </row>
    <row r="5887" spans="7:7" x14ac:dyDescent="0.35">
      <c r="G5887"/>
    </row>
    <row r="5888" spans="7:7" x14ac:dyDescent="0.35">
      <c r="G5888"/>
    </row>
    <row r="5889" spans="7:7" x14ac:dyDescent="0.35">
      <c r="G5889"/>
    </row>
    <row r="5890" spans="7:7" x14ac:dyDescent="0.35">
      <c r="G5890"/>
    </row>
    <row r="5891" spans="7:7" x14ac:dyDescent="0.35">
      <c r="G5891"/>
    </row>
    <row r="5892" spans="7:7" x14ac:dyDescent="0.35">
      <c r="G5892"/>
    </row>
    <row r="5893" spans="7:7" x14ac:dyDescent="0.35">
      <c r="G5893"/>
    </row>
    <row r="5894" spans="7:7" x14ac:dyDescent="0.35">
      <c r="G5894"/>
    </row>
    <row r="5895" spans="7:7" x14ac:dyDescent="0.35">
      <c r="G5895"/>
    </row>
    <row r="5896" spans="7:7" x14ac:dyDescent="0.35">
      <c r="G5896"/>
    </row>
    <row r="5897" spans="7:7" x14ac:dyDescent="0.35">
      <c r="G5897"/>
    </row>
    <row r="5898" spans="7:7" x14ac:dyDescent="0.35">
      <c r="G5898"/>
    </row>
    <row r="5899" spans="7:7" x14ac:dyDescent="0.35">
      <c r="G5899"/>
    </row>
    <row r="5900" spans="7:7" x14ac:dyDescent="0.35">
      <c r="G5900"/>
    </row>
    <row r="5901" spans="7:7" x14ac:dyDescent="0.35">
      <c r="G5901"/>
    </row>
    <row r="5902" spans="7:7" x14ac:dyDescent="0.35">
      <c r="G5902"/>
    </row>
    <row r="5903" spans="7:7" x14ac:dyDescent="0.35">
      <c r="G5903"/>
    </row>
    <row r="5904" spans="7:7" x14ac:dyDescent="0.35">
      <c r="G5904"/>
    </row>
    <row r="5905" spans="7:7" x14ac:dyDescent="0.35">
      <c r="G5905"/>
    </row>
    <row r="5906" spans="7:7" x14ac:dyDescent="0.35">
      <c r="G5906"/>
    </row>
    <row r="5907" spans="7:7" x14ac:dyDescent="0.35">
      <c r="G5907"/>
    </row>
    <row r="5908" spans="7:7" x14ac:dyDescent="0.35">
      <c r="G5908"/>
    </row>
    <row r="5909" spans="7:7" x14ac:dyDescent="0.35">
      <c r="G5909"/>
    </row>
    <row r="5910" spans="7:7" x14ac:dyDescent="0.35">
      <c r="G5910"/>
    </row>
    <row r="5911" spans="7:7" x14ac:dyDescent="0.35">
      <c r="G5911"/>
    </row>
    <row r="5912" spans="7:7" x14ac:dyDescent="0.35">
      <c r="G5912"/>
    </row>
    <row r="5913" spans="7:7" x14ac:dyDescent="0.35">
      <c r="G5913"/>
    </row>
    <row r="5914" spans="7:7" x14ac:dyDescent="0.35">
      <c r="G5914"/>
    </row>
    <row r="5915" spans="7:7" x14ac:dyDescent="0.35">
      <c r="G5915"/>
    </row>
    <row r="5916" spans="7:7" x14ac:dyDescent="0.35">
      <c r="G5916"/>
    </row>
    <row r="5917" spans="7:7" x14ac:dyDescent="0.35">
      <c r="G5917"/>
    </row>
    <row r="5918" spans="7:7" x14ac:dyDescent="0.35">
      <c r="G5918"/>
    </row>
    <row r="5919" spans="7:7" x14ac:dyDescent="0.35">
      <c r="G5919"/>
    </row>
    <row r="5920" spans="7:7" x14ac:dyDescent="0.35">
      <c r="G5920"/>
    </row>
    <row r="5921" spans="7:7" x14ac:dyDescent="0.35">
      <c r="G5921"/>
    </row>
    <row r="5922" spans="7:7" x14ac:dyDescent="0.35">
      <c r="G5922"/>
    </row>
    <row r="5923" spans="7:7" x14ac:dyDescent="0.35">
      <c r="G5923"/>
    </row>
    <row r="5924" spans="7:7" x14ac:dyDescent="0.35">
      <c r="G5924"/>
    </row>
    <row r="5925" spans="7:7" x14ac:dyDescent="0.35">
      <c r="G5925"/>
    </row>
    <row r="5926" spans="7:7" x14ac:dyDescent="0.35">
      <c r="G5926"/>
    </row>
    <row r="5927" spans="7:7" x14ac:dyDescent="0.35">
      <c r="G5927"/>
    </row>
    <row r="5928" spans="7:7" x14ac:dyDescent="0.35">
      <c r="G5928"/>
    </row>
    <row r="5929" spans="7:7" x14ac:dyDescent="0.35">
      <c r="G5929"/>
    </row>
    <row r="5930" spans="7:7" x14ac:dyDescent="0.35">
      <c r="G5930"/>
    </row>
    <row r="5931" spans="7:7" x14ac:dyDescent="0.35">
      <c r="G5931"/>
    </row>
    <row r="5932" spans="7:7" x14ac:dyDescent="0.35">
      <c r="G5932"/>
    </row>
    <row r="5933" spans="7:7" x14ac:dyDescent="0.35">
      <c r="G5933"/>
    </row>
    <row r="5934" spans="7:7" x14ac:dyDescent="0.35">
      <c r="G5934"/>
    </row>
    <row r="5935" spans="7:7" x14ac:dyDescent="0.35">
      <c r="G5935"/>
    </row>
    <row r="5936" spans="7:7" x14ac:dyDescent="0.35">
      <c r="G5936"/>
    </row>
    <row r="5937" spans="7:7" x14ac:dyDescent="0.35">
      <c r="G5937"/>
    </row>
    <row r="5938" spans="7:7" x14ac:dyDescent="0.35">
      <c r="G5938"/>
    </row>
    <row r="5939" spans="7:7" x14ac:dyDescent="0.35">
      <c r="G5939"/>
    </row>
    <row r="5940" spans="7:7" x14ac:dyDescent="0.35">
      <c r="G5940"/>
    </row>
    <row r="5941" spans="7:7" x14ac:dyDescent="0.35">
      <c r="G5941"/>
    </row>
    <row r="5942" spans="7:7" x14ac:dyDescent="0.35">
      <c r="G5942"/>
    </row>
    <row r="5943" spans="7:7" x14ac:dyDescent="0.35">
      <c r="G5943"/>
    </row>
    <row r="5944" spans="7:7" x14ac:dyDescent="0.35">
      <c r="G5944"/>
    </row>
    <row r="5945" spans="7:7" x14ac:dyDescent="0.35">
      <c r="G5945"/>
    </row>
    <row r="5946" spans="7:7" x14ac:dyDescent="0.35">
      <c r="G5946"/>
    </row>
    <row r="5947" spans="7:7" x14ac:dyDescent="0.35">
      <c r="G5947"/>
    </row>
    <row r="5948" spans="7:7" x14ac:dyDescent="0.35">
      <c r="G5948"/>
    </row>
    <row r="5949" spans="7:7" x14ac:dyDescent="0.35">
      <c r="G5949"/>
    </row>
    <row r="5950" spans="7:7" x14ac:dyDescent="0.35">
      <c r="G5950"/>
    </row>
    <row r="5951" spans="7:7" x14ac:dyDescent="0.35">
      <c r="G5951"/>
    </row>
    <row r="5952" spans="7:7" x14ac:dyDescent="0.35">
      <c r="G5952"/>
    </row>
    <row r="5953" spans="7:7" x14ac:dyDescent="0.35">
      <c r="G5953"/>
    </row>
    <row r="5954" spans="7:7" x14ac:dyDescent="0.35">
      <c r="G5954"/>
    </row>
    <row r="5955" spans="7:7" x14ac:dyDescent="0.35">
      <c r="G5955"/>
    </row>
    <row r="5956" spans="7:7" x14ac:dyDescent="0.35">
      <c r="G5956"/>
    </row>
    <row r="5957" spans="7:7" x14ac:dyDescent="0.35">
      <c r="G5957"/>
    </row>
    <row r="5958" spans="7:7" x14ac:dyDescent="0.35">
      <c r="G5958"/>
    </row>
    <row r="5959" spans="7:7" x14ac:dyDescent="0.35">
      <c r="G5959"/>
    </row>
    <row r="5960" spans="7:7" x14ac:dyDescent="0.35">
      <c r="G5960"/>
    </row>
    <row r="5961" spans="7:7" x14ac:dyDescent="0.35">
      <c r="G5961"/>
    </row>
    <row r="5962" spans="7:7" x14ac:dyDescent="0.35">
      <c r="G5962"/>
    </row>
    <row r="5963" spans="7:7" x14ac:dyDescent="0.35">
      <c r="G5963"/>
    </row>
    <row r="5964" spans="7:7" x14ac:dyDescent="0.35">
      <c r="G5964"/>
    </row>
    <row r="5965" spans="7:7" x14ac:dyDescent="0.35">
      <c r="G5965"/>
    </row>
    <row r="5966" spans="7:7" x14ac:dyDescent="0.35">
      <c r="G5966"/>
    </row>
    <row r="5967" spans="7:7" x14ac:dyDescent="0.35">
      <c r="G5967"/>
    </row>
    <row r="5968" spans="7:7" x14ac:dyDescent="0.35">
      <c r="G5968"/>
    </row>
    <row r="5969" spans="7:7" x14ac:dyDescent="0.35">
      <c r="G5969"/>
    </row>
    <row r="5970" spans="7:7" x14ac:dyDescent="0.35">
      <c r="G5970"/>
    </row>
    <row r="5971" spans="7:7" x14ac:dyDescent="0.35">
      <c r="G5971"/>
    </row>
    <row r="5972" spans="7:7" x14ac:dyDescent="0.35">
      <c r="G5972"/>
    </row>
    <row r="5973" spans="7:7" x14ac:dyDescent="0.35">
      <c r="G5973"/>
    </row>
    <row r="5974" spans="7:7" x14ac:dyDescent="0.35">
      <c r="G5974"/>
    </row>
    <row r="5975" spans="7:7" x14ac:dyDescent="0.35">
      <c r="G5975"/>
    </row>
    <row r="5976" spans="7:7" x14ac:dyDescent="0.35">
      <c r="G5976"/>
    </row>
    <row r="5977" spans="7:7" x14ac:dyDescent="0.35">
      <c r="G5977"/>
    </row>
    <row r="5978" spans="7:7" x14ac:dyDescent="0.35">
      <c r="G5978"/>
    </row>
    <row r="5979" spans="7:7" x14ac:dyDescent="0.35">
      <c r="G5979"/>
    </row>
    <row r="5980" spans="7:7" x14ac:dyDescent="0.35">
      <c r="G5980"/>
    </row>
    <row r="5981" spans="7:7" x14ac:dyDescent="0.35">
      <c r="G5981"/>
    </row>
    <row r="5982" spans="7:7" x14ac:dyDescent="0.35">
      <c r="G5982"/>
    </row>
    <row r="5983" spans="7:7" x14ac:dyDescent="0.35">
      <c r="G5983"/>
    </row>
    <row r="5984" spans="7:7" x14ac:dyDescent="0.35">
      <c r="G5984"/>
    </row>
    <row r="5985" spans="7:7" x14ac:dyDescent="0.35">
      <c r="G5985"/>
    </row>
    <row r="5986" spans="7:7" x14ac:dyDescent="0.35">
      <c r="G5986"/>
    </row>
    <row r="5987" spans="7:7" x14ac:dyDescent="0.35">
      <c r="G5987"/>
    </row>
    <row r="5988" spans="7:7" x14ac:dyDescent="0.35">
      <c r="G5988"/>
    </row>
    <row r="5989" spans="7:7" x14ac:dyDescent="0.35">
      <c r="G5989"/>
    </row>
    <row r="5990" spans="7:7" x14ac:dyDescent="0.35">
      <c r="G5990"/>
    </row>
    <row r="5991" spans="7:7" x14ac:dyDescent="0.35">
      <c r="G5991"/>
    </row>
    <row r="5992" spans="7:7" x14ac:dyDescent="0.35">
      <c r="G5992"/>
    </row>
    <row r="5993" spans="7:7" x14ac:dyDescent="0.35">
      <c r="G5993"/>
    </row>
    <row r="5994" spans="7:7" x14ac:dyDescent="0.35">
      <c r="G5994"/>
    </row>
    <row r="5995" spans="7:7" x14ac:dyDescent="0.35">
      <c r="G5995"/>
    </row>
    <row r="5996" spans="7:7" x14ac:dyDescent="0.35">
      <c r="G5996"/>
    </row>
    <row r="5997" spans="7:7" x14ac:dyDescent="0.35">
      <c r="G5997"/>
    </row>
    <row r="5998" spans="7:7" x14ac:dyDescent="0.35">
      <c r="G5998"/>
    </row>
    <row r="5999" spans="7:7" x14ac:dyDescent="0.35">
      <c r="G5999"/>
    </row>
    <row r="6000" spans="7:7" x14ac:dyDescent="0.35">
      <c r="G6000"/>
    </row>
    <row r="6001" spans="7:7" x14ac:dyDescent="0.35">
      <c r="G6001"/>
    </row>
    <row r="6002" spans="7:7" x14ac:dyDescent="0.35">
      <c r="G6002"/>
    </row>
    <row r="6003" spans="7:7" x14ac:dyDescent="0.35">
      <c r="G6003"/>
    </row>
    <row r="6004" spans="7:7" x14ac:dyDescent="0.35">
      <c r="G6004"/>
    </row>
    <row r="6005" spans="7:7" x14ac:dyDescent="0.35">
      <c r="G6005"/>
    </row>
    <row r="6006" spans="7:7" x14ac:dyDescent="0.35">
      <c r="G6006"/>
    </row>
    <row r="6007" spans="7:7" x14ac:dyDescent="0.35">
      <c r="G6007"/>
    </row>
    <row r="6008" spans="7:7" x14ac:dyDescent="0.35">
      <c r="G6008"/>
    </row>
    <row r="6009" spans="7:7" x14ac:dyDescent="0.35">
      <c r="G6009"/>
    </row>
    <row r="6010" spans="7:7" x14ac:dyDescent="0.35">
      <c r="G6010"/>
    </row>
    <row r="6011" spans="7:7" x14ac:dyDescent="0.35">
      <c r="G6011"/>
    </row>
    <row r="6012" spans="7:7" x14ac:dyDescent="0.35">
      <c r="G6012"/>
    </row>
    <row r="6013" spans="7:7" x14ac:dyDescent="0.35">
      <c r="G6013"/>
    </row>
    <row r="6014" spans="7:7" x14ac:dyDescent="0.35">
      <c r="G6014"/>
    </row>
    <row r="6015" spans="7:7" x14ac:dyDescent="0.35">
      <c r="G6015"/>
    </row>
    <row r="6016" spans="7:7" x14ac:dyDescent="0.35">
      <c r="G6016"/>
    </row>
    <row r="6017" spans="7:7" x14ac:dyDescent="0.35">
      <c r="G6017"/>
    </row>
    <row r="6018" spans="7:7" x14ac:dyDescent="0.35">
      <c r="G6018"/>
    </row>
    <row r="6019" spans="7:7" x14ac:dyDescent="0.35">
      <c r="G6019"/>
    </row>
    <row r="6020" spans="7:7" x14ac:dyDescent="0.35">
      <c r="G6020"/>
    </row>
    <row r="6021" spans="7:7" x14ac:dyDescent="0.35">
      <c r="G6021"/>
    </row>
    <row r="6022" spans="7:7" x14ac:dyDescent="0.35">
      <c r="G6022"/>
    </row>
    <row r="6023" spans="7:7" x14ac:dyDescent="0.35">
      <c r="G6023"/>
    </row>
    <row r="6024" spans="7:7" x14ac:dyDescent="0.35">
      <c r="G6024"/>
    </row>
    <row r="6025" spans="7:7" x14ac:dyDescent="0.35">
      <c r="G6025"/>
    </row>
    <row r="6026" spans="7:7" x14ac:dyDescent="0.35">
      <c r="G6026"/>
    </row>
    <row r="6027" spans="7:7" x14ac:dyDescent="0.35">
      <c r="G6027"/>
    </row>
    <row r="6028" spans="7:7" x14ac:dyDescent="0.35">
      <c r="G6028"/>
    </row>
    <row r="6029" spans="7:7" x14ac:dyDescent="0.35">
      <c r="G6029"/>
    </row>
    <row r="6030" spans="7:7" x14ac:dyDescent="0.35">
      <c r="G6030"/>
    </row>
    <row r="6031" spans="7:7" x14ac:dyDescent="0.35">
      <c r="G6031"/>
    </row>
    <row r="6032" spans="7:7" x14ac:dyDescent="0.35">
      <c r="G6032"/>
    </row>
    <row r="6033" spans="7:7" x14ac:dyDescent="0.35">
      <c r="G6033"/>
    </row>
    <row r="6034" spans="7:7" x14ac:dyDescent="0.35">
      <c r="G6034"/>
    </row>
    <row r="6035" spans="7:7" x14ac:dyDescent="0.35">
      <c r="G6035"/>
    </row>
    <row r="6036" spans="7:7" x14ac:dyDescent="0.35">
      <c r="G6036"/>
    </row>
    <row r="6037" spans="7:7" x14ac:dyDescent="0.35">
      <c r="G6037"/>
    </row>
    <row r="6038" spans="7:7" x14ac:dyDescent="0.35">
      <c r="G6038"/>
    </row>
    <row r="6039" spans="7:7" x14ac:dyDescent="0.35">
      <c r="G6039"/>
    </row>
    <row r="6040" spans="7:7" x14ac:dyDescent="0.35">
      <c r="G6040"/>
    </row>
    <row r="6041" spans="7:7" x14ac:dyDescent="0.35">
      <c r="G6041"/>
    </row>
    <row r="6042" spans="7:7" x14ac:dyDescent="0.35">
      <c r="G6042"/>
    </row>
    <row r="6043" spans="7:7" x14ac:dyDescent="0.35">
      <c r="G6043"/>
    </row>
    <row r="6044" spans="7:7" x14ac:dyDescent="0.35">
      <c r="G6044"/>
    </row>
    <row r="6045" spans="7:7" x14ac:dyDescent="0.35">
      <c r="G6045"/>
    </row>
    <row r="6046" spans="7:7" x14ac:dyDescent="0.35">
      <c r="G6046"/>
    </row>
    <row r="6047" spans="7:7" x14ac:dyDescent="0.35">
      <c r="G6047"/>
    </row>
    <row r="6048" spans="7:7" x14ac:dyDescent="0.35">
      <c r="G6048"/>
    </row>
    <row r="6049" spans="7:7" x14ac:dyDescent="0.35">
      <c r="G6049"/>
    </row>
    <row r="6050" spans="7:7" x14ac:dyDescent="0.35">
      <c r="G6050"/>
    </row>
    <row r="6051" spans="7:7" x14ac:dyDescent="0.35">
      <c r="G6051"/>
    </row>
    <row r="6052" spans="7:7" x14ac:dyDescent="0.35">
      <c r="G6052"/>
    </row>
    <row r="6053" spans="7:7" x14ac:dyDescent="0.35">
      <c r="G6053"/>
    </row>
    <row r="6054" spans="7:7" x14ac:dyDescent="0.35">
      <c r="G6054"/>
    </row>
    <row r="6055" spans="7:7" x14ac:dyDescent="0.35">
      <c r="G6055"/>
    </row>
    <row r="6056" spans="7:7" x14ac:dyDescent="0.35">
      <c r="G6056"/>
    </row>
    <row r="6057" spans="7:7" x14ac:dyDescent="0.35">
      <c r="G6057"/>
    </row>
    <row r="6058" spans="7:7" x14ac:dyDescent="0.35">
      <c r="G6058"/>
    </row>
    <row r="6059" spans="7:7" x14ac:dyDescent="0.35">
      <c r="G6059"/>
    </row>
    <row r="6060" spans="7:7" x14ac:dyDescent="0.35">
      <c r="G6060"/>
    </row>
    <row r="6061" spans="7:7" x14ac:dyDescent="0.35">
      <c r="G6061"/>
    </row>
    <row r="6062" spans="7:7" x14ac:dyDescent="0.35">
      <c r="G6062"/>
    </row>
    <row r="6063" spans="7:7" x14ac:dyDescent="0.35">
      <c r="G6063"/>
    </row>
    <row r="6064" spans="7:7" x14ac:dyDescent="0.35">
      <c r="G6064"/>
    </row>
    <row r="6065" spans="7:7" x14ac:dyDescent="0.35">
      <c r="G6065"/>
    </row>
    <row r="6066" spans="7:7" x14ac:dyDescent="0.35">
      <c r="G6066"/>
    </row>
    <row r="6067" spans="7:7" x14ac:dyDescent="0.35">
      <c r="G6067"/>
    </row>
    <row r="6068" spans="7:7" x14ac:dyDescent="0.35">
      <c r="G6068"/>
    </row>
    <row r="6069" spans="7:7" x14ac:dyDescent="0.35">
      <c r="G6069"/>
    </row>
    <row r="6070" spans="7:7" x14ac:dyDescent="0.35">
      <c r="G6070"/>
    </row>
    <row r="6071" spans="7:7" x14ac:dyDescent="0.35">
      <c r="G6071"/>
    </row>
    <row r="6072" spans="7:7" x14ac:dyDescent="0.35">
      <c r="G6072"/>
    </row>
    <row r="6073" spans="7:7" x14ac:dyDescent="0.35">
      <c r="G6073"/>
    </row>
    <row r="6074" spans="7:7" x14ac:dyDescent="0.35">
      <c r="G6074"/>
    </row>
    <row r="6075" spans="7:7" x14ac:dyDescent="0.35">
      <c r="G6075"/>
    </row>
    <row r="6076" spans="7:7" x14ac:dyDescent="0.35">
      <c r="G6076"/>
    </row>
    <row r="6077" spans="7:7" x14ac:dyDescent="0.35">
      <c r="G6077"/>
    </row>
    <row r="6078" spans="7:7" x14ac:dyDescent="0.35">
      <c r="G6078"/>
    </row>
    <row r="6079" spans="7:7" x14ac:dyDescent="0.35">
      <c r="G6079"/>
    </row>
    <row r="6080" spans="7:7" x14ac:dyDescent="0.35">
      <c r="G6080"/>
    </row>
    <row r="6081" spans="7:7" x14ac:dyDescent="0.35">
      <c r="G6081"/>
    </row>
    <row r="6082" spans="7:7" x14ac:dyDescent="0.35">
      <c r="G6082"/>
    </row>
    <row r="6083" spans="7:7" x14ac:dyDescent="0.35">
      <c r="G6083"/>
    </row>
    <row r="6084" spans="7:7" x14ac:dyDescent="0.35">
      <c r="G6084"/>
    </row>
    <row r="6085" spans="7:7" x14ac:dyDescent="0.35">
      <c r="G6085"/>
    </row>
    <row r="6086" spans="7:7" x14ac:dyDescent="0.35">
      <c r="G6086"/>
    </row>
    <row r="6087" spans="7:7" x14ac:dyDescent="0.35">
      <c r="G6087"/>
    </row>
    <row r="6088" spans="7:7" x14ac:dyDescent="0.35">
      <c r="G6088"/>
    </row>
    <row r="6089" spans="7:7" x14ac:dyDescent="0.35">
      <c r="G6089"/>
    </row>
    <row r="6090" spans="7:7" x14ac:dyDescent="0.35">
      <c r="G6090"/>
    </row>
    <row r="6091" spans="7:7" x14ac:dyDescent="0.35">
      <c r="G6091"/>
    </row>
    <row r="6092" spans="7:7" x14ac:dyDescent="0.35">
      <c r="G6092"/>
    </row>
    <row r="6093" spans="7:7" x14ac:dyDescent="0.35">
      <c r="G6093"/>
    </row>
    <row r="6094" spans="7:7" x14ac:dyDescent="0.35">
      <c r="G6094"/>
    </row>
    <row r="6095" spans="7:7" x14ac:dyDescent="0.35">
      <c r="G6095"/>
    </row>
    <row r="6096" spans="7:7" x14ac:dyDescent="0.35">
      <c r="G6096"/>
    </row>
    <row r="6097" spans="7:7" x14ac:dyDescent="0.35">
      <c r="G6097"/>
    </row>
    <row r="6098" spans="7:7" x14ac:dyDescent="0.35">
      <c r="G6098"/>
    </row>
    <row r="6099" spans="7:7" x14ac:dyDescent="0.35">
      <c r="G6099"/>
    </row>
    <row r="6100" spans="7:7" x14ac:dyDescent="0.35">
      <c r="G6100"/>
    </row>
    <row r="6101" spans="7:7" x14ac:dyDescent="0.35">
      <c r="G6101"/>
    </row>
    <row r="6102" spans="7:7" x14ac:dyDescent="0.35">
      <c r="G6102"/>
    </row>
    <row r="6103" spans="7:7" x14ac:dyDescent="0.35">
      <c r="G6103"/>
    </row>
    <row r="6104" spans="7:7" x14ac:dyDescent="0.35">
      <c r="G6104"/>
    </row>
    <row r="6105" spans="7:7" x14ac:dyDescent="0.35">
      <c r="G6105"/>
    </row>
    <row r="6106" spans="7:7" x14ac:dyDescent="0.35">
      <c r="G6106"/>
    </row>
    <row r="6107" spans="7:7" x14ac:dyDescent="0.35">
      <c r="G6107"/>
    </row>
    <row r="6108" spans="7:7" x14ac:dyDescent="0.35">
      <c r="G6108"/>
    </row>
    <row r="6109" spans="7:7" x14ac:dyDescent="0.35">
      <c r="G6109"/>
    </row>
    <row r="6110" spans="7:7" x14ac:dyDescent="0.35">
      <c r="G6110"/>
    </row>
    <row r="6111" spans="7:7" x14ac:dyDescent="0.35">
      <c r="G6111"/>
    </row>
    <row r="6112" spans="7:7" x14ac:dyDescent="0.35">
      <c r="G6112"/>
    </row>
    <row r="6113" spans="7:7" x14ac:dyDescent="0.35">
      <c r="G6113"/>
    </row>
    <row r="6114" spans="7:7" x14ac:dyDescent="0.35">
      <c r="G6114"/>
    </row>
    <row r="6115" spans="7:7" x14ac:dyDescent="0.35">
      <c r="G6115"/>
    </row>
    <row r="6116" spans="7:7" x14ac:dyDescent="0.35">
      <c r="G6116"/>
    </row>
    <row r="6117" spans="7:7" x14ac:dyDescent="0.35">
      <c r="G6117"/>
    </row>
    <row r="6118" spans="7:7" x14ac:dyDescent="0.35">
      <c r="G6118"/>
    </row>
    <row r="6119" spans="7:7" x14ac:dyDescent="0.35">
      <c r="G6119"/>
    </row>
    <row r="6120" spans="7:7" x14ac:dyDescent="0.35">
      <c r="G6120"/>
    </row>
    <row r="6121" spans="7:7" x14ac:dyDescent="0.35">
      <c r="G6121"/>
    </row>
    <row r="6122" spans="7:7" x14ac:dyDescent="0.35">
      <c r="G6122"/>
    </row>
    <row r="6123" spans="7:7" x14ac:dyDescent="0.35">
      <c r="G6123"/>
    </row>
    <row r="6124" spans="7:7" x14ac:dyDescent="0.35">
      <c r="G6124"/>
    </row>
    <row r="6125" spans="7:7" x14ac:dyDescent="0.35">
      <c r="G6125"/>
    </row>
    <row r="6126" spans="7:7" x14ac:dyDescent="0.35">
      <c r="G6126"/>
    </row>
    <row r="6127" spans="7:7" x14ac:dyDescent="0.35">
      <c r="G6127"/>
    </row>
    <row r="6128" spans="7:7" x14ac:dyDescent="0.35">
      <c r="G6128"/>
    </row>
    <row r="6129" spans="7:7" x14ac:dyDescent="0.35">
      <c r="G6129"/>
    </row>
    <row r="6130" spans="7:7" x14ac:dyDescent="0.35">
      <c r="G6130"/>
    </row>
    <row r="6131" spans="7:7" x14ac:dyDescent="0.35">
      <c r="G6131"/>
    </row>
    <row r="6132" spans="7:7" x14ac:dyDescent="0.35">
      <c r="G6132"/>
    </row>
    <row r="6133" spans="7:7" x14ac:dyDescent="0.35">
      <c r="G6133"/>
    </row>
    <row r="6134" spans="7:7" x14ac:dyDescent="0.35">
      <c r="G6134"/>
    </row>
    <row r="6135" spans="7:7" x14ac:dyDescent="0.35">
      <c r="G6135"/>
    </row>
    <row r="6136" spans="7:7" x14ac:dyDescent="0.35">
      <c r="G6136"/>
    </row>
    <row r="6137" spans="7:7" x14ac:dyDescent="0.35">
      <c r="G6137"/>
    </row>
    <row r="6138" spans="7:7" x14ac:dyDescent="0.35">
      <c r="G6138"/>
    </row>
    <row r="6139" spans="7:7" x14ac:dyDescent="0.35">
      <c r="G6139"/>
    </row>
    <row r="6140" spans="7:7" x14ac:dyDescent="0.35">
      <c r="G6140"/>
    </row>
    <row r="6141" spans="7:7" x14ac:dyDescent="0.35">
      <c r="G6141"/>
    </row>
    <row r="6142" spans="7:7" x14ac:dyDescent="0.35">
      <c r="G6142"/>
    </row>
    <row r="6143" spans="7:7" x14ac:dyDescent="0.35">
      <c r="G6143"/>
    </row>
    <row r="6144" spans="7:7" x14ac:dyDescent="0.35">
      <c r="G6144"/>
    </row>
    <row r="6145" spans="7:7" x14ac:dyDescent="0.35">
      <c r="G6145"/>
    </row>
    <row r="6146" spans="7:7" x14ac:dyDescent="0.35">
      <c r="G6146"/>
    </row>
    <row r="6147" spans="7:7" x14ac:dyDescent="0.35">
      <c r="G6147"/>
    </row>
    <row r="6148" spans="7:7" x14ac:dyDescent="0.35">
      <c r="G6148"/>
    </row>
    <row r="6149" spans="7:7" x14ac:dyDescent="0.35">
      <c r="G6149"/>
    </row>
    <row r="6150" spans="7:7" x14ac:dyDescent="0.35">
      <c r="G6150"/>
    </row>
    <row r="6151" spans="7:7" x14ac:dyDescent="0.35">
      <c r="G6151"/>
    </row>
    <row r="6152" spans="7:7" x14ac:dyDescent="0.35">
      <c r="G6152"/>
    </row>
    <row r="6153" spans="7:7" x14ac:dyDescent="0.35">
      <c r="G6153"/>
    </row>
    <row r="6154" spans="7:7" x14ac:dyDescent="0.35">
      <c r="G6154"/>
    </row>
    <row r="6155" spans="7:7" x14ac:dyDescent="0.35">
      <c r="G6155"/>
    </row>
    <row r="6156" spans="7:7" x14ac:dyDescent="0.35">
      <c r="G6156"/>
    </row>
    <row r="6157" spans="7:7" x14ac:dyDescent="0.35">
      <c r="G6157"/>
    </row>
    <row r="6158" spans="7:7" x14ac:dyDescent="0.35">
      <c r="G6158"/>
    </row>
    <row r="6159" spans="7:7" x14ac:dyDescent="0.35">
      <c r="G6159"/>
    </row>
    <row r="6160" spans="7:7" x14ac:dyDescent="0.35">
      <c r="G6160"/>
    </row>
    <row r="6161" spans="7:7" x14ac:dyDescent="0.35">
      <c r="G6161"/>
    </row>
    <row r="6162" spans="7:7" x14ac:dyDescent="0.35">
      <c r="G6162"/>
    </row>
    <row r="6163" spans="7:7" x14ac:dyDescent="0.35">
      <c r="G6163"/>
    </row>
    <row r="6164" spans="7:7" x14ac:dyDescent="0.35">
      <c r="G6164"/>
    </row>
    <row r="6165" spans="7:7" x14ac:dyDescent="0.35">
      <c r="G6165"/>
    </row>
    <row r="6166" spans="7:7" x14ac:dyDescent="0.35">
      <c r="G6166"/>
    </row>
    <row r="6167" spans="7:7" x14ac:dyDescent="0.35">
      <c r="G6167"/>
    </row>
    <row r="6168" spans="7:7" x14ac:dyDescent="0.35">
      <c r="G6168"/>
    </row>
    <row r="6169" spans="7:7" x14ac:dyDescent="0.35">
      <c r="G6169"/>
    </row>
    <row r="6170" spans="7:7" x14ac:dyDescent="0.35">
      <c r="G6170"/>
    </row>
    <row r="6171" spans="7:7" x14ac:dyDescent="0.35">
      <c r="G6171"/>
    </row>
    <row r="6172" spans="7:7" x14ac:dyDescent="0.35">
      <c r="G6172"/>
    </row>
    <row r="6173" spans="7:7" x14ac:dyDescent="0.35">
      <c r="G6173"/>
    </row>
    <row r="6174" spans="7:7" x14ac:dyDescent="0.35">
      <c r="G6174"/>
    </row>
    <row r="6175" spans="7:7" x14ac:dyDescent="0.35">
      <c r="G6175"/>
    </row>
    <row r="6176" spans="7:7" x14ac:dyDescent="0.35">
      <c r="G6176"/>
    </row>
    <row r="6177" spans="7:7" x14ac:dyDescent="0.35">
      <c r="G6177"/>
    </row>
    <row r="6178" spans="7:7" x14ac:dyDescent="0.35">
      <c r="G6178"/>
    </row>
    <row r="6179" spans="7:7" x14ac:dyDescent="0.35">
      <c r="G6179"/>
    </row>
    <row r="6180" spans="7:7" x14ac:dyDescent="0.35">
      <c r="G6180"/>
    </row>
    <row r="6181" spans="7:7" x14ac:dyDescent="0.35">
      <c r="G6181"/>
    </row>
    <row r="6182" spans="7:7" x14ac:dyDescent="0.35">
      <c r="G6182"/>
    </row>
    <row r="6183" spans="7:7" x14ac:dyDescent="0.35">
      <c r="G6183"/>
    </row>
    <row r="6184" spans="7:7" x14ac:dyDescent="0.35">
      <c r="G6184"/>
    </row>
    <row r="6185" spans="7:7" x14ac:dyDescent="0.35">
      <c r="G6185"/>
    </row>
    <row r="6186" spans="7:7" x14ac:dyDescent="0.35">
      <c r="G6186"/>
    </row>
    <row r="6187" spans="7:7" x14ac:dyDescent="0.35">
      <c r="G6187"/>
    </row>
    <row r="6188" spans="7:7" x14ac:dyDescent="0.35">
      <c r="G6188"/>
    </row>
    <row r="6189" spans="7:7" x14ac:dyDescent="0.35">
      <c r="G6189"/>
    </row>
    <row r="6190" spans="7:7" x14ac:dyDescent="0.35">
      <c r="G6190"/>
    </row>
    <row r="6191" spans="7:7" x14ac:dyDescent="0.35">
      <c r="G6191"/>
    </row>
    <row r="6192" spans="7:7" x14ac:dyDescent="0.35">
      <c r="G6192"/>
    </row>
    <row r="6193" spans="7:7" x14ac:dyDescent="0.35">
      <c r="G6193"/>
    </row>
    <row r="6194" spans="7:7" x14ac:dyDescent="0.35">
      <c r="G6194"/>
    </row>
    <row r="6195" spans="7:7" x14ac:dyDescent="0.35">
      <c r="G6195"/>
    </row>
    <row r="6196" spans="7:7" x14ac:dyDescent="0.35">
      <c r="G6196"/>
    </row>
    <row r="6197" spans="7:7" x14ac:dyDescent="0.35">
      <c r="G6197"/>
    </row>
    <row r="6198" spans="7:7" x14ac:dyDescent="0.35">
      <c r="G6198"/>
    </row>
    <row r="6199" spans="7:7" x14ac:dyDescent="0.35">
      <c r="G6199"/>
    </row>
    <row r="6200" spans="7:7" x14ac:dyDescent="0.35">
      <c r="G6200"/>
    </row>
    <row r="6201" spans="7:7" x14ac:dyDescent="0.35">
      <c r="G6201"/>
    </row>
    <row r="6202" spans="7:7" x14ac:dyDescent="0.35">
      <c r="G6202"/>
    </row>
    <row r="6203" spans="7:7" x14ac:dyDescent="0.35">
      <c r="G6203"/>
    </row>
    <row r="6204" spans="7:7" x14ac:dyDescent="0.35">
      <c r="G6204"/>
    </row>
    <row r="6205" spans="7:7" x14ac:dyDescent="0.35">
      <c r="G6205"/>
    </row>
    <row r="6206" spans="7:7" x14ac:dyDescent="0.35">
      <c r="G6206"/>
    </row>
    <row r="6207" spans="7:7" x14ac:dyDescent="0.35">
      <c r="G6207"/>
    </row>
    <row r="6208" spans="7:7" x14ac:dyDescent="0.35">
      <c r="G6208"/>
    </row>
    <row r="6209" spans="7:7" x14ac:dyDescent="0.35">
      <c r="G6209"/>
    </row>
    <row r="6210" spans="7:7" x14ac:dyDescent="0.35">
      <c r="G6210"/>
    </row>
    <row r="6211" spans="7:7" x14ac:dyDescent="0.35">
      <c r="G6211"/>
    </row>
    <row r="6212" spans="7:7" x14ac:dyDescent="0.35">
      <c r="G6212"/>
    </row>
    <row r="6213" spans="7:7" x14ac:dyDescent="0.35">
      <c r="G6213"/>
    </row>
    <row r="6214" spans="7:7" x14ac:dyDescent="0.35">
      <c r="G6214"/>
    </row>
    <row r="6215" spans="7:7" x14ac:dyDescent="0.35">
      <c r="G6215"/>
    </row>
    <row r="6216" spans="7:7" x14ac:dyDescent="0.35">
      <c r="G6216"/>
    </row>
    <row r="6217" spans="7:7" x14ac:dyDescent="0.35">
      <c r="G6217"/>
    </row>
    <row r="6218" spans="7:7" x14ac:dyDescent="0.35">
      <c r="G6218"/>
    </row>
    <row r="6219" spans="7:7" x14ac:dyDescent="0.35">
      <c r="G6219"/>
    </row>
    <row r="6220" spans="7:7" x14ac:dyDescent="0.35">
      <c r="G6220"/>
    </row>
    <row r="6221" spans="7:7" x14ac:dyDescent="0.35">
      <c r="G6221"/>
    </row>
    <row r="6222" spans="7:7" x14ac:dyDescent="0.35">
      <c r="G6222"/>
    </row>
    <row r="6223" spans="7:7" x14ac:dyDescent="0.35">
      <c r="G6223"/>
    </row>
    <row r="6224" spans="7:7" x14ac:dyDescent="0.35">
      <c r="G6224"/>
    </row>
    <row r="6225" spans="7:7" x14ac:dyDescent="0.35">
      <c r="G6225"/>
    </row>
    <row r="6226" spans="7:7" x14ac:dyDescent="0.35">
      <c r="G6226"/>
    </row>
    <row r="6227" spans="7:7" x14ac:dyDescent="0.35">
      <c r="G6227"/>
    </row>
    <row r="6228" spans="7:7" x14ac:dyDescent="0.35">
      <c r="G6228"/>
    </row>
    <row r="6229" spans="7:7" x14ac:dyDescent="0.35">
      <c r="G6229"/>
    </row>
    <row r="6230" spans="7:7" x14ac:dyDescent="0.35">
      <c r="G6230"/>
    </row>
    <row r="6231" spans="7:7" x14ac:dyDescent="0.35">
      <c r="G6231"/>
    </row>
    <row r="6232" spans="7:7" x14ac:dyDescent="0.35">
      <c r="G6232"/>
    </row>
    <row r="6233" spans="7:7" x14ac:dyDescent="0.35">
      <c r="G6233"/>
    </row>
    <row r="6234" spans="7:7" x14ac:dyDescent="0.35">
      <c r="G6234"/>
    </row>
    <row r="6235" spans="7:7" x14ac:dyDescent="0.35">
      <c r="G6235"/>
    </row>
    <row r="6236" spans="7:7" x14ac:dyDescent="0.35">
      <c r="G6236"/>
    </row>
    <row r="6237" spans="7:7" x14ac:dyDescent="0.35">
      <c r="G6237"/>
    </row>
    <row r="6238" spans="7:7" x14ac:dyDescent="0.35">
      <c r="G6238"/>
    </row>
    <row r="6239" spans="7:7" x14ac:dyDescent="0.35">
      <c r="G6239"/>
    </row>
    <row r="6240" spans="7:7" x14ac:dyDescent="0.35">
      <c r="G6240"/>
    </row>
    <row r="6241" spans="7:7" x14ac:dyDescent="0.35">
      <c r="G6241"/>
    </row>
    <row r="6242" spans="7:7" x14ac:dyDescent="0.35">
      <c r="G6242"/>
    </row>
    <row r="6243" spans="7:7" x14ac:dyDescent="0.35">
      <c r="G6243"/>
    </row>
    <row r="6244" spans="7:7" x14ac:dyDescent="0.35">
      <c r="G6244"/>
    </row>
    <row r="6245" spans="7:7" x14ac:dyDescent="0.35">
      <c r="G6245"/>
    </row>
    <row r="6246" spans="7:7" x14ac:dyDescent="0.35">
      <c r="G6246"/>
    </row>
    <row r="6247" spans="7:7" x14ac:dyDescent="0.35">
      <c r="G6247"/>
    </row>
    <row r="6248" spans="7:7" x14ac:dyDescent="0.35">
      <c r="G6248"/>
    </row>
    <row r="6249" spans="7:7" x14ac:dyDescent="0.35">
      <c r="G6249"/>
    </row>
    <row r="6250" spans="7:7" x14ac:dyDescent="0.35">
      <c r="G6250"/>
    </row>
    <row r="6251" spans="7:7" x14ac:dyDescent="0.35">
      <c r="G6251"/>
    </row>
    <row r="6252" spans="7:7" x14ac:dyDescent="0.35">
      <c r="G6252"/>
    </row>
    <row r="6253" spans="7:7" x14ac:dyDescent="0.35">
      <c r="G6253"/>
    </row>
    <row r="6254" spans="7:7" x14ac:dyDescent="0.35">
      <c r="G6254"/>
    </row>
    <row r="6255" spans="7:7" x14ac:dyDescent="0.35">
      <c r="G6255"/>
    </row>
    <row r="6256" spans="7:7" x14ac:dyDescent="0.35">
      <c r="G6256"/>
    </row>
    <row r="6257" spans="7:7" x14ac:dyDescent="0.35">
      <c r="G6257"/>
    </row>
    <row r="6258" spans="7:7" x14ac:dyDescent="0.35">
      <c r="G6258"/>
    </row>
    <row r="6259" spans="7:7" x14ac:dyDescent="0.35">
      <c r="G6259"/>
    </row>
    <row r="6260" spans="7:7" x14ac:dyDescent="0.35">
      <c r="G6260"/>
    </row>
    <row r="6261" spans="7:7" x14ac:dyDescent="0.35">
      <c r="G6261"/>
    </row>
    <row r="6262" spans="7:7" x14ac:dyDescent="0.35">
      <c r="G6262"/>
    </row>
    <row r="6263" spans="7:7" x14ac:dyDescent="0.35">
      <c r="G6263"/>
    </row>
    <row r="6264" spans="7:7" x14ac:dyDescent="0.35">
      <c r="G6264"/>
    </row>
    <row r="6265" spans="7:7" x14ac:dyDescent="0.35">
      <c r="G6265"/>
    </row>
    <row r="6266" spans="7:7" x14ac:dyDescent="0.35">
      <c r="G6266"/>
    </row>
    <row r="6267" spans="7:7" x14ac:dyDescent="0.35">
      <c r="G6267"/>
    </row>
    <row r="6268" spans="7:7" x14ac:dyDescent="0.35">
      <c r="G6268"/>
    </row>
    <row r="6269" spans="7:7" x14ac:dyDescent="0.35">
      <c r="G6269"/>
    </row>
    <row r="6270" spans="7:7" x14ac:dyDescent="0.35">
      <c r="G6270"/>
    </row>
    <row r="6271" spans="7:7" x14ac:dyDescent="0.35">
      <c r="G6271"/>
    </row>
    <row r="6272" spans="7:7" x14ac:dyDescent="0.35">
      <c r="G6272"/>
    </row>
    <row r="6273" spans="7:7" x14ac:dyDescent="0.35">
      <c r="G6273"/>
    </row>
    <row r="6274" spans="7:7" x14ac:dyDescent="0.35">
      <c r="G6274"/>
    </row>
    <row r="6275" spans="7:7" x14ac:dyDescent="0.35">
      <c r="G6275"/>
    </row>
    <row r="6276" spans="7:7" x14ac:dyDescent="0.35">
      <c r="G6276"/>
    </row>
    <row r="6277" spans="7:7" x14ac:dyDescent="0.35">
      <c r="G6277"/>
    </row>
    <row r="6278" spans="7:7" x14ac:dyDescent="0.35">
      <c r="G6278"/>
    </row>
    <row r="6279" spans="7:7" x14ac:dyDescent="0.35">
      <c r="G6279"/>
    </row>
    <row r="6280" spans="7:7" x14ac:dyDescent="0.35">
      <c r="G6280"/>
    </row>
    <row r="6281" spans="7:7" x14ac:dyDescent="0.35">
      <c r="G6281"/>
    </row>
    <row r="6282" spans="7:7" x14ac:dyDescent="0.35">
      <c r="G6282"/>
    </row>
    <row r="6283" spans="7:7" x14ac:dyDescent="0.35">
      <c r="G6283"/>
    </row>
    <row r="6284" spans="7:7" x14ac:dyDescent="0.35">
      <c r="G6284"/>
    </row>
    <row r="6285" spans="7:7" x14ac:dyDescent="0.35">
      <c r="G6285"/>
    </row>
    <row r="6286" spans="7:7" x14ac:dyDescent="0.35">
      <c r="G6286"/>
    </row>
    <row r="6287" spans="7:7" x14ac:dyDescent="0.35">
      <c r="G6287"/>
    </row>
    <row r="6288" spans="7:7" x14ac:dyDescent="0.35">
      <c r="G6288"/>
    </row>
    <row r="6289" spans="7:7" x14ac:dyDescent="0.35">
      <c r="G6289"/>
    </row>
    <row r="6290" spans="7:7" x14ac:dyDescent="0.35">
      <c r="G6290"/>
    </row>
    <row r="6291" spans="7:7" x14ac:dyDescent="0.35">
      <c r="G6291"/>
    </row>
    <row r="6292" spans="7:7" x14ac:dyDescent="0.35">
      <c r="G6292"/>
    </row>
    <row r="6293" spans="7:7" x14ac:dyDescent="0.35">
      <c r="G6293"/>
    </row>
    <row r="6294" spans="7:7" x14ac:dyDescent="0.35">
      <c r="G6294"/>
    </row>
    <row r="6295" spans="7:7" x14ac:dyDescent="0.35">
      <c r="G6295"/>
    </row>
    <row r="6296" spans="7:7" x14ac:dyDescent="0.35">
      <c r="G6296"/>
    </row>
    <row r="6297" spans="7:7" x14ac:dyDescent="0.35">
      <c r="G6297"/>
    </row>
    <row r="6298" spans="7:7" x14ac:dyDescent="0.35">
      <c r="G6298"/>
    </row>
    <row r="6299" spans="7:7" x14ac:dyDescent="0.35">
      <c r="G6299"/>
    </row>
    <row r="6300" spans="7:7" x14ac:dyDescent="0.35">
      <c r="G6300"/>
    </row>
    <row r="6301" spans="7:7" x14ac:dyDescent="0.35">
      <c r="G6301"/>
    </row>
    <row r="6302" spans="7:7" x14ac:dyDescent="0.35">
      <c r="G6302"/>
    </row>
    <row r="6303" spans="7:7" x14ac:dyDescent="0.35">
      <c r="G6303"/>
    </row>
    <row r="6304" spans="7:7" x14ac:dyDescent="0.35">
      <c r="G6304"/>
    </row>
    <row r="6305" spans="7:7" x14ac:dyDescent="0.35">
      <c r="G6305"/>
    </row>
    <row r="6306" spans="7:7" x14ac:dyDescent="0.35">
      <c r="G6306"/>
    </row>
    <row r="6307" spans="7:7" x14ac:dyDescent="0.35">
      <c r="G6307"/>
    </row>
    <row r="6308" spans="7:7" x14ac:dyDescent="0.35">
      <c r="G6308"/>
    </row>
    <row r="6309" spans="7:7" x14ac:dyDescent="0.35">
      <c r="G6309"/>
    </row>
    <row r="6310" spans="7:7" x14ac:dyDescent="0.35">
      <c r="G6310"/>
    </row>
    <row r="6311" spans="7:7" x14ac:dyDescent="0.35">
      <c r="G6311"/>
    </row>
    <row r="6312" spans="7:7" x14ac:dyDescent="0.35">
      <c r="G6312"/>
    </row>
    <row r="6313" spans="7:7" x14ac:dyDescent="0.35">
      <c r="G6313"/>
    </row>
    <row r="6314" spans="7:7" x14ac:dyDescent="0.35">
      <c r="G6314"/>
    </row>
    <row r="6315" spans="7:7" x14ac:dyDescent="0.35">
      <c r="G6315"/>
    </row>
    <row r="6316" spans="7:7" x14ac:dyDescent="0.35">
      <c r="G6316"/>
    </row>
    <row r="6317" spans="7:7" x14ac:dyDescent="0.35">
      <c r="G6317"/>
    </row>
    <row r="6318" spans="7:7" x14ac:dyDescent="0.35">
      <c r="G6318"/>
    </row>
    <row r="6319" spans="7:7" x14ac:dyDescent="0.35">
      <c r="G6319"/>
    </row>
    <row r="6320" spans="7:7" x14ac:dyDescent="0.35">
      <c r="G6320"/>
    </row>
    <row r="6321" spans="7:7" x14ac:dyDescent="0.35">
      <c r="G6321"/>
    </row>
    <row r="6322" spans="7:7" x14ac:dyDescent="0.35">
      <c r="G6322"/>
    </row>
    <row r="6323" spans="7:7" x14ac:dyDescent="0.35">
      <c r="G6323"/>
    </row>
    <row r="6324" spans="7:7" x14ac:dyDescent="0.35">
      <c r="G6324"/>
    </row>
    <row r="6325" spans="7:7" x14ac:dyDescent="0.35">
      <c r="G6325"/>
    </row>
    <row r="6326" spans="7:7" x14ac:dyDescent="0.35">
      <c r="G6326"/>
    </row>
    <row r="6327" spans="7:7" x14ac:dyDescent="0.35">
      <c r="G6327"/>
    </row>
    <row r="6328" spans="7:7" x14ac:dyDescent="0.35">
      <c r="G6328"/>
    </row>
    <row r="6329" spans="7:7" x14ac:dyDescent="0.35">
      <c r="G6329"/>
    </row>
    <row r="6330" spans="7:7" x14ac:dyDescent="0.35">
      <c r="G6330"/>
    </row>
    <row r="6331" spans="7:7" x14ac:dyDescent="0.35">
      <c r="G6331"/>
    </row>
    <row r="6332" spans="7:7" x14ac:dyDescent="0.35">
      <c r="G6332"/>
    </row>
    <row r="6333" spans="7:7" x14ac:dyDescent="0.35">
      <c r="G6333"/>
    </row>
    <row r="6334" spans="7:7" x14ac:dyDescent="0.35">
      <c r="G6334"/>
    </row>
    <row r="6335" spans="7:7" x14ac:dyDescent="0.35">
      <c r="G6335"/>
    </row>
    <row r="6336" spans="7:7" x14ac:dyDescent="0.35">
      <c r="G6336"/>
    </row>
    <row r="6337" spans="7:7" x14ac:dyDescent="0.35">
      <c r="G6337"/>
    </row>
    <row r="6338" spans="7:7" x14ac:dyDescent="0.35">
      <c r="G6338"/>
    </row>
    <row r="6339" spans="7:7" x14ac:dyDescent="0.35">
      <c r="G6339"/>
    </row>
    <row r="6340" spans="7:7" x14ac:dyDescent="0.35">
      <c r="G6340"/>
    </row>
    <row r="6341" spans="7:7" x14ac:dyDescent="0.35">
      <c r="G6341"/>
    </row>
    <row r="6342" spans="7:7" x14ac:dyDescent="0.35">
      <c r="G6342"/>
    </row>
    <row r="6343" spans="7:7" x14ac:dyDescent="0.35">
      <c r="G6343"/>
    </row>
    <row r="6344" spans="7:7" x14ac:dyDescent="0.35">
      <c r="G6344"/>
    </row>
    <row r="6345" spans="7:7" x14ac:dyDescent="0.35">
      <c r="G6345"/>
    </row>
    <row r="6346" spans="7:7" x14ac:dyDescent="0.35">
      <c r="G6346"/>
    </row>
    <row r="6347" spans="7:7" x14ac:dyDescent="0.35">
      <c r="G6347"/>
    </row>
    <row r="6348" spans="7:7" x14ac:dyDescent="0.35">
      <c r="G6348"/>
    </row>
    <row r="6349" spans="7:7" x14ac:dyDescent="0.35">
      <c r="G6349"/>
    </row>
    <row r="6350" spans="7:7" x14ac:dyDescent="0.35">
      <c r="G6350"/>
    </row>
    <row r="6351" spans="7:7" x14ac:dyDescent="0.35">
      <c r="G6351"/>
    </row>
    <row r="6352" spans="7:7" x14ac:dyDescent="0.35">
      <c r="G6352"/>
    </row>
    <row r="6353" spans="7:7" x14ac:dyDescent="0.35">
      <c r="G6353"/>
    </row>
    <row r="6354" spans="7:7" x14ac:dyDescent="0.35">
      <c r="G6354"/>
    </row>
    <row r="6355" spans="7:7" x14ac:dyDescent="0.35">
      <c r="G6355"/>
    </row>
    <row r="6356" spans="7:7" x14ac:dyDescent="0.35">
      <c r="G6356"/>
    </row>
    <row r="6357" spans="7:7" x14ac:dyDescent="0.35">
      <c r="G6357"/>
    </row>
    <row r="6358" spans="7:7" x14ac:dyDescent="0.35">
      <c r="G6358"/>
    </row>
    <row r="6359" spans="7:7" x14ac:dyDescent="0.35">
      <c r="G6359"/>
    </row>
    <row r="6360" spans="7:7" x14ac:dyDescent="0.35">
      <c r="G6360"/>
    </row>
    <row r="6361" spans="7:7" x14ac:dyDescent="0.35">
      <c r="G6361"/>
    </row>
    <row r="6362" spans="7:7" x14ac:dyDescent="0.35">
      <c r="G6362"/>
    </row>
    <row r="6363" spans="7:7" x14ac:dyDescent="0.35">
      <c r="G6363"/>
    </row>
    <row r="6364" spans="7:7" x14ac:dyDescent="0.35">
      <c r="G6364"/>
    </row>
    <row r="6365" spans="7:7" x14ac:dyDescent="0.35">
      <c r="G6365"/>
    </row>
    <row r="6366" spans="7:7" x14ac:dyDescent="0.35">
      <c r="G6366"/>
    </row>
    <row r="6367" spans="7:7" x14ac:dyDescent="0.35">
      <c r="G6367"/>
    </row>
    <row r="6368" spans="7:7" x14ac:dyDescent="0.35">
      <c r="G6368"/>
    </row>
    <row r="6369" spans="7:7" x14ac:dyDescent="0.35">
      <c r="G6369"/>
    </row>
    <row r="6370" spans="7:7" x14ac:dyDescent="0.35">
      <c r="G6370"/>
    </row>
    <row r="6371" spans="7:7" x14ac:dyDescent="0.35">
      <c r="G6371"/>
    </row>
    <row r="6372" spans="7:7" x14ac:dyDescent="0.35">
      <c r="G6372"/>
    </row>
    <row r="6373" spans="7:7" x14ac:dyDescent="0.35">
      <c r="G6373"/>
    </row>
    <row r="6374" spans="7:7" x14ac:dyDescent="0.35">
      <c r="G6374"/>
    </row>
    <row r="6375" spans="7:7" x14ac:dyDescent="0.35">
      <c r="G6375"/>
    </row>
    <row r="6376" spans="7:7" x14ac:dyDescent="0.35">
      <c r="G6376"/>
    </row>
    <row r="6377" spans="7:7" x14ac:dyDescent="0.35">
      <c r="G6377"/>
    </row>
    <row r="6378" spans="7:7" x14ac:dyDescent="0.35">
      <c r="G6378"/>
    </row>
    <row r="6379" spans="7:7" x14ac:dyDescent="0.35">
      <c r="G6379"/>
    </row>
    <row r="6380" spans="7:7" x14ac:dyDescent="0.35">
      <c r="G6380"/>
    </row>
    <row r="6381" spans="7:7" x14ac:dyDescent="0.35">
      <c r="G6381"/>
    </row>
    <row r="6382" spans="7:7" x14ac:dyDescent="0.35">
      <c r="G6382"/>
    </row>
    <row r="6383" spans="7:7" x14ac:dyDescent="0.35">
      <c r="G6383"/>
    </row>
    <row r="6384" spans="7:7" x14ac:dyDescent="0.35">
      <c r="G6384"/>
    </row>
    <row r="6385" spans="7:7" x14ac:dyDescent="0.35">
      <c r="G6385"/>
    </row>
    <row r="6386" spans="7:7" x14ac:dyDescent="0.35">
      <c r="G6386"/>
    </row>
    <row r="6387" spans="7:7" x14ac:dyDescent="0.35">
      <c r="G6387"/>
    </row>
    <row r="6388" spans="7:7" x14ac:dyDescent="0.35">
      <c r="G6388"/>
    </row>
    <row r="6389" spans="7:7" x14ac:dyDescent="0.35">
      <c r="G6389"/>
    </row>
    <row r="6390" spans="7:7" x14ac:dyDescent="0.35">
      <c r="G6390"/>
    </row>
    <row r="6391" spans="7:7" x14ac:dyDescent="0.35">
      <c r="G6391"/>
    </row>
    <row r="6392" spans="7:7" x14ac:dyDescent="0.35">
      <c r="G6392"/>
    </row>
    <row r="6393" spans="7:7" x14ac:dyDescent="0.35">
      <c r="G6393"/>
    </row>
    <row r="6394" spans="7:7" x14ac:dyDescent="0.35">
      <c r="G6394"/>
    </row>
    <row r="6395" spans="7:7" x14ac:dyDescent="0.35">
      <c r="G6395"/>
    </row>
    <row r="6396" spans="7:7" x14ac:dyDescent="0.35">
      <c r="G6396"/>
    </row>
    <row r="6397" spans="7:7" x14ac:dyDescent="0.35">
      <c r="G6397"/>
    </row>
    <row r="6398" spans="7:7" x14ac:dyDescent="0.35">
      <c r="G6398"/>
    </row>
    <row r="6399" spans="7:7" x14ac:dyDescent="0.35">
      <c r="G6399"/>
    </row>
    <row r="6400" spans="7:7" x14ac:dyDescent="0.35">
      <c r="G6400"/>
    </row>
    <row r="6401" spans="7:7" x14ac:dyDescent="0.35">
      <c r="G6401"/>
    </row>
    <row r="6402" spans="7:7" x14ac:dyDescent="0.35">
      <c r="G6402"/>
    </row>
    <row r="6403" spans="7:7" x14ac:dyDescent="0.35">
      <c r="G6403"/>
    </row>
    <row r="6404" spans="7:7" x14ac:dyDescent="0.35">
      <c r="G6404"/>
    </row>
    <row r="6405" spans="7:7" x14ac:dyDescent="0.35">
      <c r="G6405"/>
    </row>
    <row r="6406" spans="7:7" x14ac:dyDescent="0.35">
      <c r="G6406"/>
    </row>
    <row r="6407" spans="7:7" x14ac:dyDescent="0.35">
      <c r="G6407"/>
    </row>
    <row r="6408" spans="7:7" x14ac:dyDescent="0.35">
      <c r="G6408"/>
    </row>
    <row r="6409" spans="7:7" x14ac:dyDescent="0.35">
      <c r="G6409"/>
    </row>
    <row r="6410" spans="7:7" x14ac:dyDescent="0.35">
      <c r="G6410"/>
    </row>
    <row r="6411" spans="7:7" x14ac:dyDescent="0.35">
      <c r="G6411"/>
    </row>
    <row r="6412" spans="7:7" x14ac:dyDescent="0.35">
      <c r="G6412"/>
    </row>
    <row r="6413" spans="7:7" x14ac:dyDescent="0.35">
      <c r="G6413"/>
    </row>
    <row r="6414" spans="7:7" x14ac:dyDescent="0.35">
      <c r="G6414"/>
    </row>
    <row r="6415" spans="7:7" x14ac:dyDescent="0.35">
      <c r="G6415"/>
    </row>
    <row r="6416" spans="7:7" x14ac:dyDescent="0.35">
      <c r="G6416"/>
    </row>
    <row r="6417" spans="7:7" x14ac:dyDescent="0.35">
      <c r="G6417"/>
    </row>
    <row r="6418" spans="7:7" x14ac:dyDescent="0.35">
      <c r="G6418"/>
    </row>
    <row r="6419" spans="7:7" x14ac:dyDescent="0.35">
      <c r="G6419"/>
    </row>
    <row r="6420" spans="7:7" x14ac:dyDescent="0.35">
      <c r="G6420"/>
    </row>
    <row r="6421" spans="7:7" x14ac:dyDescent="0.35">
      <c r="G6421"/>
    </row>
    <row r="6422" spans="7:7" x14ac:dyDescent="0.35">
      <c r="G6422"/>
    </row>
    <row r="6423" spans="7:7" x14ac:dyDescent="0.35">
      <c r="G6423"/>
    </row>
    <row r="6424" spans="7:7" x14ac:dyDescent="0.35">
      <c r="G6424"/>
    </row>
    <row r="6425" spans="7:7" x14ac:dyDescent="0.35">
      <c r="G6425"/>
    </row>
    <row r="6426" spans="7:7" x14ac:dyDescent="0.35">
      <c r="G6426"/>
    </row>
    <row r="6427" spans="7:7" x14ac:dyDescent="0.35">
      <c r="G6427"/>
    </row>
    <row r="6428" spans="7:7" x14ac:dyDescent="0.35">
      <c r="G6428"/>
    </row>
    <row r="6429" spans="7:7" x14ac:dyDescent="0.35">
      <c r="G6429"/>
    </row>
    <row r="6430" spans="7:7" x14ac:dyDescent="0.35">
      <c r="G6430"/>
    </row>
    <row r="6431" spans="7:7" x14ac:dyDescent="0.35">
      <c r="G6431"/>
    </row>
    <row r="6432" spans="7:7" x14ac:dyDescent="0.35">
      <c r="G6432"/>
    </row>
    <row r="6433" spans="7:7" x14ac:dyDescent="0.35">
      <c r="G6433"/>
    </row>
    <row r="6434" spans="7:7" x14ac:dyDescent="0.35">
      <c r="G6434"/>
    </row>
    <row r="6435" spans="7:7" x14ac:dyDescent="0.35">
      <c r="G6435"/>
    </row>
    <row r="6436" spans="7:7" x14ac:dyDescent="0.35">
      <c r="G6436"/>
    </row>
    <row r="6437" spans="7:7" x14ac:dyDescent="0.35">
      <c r="G6437"/>
    </row>
    <row r="6438" spans="7:7" x14ac:dyDescent="0.35">
      <c r="G6438"/>
    </row>
    <row r="6439" spans="7:7" x14ac:dyDescent="0.35">
      <c r="G6439"/>
    </row>
    <row r="6440" spans="7:7" x14ac:dyDescent="0.35">
      <c r="G6440"/>
    </row>
    <row r="6441" spans="7:7" x14ac:dyDescent="0.35">
      <c r="G6441"/>
    </row>
    <row r="6442" spans="7:7" x14ac:dyDescent="0.35">
      <c r="G6442"/>
    </row>
    <row r="6443" spans="7:7" x14ac:dyDescent="0.35">
      <c r="G6443"/>
    </row>
    <row r="6444" spans="7:7" x14ac:dyDescent="0.35">
      <c r="G6444"/>
    </row>
    <row r="6445" spans="7:7" x14ac:dyDescent="0.35">
      <c r="G6445"/>
    </row>
    <row r="6446" spans="7:7" x14ac:dyDescent="0.35">
      <c r="G6446"/>
    </row>
    <row r="6447" spans="7:7" x14ac:dyDescent="0.35">
      <c r="G6447"/>
    </row>
    <row r="6448" spans="7:7" x14ac:dyDescent="0.35">
      <c r="G6448"/>
    </row>
    <row r="6449" spans="7:7" x14ac:dyDescent="0.35">
      <c r="G6449"/>
    </row>
    <row r="6450" spans="7:7" x14ac:dyDescent="0.35">
      <c r="G6450"/>
    </row>
    <row r="6451" spans="7:7" x14ac:dyDescent="0.35">
      <c r="G6451"/>
    </row>
    <row r="6452" spans="7:7" x14ac:dyDescent="0.35">
      <c r="G6452"/>
    </row>
    <row r="6453" spans="7:7" x14ac:dyDescent="0.35">
      <c r="G6453"/>
    </row>
    <row r="6454" spans="7:7" x14ac:dyDescent="0.35">
      <c r="G6454"/>
    </row>
    <row r="6455" spans="7:7" x14ac:dyDescent="0.35">
      <c r="G6455"/>
    </row>
    <row r="6456" spans="7:7" x14ac:dyDescent="0.35">
      <c r="G6456"/>
    </row>
    <row r="6457" spans="7:7" x14ac:dyDescent="0.35">
      <c r="G6457"/>
    </row>
    <row r="6458" spans="7:7" x14ac:dyDescent="0.35">
      <c r="G6458"/>
    </row>
    <row r="6459" spans="7:7" x14ac:dyDescent="0.35">
      <c r="G6459"/>
    </row>
    <row r="6460" spans="7:7" x14ac:dyDescent="0.35">
      <c r="G6460"/>
    </row>
    <row r="6461" spans="7:7" x14ac:dyDescent="0.35">
      <c r="G6461"/>
    </row>
    <row r="6462" spans="7:7" x14ac:dyDescent="0.35">
      <c r="G6462"/>
    </row>
    <row r="6463" spans="7:7" x14ac:dyDescent="0.35">
      <c r="G6463"/>
    </row>
    <row r="6464" spans="7:7" x14ac:dyDescent="0.35">
      <c r="G6464"/>
    </row>
    <row r="6465" spans="7:7" x14ac:dyDescent="0.35">
      <c r="G6465"/>
    </row>
    <row r="6466" spans="7:7" x14ac:dyDescent="0.35">
      <c r="G6466"/>
    </row>
    <row r="6467" spans="7:7" x14ac:dyDescent="0.35">
      <c r="G6467"/>
    </row>
    <row r="6468" spans="7:7" x14ac:dyDescent="0.35">
      <c r="G6468"/>
    </row>
    <row r="6469" spans="7:7" x14ac:dyDescent="0.35">
      <c r="G6469"/>
    </row>
    <row r="6470" spans="7:7" x14ac:dyDescent="0.35">
      <c r="G6470"/>
    </row>
    <row r="6471" spans="7:7" x14ac:dyDescent="0.35">
      <c r="G6471"/>
    </row>
    <row r="6472" spans="7:7" x14ac:dyDescent="0.35">
      <c r="G6472"/>
    </row>
    <row r="6473" spans="7:7" x14ac:dyDescent="0.35">
      <c r="G6473"/>
    </row>
    <row r="6474" spans="7:7" x14ac:dyDescent="0.35">
      <c r="G6474"/>
    </row>
    <row r="6475" spans="7:7" x14ac:dyDescent="0.35">
      <c r="G6475"/>
    </row>
    <row r="6476" spans="7:7" x14ac:dyDescent="0.35">
      <c r="G6476"/>
    </row>
    <row r="6477" spans="7:7" x14ac:dyDescent="0.35">
      <c r="G6477"/>
    </row>
    <row r="6478" spans="7:7" x14ac:dyDescent="0.35">
      <c r="G6478"/>
    </row>
    <row r="6479" spans="7:7" x14ac:dyDescent="0.35">
      <c r="G6479"/>
    </row>
    <row r="6480" spans="7:7" x14ac:dyDescent="0.35">
      <c r="G6480"/>
    </row>
    <row r="6481" spans="7:7" x14ac:dyDescent="0.35">
      <c r="G6481"/>
    </row>
    <row r="6482" spans="7:7" x14ac:dyDescent="0.35">
      <c r="G6482"/>
    </row>
    <row r="6483" spans="7:7" x14ac:dyDescent="0.35">
      <c r="G6483"/>
    </row>
    <row r="6484" spans="7:7" x14ac:dyDescent="0.35">
      <c r="G6484"/>
    </row>
    <row r="6485" spans="7:7" x14ac:dyDescent="0.35">
      <c r="G6485"/>
    </row>
    <row r="6486" spans="7:7" x14ac:dyDescent="0.35">
      <c r="G6486"/>
    </row>
    <row r="6487" spans="7:7" x14ac:dyDescent="0.35">
      <c r="G6487"/>
    </row>
    <row r="6488" spans="7:7" x14ac:dyDescent="0.35">
      <c r="G6488"/>
    </row>
    <row r="6489" spans="7:7" x14ac:dyDescent="0.35">
      <c r="G6489"/>
    </row>
    <row r="6490" spans="7:7" x14ac:dyDescent="0.35">
      <c r="G6490"/>
    </row>
    <row r="6491" spans="7:7" x14ac:dyDescent="0.35">
      <c r="G6491"/>
    </row>
    <row r="6492" spans="7:7" x14ac:dyDescent="0.35">
      <c r="G6492"/>
    </row>
    <row r="6493" spans="7:7" x14ac:dyDescent="0.35">
      <c r="G6493"/>
    </row>
    <row r="6494" spans="7:7" x14ac:dyDescent="0.35">
      <c r="G6494"/>
    </row>
    <row r="6495" spans="7:7" x14ac:dyDescent="0.35">
      <c r="G6495"/>
    </row>
    <row r="6496" spans="7:7" x14ac:dyDescent="0.35">
      <c r="G6496"/>
    </row>
    <row r="6497" spans="7:7" x14ac:dyDescent="0.35">
      <c r="G6497"/>
    </row>
    <row r="6498" spans="7:7" x14ac:dyDescent="0.35">
      <c r="G6498"/>
    </row>
    <row r="6499" spans="7:7" x14ac:dyDescent="0.35">
      <c r="G6499"/>
    </row>
    <row r="6500" spans="7:7" x14ac:dyDescent="0.35">
      <c r="G6500"/>
    </row>
    <row r="6501" spans="7:7" x14ac:dyDescent="0.35">
      <c r="G6501"/>
    </row>
    <row r="6502" spans="7:7" x14ac:dyDescent="0.35">
      <c r="G6502"/>
    </row>
    <row r="6503" spans="7:7" x14ac:dyDescent="0.35">
      <c r="G6503"/>
    </row>
    <row r="6504" spans="7:7" x14ac:dyDescent="0.35">
      <c r="G6504"/>
    </row>
    <row r="6505" spans="7:7" x14ac:dyDescent="0.35">
      <c r="G6505"/>
    </row>
    <row r="6506" spans="7:7" x14ac:dyDescent="0.35">
      <c r="G6506"/>
    </row>
    <row r="6507" spans="7:7" x14ac:dyDescent="0.35">
      <c r="G6507"/>
    </row>
    <row r="6508" spans="7:7" x14ac:dyDescent="0.35">
      <c r="G6508"/>
    </row>
    <row r="6509" spans="7:7" x14ac:dyDescent="0.35">
      <c r="G6509"/>
    </row>
    <row r="6510" spans="7:7" x14ac:dyDescent="0.35">
      <c r="G6510"/>
    </row>
    <row r="6511" spans="7:7" x14ac:dyDescent="0.35">
      <c r="G6511"/>
    </row>
    <row r="6512" spans="7:7" x14ac:dyDescent="0.35">
      <c r="G6512"/>
    </row>
    <row r="6513" spans="7:7" x14ac:dyDescent="0.35">
      <c r="G6513"/>
    </row>
    <row r="6514" spans="7:7" x14ac:dyDescent="0.35">
      <c r="G6514"/>
    </row>
    <row r="6515" spans="7:7" x14ac:dyDescent="0.35">
      <c r="G6515"/>
    </row>
    <row r="6516" spans="7:7" x14ac:dyDescent="0.35">
      <c r="G6516"/>
    </row>
    <row r="6517" spans="7:7" x14ac:dyDescent="0.35">
      <c r="G6517"/>
    </row>
    <row r="6518" spans="7:7" x14ac:dyDescent="0.35">
      <c r="G6518"/>
    </row>
    <row r="6519" spans="7:7" x14ac:dyDescent="0.35">
      <c r="G6519"/>
    </row>
    <row r="6520" spans="7:7" x14ac:dyDescent="0.35">
      <c r="G6520"/>
    </row>
    <row r="6521" spans="7:7" x14ac:dyDescent="0.35">
      <c r="G6521"/>
    </row>
    <row r="6522" spans="7:7" x14ac:dyDescent="0.35">
      <c r="G6522"/>
    </row>
    <row r="6523" spans="7:7" x14ac:dyDescent="0.35">
      <c r="G6523"/>
    </row>
    <row r="6524" spans="7:7" x14ac:dyDescent="0.35">
      <c r="G6524"/>
    </row>
    <row r="6525" spans="7:7" x14ac:dyDescent="0.35">
      <c r="G6525"/>
    </row>
    <row r="6526" spans="7:7" x14ac:dyDescent="0.35">
      <c r="G6526"/>
    </row>
    <row r="6527" spans="7:7" x14ac:dyDescent="0.35">
      <c r="G6527"/>
    </row>
    <row r="6528" spans="7:7" x14ac:dyDescent="0.35">
      <c r="G6528"/>
    </row>
    <row r="6529" spans="7:7" x14ac:dyDescent="0.35">
      <c r="G6529"/>
    </row>
    <row r="6530" spans="7:7" x14ac:dyDescent="0.35">
      <c r="G6530"/>
    </row>
    <row r="6531" spans="7:7" x14ac:dyDescent="0.35">
      <c r="G6531"/>
    </row>
    <row r="6532" spans="7:7" x14ac:dyDescent="0.35">
      <c r="G6532"/>
    </row>
    <row r="6533" spans="7:7" x14ac:dyDescent="0.35">
      <c r="G6533"/>
    </row>
    <row r="6534" spans="7:7" x14ac:dyDescent="0.35">
      <c r="G6534"/>
    </row>
    <row r="6535" spans="7:7" x14ac:dyDescent="0.35">
      <c r="G6535"/>
    </row>
    <row r="6536" spans="7:7" x14ac:dyDescent="0.35">
      <c r="G6536"/>
    </row>
    <row r="6537" spans="7:7" x14ac:dyDescent="0.35">
      <c r="G6537"/>
    </row>
    <row r="6538" spans="7:7" x14ac:dyDescent="0.35">
      <c r="G6538"/>
    </row>
    <row r="6539" spans="7:7" x14ac:dyDescent="0.35">
      <c r="G6539"/>
    </row>
    <row r="6540" spans="7:7" x14ac:dyDescent="0.35">
      <c r="G6540"/>
    </row>
    <row r="6541" spans="7:7" x14ac:dyDescent="0.35">
      <c r="G6541"/>
    </row>
    <row r="6542" spans="7:7" x14ac:dyDescent="0.35">
      <c r="G6542"/>
    </row>
    <row r="6543" spans="7:7" x14ac:dyDescent="0.35">
      <c r="G6543"/>
    </row>
    <row r="6544" spans="7:7" x14ac:dyDescent="0.35">
      <c r="G6544"/>
    </row>
    <row r="6545" spans="7:7" x14ac:dyDescent="0.35">
      <c r="G6545"/>
    </row>
    <row r="6546" spans="7:7" x14ac:dyDescent="0.35">
      <c r="G6546"/>
    </row>
    <row r="6547" spans="7:7" x14ac:dyDescent="0.35">
      <c r="G6547"/>
    </row>
    <row r="6548" spans="7:7" x14ac:dyDescent="0.35">
      <c r="G6548"/>
    </row>
    <row r="6549" spans="7:7" x14ac:dyDescent="0.35">
      <c r="G6549"/>
    </row>
    <row r="6550" spans="7:7" x14ac:dyDescent="0.35">
      <c r="G6550"/>
    </row>
    <row r="6551" spans="7:7" x14ac:dyDescent="0.35">
      <c r="G6551"/>
    </row>
    <row r="6552" spans="7:7" x14ac:dyDescent="0.35">
      <c r="G6552"/>
    </row>
    <row r="6553" spans="7:7" x14ac:dyDescent="0.35">
      <c r="G6553"/>
    </row>
    <row r="6554" spans="7:7" x14ac:dyDescent="0.35">
      <c r="G6554"/>
    </row>
    <row r="6555" spans="7:7" x14ac:dyDescent="0.35">
      <c r="G6555"/>
    </row>
    <row r="6556" spans="7:7" x14ac:dyDescent="0.35">
      <c r="G6556"/>
    </row>
    <row r="6557" spans="7:7" x14ac:dyDescent="0.35">
      <c r="G6557"/>
    </row>
    <row r="6558" spans="7:7" x14ac:dyDescent="0.35">
      <c r="G6558"/>
    </row>
    <row r="6559" spans="7:7" x14ac:dyDescent="0.35">
      <c r="G6559"/>
    </row>
    <row r="6560" spans="7:7" x14ac:dyDescent="0.35">
      <c r="G6560"/>
    </row>
    <row r="6561" spans="7:7" x14ac:dyDescent="0.35">
      <c r="G6561"/>
    </row>
    <row r="6562" spans="7:7" x14ac:dyDescent="0.35">
      <c r="G6562"/>
    </row>
    <row r="6563" spans="7:7" x14ac:dyDescent="0.35">
      <c r="G6563"/>
    </row>
    <row r="6564" spans="7:7" x14ac:dyDescent="0.35">
      <c r="G6564"/>
    </row>
    <row r="6565" spans="7:7" x14ac:dyDescent="0.35">
      <c r="G6565"/>
    </row>
    <row r="6566" spans="7:7" x14ac:dyDescent="0.35">
      <c r="G6566"/>
    </row>
    <row r="6567" spans="7:7" x14ac:dyDescent="0.35">
      <c r="G6567"/>
    </row>
    <row r="6568" spans="7:7" x14ac:dyDescent="0.35">
      <c r="G6568"/>
    </row>
    <row r="6569" spans="7:7" x14ac:dyDescent="0.35">
      <c r="G6569"/>
    </row>
    <row r="6570" spans="7:7" x14ac:dyDescent="0.35">
      <c r="G6570"/>
    </row>
    <row r="6571" spans="7:7" x14ac:dyDescent="0.35">
      <c r="G6571"/>
    </row>
    <row r="6572" spans="7:7" x14ac:dyDescent="0.35">
      <c r="G6572"/>
    </row>
    <row r="6573" spans="7:7" x14ac:dyDescent="0.35">
      <c r="G6573"/>
    </row>
    <row r="6574" spans="7:7" x14ac:dyDescent="0.35">
      <c r="G6574"/>
    </row>
    <row r="6575" spans="7:7" x14ac:dyDescent="0.35">
      <c r="G6575"/>
    </row>
    <row r="6576" spans="7:7" x14ac:dyDescent="0.35">
      <c r="G6576"/>
    </row>
    <row r="6577" spans="7:7" x14ac:dyDescent="0.35">
      <c r="G6577"/>
    </row>
    <row r="6578" spans="7:7" x14ac:dyDescent="0.35">
      <c r="G6578"/>
    </row>
    <row r="6579" spans="7:7" x14ac:dyDescent="0.35">
      <c r="G6579"/>
    </row>
    <row r="6580" spans="7:7" x14ac:dyDescent="0.35">
      <c r="G6580"/>
    </row>
    <row r="6581" spans="7:7" x14ac:dyDescent="0.35">
      <c r="G6581"/>
    </row>
    <row r="6582" spans="7:7" x14ac:dyDescent="0.35">
      <c r="G6582"/>
    </row>
    <row r="6583" spans="7:7" x14ac:dyDescent="0.35">
      <c r="G6583"/>
    </row>
    <row r="6584" spans="7:7" x14ac:dyDescent="0.35">
      <c r="G6584"/>
    </row>
    <row r="6585" spans="7:7" x14ac:dyDescent="0.35">
      <c r="G6585"/>
    </row>
    <row r="6586" spans="7:7" x14ac:dyDescent="0.35">
      <c r="G6586"/>
    </row>
    <row r="6587" spans="7:7" x14ac:dyDescent="0.35">
      <c r="G6587"/>
    </row>
    <row r="6588" spans="7:7" x14ac:dyDescent="0.35">
      <c r="G6588"/>
    </row>
    <row r="6589" spans="7:7" x14ac:dyDescent="0.35">
      <c r="G6589"/>
    </row>
    <row r="6590" spans="7:7" x14ac:dyDescent="0.35">
      <c r="G6590"/>
    </row>
    <row r="6591" spans="7:7" x14ac:dyDescent="0.35">
      <c r="G6591"/>
    </row>
    <row r="6592" spans="7:7" x14ac:dyDescent="0.35">
      <c r="G6592"/>
    </row>
    <row r="6593" spans="7:7" x14ac:dyDescent="0.35">
      <c r="G6593"/>
    </row>
    <row r="6594" spans="7:7" x14ac:dyDescent="0.35">
      <c r="G6594"/>
    </row>
    <row r="6595" spans="7:7" x14ac:dyDescent="0.35">
      <c r="G6595"/>
    </row>
    <row r="6596" spans="7:7" x14ac:dyDescent="0.35">
      <c r="G6596"/>
    </row>
    <row r="6597" spans="7:7" x14ac:dyDescent="0.35">
      <c r="G6597"/>
    </row>
    <row r="6598" spans="7:7" x14ac:dyDescent="0.35">
      <c r="G6598"/>
    </row>
    <row r="6599" spans="7:7" x14ac:dyDescent="0.35">
      <c r="G6599"/>
    </row>
    <row r="6600" spans="7:7" x14ac:dyDescent="0.35">
      <c r="G6600"/>
    </row>
    <row r="6601" spans="7:7" x14ac:dyDescent="0.35">
      <c r="G6601"/>
    </row>
    <row r="6602" spans="7:7" x14ac:dyDescent="0.35">
      <c r="G6602"/>
    </row>
    <row r="6603" spans="7:7" x14ac:dyDescent="0.35">
      <c r="G6603"/>
    </row>
    <row r="6604" spans="7:7" x14ac:dyDescent="0.35">
      <c r="G6604"/>
    </row>
    <row r="6605" spans="7:7" x14ac:dyDescent="0.35">
      <c r="G6605"/>
    </row>
    <row r="6606" spans="7:7" x14ac:dyDescent="0.35">
      <c r="G6606"/>
    </row>
    <row r="6607" spans="7:7" x14ac:dyDescent="0.35">
      <c r="G6607"/>
    </row>
    <row r="6608" spans="7:7" x14ac:dyDescent="0.35">
      <c r="G6608"/>
    </row>
    <row r="6609" spans="7:7" x14ac:dyDescent="0.35">
      <c r="G6609"/>
    </row>
    <row r="6610" spans="7:7" x14ac:dyDescent="0.35">
      <c r="G6610"/>
    </row>
    <row r="6611" spans="7:7" x14ac:dyDescent="0.35">
      <c r="G6611"/>
    </row>
    <row r="6612" spans="7:7" x14ac:dyDescent="0.35">
      <c r="G6612"/>
    </row>
    <row r="6613" spans="7:7" x14ac:dyDescent="0.35">
      <c r="G6613"/>
    </row>
    <row r="6614" spans="7:7" x14ac:dyDescent="0.35">
      <c r="G6614"/>
    </row>
    <row r="6615" spans="7:7" x14ac:dyDescent="0.35">
      <c r="G6615"/>
    </row>
    <row r="6616" spans="7:7" x14ac:dyDescent="0.35">
      <c r="G6616"/>
    </row>
    <row r="6617" spans="7:7" x14ac:dyDescent="0.35">
      <c r="G6617"/>
    </row>
    <row r="6618" spans="7:7" x14ac:dyDescent="0.35">
      <c r="G6618"/>
    </row>
    <row r="6619" spans="7:7" x14ac:dyDescent="0.35">
      <c r="G6619"/>
    </row>
    <row r="6620" spans="7:7" x14ac:dyDescent="0.35">
      <c r="G6620"/>
    </row>
    <row r="6621" spans="7:7" x14ac:dyDescent="0.35">
      <c r="G6621"/>
    </row>
    <row r="6622" spans="7:7" x14ac:dyDescent="0.35">
      <c r="G6622"/>
    </row>
    <row r="6623" spans="7:7" x14ac:dyDescent="0.35">
      <c r="G6623"/>
    </row>
    <row r="6624" spans="7:7" x14ac:dyDescent="0.35">
      <c r="G6624"/>
    </row>
    <row r="6625" spans="7:7" x14ac:dyDescent="0.35">
      <c r="G6625"/>
    </row>
    <row r="6626" spans="7:7" x14ac:dyDescent="0.35">
      <c r="G6626"/>
    </row>
    <row r="6627" spans="7:7" x14ac:dyDescent="0.35">
      <c r="G6627"/>
    </row>
    <row r="6628" spans="7:7" x14ac:dyDescent="0.35">
      <c r="G6628"/>
    </row>
    <row r="6629" spans="7:7" x14ac:dyDescent="0.35">
      <c r="G6629"/>
    </row>
    <row r="6630" spans="7:7" x14ac:dyDescent="0.35">
      <c r="G6630"/>
    </row>
    <row r="6631" spans="7:7" x14ac:dyDescent="0.35">
      <c r="G6631"/>
    </row>
    <row r="6632" spans="7:7" x14ac:dyDescent="0.35">
      <c r="G6632"/>
    </row>
    <row r="6633" spans="7:7" x14ac:dyDescent="0.35">
      <c r="G6633"/>
    </row>
    <row r="6634" spans="7:7" x14ac:dyDescent="0.35">
      <c r="G6634"/>
    </row>
    <row r="6635" spans="7:7" x14ac:dyDescent="0.35">
      <c r="G6635"/>
    </row>
    <row r="6636" spans="7:7" x14ac:dyDescent="0.35">
      <c r="G6636"/>
    </row>
    <row r="6637" spans="7:7" x14ac:dyDescent="0.35">
      <c r="G6637"/>
    </row>
    <row r="6638" spans="7:7" x14ac:dyDescent="0.35">
      <c r="G6638"/>
    </row>
    <row r="6639" spans="7:7" x14ac:dyDescent="0.35">
      <c r="G6639"/>
    </row>
    <row r="6640" spans="7:7" x14ac:dyDescent="0.35">
      <c r="G6640"/>
    </row>
    <row r="6641" spans="7:7" x14ac:dyDescent="0.35">
      <c r="G6641"/>
    </row>
    <row r="6642" spans="7:7" x14ac:dyDescent="0.35">
      <c r="G6642"/>
    </row>
    <row r="6643" spans="7:7" x14ac:dyDescent="0.35">
      <c r="G6643"/>
    </row>
    <row r="6644" spans="7:7" x14ac:dyDescent="0.35">
      <c r="G6644"/>
    </row>
    <row r="6645" spans="7:7" x14ac:dyDescent="0.35">
      <c r="G6645"/>
    </row>
    <row r="6646" spans="7:7" x14ac:dyDescent="0.35">
      <c r="G6646"/>
    </row>
    <row r="6647" spans="7:7" x14ac:dyDescent="0.35">
      <c r="G6647"/>
    </row>
    <row r="6648" spans="7:7" x14ac:dyDescent="0.35">
      <c r="G6648"/>
    </row>
    <row r="6649" spans="7:7" x14ac:dyDescent="0.35">
      <c r="G6649"/>
    </row>
    <row r="6650" spans="7:7" x14ac:dyDescent="0.35">
      <c r="G6650"/>
    </row>
    <row r="6651" spans="7:7" x14ac:dyDescent="0.35">
      <c r="G6651"/>
    </row>
    <row r="6652" spans="7:7" x14ac:dyDescent="0.35">
      <c r="G6652"/>
    </row>
    <row r="6653" spans="7:7" x14ac:dyDescent="0.35">
      <c r="G6653"/>
    </row>
    <row r="6654" spans="7:7" x14ac:dyDescent="0.35">
      <c r="G6654"/>
    </row>
    <row r="6655" spans="7:7" x14ac:dyDescent="0.35">
      <c r="G6655"/>
    </row>
    <row r="6656" spans="7:7" x14ac:dyDescent="0.35">
      <c r="G6656"/>
    </row>
    <row r="6657" spans="7:7" x14ac:dyDescent="0.35">
      <c r="G6657"/>
    </row>
    <row r="6658" spans="7:7" x14ac:dyDescent="0.35">
      <c r="G6658"/>
    </row>
    <row r="6659" spans="7:7" x14ac:dyDescent="0.35">
      <c r="G6659"/>
    </row>
    <row r="6660" spans="7:7" x14ac:dyDescent="0.35">
      <c r="G6660"/>
    </row>
    <row r="6661" spans="7:7" x14ac:dyDescent="0.35">
      <c r="G6661"/>
    </row>
    <row r="6662" spans="7:7" x14ac:dyDescent="0.35">
      <c r="G6662"/>
    </row>
    <row r="6663" spans="7:7" x14ac:dyDescent="0.35">
      <c r="G6663"/>
    </row>
    <row r="6664" spans="7:7" x14ac:dyDescent="0.35">
      <c r="G6664"/>
    </row>
    <row r="6665" spans="7:7" x14ac:dyDescent="0.35">
      <c r="G6665"/>
    </row>
    <row r="6666" spans="7:7" x14ac:dyDescent="0.35">
      <c r="G6666"/>
    </row>
    <row r="6667" spans="7:7" x14ac:dyDescent="0.35">
      <c r="G6667"/>
    </row>
    <row r="6668" spans="7:7" x14ac:dyDescent="0.35">
      <c r="G6668"/>
    </row>
    <row r="6669" spans="7:7" x14ac:dyDescent="0.35">
      <c r="G6669"/>
    </row>
    <row r="6670" spans="7:7" x14ac:dyDescent="0.35">
      <c r="G6670"/>
    </row>
    <row r="6671" spans="7:7" x14ac:dyDescent="0.35">
      <c r="G6671"/>
    </row>
    <row r="6672" spans="7:7" x14ac:dyDescent="0.35">
      <c r="G6672"/>
    </row>
    <row r="6673" spans="7:7" x14ac:dyDescent="0.35">
      <c r="G6673"/>
    </row>
    <row r="6674" spans="7:7" x14ac:dyDescent="0.35">
      <c r="G6674"/>
    </row>
    <row r="6675" spans="7:7" x14ac:dyDescent="0.35">
      <c r="G6675"/>
    </row>
    <row r="6676" spans="7:7" x14ac:dyDescent="0.35">
      <c r="G6676"/>
    </row>
    <row r="6677" spans="7:7" x14ac:dyDescent="0.35">
      <c r="G6677"/>
    </row>
    <row r="6678" spans="7:7" x14ac:dyDescent="0.35">
      <c r="G6678"/>
    </row>
    <row r="6679" spans="7:7" x14ac:dyDescent="0.35">
      <c r="G6679"/>
    </row>
    <row r="6680" spans="7:7" x14ac:dyDescent="0.35">
      <c r="G6680"/>
    </row>
    <row r="6681" spans="7:7" x14ac:dyDescent="0.35">
      <c r="G6681"/>
    </row>
    <row r="6682" spans="7:7" x14ac:dyDescent="0.35">
      <c r="G6682"/>
    </row>
    <row r="6683" spans="7:7" x14ac:dyDescent="0.35">
      <c r="G6683"/>
    </row>
    <row r="6684" spans="7:7" x14ac:dyDescent="0.35">
      <c r="G6684"/>
    </row>
    <row r="6685" spans="7:7" x14ac:dyDescent="0.35">
      <c r="G6685"/>
    </row>
    <row r="6686" spans="7:7" x14ac:dyDescent="0.35">
      <c r="G6686"/>
    </row>
    <row r="6687" spans="7:7" x14ac:dyDescent="0.35">
      <c r="G6687"/>
    </row>
    <row r="6688" spans="7:7" x14ac:dyDescent="0.35">
      <c r="G6688"/>
    </row>
    <row r="6689" spans="7:7" x14ac:dyDescent="0.35">
      <c r="G6689"/>
    </row>
    <row r="6690" spans="7:7" x14ac:dyDescent="0.35">
      <c r="G6690"/>
    </row>
    <row r="6691" spans="7:7" x14ac:dyDescent="0.35">
      <c r="G6691"/>
    </row>
    <row r="6692" spans="7:7" x14ac:dyDescent="0.35">
      <c r="G6692"/>
    </row>
    <row r="6693" spans="7:7" x14ac:dyDescent="0.35">
      <c r="G6693"/>
    </row>
    <row r="6694" spans="7:7" x14ac:dyDescent="0.35">
      <c r="G6694"/>
    </row>
    <row r="6695" spans="7:7" x14ac:dyDescent="0.35">
      <c r="G6695"/>
    </row>
    <row r="6696" spans="7:7" x14ac:dyDescent="0.35">
      <c r="G6696"/>
    </row>
    <row r="6697" spans="7:7" x14ac:dyDescent="0.35">
      <c r="G6697"/>
    </row>
    <row r="6698" spans="7:7" x14ac:dyDescent="0.35">
      <c r="G6698"/>
    </row>
    <row r="6699" spans="7:7" x14ac:dyDescent="0.35">
      <c r="G6699"/>
    </row>
    <row r="6700" spans="7:7" x14ac:dyDescent="0.35">
      <c r="G6700"/>
    </row>
    <row r="6701" spans="7:7" x14ac:dyDescent="0.35">
      <c r="G6701"/>
    </row>
    <row r="6702" spans="7:7" x14ac:dyDescent="0.35">
      <c r="G6702"/>
    </row>
    <row r="6703" spans="7:7" x14ac:dyDescent="0.35">
      <c r="G6703"/>
    </row>
    <row r="6704" spans="7:7" x14ac:dyDescent="0.35">
      <c r="G6704"/>
    </row>
    <row r="6705" spans="7:7" x14ac:dyDescent="0.35">
      <c r="G6705"/>
    </row>
    <row r="6706" spans="7:7" x14ac:dyDescent="0.35">
      <c r="G6706"/>
    </row>
    <row r="6707" spans="7:7" x14ac:dyDescent="0.35">
      <c r="G6707"/>
    </row>
    <row r="6708" spans="7:7" x14ac:dyDescent="0.35">
      <c r="G6708"/>
    </row>
    <row r="6709" spans="7:7" x14ac:dyDescent="0.35">
      <c r="G6709"/>
    </row>
    <row r="6710" spans="7:7" x14ac:dyDescent="0.35">
      <c r="G6710"/>
    </row>
    <row r="6711" spans="7:7" x14ac:dyDescent="0.35">
      <c r="G6711"/>
    </row>
    <row r="6712" spans="7:7" x14ac:dyDescent="0.35">
      <c r="G6712"/>
    </row>
    <row r="6713" spans="7:7" x14ac:dyDescent="0.35">
      <c r="G6713"/>
    </row>
    <row r="6714" spans="7:7" x14ac:dyDescent="0.35">
      <c r="G6714"/>
    </row>
    <row r="6715" spans="7:7" x14ac:dyDescent="0.35">
      <c r="G6715"/>
    </row>
    <row r="6716" spans="7:7" x14ac:dyDescent="0.35">
      <c r="G6716"/>
    </row>
    <row r="6717" spans="7:7" x14ac:dyDescent="0.35">
      <c r="G6717"/>
    </row>
    <row r="6718" spans="7:7" x14ac:dyDescent="0.35">
      <c r="G6718"/>
    </row>
    <row r="6719" spans="7:7" x14ac:dyDescent="0.35">
      <c r="G6719"/>
    </row>
    <row r="6720" spans="7:7" x14ac:dyDescent="0.35">
      <c r="G6720"/>
    </row>
    <row r="6721" spans="7:7" x14ac:dyDescent="0.35">
      <c r="G6721"/>
    </row>
    <row r="6722" spans="7:7" x14ac:dyDescent="0.35">
      <c r="G6722"/>
    </row>
    <row r="6723" spans="7:7" x14ac:dyDescent="0.35">
      <c r="G6723"/>
    </row>
    <row r="6724" spans="7:7" x14ac:dyDescent="0.35">
      <c r="G6724"/>
    </row>
    <row r="6725" spans="7:7" x14ac:dyDescent="0.35">
      <c r="G6725"/>
    </row>
    <row r="6726" spans="7:7" x14ac:dyDescent="0.35">
      <c r="G6726"/>
    </row>
    <row r="6727" spans="7:7" x14ac:dyDescent="0.35">
      <c r="G6727"/>
    </row>
    <row r="6728" spans="7:7" x14ac:dyDescent="0.35">
      <c r="G6728"/>
    </row>
    <row r="6729" spans="7:7" x14ac:dyDescent="0.35">
      <c r="G6729"/>
    </row>
    <row r="6730" spans="7:7" x14ac:dyDescent="0.35">
      <c r="G6730"/>
    </row>
    <row r="6731" spans="7:7" x14ac:dyDescent="0.35">
      <c r="G6731"/>
    </row>
    <row r="6732" spans="7:7" x14ac:dyDescent="0.35">
      <c r="G6732"/>
    </row>
    <row r="6733" spans="7:7" x14ac:dyDescent="0.35">
      <c r="G6733"/>
    </row>
    <row r="6734" spans="7:7" x14ac:dyDescent="0.35">
      <c r="G6734"/>
    </row>
    <row r="6735" spans="7:7" x14ac:dyDescent="0.35">
      <c r="G6735"/>
    </row>
    <row r="6736" spans="7:7" x14ac:dyDescent="0.35">
      <c r="G6736"/>
    </row>
    <row r="6737" spans="7:7" x14ac:dyDescent="0.35">
      <c r="G6737"/>
    </row>
    <row r="6738" spans="7:7" x14ac:dyDescent="0.35">
      <c r="G6738"/>
    </row>
    <row r="6739" spans="7:7" x14ac:dyDescent="0.35">
      <c r="G6739"/>
    </row>
    <row r="6740" spans="7:7" x14ac:dyDescent="0.35">
      <c r="G6740"/>
    </row>
    <row r="6741" spans="7:7" x14ac:dyDescent="0.35">
      <c r="G6741"/>
    </row>
    <row r="6742" spans="7:7" x14ac:dyDescent="0.35">
      <c r="G6742"/>
    </row>
    <row r="6743" spans="7:7" x14ac:dyDescent="0.35">
      <c r="G6743"/>
    </row>
    <row r="6744" spans="7:7" x14ac:dyDescent="0.35">
      <c r="G6744"/>
    </row>
    <row r="6745" spans="7:7" x14ac:dyDescent="0.35">
      <c r="G6745"/>
    </row>
    <row r="6746" spans="7:7" x14ac:dyDescent="0.35">
      <c r="G6746"/>
    </row>
    <row r="6747" spans="7:7" x14ac:dyDescent="0.35">
      <c r="G6747"/>
    </row>
    <row r="6748" spans="7:7" x14ac:dyDescent="0.35">
      <c r="G6748"/>
    </row>
    <row r="6749" spans="7:7" x14ac:dyDescent="0.35">
      <c r="G6749"/>
    </row>
    <row r="6750" spans="7:7" x14ac:dyDescent="0.35">
      <c r="G6750"/>
    </row>
    <row r="6751" spans="7:7" x14ac:dyDescent="0.35">
      <c r="G6751"/>
    </row>
    <row r="6752" spans="7:7" x14ac:dyDescent="0.35">
      <c r="G6752"/>
    </row>
    <row r="6753" spans="7:7" x14ac:dyDescent="0.35">
      <c r="G6753"/>
    </row>
    <row r="6754" spans="7:7" x14ac:dyDescent="0.35">
      <c r="G6754"/>
    </row>
    <row r="6755" spans="7:7" x14ac:dyDescent="0.35">
      <c r="G6755"/>
    </row>
    <row r="6756" spans="7:7" x14ac:dyDescent="0.35">
      <c r="G6756"/>
    </row>
    <row r="6757" spans="7:7" x14ac:dyDescent="0.35">
      <c r="G6757"/>
    </row>
    <row r="6758" spans="7:7" x14ac:dyDescent="0.35">
      <c r="G6758"/>
    </row>
    <row r="6759" spans="7:7" x14ac:dyDescent="0.35">
      <c r="G6759"/>
    </row>
    <row r="6760" spans="7:7" x14ac:dyDescent="0.35">
      <c r="G6760"/>
    </row>
    <row r="6761" spans="7:7" x14ac:dyDescent="0.35">
      <c r="G6761"/>
    </row>
    <row r="6762" spans="7:7" x14ac:dyDescent="0.35">
      <c r="G6762"/>
    </row>
    <row r="6763" spans="7:7" x14ac:dyDescent="0.35">
      <c r="G6763"/>
    </row>
    <row r="6764" spans="7:7" x14ac:dyDescent="0.35">
      <c r="G6764"/>
    </row>
    <row r="6765" spans="7:7" x14ac:dyDescent="0.35">
      <c r="G6765"/>
    </row>
    <row r="6766" spans="7:7" x14ac:dyDescent="0.35">
      <c r="G6766"/>
    </row>
    <row r="6767" spans="7:7" x14ac:dyDescent="0.35">
      <c r="G6767"/>
    </row>
    <row r="6768" spans="7:7" x14ac:dyDescent="0.35">
      <c r="G6768"/>
    </row>
    <row r="6769" spans="7:7" x14ac:dyDescent="0.35">
      <c r="G6769"/>
    </row>
    <row r="6770" spans="7:7" x14ac:dyDescent="0.35">
      <c r="G6770"/>
    </row>
    <row r="6771" spans="7:7" x14ac:dyDescent="0.35">
      <c r="G6771"/>
    </row>
    <row r="6772" spans="7:7" x14ac:dyDescent="0.35">
      <c r="G6772"/>
    </row>
    <row r="6773" spans="7:7" x14ac:dyDescent="0.35">
      <c r="G6773"/>
    </row>
    <row r="6774" spans="7:7" x14ac:dyDescent="0.35">
      <c r="G6774"/>
    </row>
    <row r="6775" spans="7:7" x14ac:dyDescent="0.35">
      <c r="G6775"/>
    </row>
    <row r="6776" spans="7:7" x14ac:dyDescent="0.35">
      <c r="G6776"/>
    </row>
    <row r="6777" spans="7:7" x14ac:dyDescent="0.35">
      <c r="G6777"/>
    </row>
    <row r="6778" spans="7:7" x14ac:dyDescent="0.35">
      <c r="G6778"/>
    </row>
    <row r="6779" spans="7:7" x14ac:dyDescent="0.35">
      <c r="G6779"/>
    </row>
    <row r="6780" spans="7:7" x14ac:dyDescent="0.35">
      <c r="G6780"/>
    </row>
    <row r="6781" spans="7:7" x14ac:dyDescent="0.35">
      <c r="G6781"/>
    </row>
    <row r="6782" spans="7:7" x14ac:dyDescent="0.35">
      <c r="G6782"/>
    </row>
    <row r="6783" spans="7:7" x14ac:dyDescent="0.35">
      <c r="G6783"/>
    </row>
    <row r="6784" spans="7:7" x14ac:dyDescent="0.35">
      <c r="G6784"/>
    </row>
    <row r="6785" spans="7:7" x14ac:dyDescent="0.35">
      <c r="G6785"/>
    </row>
    <row r="6786" spans="7:7" x14ac:dyDescent="0.35">
      <c r="G6786"/>
    </row>
    <row r="6787" spans="7:7" x14ac:dyDescent="0.35">
      <c r="G6787"/>
    </row>
    <row r="6788" spans="7:7" x14ac:dyDescent="0.35">
      <c r="G6788"/>
    </row>
    <row r="6789" spans="7:7" x14ac:dyDescent="0.35">
      <c r="G6789"/>
    </row>
    <row r="6790" spans="7:7" x14ac:dyDescent="0.35">
      <c r="G6790"/>
    </row>
    <row r="6791" spans="7:7" x14ac:dyDescent="0.35">
      <c r="G6791"/>
    </row>
    <row r="6792" spans="7:7" x14ac:dyDescent="0.35">
      <c r="G6792"/>
    </row>
    <row r="6793" spans="7:7" x14ac:dyDescent="0.35">
      <c r="G6793"/>
    </row>
    <row r="6794" spans="7:7" x14ac:dyDescent="0.35">
      <c r="G6794"/>
    </row>
    <row r="6795" spans="7:7" x14ac:dyDescent="0.35">
      <c r="G6795"/>
    </row>
    <row r="6796" spans="7:7" x14ac:dyDescent="0.35">
      <c r="G6796"/>
    </row>
    <row r="6797" spans="7:7" x14ac:dyDescent="0.35">
      <c r="G6797"/>
    </row>
    <row r="6798" spans="7:7" x14ac:dyDescent="0.35">
      <c r="G6798"/>
    </row>
    <row r="6799" spans="7:7" x14ac:dyDescent="0.35">
      <c r="G6799"/>
    </row>
    <row r="6800" spans="7:7" x14ac:dyDescent="0.35">
      <c r="G6800"/>
    </row>
    <row r="6801" spans="7:7" x14ac:dyDescent="0.35">
      <c r="G6801"/>
    </row>
    <row r="6802" spans="7:7" x14ac:dyDescent="0.35">
      <c r="G6802"/>
    </row>
    <row r="6803" spans="7:7" x14ac:dyDescent="0.35">
      <c r="G6803"/>
    </row>
    <row r="6804" spans="7:7" x14ac:dyDescent="0.35">
      <c r="G6804"/>
    </row>
    <row r="6805" spans="7:7" x14ac:dyDescent="0.35">
      <c r="G6805"/>
    </row>
    <row r="6806" spans="7:7" x14ac:dyDescent="0.35">
      <c r="G6806"/>
    </row>
    <row r="6807" spans="7:7" x14ac:dyDescent="0.35">
      <c r="G6807"/>
    </row>
    <row r="6808" spans="7:7" x14ac:dyDescent="0.35">
      <c r="G6808"/>
    </row>
    <row r="6809" spans="7:7" x14ac:dyDescent="0.35">
      <c r="G6809"/>
    </row>
    <row r="6810" spans="7:7" x14ac:dyDescent="0.35">
      <c r="G6810"/>
    </row>
    <row r="6811" spans="7:7" x14ac:dyDescent="0.35">
      <c r="G6811"/>
    </row>
    <row r="6812" spans="7:7" x14ac:dyDescent="0.35">
      <c r="G6812"/>
    </row>
    <row r="6813" spans="7:7" x14ac:dyDescent="0.35">
      <c r="G6813"/>
    </row>
    <row r="6814" spans="7:7" x14ac:dyDescent="0.35">
      <c r="G6814"/>
    </row>
    <row r="6815" spans="7:7" x14ac:dyDescent="0.35">
      <c r="G6815"/>
    </row>
    <row r="6816" spans="7:7" x14ac:dyDescent="0.35">
      <c r="G6816"/>
    </row>
    <row r="6817" spans="7:7" x14ac:dyDescent="0.35">
      <c r="G6817"/>
    </row>
    <row r="6818" spans="7:7" x14ac:dyDescent="0.35">
      <c r="G6818"/>
    </row>
    <row r="6819" spans="7:7" x14ac:dyDescent="0.35">
      <c r="G6819"/>
    </row>
    <row r="6820" spans="7:7" x14ac:dyDescent="0.35">
      <c r="G6820"/>
    </row>
    <row r="6821" spans="7:7" x14ac:dyDescent="0.35">
      <c r="G6821"/>
    </row>
    <row r="6822" spans="7:7" x14ac:dyDescent="0.35">
      <c r="G6822"/>
    </row>
    <row r="6823" spans="7:7" x14ac:dyDescent="0.35">
      <c r="G6823"/>
    </row>
    <row r="6824" spans="7:7" x14ac:dyDescent="0.35">
      <c r="G6824"/>
    </row>
    <row r="6825" spans="7:7" x14ac:dyDescent="0.35">
      <c r="G6825"/>
    </row>
    <row r="6826" spans="7:7" x14ac:dyDescent="0.35">
      <c r="G6826"/>
    </row>
    <row r="6827" spans="7:7" x14ac:dyDescent="0.35">
      <c r="G6827"/>
    </row>
    <row r="6828" spans="7:7" x14ac:dyDescent="0.35">
      <c r="G6828"/>
    </row>
    <row r="6829" spans="7:7" x14ac:dyDescent="0.35">
      <c r="G6829"/>
    </row>
    <row r="6830" spans="7:7" x14ac:dyDescent="0.35">
      <c r="G6830"/>
    </row>
    <row r="6831" spans="7:7" x14ac:dyDescent="0.35">
      <c r="G6831"/>
    </row>
    <row r="6832" spans="7:7" x14ac:dyDescent="0.35">
      <c r="G6832"/>
    </row>
    <row r="6833" spans="7:7" x14ac:dyDescent="0.35">
      <c r="G6833"/>
    </row>
    <row r="6834" spans="7:7" x14ac:dyDescent="0.35">
      <c r="G6834"/>
    </row>
    <row r="6835" spans="7:7" x14ac:dyDescent="0.35">
      <c r="G6835"/>
    </row>
    <row r="6836" spans="7:7" x14ac:dyDescent="0.35">
      <c r="G6836"/>
    </row>
    <row r="6837" spans="7:7" x14ac:dyDescent="0.35">
      <c r="G6837"/>
    </row>
    <row r="6838" spans="7:7" x14ac:dyDescent="0.35">
      <c r="G6838"/>
    </row>
    <row r="6839" spans="7:7" x14ac:dyDescent="0.35">
      <c r="G6839"/>
    </row>
    <row r="6840" spans="7:7" x14ac:dyDescent="0.35">
      <c r="G6840"/>
    </row>
    <row r="6841" spans="7:7" x14ac:dyDescent="0.35">
      <c r="G6841"/>
    </row>
    <row r="6842" spans="7:7" x14ac:dyDescent="0.35">
      <c r="G6842"/>
    </row>
    <row r="6843" spans="7:7" x14ac:dyDescent="0.35">
      <c r="G6843"/>
    </row>
    <row r="6844" spans="7:7" x14ac:dyDescent="0.35">
      <c r="G6844"/>
    </row>
    <row r="6845" spans="7:7" x14ac:dyDescent="0.35">
      <c r="G6845"/>
    </row>
    <row r="6846" spans="7:7" x14ac:dyDescent="0.35">
      <c r="G6846"/>
    </row>
    <row r="6847" spans="7:7" x14ac:dyDescent="0.35">
      <c r="G6847"/>
    </row>
    <row r="6848" spans="7:7" x14ac:dyDescent="0.35">
      <c r="G6848"/>
    </row>
    <row r="6849" spans="7:7" x14ac:dyDescent="0.35">
      <c r="G6849"/>
    </row>
    <row r="6850" spans="7:7" x14ac:dyDescent="0.35">
      <c r="G6850"/>
    </row>
    <row r="6851" spans="7:7" x14ac:dyDescent="0.35">
      <c r="G6851"/>
    </row>
    <row r="6852" spans="7:7" x14ac:dyDescent="0.35">
      <c r="G6852"/>
    </row>
    <row r="6853" spans="7:7" x14ac:dyDescent="0.35">
      <c r="G6853"/>
    </row>
    <row r="6854" spans="7:7" x14ac:dyDescent="0.35">
      <c r="G6854"/>
    </row>
    <row r="6855" spans="7:7" x14ac:dyDescent="0.35">
      <c r="G6855"/>
    </row>
    <row r="6856" spans="7:7" x14ac:dyDescent="0.35">
      <c r="G6856"/>
    </row>
    <row r="6857" spans="7:7" x14ac:dyDescent="0.35">
      <c r="G6857"/>
    </row>
    <row r="6858" spans="7:7" x14ac:dyDescent="0.35">
      <c r="G6858"/>
    </row>
    <row r="6859" spans="7:7" x14ac:dyDescent="0.35">
      <c r="G6859"/>
    </row>
    <row r="6860" spans="7:7" x14ac:dyDescent="0.35">
      <c r="G6860"/>
    </row>
    <row r="6861" spans="7:7" x14ac:dyDescent="0.35">
      <c r="G6861"/>
    </row>
    <row r="6862" spans="7:7" x14ac:dyDescent="0.35">
      <c r="G6862"/>
    </row>
    <row r="6863" spans="7:7" x14ac:dyDescent="0.35">
      <c r="G6863"/>
    </row>
    <row r="6864" spans="7:7" x14ac:dyDescent="0.35">
      <c r="G6864"/>
    </row>
    <row r="6865" spans="7:7" x14ac:dyDescent="0.35">
      <c r="G6865"/>
    </row>
    <row r="6866" spans="7:7" x14ac:dyDescent="0.35">
      <c r="G6866"/>
    </row>
    <row r="6867" spans="7:7" x14ac:dyDescent="0.35">
      <c r="G6867"/>
    </row>
    <row r="6868" spans="7:7" x14ac:dyDescent="0.35">
      <c r="G6868"/>
    </row>
    <row r="6869" spans="7:7" x14ac:dyDescent="0.35">
      <c r="G6869"/>
    </row>
    <row r="6870" spans="7:7" x14ac:dyDescent="0.35">
      <c r="G6870"/>
    </row>
    <row r="6871" spans="7:7" x14ac:dyDescent="0.35">
      <c r="G6871"/>
    </row>
    <row r="6872" spans="7:7" x14ac:dyDescent="0.35">
      <c r="G6872"/>
    </row>
    <row r="6873" spans="7:7" x14ac:dyDescent="0.35">
      <c r="G6873"/>
    </row>
    <row r="6874" spans="7:7" x14ac:dyDescent="0.35">
      <c r="G6874"/>
    </row>
    <row r="6875" spans="7:7" x14ac:dyDescent="0.35">
      <c r="G6875"/>
    </row>
    <row r="6876" spans="7:7" x14ac:dyDescent="0.35">
      <c r="G6876"/>
    </row>
    <row r="6877" spans="7:7" x14ac:dyDescent="0.35">
      <c r="G6877"/>
    </row>
    <row r="6878" spans="7:7" x14ac:dyDescent="0.35">
      <c r="G6878"/>
    </row>
    <row r="6879" spans="7:7" x14ac:dyDescent="0.35">
      <c r="G6879"/>
    </row>
    <row r="6880" spans="7:7" x14ac:dyDescent="0.35">
      <c r="G6880"/>
    </row>
    <row r="6881" spans="7:7" x14ac:dyDescent="0.35">
      <c r="G6881"/>
    </row>
    <row r="6882" spans="7:7" x14ac:dyDescent="0.35">
      <c r="G6882"/>
    </row>
    <row r="6883" spans="7:7" x14ac:dyDescent="0.35">
      <c r="G6883"/>
    </row>
    <row r="6884" spans="7:7" x14ac:dyDescent="0.35">
      <c r="G6884"/>
    </row>
    <row r="6885" spans="7:7" x14ac:dyDescent="0.35">
      <c r="G6885"/>
    </row>
    <row r="6886" spans="7:7" x14ac:dyDescent="0.35">
      <c r="G6886"/>
    </row>
    <row r="6887" spans="7:7" x14ac:dyDescent="0.35">
      <c r="G6887"/>
    </row>
    <row r="6888" spans="7:7" x14ac:dyDescent="0.35">
      <c r="G6888"/>
    </row>
    <row r="6889" spans="7:7" x14ac:dyDescent="0.35">
      <c r="G6889"/>
    </row>
    <row r="6890" spans="7:7" x14ac:dyDescent="0.35">
      <c r="G6890"/>
    </row>
    <row r="6891" spans="7:7" x14ac:dyDescent="0.35">
      <c r="G6891"/>
    </row>
    <row r="6892" spans="7:7" x14ac:dyDescent="0.35">
      <c r="G6892"/>
    </row>
    <row r="6893" spans="7:7" x14ac:dyDescent="0.35">
      <c r="G6893"/>
    </row>
    <row r="6894" spans="7:7" x14ac:dyDescent="0.35">
      <c r="G6894"/>
    </row>
    <row r="6895" spans="7:7" x14ac:dyDescent="0.35">
      <c r="G6895"/>
    </row>
    <row r="6896" spans="7:7" x14ac:dyDescent="0.35">
      <c r="G6896"/>
    </row>
    <row r="6897" spans="7:7" x14ac:dyDescent="0.35">
      <c r="G6897"/>
    </row>
    <row r="6898" spans="7:7" x14ac:dyDescent="0.35">
      <c r="G6898"/>
    </row>
    <row r="6899" spans="7:7" x14ac:dyDescent="0.35">
      <c r="G6899"/>
    </row>
    <row r="6900" spans="7:7" x14ac:dyDescent="0.35">
      <c r="G6900"/>
    </row>
    <row r="6901" spans="7:7" x14ac:dyDescent="0.35">
      <c r="G6901"/>
    </row>
    <row r="6902" spans="7:7" x14ac:dyDescent="0.35">
      <c r="G6902"/>
    </row>
    <row r="6903" spans="7:7" x14ac:dyDescent="0.35">
      <c r="G6903"/>
    </row>
    <row r="6904" spans="7:7" x14ac:dyDescent="0.35">
      <c r="G6904"/>
    </row>
    <row r="6905" spans="7:7" x14ac:dyDescent="0.35">
      <c r="G6905"/>
    </row>
    <row r="6906" spans="7:7" x14ac:dyDescent="0.35">
      <c r="G6906"/>
    </row>
    <row r="6907" spans="7:7" x14ac:dyDescent="0.35">
      <c r="G6907"/>
    </row>
    <row r="6908" spans="7:7" x14ac:dyDescent="0.35">
      <c r="G6908"/>
    </row>
    <row r="6909" spans="7:7" x14ac:dyDescent="0.35">
      <c r="G6909"/>
    </row>
    <row r="6910" spans="7:7" x14ac:dyDescent="0.35">
      <c r="G6910"/>
    </row>
    <row r="6911" spans="7:7" x14ac:dyDescent="0.35">
      <c r="G6911"/>
    </row>
    <row r="6912" spans="7:7" x14ac:dyDescent="0.35">
      <c r="G6912"/>
    </row>
    <row r="6913" spans="7:7" x14ac:dyDescent="0.35">
      <c r="G6913"/>
    </row>
    <row r="6914" spans="7:7" x14ac:dyDescent="0.35">
      <c r="G6914"/>
    </row>
    <row r="6915" spans="7:7" x14ac:dyDescent="0.35">
      <c r="G6915"/>
    </row>
    <row r="6916" spans="7:7" x14ac:dyDescent="0.35">
      <c r="G6916"/>
    </row>
    <row r="6917" spans="7:7" x14ac:dyDescent="0.35">
      <c r="G6917"/>
    </row>
    <row r="6918" spans="7:7" x14ac:dyDescent="0.35">
      <c r="G6918"/>
    </row>
    <row r="6919" spans="7:7" x14ac:dyDescent="0.35">
      <c r="G6919"/>
    </row>
    <row r="6920" spans="7:7" x14ac:dyDescent="0.35">
      <c r="G6920"/>
    </row>
    <row r="6921" spans="7:7" x14ac:dyDescent="0.35">
      <c r="G6921"/>
    </row>
    <row r="6922" spans="7:7" x14ac:dyDescent="0.35">
      <c r="G6922"/>
    </row>
    <row r="6923" spans="7:7" x14ac:dyDescent="0.35">
      <c r="G6923"/>
    </row>
    <row r="6924" spans="7:7" x14ac:dyDescent="0.35">
      <c r="G6924"/>
    </row>
    <row r="6925" spans="7:7" x14ac:dyDescent="0.35">
      <c r="G6925"/>
    </row>
    <row r="6926" spans="7:7" x14ac:dyDescent="0.35">
      <c r="G6926"/>
    </row>
    <row r="6927" spans="7:7" x14ac:dyDescent="0.35">
      <c r="G6927"/>
    </row>
    <row r="6928" spans="7:7" x14ac:dyDescent="0.35">
      <c r="G6928"/>
    </row>
    <row r="6929" spans="7:7" x14ac:dyDescent="0.35">
      <c r="G6929"/>
    </row>
    <row r="6930" spans="7:7" x14ac:dyDescent="0.35">
      <c r="G6930"/>
    </row>
    <row r="6931" spans="7:7" x14ac:dyDescent="0.35">
      <c r="G6931"/>
    </row>
    <row r="6932" spans="7:7" x14ac:dyDescent="0.35">
      <c r="G6932"/>
    </row>
    <row r="6933" spans="7:7" x14ac:dyDescent="0.35">
      <c r="G6933"/>
    </row>
    <row r="6934" spans="7:7" x14ac:dyDescent="0.35">
      <c r="G6934"/>
    </row>
    <row r="6935" spans="7:7" x14ac:dyDescent="0.35">
      <c r="G6935"/>
    </row>
    <row r="6936" spans="7:7" x14ac:dyDescent="0.35">
      <c r="G6936"/>
    </row>
    <row r="6937" spans="7:7" x14ac:dyDescent="0.35">
      <c r="G6937"/>
    </row>
    <row r="6938" spans="7:7" x14ac:dyDescent="0.35">
      <c r="G6938"/>
    </row>
    <row r="6939" spans="7:7" x14ac:dyDescent="0.35">
      <c r="G6939"/>
    </row>
    <row r="6940" spans="7:7" x14ac:dyDescent="0.35">
      <c r="G6940"/>
    </row>
    <row r="6941" spans="7:7" x14ac:dyDescent="0.35">
      <c r="G6941"/>
    </row>
    <row r="6942" spans="7:7" x14ac:dyDescent="0.35">
      <c r="G6942"/>
    </row>
    <row r="6943" spans="7:7" x14ac:dyDescent="0.35">
      <c r="G6943"/>
    </row>
    <row r="6944" spans="7:7" x14ac:dyDescent="0.35">
      <c r="G6944"/>
    </row>
    <row r="6945" spans="7:7" x14ac:dyDescent="0.35">
      <c r="G6945"/>
    </row>
    <row r="6946" spans="7:7" x14ac:dyDescent="0.35">
      <c r="G6946"/>
    </row>
    <row r="6947" spans="7:7" x14ac:dyDescent="0.35">
      <c r="G6947"/>
    </row>
    <row r="6948" spans="7:7" x14ac:dyDescent="0.35">
      <c r="G6948"/>
    </row>
    <row r="6949" spans="7:7" x14ac:dyDescent="0.35">
      <c r="G6949"/>
    </row>
    <row r="6950" spans="7:7" x14ac:dyDescent="0.35">
      <c r="G6950"/>
    </row>
    <row r="6951" spans="7:7" x14ac:dyDescent="0.35">
      <c r="G6951"/>
    </row>
    <row r="6952" spans="7:7" x14ac:dyDescent="0.35">
      <c r="G6952"/>
    </row>
    <row r="6953" spans="7:7" x14ac:dyDescent="0.35">
      <c r="G6953"/>
    </row>
    <row r="6954" spans="7:7" x14ac:dyDescent="0.35">
      <c r="G6954"/>
    </row>
    <row r="6955" spans="7:7" x14ac:dyDescent="0.35">
      <c r="G6955"/>
    </row>
    <row r="6956" spans="7:7" x14ac:dyDescent="0.35">
      <c r="G6956"/>
    </row>
    <row r="6957" spans="7:7" x14ac:dyDescent="0.35">
      <c r="G6957"/>
    </row>
    <row r="6958" spans="7:7" x14ac:dyDescent="0.35">
      <c r="G6958"/>
    </row>
    <row r="6959" spans="7:7" x14ac:dyDescent="0.35">
      <c r="G6959"/>
    </row>
    <row r="6960" spans="7:7" x14ac:dyDescent="0.35">
      <c r="G6960"/>
    </row>
    <row r="6961" spans="7:7" x14ac:dyDescent="0.35">
      <c r="G6961"/>
    </row>
    <row r="6962" spans="7:7" x14ac:dyDescent="0.35">
      <c r="G6962"/>
    </row>
    <row r="6963" spans="7:7" x14ac:dyDescent="0.35">
      <c r="G6963"/>
    </row>
    <row r="6964" spans="7:7" x14ac:dyDescent="0.35">
      <c r="G6964"/>
    </row>
    <row r="6965" spans="7:7" x14ac:dyDescent="0.35">
      <c r="G6965"/>
    </row>
    <row r="6966" spans="7:7" x14ac:dyDescent="0.35">
      <c r="G6966"/>
    </row>
    <row r="6967" spans="7:7" x14ac:dyDescent="0.35">
      <c r="G6967"/>
    </row>
    <row r="6968" spans="7:7" x14ac:dyDescent="0.35">
      <c r="G6968"/>
    </row>
    <row r="6969" spans="7:7" x14ac:dyDescent="0.35">
      <c r="G6969"/>
    </row>
    <row r="6970" spans="7:7" x14ac:dyDescent="0.35">
      <c r="G6970"/>
    </row>
    <row r="6971" spans="7:7" x14ac:dyDescent="0.35">
      <c r="G6971"/>
    </row>
    <row r="6972" spans="7:7" x14ac:dyDescent="0.35">
      <c r="G6972"/>
    </row>
    <row r="6973" spans="7:7" x14ac:dyDescent="0.35">
      <c r="G6973"/>
    </row>
    <row r="6974" spans="7:7" x14ac:dyDescent="0.35">
      <c r="G6974"/>
    </row>
    <row r="6975" spans="7:7" x14ac:dyDescent="0.35">
      <c r="G6975"/>
    </row>
    <row r="6976" spans="7:7" x14ac:dyDescent="0.35">
      <c r="G6976"/>
    </row>
    <row r="6977" spans="7:7" x14ac:dyDescent="0.35">
      <c r="G6977"/>
    </row>
    <row r="6978" spans="7:7" x14ac:dyDescent="0.35">
      <c r="G6978"/>
    </row>
    <row r="6979" spans="7:7" x14ac:dyDescent="0.35">
      <c r="G6979"/>
    </row>
    <row r="6980" spans="7:7" x14ac:dyDescent="0.35">
      <c r="G6980"/>
    </row>
    <row r="6981" spans="7:7" x14ac:dyDescent="0.35">
      <c r="G6981"/>
    </row>
    <row r="6982" spans="7:7" x14ac:dyDescent="0.35">
      <c r="G6982"/>
    </row>
    <row r="6983" spans="7:7" x14ac:dyDescent="0.35">
      <c r="G6983"/>
    </row>
    <row r="6984" spans="7:7" x14ac:dyDescent="0.35">
      <c r="G6984"/>
    </row>
    <row r="6985" spans="7:7" x14ac:dyDescent="0.35">
      <c r="G6985"/>
    </row>
    <row r="6986" spans="7:7" x14ac:dyDescent="0.35">
      <c r="G6986"/>
    </row>
    <row r="6987" spans="7:7" x14ac:dyDescent="0.35">
      <c r="G6987"/>
    </row>
    <row r="6988" spans="7:7" x14ac:dyDescent="0.35">
      <c r="G6988"/>
    </row>
    <row r="6989" spans="7:7" x14ac:dyDescent="0.35">
      <c r="G6989"/>
    </row>
    <row r="6990" spans="7:7" x14ac:dyDescent="0.35">
      <c r="G6990"/>
    </row>
    <row r="6991" spans="7:7" x14ac:dyDescent="0.35">
      <c r="G6991"/>
    </row>
    <row r="6992" spans="7:7" x14ac:dyDescent="0.35">
      <c r="G6992"/>
    </row>
    <row r="6993" spans="7:7" x14ac:dyDescent="0.35">
      <c r="G6993"/>
    </row>
    <row r="6994" spans="7:7" x14ac:dyDescent="0.35">
      <c r="G6994"/>
    </row>
    <row r="6995" spans="7:7" x14ac:dyDescent="0.35">
      <c r="G6995"/>
    </row>
    <row r="6996" spans="7:7" x14ac:dyDescent="0.35">
      <c r="G6996"/>
    </row>
    <row r="6997" spans="7:7" x14ac:dyDescent="0.35">
      <c r="G6997"/>
    </row>
    <row r="6998" spans="7:7" x14ac:dyDescent="0.35">
      <c r="G6998"/>
    </row>
    <row r="6999" spans="7:7" x14ac:dyDescent="0.35">
      <c r="G6999"/>
    </row>
    <row r="7000" spans="7:7" x14ac:dyDescent="0.35">
      <c r="G7000"/>
    </row>
    <row r="7001" spans="7:7" x14ac:dyDescent="0.35">
      <c r="G7001"/>
    </row>
    <row r="7002" spans="7:7" x14ac:dyDescent="0.35">
      <c r="G7002"/>
    </row>
    <row r="7003" spans="7:7" x14ac:dyDescent="0.35">
      <c r="G7003"/>
    </row>
    <row r="7004" spans="7:7" x14ac:dyDescent="0.35">
      <c r="G7004"/>
    </row>
    <row r="7005" spans="7:7" x14ac:dyDescent="0.35">
      <c r="G7005"/>
    </row>
    <row r="7006" spans="7:7" x14ac:dyDescent="0.35">
      <c r="G7006"/>
    </row>
    <row r="7007" spans="7:7" x14ac:dyDescent="0.35">
      <c r="G7007"/>
    </row>
    <row r="7008" spans="7:7" x14ac:dyDescent="0.35">
      <c r="G7008"/>
    </row>
    <row r="7009" spans="7:7" x14ac:dyDescent="0.35">
      <c r="G7009"/>
    </row>
    <row r="7010" spans="7:7" x14ac:dyDescent="0.35">
      <c r="G7010"/>
    </row>
    <row r="7011" spans="7:7" x14ac:dyDescent="0.35">
      <c r="G7011"/>
    </row>
    <row r="7012" spans="7:7" x14ac:dyDescent="0.35">
      <c r="G7012"/>
    </row>
    <row r="7013" spans="7:7" x14ac:dyDescent="0.35">
      <c r="G7013"/>
    </row>
    <row r="7014" spans="7:7" x14ac:dyDescent="0.35">
      <c r="G7014"/>
    </row>
    <row r="7015" spans="7:7" x14ac:dyDescent="0.35">
      <c r="G7015"/>
    </row>
    <row r="7016" spans="7:7" x14ac:dyDescent="0.35">
      <c r="G7016"/>
    </row>
    <row r="7017" spans="7:7" x14ac:dyDescent="0.35">
      <c r="G7017"/>
    </row>
    <row r="7018" spans="7:7" x14ac:dyDescent="0.35">
      <c r="G7018"/>
    </row>
    <row r="7019" spans="7:7" x14ac:dyDescent="0.35">
      <c r="G7019"/>
    </row>
    <row r="7020" spans="7:7" x14ac:dyDescent="0.35">
      <c r="G7020"/>
    </row>
    <row r="7021" spans="7:7" x14ac:dyDescent="0.35">
      <c r="G7021"/>
    </row>
    <row r="7022" spans="7:7" x14ac:dyDescent="0.35">
      <c r="G7022"/>
    </row>
    <row r="7023" spans="7:7" x14ac:dyDescent="0.35">
      <c r="G7023"/>
    </row>
    <row r="7024" spans="7:7" x14ac:dyDescent="0.35">
      <c r="G7024"/>
    </row>
    <row r="7025" spans="7:7" x14ac:dyDescent="0.35">
      <c r="G7025"/>
    </row>
    <row r="7026" spans="7:7" x14ac:dyDescent="0.35">
      <c r="G7026"/>
    </row>
    <row r="7027" spans="7:7" x14ac:dyDescent="0.35">
      <c r="G7027"/>
    </row>
    <row r="7028" spans="7:7" x14ac:dyDescent="0.35">
      <c r="G7028"/>
    </row>
    <row r="7029" spans="7:7" x14ac:dyDescent="0.35">
      <c r="G7029"/>
    </row>
    <row r="7030" spans="7:7" x14ac:dyDescent="0.35">
      <c r="G7030"/>
    </row>
    <row r="7031" spans="7:7" x14ac:dyDescent="0.35">
      <c r="G7031"/>
    </row>
    <row r="7032" spans="7:7" x14ac:dyDescent="0.35">
      <c r="G7032"/>
    </row>
    <row r="7033" spans="7:7" x14ac:dyDescent="0.35">
      <c r="G7033"/>
    </row>
    <row r="7034" spans="7:7" x14ac:dyDescent="0.35">
      <c r="G7034"/>
    </row>
    <row r="7035" spans="7:7" x14ac:dyDescent="0.35">
      <c r="G7035"/>
    </row>
    <row r="7036" spans="7:7" x14ac:dyDescent="0.35">
      <c r="G7036"/>
    </row>
    <row r="7037" spans="7:7" x14ac:dyDescent="0.35">
      <c r="G7037"/>
    </row>
    <row r="7038" spans="7:7" x14ac:dyDescent="0.35">
      <c r="G7038"/>
    </row>
    <row r="7039" spans="7:7" x14ac:dyDescent="0.35">
      <c r="G7039"/>
    </row>
    <row r="7040" spans="7:7" x14ac:dyDescent="0.35">
      <c r="G7040"/>
    </row>
    <row r="7041" spans="7:7" x14ac:dyDescent="0.35">
      <c r="G7041"/>
    </row>
    <row r="7042" spans="7:7" x14ac:dyDescent="0.35">
      <c r="G7042"/>
    </row>
    <row r="7043" spans="7:7" x14ac:dyDescent="0.35">
      <c r="G7043"/>
    </row>
    <row r="7044" spans="7:7" x14ac:dyDescent="0.35">
      <c r="G7044"/>
    </row>
    <row r="7045" spans="7:7" x14ac:dyDescent="0.35">
      <c r="G7045"/>
    </row>
    <row r="7046" spans="7:7" x14ac:dyDescent="0.35">
      <c r="G7046"/>
    </row>
    <row r="7047" spans="7:7" x14ac:dyDescent="0.35">
      <c r="G7047"/>
    </row>
    <row r="7048" spans="7:7" x14ac:dyDescent="0.35">
      <c r="G7048"/>
    </row>
    <row r="7049" spans="7:7" x14ac:dyDescent="0.35">
      <c r="G7049"/>
    </row>
    <row r="7050" spans="7:7" x14ac:dyDescent="0.35">
      <c r="G7050"/>
    </row>
    <row r="7051" spans="7:7" x14ac:dyDescent="0.35">
      <c r="G7051"/>
    </row>
    <row r="7052" spans="7:7" x14ac:dyDescent="0.35">
      <c r="G7052"/>
    </row>
    <row r="7053" spans="7:7" x14ac:dyDescent="0.35">
      <c r="G7053"/>
    </row>
    <row r="7054" spans="7:7" x14ac:dyDescent="0.35">
      <c r="G7054"/>
    </row>
    <row r="7055" spans="7:7" x14ac:dyDescent="0.35">
      <c r="G7055"/>
    </row>
    <row r="7056" spans="7:7" x14ac:dyDescent="0.35">
      <c r="G7056"/>
    </row>
    <row r="7057" spans="7:7" x14ac:dyDescent="0.35">
      <c r="G7057"/>
    </row>
    <row r="7058" spans="7:7" x14ac:dyDescent="0.35">
      <c r="G7058"/>
    </row>
    <row r="7059" spans="7:7" x14ac:dyDescent="0.35">
      <c r="G7059"/>
    </row>
    <row r="7060" spans="7:7" x14ac:dyDescent="0.35">
      <c r="G7060"/>
    </row>
    <row r="7061" spans="7:7" x14ac:dyDescent="0.35">
      <c r="G7061"/>
    </row>
    <row r="7062" spans="7:7" x14ac:dyDescent="0.35">
      <c r="G7062"/>
    </row>
    <row r="7063" spans="7:7" x14ac:dyDescent="0.35">
      <c r="G7063"/>
    </row>
    <row r="7064" spans="7:7" x14ac:dyDescent="0.35">
      <c r="G7064"/>
    </row>
    <row r="7065" spans="7:7" x14ac:dyDescent="0.35">
      <c r="G7065"/>
    </row>
    <row r="7066" spans="7:7" x14ac:dyDescent="0.35">
      <c r="G7066"/>
    </row>
    <row r="7067" spans="7:7" x14ac:dyDescent="0.35">
      <c r="G7067"/>
    </row>
    <row r="7068" spans="7:7" x14ac:dyDescent="0.35">
      <c r="G7068"/>
    </row>
    <row r="7069" spans="7:7" x14ac:dyDescent="0.35">
      <c r="G7069"/>
    </row>
    <row r="7070" spans="7:7" x14ac:dyDescent="0.35">
      <c r="G7070"/>
    </row>
    <row r="7071" spans="7:7" x14ac:dyDescent="0.35">
      <c r="G7071"/>
    </row>
    <row r="7072" spans="7:7" x14ac:dyDescent="0.35">
      <c r="G7072"/>
    </row>
    <row r="7073" spans="7:7" x14ac:dyDescent="0.35">
      <c r="G7073"/>
    </row>
    <row r="7074" spans="7:7" x14ac:dyDescent="0.35">
      <c r="G7074"/>
    </row>
    <row r="7075" spans="7:7" x14ac:dyDescent="0.35">
      <c r="G7075"/>
    </row>
    <row r="7076" spans="7:7" x14ac:dyDescent="0.35">
      <c r="G7076"/>
    </row>
    <row r="7077" spans="7:7" x14ac:dyDescent="0.35">
      <c r="G7077"/>
    </row>
    <row r="7078" spans="7:7" x14ac:dyDescent="0.35">
      <c r="G7078"/>
    </row>
    <row r="7079" spans="7:7" x14ac:dyDescent="0.35">
      <c r="G7079"/>
    </row>
    <row r="7080" spans="7:7" x14ac:dyDescent="0.35">
      <c r="G7080"/>
    </row>
    <row r="7081" spans="7:7" x14ac:dyDescent="0.35">
      <c r="G7081"/>
    </row>
    <row r="7082" spans="7:7" x14ac:dyDescent="0.35">
      <c r="G7082"/>
    </row>
    <row r="7083" spans="7:7" x14ac:dyDescent="0.35">
      <c r="G7083"/>
    </row>
    <row r="7084" spans="7:7" x14ac:dyDescent="0.35">
      <c r="G7084"/>
    </row>
    <row r="7085" spans="7:7" x14ac:dyDescent="0.35">
      <c r="G7085"/>
    </row>
    <row r="7086" spans="7:7" x14ac:dyDescent="0.35">
      <c r="G7086"/>
    </row>
    <row r="7087" spans="7:7" x14ac:dyDescent="0.35">
      <c r="G7087"/>
    </row>
    <row r="7088" spans="7:7" x14ac:dyDescent="0.35">
      <c r="G7088"/>
    </row>
    <row r="7089" spans="7:7" x14ac:dyDescent="0.35">
      <c r="G7089"/>
    </row>
    <row r="7090" spans="7:7" x14ac:dyDescent="0.35">
      <c r="G7090"/>
    </row>
    <row r="7091" spans="7:7" x14ac:dyDescent="0.35">
      <c r="G7091"/>
    </row>
    <row r="7092" spans="7:7" x14ac:dyDescent="0.35">
      <c r="G7092"/>
    </row>
    <row r="7093" spans="7:7" x14ac:dyDescent="0.35">
      <c r="G7093"/>
    </row>
    <row r="7094" spans="7:7" x14ac:dyDescent="0.35">
      <c r="G7094"/>
    </row>
    <row r="7095" spans="7:7" x14ac:dyDescent="0.35">
      <c r="G7095"/>
    </row>
    <row r="7096" spans="7:7" x14ac:dyDescent="0.35">
      <c r="G7096"/>
    </row>
    <row r="7097" spans="7:7" x14ac:dyDescent="0.35">
      <c r="G7097"/>
    </row>
    <row r="7098" spans="7:7" x14ac:dyDescent="0.35">
      <c r="G7098"/>
    </row>
    <row r="7099" spans="7:7" x14ac:dyDescent="0.35">
      <c r="G7099"/>
    </row>
    <row r="7100" spans="7:7" x14ac:dyDescent="0.35">
      <c r="G7100"/>
    </row>
    <row r="7101" spans="7:7" x14ac:dyDescent="0.35">
      <c r="G7101"/>
    </row>
    <row r="7102" spans="7:7" x14ac:dyDescent="0.35">
      <c r="G7102"/>
    </row>
    <row r="7103" spans="7:7" x14ac:dyDescent="0.35">
      <c r="G7103"/>
    </row>
    <row r="7104" spans="7:7" x14ac:dyDescent="0.35">
      <c r="G7104"/>
    </row>
    <row r="7105" spans="7:7" x14ac:dyDescent="0.35">
      <c r="G7105"/>
    </row>
    <row r="7106" spans="7:7" x14ac:dyDescent="0.35">
      <c r="G7106"/>
    </row>
    <row r="7107" spans="7:7" x14ac:dyDescent="0.35">
      <c r="G7107"/>
    </row>
    <row r="7108" spans="7:7" x14ac:dyDescent="0.35">
      <c r="G7108"/>
    </row>
    <row r="7109" spans="7:7" x14ac:dyDescent="0.35">
      <c r="G7109"/>
    </row>
    <row r="7110" spans="7:7" x14ac:dyDescent="0.35">
      <c r="G7110"/>
    </row>
    <row r="7111" spans="7:7" x14ac:dyDescent="0.35">
      <c r="G7111"/>
    </row>
    <row r="7112" spans="7:7" x14ac:dyDescent="0.35">
      <c r="G7112"/>
    </row>
    <row r="7113" spans="7:7" x14ac:dyDescent="0.35">
      <c r="G7113"/>
    </row>
    <row r="7114" spans="7:7" x14ac:dyDescent="0.35">
      <c r="G7114"/>
    </row>
    <row r="7115" spans="7:7" x14ac:dyDescent="0.35">
      <c r="G7115"/>
    </row>
    <row r="7116" spans="7:7" x14ac:dyDescent="0.35">
      <c r="G7116"/>
    </row>
    <row r="7117" spans="7:7" x14ac:dyDescent="0.35">
      <c r="G7117"/>
    </row>
    <row r="7118" spans="7:7" x14ac:dyDescent="0.35">
      <c r="G7118"/>
    </row>
    <row r="7119" spans="7:7" x14ac:dyDescent="0.35">
      <c r="G7119"/>
    </row>
    <row r="7120" spans="7:7" x14ac:dyDescent="0.35">
      <c r="G7120"/>
    </row>
    <row r="7121" spans="7:7" x14ac:dyDescent="0.35">
      <c r="G7121"/>
    </row>
    <row r="7122" spans="7:7" x14ac:dyDescent="0.35">
      <c r="G7122"/>
    </row>
    <row r="7123" spans="7:7" x14ac:dyDescent="0.35">
      <c r="G7123"/>
    </row>
    <row r="7124" spans="7:7" x14ac:dyDescent="0.35">
      <c r="G7124"/>
    </row>
    <row r="7125" spans="7:7" x14ac:dyDescent="0.35">
      <c r="G7125"/>
    </row>
    <row r="7126" spans="7:7" x14ac:dyDescent="0.35">
      <c r="G7126"/>
    </row>
    <row r="7127" spans="7:7" x14ac:dyDescent="0.35">
      <c r="G7127"/>
    </row>
    <row r="7128" spans="7:7" x14ac:dyDescent="0.35">
      <c r="G7128"/>
    </row>
    <row r="7129" spans="7:7" x14ac:dyDescent="0.35">
      <c r="G7129"/>
    </row>
    <row r="7130" spans="7:7" x14ac:dyDescent="0.35">
      <c r="G7130"/>
    </row>
    <row r="7131" spans="7:7" x14ac:dyDescent="0.35">
      <c r="G7131"/>
    </row>
    <row r="7132" spans="7:7" x14ac:dyDescent="0.35">
      <c r="G7132"/>
    </row>
    <row r="7133" spans="7:7" x14ac:dyDescent="0.35">
      <c r="G7133"/>
    </row>
    <row r="7134" spans="7:7" x14ac:dyDescent="0.35">
      <c r="G7134"/>
    </row>
    <row r="7135" spans="7:7" x14ac:dyDescent="0.35">
      <c r="G7135"/>
    </row>
    <row r="7136" spans="7:7" x14ac:dyDescent="0.35">
      <c r="G7136"/>
    </row>
    <row r="7137" spans="7:7" x14ac:dyDescent="0.35">
      <c r="G7137"/>
    </row>
    <row r="7138" spans="7:7" x14ac:dyDescent="0.35">
      <c r="G7138"/>
    </row>
    <row r="7139" spans="7:7" x14ac:dyDescent="0.35">
      <c r="G7139"/>
    </row>
    <row r="7140" spans="7:7" x14ac:dyDescent="0.35">
      <c r="G7140"/>
    </row>
    <row r="7141" spans="7:7" x14ac:dyDescent="0.35">
      <c r="G7141"/>
    </row>
    <row r="7142" spans="7:7" x14ac:dyDescent="0.35">
      <c r="G7142"/>
    </row>
    <row r="7143" spans="7:7" x14ac:dyDescent="0.35">
      <c r="G7143"/>
    </row>
    <row r="7144" spans="7:7" x14ac:dyDescent="0.35">
      <c r="G7144"/>
    </row>
    <row r="7145" spans="7:7" x14ac:dyDescent="0.35">
      <c r="G7145"/>
    </row>
    <row r="7146" spans="7:7" x14ac:dyDescent="0.35">
      <c r="G7146"/>
    </row>
    <row r="7147" spans="7:7" x14ac:dyDescent="0.35">
      <c r="G7147"/>
    </row>
    <row r="7148" spans="7:7" x14ac:dyDescent="0.35">
      <c r="G7148"/>
    </row>
    <row r="7149" spans="7:7" x14ac:dyDescent="0.35">
      <c r="G7149"/>
    </row>
    <row r="7150" spans="7:7" x14ac:dyDescent="0.35">
      <c r="G7150"/>
    </row>
    <row r="7151" spans="7:7" x14ac:dyDescent="0.35">
      <c r="G7151"/>
    </row>
    <row r="7152" spans="7:7" x14ac:dyDescent="0.35">
      <c r="G7152"/>
    </row>
    <row r="7153" spans="7:7" x14ac:dyDescent="0.35">
      <c r="G7153"/>
    </row>
    <row r="7154" spans="7:7" x14ac:dyDescent="0.35">
      <c r="G7154"/>
    </row>
    <row r="7155" spans="7:7" x14ac:dyDescent="0.35">
      <c r="G7155"/>
    </row>
    <row r="7156" spans="7:7" x14ac:dyDescent="0.35">
      <c r="G7156"/>
    </row>
    <row r="7157" spans="7:7" x14ac:dyDescent="0.35">
      <c r="G7157"/>
    </row>
    <row r="7158" spans="7:7" x14ac:dyDescent="0.35">
      <c r="G7158"/>
    </row>
    <row r="7159" spans="7:7" x14ac:dyDescent="0.35">
      <c r="G7159"/>
    </row>
    <row r="7160" spans="7:7" x14ac:dyDescent="0.35">
      <c r="G7160"/>
    </row>
    <row r="7161" spans="7:7" x14ac:dyDescent="0.35">
      <c r="G7161"/>
    </row>
    <row r="7162" spans="7:7" x14ac:dyDescent="0.35">
      <c r="G7162"/>
    </row>
    <row r="7163" spans="7:7" x14ac:dyDescent="0.35">
      <c r="G7163"/>
    </row>
    <row r="7164" spans="7:7" x14ac:dyDescent="0.35">
      <c r="G7164"/>
    </row>
    <row r="7165" spans="7:7" x14ac:dyDescent="0.35">
      <c r="G7165"/>
    </row>
    <row r="7166" spans="7:7" x14ac:dyDescent="0.35">
      <c r="G7166"/>
    </row>
    <row r="7167" spans="7:7" x14ac:dyDescent="0.35">
      <c r="G7167"/>
    </row>
    <row r="7168" spans="7:7" x14ac:dyDescent="0.35">
      <c r="G7168"/>
    </row>
    <row r="7169" spans="7:7" x14ac:dyDescent="0.35">
      <c r="G7169"/>
    </row>
    <row r="7170" spans="7:7" x14ac:dyDescent="0.35">
      <c r="G7170"/>
    </row>
    <row r="7171" spans="7:7" x14ac:dyDescent="0.35">
      <c r="G7171"/>
    </row>
    <row r="7172" spans="7:7" x14ac:dyDescent="0.35">
      <c r="G7172"/>
    </row>
    <row r="7173" spans="7:7" x14ac:dyDescent="0.35">
      <c r="G7173"/>
    </row>
    <row r="7174" spans="7:7" x14ac:dyDescent="0.35">
      <c r="G7174"/>
    </row>
    <row r="7175" spans="7:7" x14ac:dyDescent="0.35">
      <c r="G7175"/>
    </row>
    <row r="7176" spans="7:7" x14ac:dyDescent="0.35">
      <c r="G7176"/>
    </row>
    <row r="7177" spans="7:7" x14ac:dyDescent="0.35">
      <c r="G7177"/>
    </row>
    <row r="7178" spans="7:7" x14ac:dyDescent="0.35">
      <c r="G7178"/>
    </row>
    <row r="7179" spans="7:7" x14ac:dyDescent="0.35">
      <c r="G7179"/>
    </row>
    <row r="7180" spans="7:7" x14ac:dyDescent="0.35">
      <c r="G7180"/>
    </row>
    <row r="7181" spans="7:7" x14ac:dyDescent="0.35">
      <c r="G7181"/>
    </row>
    <row r="7182" spans="7:7" x14ac:dyDescent="0.35">
      <c r="G7182"/>
    </row>
    <row r="7183" spans="7:7" x14ac:dyDescent="0.35">
      <c r="G7183"/>
    </row>
    <row r="7184" spans="7:7" x14ac:dyDescent="0.35">
      <c r="G7184"/>
    </row>
    <row r="7185" spans="7:7" x14ac:dyDescent="0.35">
      <c r="G7185"/>
    </row>
    <row r="7186" spans="7:7" x14ac:dyDescent="0.35">
      <c r="G7186"/>
    </row>
    <row r="7187" spans="7:7" x14ac:dyDescent="0.35">
      <c r="G7187"/>
    </row>
    <row r="7188" spans="7:7" x14ac:dyDescent="0.35">
      <c r="G7188"/>
    </row>
    <row r="7189" spans="7:7" x14ac:dyDescent="0.35">
      <c r="G7189"/>
    </row>
    <row r="7190" spans="7:7" x14ac:dyDescent="0.35">
      <c r="G7190"/>
    </row>
    <row r="7191" spans="7:7" x14ac:dyDescent="0.35">
      <c r="G7191"/>
    </row>
    <row r="7192" spans="7:7" x14ac:dyDescent="0.35">
      <c r="G7192"/>
    </row>
    <row r="7193" spans="7:7" x14ac:dyDescent="0.35">
      <c r="G7193"/>
    </row>
    <row r="7194" spans="7:7" x14ac:dyDescent="0.35">
      <c r="G7194"/>
    </row>
    <row r="7195" spans="7:7" x14ac:dyDescent="0.35">
      <c r="G7195"/>
    </row>
    <row r="7196" spans="7:7" x14ac:dyDescent="0.35">
      <c r="G7196"/>
    </row>
    <row r="7197" spans="7:7" x14ac:dyDescent="0.35">
      <c r="G7197"/>
    </row>
    <row r="7198" spans="7:7" x14ac:dyDescent="0.35">
      <c r="G7198"/>
    </row>
    <row r="7199" spans="7:7" x14ac:dyDescent="0.35">
      <c r="G7199"/>
    </row>
    <row r="7200" spans="7:7" x14ac:dyDescent="0.35">
      <c r="G7200"/>
    </row>
    <row r="7201" spans="7:7" x14ac:dyDescent="0.35">
      <c r="G7201"/>
    </row>
    <row r="7202" spans="7:7" x14ac:dyDescent="0.35">
      <c r="G7202"/>
    </row>
    <row r="7203" spans="7:7" x14ac:dyDescent="0.35">
      <c r="G7203"/>
    </row>
    <row r="7204" spans="7:7" x14ac:dyDescent="0.35">
      <c r="G7204"/>
    </row>
    <row r="7205" spans="7:7" x14ac:dyDescent="0.35">
      <c r="G7205"/>
    </row>
    <row r="7206" spans="7:7" x14ac:dyDescent="0.35">
      <c r="G7206"/>
    </row>
    <row r="7207" spans="7:7" x14ac:dyDescent="0.35">
      <c r="G7207"/>
    </row>
    <row r="7208" spans="7:7" x14ac:dyDescent="0.35">
      <c r="G7208"/>
    </row>
    <row r="7209" spans="7:7" x14ac:dyDescent="0.35">
      <c r="G7209"/>
    </row>
    <row r="7210" spans="7:7" x14ac:dyDescent="0.35">
      <c r="G7210"/>
    </row>
    <row r="7211" spans="7:7" x14ac:dyDescent="0.35">
      <c r="G7211"/>
    </row>
    <row r="7212" spans="7:7" x14ac:dyDescent="0.35">
      <c r="G7212"/>
    </row>
    <row r="7213" spans="7:7" x14ac:dyDescent="0.35">
      <c r="G7213"/>
    </row>
    <row r="7214" spans="7:7" x14ac:dyDescent="0.35">
      <c r="G7214"/>
    </row>
    <row r="7215" spans="7:7" x14ac:dyDescent="0.35">
      <c r="G7215"/>
    </row>
    <row r="7216" spans="7:7" x14ac:dyDescent="0.35">
      <c r="G7216"/>
    </row>
    <row r="7217" spans="7:7" x14ac:dyDescent="0.35">
      <c r="G7217"/>
    </row>
    <row r="7218" spans="7:7" x14ac:dyDescent="0.35">
      <c r="G7218"/>
    </row>
    <row r="7219" spans="7:7" x14ac:dyDescent="0.35">
      <c r="G7219"/>
    </row>
    <row r="7220" spans="7:7" x14ac:dyDescent="0.35">
      <c r="G7220"/>
    </row>
    <row r="7221" spans="7:7" x14ac:dyDescent="0.35">
      <c r="G7221"/>
    </row>
    <row r="7222" spans="7:7" x14ac:dyDescent="0.35">
      <c r="G7222"/>
    </row>
    <row r="7223" spans="7:7" x14ac:dyDescent="0.35">
      <c r="G7223"/>
    </row>
    <row r="7224" spans="7:7" x14ac:dyDescent="0.35">
      <c r="G7224"/>
    </row>
    <row r="7225" spans="7:7" x14ac:dyDescent="0.35">
      <c r="G7225"/>
    </row>
    <row r="7226" spans="7:7" x14ac:dyDescent="0.35">
      <c r="G7226"/>
    </row>
    <row r="7227" spans="7:7" x14ac:dyDescent="0.35">
      <c r="G7227"/>
    </row>
    <row r="7228" spans="7:7" x14ac:dyDescent="0.35">
      <c r="G7228"/>
    </row>
    <row r="7229" spans="7:7" x14ac:dyDescent="0.35">
      <c r="G7229"/>
    </row>
    <row r="7230" spans="7:7" x14ac:dyDescent="0.35">
      <c r="G7230"/>
    </row>
    <row r="7231" spans="7:7" x14ac:dyDescent="0.35">
      <c r="G7231"/>
    </row>
    <row r="7232" spans="7:7" x14ac:dyDescent="0.35">
      <c r="G7232"/>
    </row>
    <row r="7233" spans="7:7" x14ac:dyDescent="0.35">
      <c r="G7233"/>
    </row>
    <row r="7234" spans="7:7" x14ac:dyDescent="0.35">
      <c r="G7234"/>
    </row>
    <row r="7235" spans="7:7" x14ac:dyDescent="0.35">
      <c r="G7235"/>
    </row>
    <row r="7236" spans="7:7" x14ac:dyDescent="0.35">
      <c r="G7236"/>
    </row>
    <row r="7237" spans="7:7" x14ac:dyDescent="0.35">
      <c r="G7237"/>
    </row>
    <row r="7238" spans="7:7" x14ac:dyDescent="0.35">
      <c r="G7238"/>
    </row>
    <row r="7239" spans="7:7" x14ac:dyDescent="0.35">
      <c r="G7239"/>
    </row>
    <row r="7240" spans="7:7" x14ac:dyDescent="0.35">
      <c r="G7240"/>
    </row>
    <row r="7241" spans="7:7" x14ac:dyDescent="0.35">
      <c r="G7241"/>
    </row>
    <row r="7242" spans="7:7" x14ac:dyDescent="0.35">
      <c r="G7242"/>
    </row>
    <row r="7243" spans="7:7" x14ac:dyDescent="0.35">
      <c r="G7243"/>
    </row>
    <row r="7244" spans="7:7" x14ac:dyDescent="0.35">
      <c r="G7244"/>
    </row>
    <row r="7245" spans="7:7" x14ac:dyDescent="0.35">
      <c r="G7245"/>
    </row>
    <row r="7246" spans="7:7" x14ac:dyDescent="0.35">
      <c r="G7246"/>
    </row>
    <row r="7247" spans="7:7" x14ac:dyDescent="0.35">
      <c r="G7247"/>
    </row>
    <row r="7248" spans="7:7" x14ac:dyDescent="0.35">
      <c r="G7248"/>
    </row>
    <row r="7249" spans="7:7" x14ac:dyDescent="0.35">
      <c r="G7249"/>
    </row>
    <row r="7250" spans="7:7" x14ac:dyDescent="0.35">
      <c r="G7250"/>
    </row>
    <row r="7251" spans="7:7" x14ac:dyDescent="0.35">
      <c r="G7251"/>
    </row>
    <row r="7252" spans="7:7" x14ac:dyDescent="0.35">
      <c r="G7252"/>
    </row>
    <row r="7253" spans="7:7" x14ac:dyDescent="0.35">
      <c r="G7253"/>
    </row>
    <row r="7254" spans="7:7" x14ac:dyDescent="0.35">
      <c r="G7254"/>
    </row>
    <row r="7255" spans="7:7" x14ac:dyDescent="0.35">
      <c r="G7255"/>
    </row>
    <row r="7256" spans="7:7" x14ac:dyDescent="0.35">
      <c r="G7256"/>
    </row>
    <row r="7257" spans="7:7" x14ac:dyDescent="0.35">
      <c r="G7257"/>
    </row>
    <row r="7258" spans="7:7" x14ac:dyDescent="0.35">
      <c r="G7258"/>
    </row>
    <row r="7259" spans="7:7" x14ac:dyDescent="0.35">
      <c r="G7259"/>
    </row>
    <row r="7260" spans="7:7" x14ac:dyDescent="0.35">
      <c r="G7260"/>
    </row>
    <row r="7261" spans="7:7" x14ac:dyDescent="0.35">
      <c r="G7261"/>
    </row>
    <row r="7262" spans="7:7" x14ac:dyDescent="0.35">
      <c r="G7262"/>
    </row>
    <row r="7263" spans="7:7" x14ac:dyDescent="0.35">
      <c r="G7263"/>
    </row>
    <row r="7264" spans="7:7" x14ac:dyDescent="0.35">
      <c r="G7264"/>
    </row>
    <row r="7265" spans="7:7" x14ac:dyDescent="0.35">
      <c r="G7265"/>
    </row>
    <row r="7266" spans="7:7" x14ac:dyDescent="0.35">
      <c r="G7266"/>
    </row>
    <row r="7267" spans="7:7" x14ac:dyDescent="0.35">
      <c r="G7267"/>
    </row>
    <row r="7268" spans="7:7" x14ac:dyDescent="0.35">
      <c r="G7268"/>
    </row>
    <row r="7269" spans="7:7" x14ac:dyDescent="0.35">
      <c r="G7269"/>
    </row>
    <row r="7270" spans="7:7" x14ac:dyDescent="0.35">
      <c r="G7270"/>
    </row>
    <row r="7271" spans="7:7" x14ac:dyDescent="0.35">
      <c r="G7271"/>
    </row>
    <row r="7272" spans="7:7" x14ac:dyDescent="0.35">
      <c r="G7272"/>
    </row>
    <row r="7273" spans="7:7" x14ac:dyDescent="0.35">
      <c r="G7273"/>
    </row>
    <row r="7274" spans="7:7" x14ac:dyDescent="0.35">
      <c r="G7274"/>
    </row>
    <row r="7275" spans="7:7" x14ac:dyDescent="0.35">
      <c r="G7275"/>
    </row>
    <row r="7276" spans="7:7" x14ac:dyDescent="0.35">
      <c r="G7276"/>
    </row>
    <row r="7277" spans="7:7" x14ac:dyDescent="0.35">
      <c r="G7277"/>
    </row>
    <row r="7278" spans="7:7" x14ac:dyDescent="0.35">
      <c r="G7278"/>
    </row>
    <row r="7279" spans="7:7" x14ac:dyDescent="0.35">
      <c r="G7279"/>
    </row>
    <row r="7280" spans="7:7" x14ac:dyDescent="0.35">
      <c r="G7280"/>
    </row>
    <row r="7281" spans="7:7" x14ac:dyDescent="0.35">
      <c r="G7281"/>
    </row>
    <row r="7282" spans="7:7" x14ac:dyDescent="0.35">
      <c r="G7282"/>
    </row>
    <row r="7283" spans="7:7" x14ac:dyDescent="0.35">
      <c r="G7283"/>
    </row>
    <row r="7284" spans="7:7" x14ac:dyDescent="0.35">
      <c r="G7284"/>
    </row>
    <row r="7285" spans="7:7" x14ac:dyDescent="0.35">
      <c r="G7285"/>
    </row>
    <row r="7286" spans="7:7" x14ac:dyDescent="0.35">
      <c r="G7286"/>
    </row>
    <row r="7287" spans="7:7" x14ac:dyDescent="0.35">
      <c r="G7287"/>
    </row>
    <row r="7288" spans="7:7" x14ac:dyDescent="0.35">
      <c r="G7288"/>
    </row>
    <row r="7289" spans="7:7" x14ac:dyDescent="0.35">
      <c r="G7289"/>
    </row>
    <row r="7290" spans="7:7" x14ac:dyDescent="0.35">
      <c r="G7290"/>
    </row>
    <row r="7291" spans="7:7" x14ac:dyDescent="0.35">
      <c r="G7291"/>
    </row>
    <row r="7292" spans="7:7" x14ac:dyDescent="0.35">
      <c r="G7292"/>
    </row>
    <row r="7293" spans="7:7" x14ac:dyDescent="0.35">
      <c r="G7293"/>
    </row>
    <row r="7294" spans="7:7" x14ac:dyDescent="0.35">
      <c r="G7294"/>
    </row>
    <row r="7295" spans="7:7" x14ac:dyDescent="0.35">
      <c r="G7295"/>
    </row>
    <row r="7296" spans="7:7" x14ac:dyDescent="0.35">
      <c r="G7296"/>
    </row>
    <row r="7297" spans="7:7" x14ac:dyDescent="0.35">
      <c r="G7297"/>
    </row>
    <row r="7298" spans="7:7" x14ac:dyDescent="0.35">
      <c r="G7298"/>
    </row>
    <row r="7299" spans="7:7" x14ac:dyDescent="0.35">
      <c r="G7299"/>
    </row>
    <row r="7300" spans="7:7" x14ac:dyDescent="0.35">
      <c r="G7300"/>
    </row>
    <row r="7301" spans="7:7" x14ac:dyDescent="0.35">
      <c r="G7301"/>
    </row>
    <row r="7302" spans="7:7" x14ac:dyDescent="0.35">
      <c r="G7302"/>
    </row>
    <row r="7303" spans="7:7" x14ac:dyDescent="0.35">
      <c r="G7303"/>
    </row>
    <row r="7304" spans="7:7" x14ac:dyDescent="0.35">
      <c r="G7304"/>
    </row>
    <row r="7305" spans="7:7" x14ac:dyDescent="0.35">
      <c r="G7305"/>
    </row>
    <row r="7306" spans="7:7" x14ac:dyDescent="0.35">
      <c r="G7306"/>
    </row>
    <row r="7307" spans="7:7" x14ac:dyDescent="0.35">
      <c r="G7307"/>
    </row>
    <row r="7308" spans="7:7" x14ac:dyDescent="0.35">
      <c r="G7308"/>
    </row>
    <row r="7309" spans="7:7" x14ac:dyDescent="0.35">
      <c r="G7309"/>
    </row>
    <row r="7310" spans="7:7" x14ac:dyDescent="0.35">
      <c r="G7310"/>
    </row>
    <row r="7311" spans="7:7" x14ac:dyDescent="0.35">
      <c r="G7311"/>
    </row>
    <row r="7312" spans="7:7" x14ac:dyDescent="0.35">
      <c r="G7312"/>
    </row>
    <row r="7313" spans="7:7" x14ac:dyDescent="0.35">
      <c r="G7313"/>
    </row>
    <row r="7314" spans="7:7" x14ac:dyDescent="0.35">
      <c r="G7314"/>
    </row>
    <row r="7315" spans="7:7" x14ac:dyDescent="0.35">
      <c r="G7315"/>
    </row>
    <row r="7316" spans="7:7" x14ac:dyDescent="0.35">
      <c r="G7316"/>
    </row>
    <row r="7317" spans="7:7" x14ac:dyDescent="0.35">
      <c r="G7317"/>
    </row>
    <row r="7318" spans="7:7" x14ac:dyDescent="0.35">
      <c r="G7318"/>
    </row>
    <row r="7319" spans="7:7" x14ac:dyDescent="0.35">
      <c r="G7319"/>
    </row>
    <row r="7320" spans="7:7" x14ac:dyDescent="0.35">
      <c r="G7320"/>
    </row>
    <row r="7321" spans="7:7" x14ac:dyDescent="0.35">
      <c r="G7321"/>
    </row>
    <row r="7322" spans="7:7" x14ac:dyDescent="0.35">
      <c r="G7322"/>
    </row>
    <row r="7323" spans="7:7" x14ac:dyDescent="0.35">
      <c r="G7323"/>
    </row>
    <row r="7324" spans="7:7" x14ac:dyDescent="0.35">
      <c r="G7324"/>
    </row>
    <row r="7325" spans="7:7" x14ac:dyDescent="0.35">
      <c r="G7325"/>
    </row>
    <row r="7326" spans="7:7" x14ac:dyDescent="0.35">
      <c r="G7326"/>
    </row>
    <row r="7327" spans="7:7" x14ac:dyDescent="0.35">
      <c r="G7327"/>
    </row>
    <row r="7328" spans="7:7" x14ac:dyDescent="0.35">
      <c r="G7328"/>
    </row>
    <row r="7329" spans="7:7" x14ac:dyDescent="0.35">
      <c r="G7329"/>
    </row>
    <row r="7330" spans="7:7" x14ac:dyDescent="0.35">
      <c r="G7330"/>
    </row>
    <row r="7331" spans="7:7" x14ac:dyDescent="0.35">
      <c r="G7331"/>
    </row>
    <row r="7332" spans="7:7" x14ac:dyDescent="0.35">
      <c r="G7332"/>
    </row>
    <row r="7333" spans="7:7" x14ac:dyDescent="0.35">
      <c r="G7333"/>
    </row>
    <row r="7334" spans="7:7" x14ac:dyDescent="0.35">
      <c r="G7334"/>
    </row>
    <row r="7335" spans="7:7" x14ac:dyDescent="0.35">
      <c r="G7335"/>
    </row>
    <row r="7336" spans="7:7" x14ac:dyDescent="0.35">
      <c r="G7336"/>
    </row>
    <row r="7337" spans="7:7" x14ac:dyDescent="0.35">
      <c r="G7337"/>
    </row>
    <row r="7338" spans="7:7" x14ac:dyDescent="0.35">
      <c r="G7338"/>
    </row>
    <row r="7339" spans="7:7" x14ac:dyDescent="0.35">
      <c r="G7339"/>
    </row>
    <row r="7340" spans="7:7" x14ac:dyDescent="0.35">
      <c r="G7340"/>
    </row>
    <row r="7341" spans="7:7" x14ac:dyDescent="0.35">
      <c r="G7341"/>
    </row>
    <row r="7342" spans="7:7" x14ac:dyDescent="0.35">
      <c r="G7342"/>
    </row>
    <row r="7343" spans="7:7" x14ac:dyDescent="0.35">
      <c r="G7343"/>
    </row>
    <row r="7344" spans="7:7" x14ac:dyDescent="0.35">
      <c r="G7344"/>
    </row>
    <row r="7345" spans="7:7" x14ac:dyDescent="0.35">
      <c r="G7345"/>
    </row>
    <row r="7346" spans="7:7" x14ac:dyDescent="0.35">
      <c r="G7346"/>
    </row>
    <row r="7347" spans="7:7" x14ac:dyDescent="0.35">
      <c r="G7347"/>
    </row>
    <row r="7348" spans="7:7" x14ac:dyDescent="0.35">
      <c r="G7348"/>
    </row>
    <row r="7349" spans="7:7" x14ac:dyDescent="0.35">
      <c r="G7349"/>
    </row>
    <row r="7350" spans="7:7" x14ac:dyDescent="0.35">
      <c r="G7350"/>
    </row>
    <row r="7351" spans="7:7" x14ac:dyDescent="0.35">
      <c r="G7351"/>
    </row>
    <row r="7352" spans="7:7" x14ac:dyDescent="0.35">
      <c r="G7352"/>
    </row>
    <row r="7353" spans="7:7" x14ac:dyDescent="0.35">
      <c r="G7353"/>
    </row>
    <row r="7354" spans="7:7" x14ac:dyDescent="0.35">
      <c r="G7354"/>
    </row>
    <row r="7355" spans="7:7" x14ac:dyDescent="0.35">
      <c r="G7355"/>
    </row>
    <row r="7356" spans="7:7" x14ac:dyDescent="0.35">
      <c r="G7356"/>
    </row>
    <row r="7357" spans="7:7" x14ac:dyDescent="0.35">
      <c r="G7357"/>
    </row>
    <row r="7358" spans="7:7" x14ac:dyDescent="0.35">
      <c r="G7358"/>
    </row>
    <row r="7359" spans="7:7" x14ac:dyDescent="0.35">
      <c r="G7359"/>
    </row>
    <row r="7360" spans="7:7" x14ac:dyDescent="0.35">
      <c r="G7360"/>
    </row>
    <row r="7361" spans="7:7" x14ac:dyDescent="0.35">
      <c r="G7361"/>
    </row>
    <row r="7362" spans="7:7" x14ac:dyDescent="0.35">
      <c r="G7362"/>
    </row>
    <row r="7363" spans="7:7" x14ac:dyDescent="0.35">
      <c r="G7363"/>
    </row>
    <row r="7364" spans="7:7" x14ac:dyDescent="0.35">
      <c r="G7364"/>
    </row>
    <row r="7365" spans="7:7" x14ac:dyDescent="0.35">
      <c r="G7365"/>
    </row>
    <row r="7366" spans="7:7" x14ac:dyDescent="0.35">
      <c r="G7366"/>
    </row>
    <row r="7367" spans="7:7" x14ac:dyDescent="0.35">
      <c r="G7367"/>
    </row>
    <row r="7368" spans="7:7" x14ac:dyDescent="0.35">
      <c r="G7368"/>
    </row>
    <row r="7369" spans="7:7" x14ac:dyDescent="0.35">
      <c r="G7369"/>
    </row>
    <row r="7370" spans="7:7" x14ac:dyDescent="0.35">
      <c r="G7370"/>
    </row>
    <row r="7371" spans="7:7" x14ac:dyDescent="0.35">
      <c r="G7371"/>
    </row>
    <row r="7372" spans="7:7" x14ac:dyDescent="0.35">
      <c r="G7372"/>
    </row>
    <row r="7373" spans="7:7" x14ac:dyDescent="0.35">
      <c r="G7373"/>
    </row>
    <row r="7374" spans="7:7" x14ac:dyDescent="0.35">
      <c r="G7374"/>
    </row>
    <row r="7375" spans="7:7" x14ac:dyDescent="0.35">
      <c r="G7375"/>
    </row>
    <row r="7376" spans="7:7" x14ac:dyDescent="0.35">
      <c r="G7376"/>
    </row>
    <row r="7377" spans="7:7" x14ac:dyDescent="0.35">
      <c r="G7377"/>
    </row>
    <row r="7378" spans="7:7" x14ac:dyDescent="0.35">
      <c r="G7378"/>
    </row>
    <row r="7379" spans="7:7" x14ac:dyDescent="0.35">
      <c r="G7379"/>
    </row>
    <row r="7380" spans="7:7" x14ac:dyDescent="0.35">
      <c r="G7380"/>
    </row>
    <row r="7381" spans="7:7" x14ac:dyDescent="0.35">
      <c r="G7381"/>
    </row>
    <row r="7382" spans="7:7" x14ac:dyDescent="0.35">
      <c r="G7382"/>
    </row>
    <row r="7383" spans="7:7" x14ac:dyDescent="0.35">
      <c r="G7383"/>
    </row>
    <row r="7384" spans="7:7" x14ac:dyDescent="0.35">
      <c r="G7384"/>
    </row>
    <row r="7385" spans="7:7" x14ac:dyDescent="0.35">
      <c r="G7385"/>
    </row>
    <row r="7386" spans="7:7" x14ac:dyDescent="0.35">
      <c r="G7386"/>
    </row>
    <row r="7387" spans="7:7" x14ac:dyDescent="0.35">
      <c r="G7387"/>
    </row>
    <row r="7388" spans="7:7" x14ac:dyDescent="0.35">
      <c r="G7388"/>
    </row>
    <row r="7389" spans="7:7" x14ac:dyDescent="0.35">
      <c r="G7389"/>
    </row>
    <row r="7390" spans="7:7" x14ac:dyDescent="0.35">
      <c r="G7390"/>
    </row>
    <row r="7391" spans="7:7" x14ac:dyDescent="0.35">
      <c r="G7391"/>
    </row>
    <row r="7392" spans="7:7" x14ac:dyDescent="0.35">
      <c r="G7392"/>
    </row>
    <row r="7393" spans="7:7" x14ac:dyDescent="0.35">
      <c r="G7393"/>
    </row>
    <row r="7394" spans="7:7" x14ac:dyDescent="0.35">
      <c r="G7394"/>
    </row>
    <row r="7395" spans="7:7" x14ac:dyDescent="0.35">
      <c r="G7395"/>
    </row>
    <row r="7396" spans="7:7" x14ac:dyDescent="0.35">
      <c r="G7396"/>
    </row>
    <row r="7397" spans="7:7" x14ac:dyDescent="0.35">
      <c r="G7397"/>
    </row>
    <row r="7398" spans="7:7" x14ac:dyDescent="0.35">
      <c r="G7398"/>
    </row>
    <row r="7399" spans="7:7" x14ac:dyDescent="0.35">
      <c r="G7399"/>
    </row>
    <row r="7400" spans="7:7" x14ac:dyDescent="0.35">
      <c r="G7400"/>
    </row>
    <row r="7401" spans="7:7" x14ac:dyDescent="0.35">
      <c r="G7401"/>
    </row>
    <row r="7402" spans="7:7" x14ac:dyDescent="0.35">
      <c r="G7402"/>
    </row>
    <row r="7403" spans="7:7" x14ac:dyDescent="0.35">
      <c r="G7403"/>
    </row>
    <row r="7404" spans="7:7" x14ac:dyDescent="0.35">
      <c r="G7404"/>
    </row>
    <row r="7405" spans="7:7" x14ac:dyDescent="0.35">
      <c r="G7405"/>
    </row>
    <row r="7406" spans="7:7" x14ac:dyDescent="0.35">
      <c r="G7406"/>
    </row>
    <row r="7407" spans="7:7" x14ac:dyDescent="0.35">
      <c r="G7407"/>
    </row>
    <row r="7408" spans="7:7" x14ac:dyDescent="0.35">
      <c r="G7408"/>
    </row>
    <row r="7409" spans="7:7" x14ac:dyDescent="0.35">
      <c r="G7409"/>
    </row>
    <row r="7410" spans="7:7" x14ac:dyDescent="0.35">
      <c r="G7410"/>
    </row>
    <row r="7411" spans="7:7" x14ac:dyDescent="0.35">
      <c r="G7411"/>
    </row>
    <row r="7412" spans="7:7" x14ac:dyDescent="0.35">
      <c r="G7412"/>
    </row>
    <row r="7413" spans="7:7" x14ac:dyDescent="0.35">
      <c r="G7413"/>
    </row>
    <row r="7414" spans="7:7" x14ac:dyDescent="0.35">
      <c r="G7414"/>
    </row>
    <row r="7415" spans="7:7" x14ac:dyDescent="0.35">
      <c r="G7415"/>
    </row>
    <row r="7416" spans="7:7" x14ac:dyDescent="0.35">
      <c r="G7416"/>
    </row>
    <row r="7417" spans="7:7" x14ac:dyDescent="0.35">
      <c r="G7417"/>
    </row>
    <row r="7418" spans="7:7" x14ac:dyDescent="0.35">
      <c r="G7418"/>
    </row>
    <row r="7419" spans="7:7" x14ac:dyDescent="0.35">
      <c r="G7419"/>
    </row>
    <row r="7420" spans="7:7" x14ac:dyDescent="0.35">
      <c r="G7420"/>
    </row>
    <row r="7421" spans="7:7" x14ac:dyDescent="0.35">
      <c r="G7421"/>
    </row>
    <row r="7422" spans="7:7" x14ac:dyDescent="0.35">
      <c r="G7422"/>
    </row>
    <row r="7423" spans="7:7" x14ac:dyDescent="0.35">
      <c r="G7423"/>
    </row>
    <row r="7424" spans="7:7" x14ac:dyDescent="0.35">
      <c r="G7424"/>
    </row>
    <row r="7425" spans="7:7" x14ac:dyDescent="0.35">
      <c r="G7425"/>
    </row>
    <row r="7426" spans="7:7" x14ac:dyDescent="0.35">
      <c r="G7426"/>
    </row>
    <row r="7427" spans="7:7" x14ac:dyDescent="0.35">
      <c r="G7427"/>
    </row>
    <row r="7428" spans="7:7" x14ac:dyDescent="0.35">
      <c r="G7428"/>
    </row>
    <row r="7429" spans="7:7" x14ac:dyDescent="0.35">
      <c r="G7429"/>
    </row>
    <row r="7430" spans="7:7" x14ac:dyDescent="0.35">
      <c r="G7430"/>
    </row>
    <row r="7431" spans="7:7" x14ac:dyDescent="0.35">
      <c r="G7431"/>
    </row>
    <row r="7432" spans="7:7" x14ac:dyDescent="0.35">
      <c r="G7432"/>
    </row>
    <row r="7433" spans="7:7" x14ac:dyDescent="0.35">
      <c r="G7433"/>
    </row>
    <row r="7434" spans="7:7" x14ac:dyDescent="0.35">
      <c r="G7434"/>
    </row>
    <row r="7435" spans="7:7" x14ac:dyDescent="0.35">
      <c r="G7435"/>
    </row>
    <row r="7436" spans="7:7" x14ac:dyDescent="0.35">
      <c r="G7436"/>
    </row>
    <row r="7437" spans="7:7" x14ac:dyDescent="0.35">
      <c r="G7437"/>
    </row>
    <row r="7438" spans="7:7" x14ac:dyDescent="0.35">
      <c r="G7438"/>
    </row>
    <row r="7439" spans="7:7" x14ac:dyDescent="0.35">
      <c r="G7439"/>
    </row>
    <row r="7440" spans="7:7" x14ac:dyDescent="0.35">
      <c r="G7440"/>
    </row>
    <row r="7441" spans="7:7" x14ac:dyDescent="0.35">
      <c r="G7441"/>
    </row>
    <row r="7442" spans="7:7" x14ac:dyDescent="0.35">
      <c r="G7442"/>
    </row>
    <row r="7443" spans="7:7" x14ac:dyDescent="0.35">
      <c r="G7443"/>
    </row>
    <row r="7444" spans="7:7" x14ac:dyDescent="0.35">
      <c r="G7444"/>
    </row>
    <row r="7445" spans="7:7" x14ac:dyDescent="0.35">
      <c r="G7445"/>
    </row>
    <row r="7446" spans="7:7" x14ac:dyDescent="0.35">
      <c r="G7446"/>
    </row>
    <row r="7447" spans="7:7" x14ac:dyDescent="0.35">
      <c r="G7447"/>
    </row>
    <row r="7448" spans="7:7" x14ac:dyDescent="0.35">
      <c r="G7448"/>
    </row>
    <row r="7449" spans="7:7" x14ac:dyDescent="0.35">
      <c r="G7449"/>
    </row>
    <row r="7450" spans="7:7" x14ac:dyDescent="0.35">
      <c r="G7450"/>
    </row>
    <row r="7451" spans="7:7" x14ac:dyDescent="0.35">
      <c r="G7451"/>
    </row>
    <row r="7452" spans="7:7" x14ac:dyDescent="0.35">
      <c r="G7452"/>
    </row>
    <row r="7453" spans="7:7" x14ac:dyDescent="0.35">
      <c r="G7453"/>
    </row>
    <row r="7454" spans="7:7" x14ac:dyDescent="0.35">
      <c r="G7454"/>
    </row>
    <row r="7455" spans="7:7" x14ac:dyDescent="0.35">
      <c r="G7455"/>
    </row>
    <row r="7456" spans="7:7" x14ac:dyDescent="0.35">
      <c r="G7456"/>
    </row>
    <row r="7457" spans="7:7" x14ac:dyDescent="0.35">
      <c r="G7457"/>
    </row>
    <row r="7458" spans="7:7" x14ac:dyDescent="0.35">
      <c r="G7458"/>
    </row>
    <row r="7459" spans="7:7" x14ac:dyDescent="0.35">
      <c r="G7459"/>
    </row>
    <row r="7460" spans="7:7" x14ac:dyDescent="0.35">
      <c r="G7460"/>
    </row>
    <row r="7461" spans="7:7" x14ac:dyDescent="0.35">
      <c r="G7461"/>
    </row>
    <row r="7462" spans="7:7" x14ac:dyDescent="0.35">
      <c r="G7462"/>
    </row>
    <row r="7463" spans="7:7" x14ac:dyDescent="0.35">
      <c r="G7463"/>
    </row>
    <row r="7464" spans="7:7" x14ac:dyDescent="0.35">
      <c r="G7464"/>
    </row>
    <row r="7465" spans="7:7" x14ac:dyDescent="0.35">
      <c r="G7465"/>
    </row>
    <row r="7466" spans="7:7" x14ac:dyDescent="0.35">
      <c r="G7466"/>
    </row>
    <row r="7467" spans="7:7" x14ac:dyDescent="0.35">
      <c r="G7467"/>
    </row>
    <row r="7468" spans="7:7" x14ac:dyDescent="0.35">
      <c r="G7468"/>
    </row>
    <row r="7469" spans="7:7" x14ac:dyDescent="0.35">
      <c r="G7469"/>
    </row>
    <row r="7470" spans="7:7" x14ac:dyDescent="0.35">
      <c r="G7470"/>
    </row>
    <row r="7471" spans="7:7" x14ac:dyDescent="0.35">
      <c r="G7471"/>
    </row>
    <row r="7472" spans="7:7" x14ac:dyDescent="0.35">
      <c r="G7472"/>
    </row>
    <row r="7473" spans="7:7" x14ac:dyDescent="0.35">
      <c r="G7473"/>
    </row>
    <row r="7474" spans="7:7" x14ac:dyDescent="0.35">
      <c r="G7474"/>
    </row>
    <row r="7475" spans="7:7" x14ac:dyDescent="0.35">
      <c r="G7475"/>
    </row>
    <row r="7476" spans="7:7" x14ac:dyDescent="0.35">
      <c r="G7476"/>
    </row>
    <row r="7477" spans="7:7" x14ac:dyDescent="0.35">
      <c r="G7477"/>
    </row>
    <row r="7478" spans="7:7" x14ac:dyDescent="0.35">
      <c r="G7478"/>
    </row>
    <row r="7479" spans="7:7" x14ac:dyDescent="0.35">
      <c r="G7479"/>
    </row>
    <row r="7480" spans="7:7" x14ac:dyDescent="0.35">
      <c r="G7480"/>
    </row>
    <row r="7481" spans="7:7" x14ac:dyDescent="0.35">
      <c r="G7481"/>
    </row>
    <row r="7482" spans="7:7" x14ac:dyDescent="0.35">
      <c r="G7482"/>
    </row>
    <row r="7483" spans="7:7" x14ac:dyDescent="0.35">
      <c r="G7483"/>
    </row>
    <row r="7484" spans="7:7" x14ac:dyDescent="0.35">
      <c r="G7484"/>
    </row>
    <row r="7485" spans="7:7" x14ac:dyDescent="0.35">
      <c r="G7485"/>
    </row>
    <row r="7486" spans="7:7" x14ac:dyDescent="0.35">
      <c r="G7486"/>
    </row>
    <row r="7487" spans="7:7" x14ac:dyDescent="0.35">
      <c r="G7487"/>
    </row>
    <row r="7488" spans="7:7" x14ac:dyDescent="0.35">
      <c r="G7488"/>
    </row>
    <row r="7489" spans="7:7" x14ac:dyDescent="0.35">
      <c r="G7489"/>
    </row>
    <row r="7490" spans="7:7" x14ac:dyDescent="0.35">
      <c r="G7490"/>
    </row>
    <row r="7491" spans="7:7" x14ac:dyDescent="0.35">
      <c r="G7491"/>
    </row>
    <row r="7492" spans="7:7" x14ac:dyDescent="0.35">
      <c r="G7492"/>
    </row>
    <row r="7493" spans="7:7" x14ac:dyDescent="0.35">
      <c r="G7493"/>
    </row>
    <row r="7494" spans="7:7" x14ac:dyDescent="0.35">
      <c r="G7494"/>
    </row>
    <row r="7495" spans="7:7" x14ac:dyDescent="0.35">
      <c r="G7495"/>
    </row>
    <row r="7496" spans="7:7" x14ac:dyDescent="0.35">
      <c r="G7496"/>
    </row>
    <row r="7497" spans="7:7" x14ac:dyDescent="0.35">
      <c r="G7497"/>
    </row>
    <row r="7498" spans="7:7" x14ac:dyDescent="0.35">
      <c r="G7498"/>
    </row>
    <row r="7499" spans="7:7" x14ac:dyDescent="0.35">
      <c r="G7499"/>
    </row>
    <row r="7500" spans="7:7" x14ac:dyDescent="0.35">
      <c r="G7500"/>
    </row>
    <row r="7501" spans="7:7" x14ac:dyDescent="0.35">
      <c r="G7501"/>
    </row>
    <row r="7502" spans="7:7" x14ac:dyDescent="0.35">
      <c r="G7502"/>
    </row>
    <row r="7503" spans="7:7" x14ac:dyDescent="0.35">
      <c r="G7503"/>
    </row>
    <row r="7504" spans="7:7" x14ac:dyDescent="0.35">
      <c r="G7504"/>
    </row>
    <row r="7505" spans="7:7" x14ac:dyDescent="0.35">
      <c r="G7505"/>
    </row>
    <row r="7506" spans="7:7" x14ac:dyDescent="0.35">
      <c r="G7506"/>
    </row>
    <row r="7507" spans="7:7" x14ac:dyDescent="0.35">
      <c r="G7507"/>
    </row>
    <row r="7508" spans="7:7" x14ac:dyDescent="0.35">
      <c r="G7508"/>
    </row>
    <row r="7509" spans="7:7" x14ac:dyDescent="0.35">
      <c r="G7509"/>
    </row>
    <row r="7510" spans="7:7" x14ac:dyDescent="0.35">
      <c r="G7510"/>
    </row>
    <row r="7511" spans="7:7" x14ac:dyDescent="0.35">
      <c r="G7511"/>
    </row>
    <row r="7512" spans="7:7" x14ac:dyDescent="0.35">
      <c r="G7512"/>
    </row>
    <row r="7513" spans="7:7" x14ac:dyDescent="0.35">
      <c r="G7513"/>
    </row>
    <row r="7514" spans="7:7" x14ac:dyDescent="0.35">
      <c r="G7514"/>
    </row>
    <row r="7515" spans="7:7" x14ac:dyDescent="0.35">
      <c r="G7515"/>
    </row>
    <row r="7516" spans="7:7" x14ac:dyDescent="0.35">
      <c r="G7516"/>
    </row>
    <row r="7517" spans="7:7" x14ac:dyDescent="0.35">
      <c r="G7517"/>
    </row>
    <row r="7518" spans="7:7" x14ac:dyDescent="0.35">
      <c r="G7518"/>
    </row>
    <row r="7519" spans="7:7" x14ac:dyDescent="0.35">
      <c r="G7519"/>
    </row>
    <row r="7520" spans="7:7" x14ac:dyDescent="0.35">
      <c r="G7520"/>
    </row>
    <row r="7521" spans="7:7" x14ac:dyDescent="0.35">
      <c r="G7521"/>
    </row>
    <row r="7522" spans="7:7" x14ac:dyDescent="0.35">
      <c r="G7522"/>
    </row>
    <row r="7523" spans="7:7" x14ac:dyDescent="0.35">
      <c r="G7523"/>
    </row>
    <row r="7524" spans="7:7" x14ac:dyDescent="0.35">
      <c r="G7524"/>
    </row>
    <row r="7525" spans="7:7" x14ac:dyDescent="0.35">
      <c r="G7525"/>
    </row>
    <row r="7526" spans="7:7" x14ac:dyDescent="0.35">
      <c r="G7526"/>
    </row>
    <row r="7527" spans="7:7" x14ac:dyDescent="0.35">
      <c r="G7527"/>
    </row>
    <row r="7528" spans="7:7" x14ac:dyDescent="0.35">
      <c r="G7528"/>
    </row>
    <row r="7529" spans="7:7" x14ac:dyDescent="0.35">
      <c r="G7529"/>
    </row>
    <row r="7530" spans="7:7" x14ac:dyDescent="0.35">
      <c r="G7530"/>
    </row>
    <row r="7531" spans="7:7" x14ac:dyDescent="0.35">
      <c r="G7531"/>
    </row>
    <row r="7532" spans="7:7" x14ac:dyDescent="0.35">
      <c r="G7532"/>
    </row>
    <row r="7533" spans="7:7" x14ac:dyDescent="0.35">
      <c r="G7533"/>
    </row>
    <row r="7534" spans="7:7" x14ac:dyDescent="0.35">
      <c r="G7534"/>
    </row>
    <row r="7535" spans="7:7" x14ac:dyDescent="0.35">
      <c r="G7535"/>
    </row>
    <row r="7536" spans="7:7" x14ac:dyDescent="0.35">
      <c r="G7536"/>
    </row>
    <row r="7537" spans="7:7" x14ac:dyDescent="0.35">
      <c r="G7537"/>
    </row>
    <row r="7538" spans="7:7" x14ac:dyDescent="0.35">
      <c r="G7538"/>
    </row>
    <row r="7539" spans="7:7" x14ac:dyDescent="0.35">
      <c r="G7539"/>
    </row>
    <row r="7540" spans="7:7" x14ac:dyDescent="0.35">
      <c r="G7540"/>
    </row>
    <row r="7541" spans="7:7" x14ac:dyDescent="0.35">
      <c r="G7541"/>
    </row>
    <row r="7542" spans="7:7" x14ac:dyDescent="0.35">
      <c r="G7542"/>
    </row>
    <row r="7543" spans="7:7" x14ac:dyDescent="0.35">
      <c r="G7543"/>
    </row>
    <row r="7544" spans="7:7" x14ac:dyDescent="0.35">
      <c r="G7544"/>
    </row>
    <row r="7545" spans="7:7" x14ac:dyDescent="0.35">
      <c r="G7545"/>
    </row>
    <row r="7546" spans="7:7" x14ac:dyDescent="0.35">
      <c r="G7546"/>
    </row>
    <row r="7547" spans="7:7" x14ac:dyDescent="0.35">
      <c r="G7547"/>
    </row>
    <row r="7548" spans="7:7" x14ac:dyDescent="0.35">
      <c r="G7548"/>
    </row>
    <row r="7549" spans="7:7" x14ac:dyDescent="0.35">
      <c r="G7549"/>
    </row>
    <row r="7550" spans="7:7" x14ac:dyDescent="0.35">
      <c r="G7550"/>
    </row>
    <row r="7551" spans="7:7" x14ac:dyDescent="0.35">
      <c r="G7551"/>
    </row>
    <row r="7552" spans="7:7" x14ac:dyDescent="0.35">
      <c r="G7552"/>
    </row>
    <row r="7553" spans="7:7" x14ac:dyDescent="0.35">
      <c r="G7553"/>
    </row>
    <row r="7554" spans="7:7" x14ac:dyDescent="0.35">
      <c r="G7554"/>
    </row>
    <row r="7555" spans="7:7" x14ac:dyDescent="0.35">
      <c r="G7555"/>
    </row>
    <row r="7556" spans="7:7" x14ac:dyDescent="0.35">
      <c r="G7556"/>
    </row>
    <row r="7557" spans="7:7" x14ac:dyDescent="0.35">
      <c r="G7557"/>
    </row>
    <row r="7558" spans="7:7" x14ac:dyDescent="0.35">
      <c r="G7558"/>
    </row>
    <row r="7559" spans="7:7" x14ac:dyDescent="0.35">
      <c r="G7559"/>
    </row>
    <row r="7560" spans="7:7" x14ac:dyDescent="0.35">
      <c r="G7560"/>
    </row>
    <row r="7561" spans="7:7" x14ac:dyDescent="0.35">
      <c r="G7561"/>
    </row>
    <row r="7562" spans="7:7" x14ac:dyDescent="0.35">
      <c r="G7562"/>
    </row>
    <row r="7563" spans="7:7" x14ac:dyDescent="0.35">
      <c r="G7563"/>
    </row>
    <row r="7564" spans="7:7" x14ac:dyDescent="0.35">
      <c r="G7564"/>
    </row>
    <row r="7565" spans="7:7" x14ac:dyDescent="0.35">
      <c r="G7565"/>
    </row>
    <row r="7566" spans="7:7" x14ac:dyDescent="0.35">
      <c r="G7566"/>
    </row>
    <row r="7567" spans="7:7" x14ac:dyDescent="0.35">
      <c r="G7567"/>
    </row>
    <row r="7568" spans="7:7" x14ac:dyDescent="0.35">
      <c r="G7568"/>
    </row>
    <row r="7569" spans="7:7" x14ac:dyDescent="0.35">
      <c r="G7569"/>
    </row>
    <row r="7570" spans="7:7" x14ac:dyDescent="0.35">
      <c r="G7570"/>
    </row>
    <row r="7571" spans="7:7" x14ac:dyDescent="0.35">
      <c r="G7571"/>
    </row>
    <row r="7572" spans="7:7" x14ac:dyDescent="0.35">
      <c r="G7572"/>
    </row>
    <row r="7573" spans="7:7" x14ac:dyDescent="0.35">
      <c r="G7573"/>
    </row>
    <row r="7574" spans="7:7" x14ac:dyDescent="0.35">
      <c r="G7574"/>
    </row>
    <row r="7575" spans="7:7" x14ac:dyDescent="0.35">
      <c r="G7575"/>
    </row>
    <row r="7576" spans="7:7" x14ac:dyDescent="0.35">
      <c r="G7576"/>
    </row>
    <row r="7577" spans="7:7" x14ac:dyDescent="0.35">
      <c r="G7577"/>
    </row>
    <row r="7578" spans="7:7" x14ac:dyDescent="0.35">
      <c r="G7578"/>
    </row>
    <row r="7579" spans="7:7" x14ac:dyDescent="0.35">
      <c r="G7579"/>
    </row>
    <row r="7580" spans="7:7" x14ac:dyDescent="0.35">
      <c r="G7580"/>
    </row>
    <row r="7581" spans="7:7" x14ac:dyDescent="0.35">
      <c r="G7581"/>
    </row>
    <row r="7582" spans="7:7" x14ac:dyDescent="0.35">
      <c r="G7582"/>
    </row>
    <row r="7583" spans="7:7" x14ac:dyDescent="0.35">
      <c r="G7583"/>
    </row>
    <row r="7584" spans="7:7" x14ac:dyDescent="0.35">
      <c r="G7584"/>
    </row>
    <row r="7585" spans="7:7" x14ac:dyDescent="0.35">
      <c r="G7585"/>
    </row>
    <row r="7586" spans="7:7" x14ac:dyDescent="0.35">
      <c r="G7586"/>
    </row>
    <row r="7587" spans="7:7" x14ac:dyDescent="0.35">
      <c r="G7587"/>
    </row>
    <row r="7588" spans="7:7" x14ac:dyDescent="0.35">
      <c r="G7588"/>
    </row>
    <row r="7589" spans="7:7" x14ac:dyDescent="0.35">
      <c r="G7589"/>
    </row>
    <row r="7590" spans="7:7" x14ac:dyDescent="0.35">
      <c r="G7590"/>
    </row>
    <row r="7591" spans="7:7" x14ac:dyDescent="0.35">
      <c r="G7591"/>
    </row>
    <row r="7592" spans="7:7" x14ac:dyDescent="0.35">
      <c r="G7592"/>
    </row>
    <row r="7593" spans="7:7" x14ac:dyDescent="0.35">
      <c r="G7593"/>
    </row>
    <row r="7594" spans="7:7" x14ac:dyDescent="0.35">
      <c r="G7594"/>
    </row>
    <row r="7595" spans="7:7" x14ac:dyDescent="0.35">
      <c r="G7595"/>
    </row>
    <row r="7596" spans="7:7" x14ac:dyDescent="0.35">
      <c r="G7596"/>
    </row>
    <row r="7597" spans="7:7" x14ac:dyDescent="0.35">
      <c r="G7597"/>
    </row>
    <row r="7598" spans="7:7" x14ac:dyDescent="0.35">
      <c r="G7598"/>
    </row>
    <row r="7599" spans="7:7" x14ac:dyDescent="0.35">
      <c r="G7599"/>
    </row>
    <row r="7600" spans="7:7" x14ac:dyDescent="0.35">
      <c r="G7600"/>
    </row>
    <row r="7601" spans="7:7" x14ac:dyDescent="0.35">
      <c r="G7601"/>
    </row>
    <row r="7602" spans="7:7" x14ac:dyDescent="0.35">
      <c r="G7602"/>
    </row>
    <row r="7603" spans="7:7" x14ac:dyDescent="0.35">
      <c r="G7603"/>
    </row>
    <row r="7604" spans="7:7" x14ac:dyDescent="0.35">
      <c r="G7604"/>
    </row>
    <row r="7605" spans="7:7" x14ac:dyDescent="0.35">
      <c r="G7605"/>
    </row>
    <row r="7606" spans="7:7" x14ac:dyDescent="0.35">
      <c r="G7606"/>
    </row>
    <row r="7607" spans="7:7" x14ac:dyDescent="0.35">
      <c r="G7607"/>
    </row>
    <row r="7608" spans="7:7" x14ac:dyDescent="0.35">
      <c r="G7608"/>
    </row>
    <row r="7609" spans="7:7" x14ac:dyDescent="0.35">
      <c r="G7609"/>
    </row>
    <row r="7610" spans="7:7" x14ac:dyDescent="0.35">
      <c r="G7610"/>
    </row>
    <row r="7611" spans="7:7" x14ac:dyDescent="0.35">
      <c r="G7611"/>
    </row>
    <row r="7612" spans="7:7" x14ac:dyDescent="0.35">
      <c r="G7612"/>
    </row>
    <row r="7613" spans="7:7" x14ac:dyDescent="0.35">
      <c r="G7613"/>
    </row>
    <row r="7614" spans="7:7" x14ac:dyDescent="0.35">
      <c r="G7614"/>
    </row>
    <row r="7615" spans="7:7" x14ac:dyDescent="0.35">
      <c r="G7615"/>
    </row>
    <row r="7616" spans="7:7" x14ac:dyDescent="0.35">
      <c r="G7616"/>
    </row>
    <row r="7617" spans="7:7" x14ac:dyDescent="0.35">
      <c r="G7617"/>
    </row>
    <row r="7618" spans="7:7" x14ac:dyDescent="0.35">
      <c r="G7618"/>
    </row>
    <row r="7619" spans="7:7" x14ac:dyDescent="0.35">
      <c r="G7619"/>
    </row>
    <row r="7620" spans="7:7" x14ac:dyDescent="0.35">
      <c r="G7620"/>
    </row>
    <row r="7621" spans="7:7" x14ac:dyDescent="0.35">
      <c r="G7621"/>
    </row>
    <row r="7622" spans="7:7" x14ac:dyDescent="0.35">
      <c r="G7622"/>
    </row>
    <row r="7623" spans="7:7" x14ac:dyDescent="0.35">
      <c r="G7623"/>
    </row>
    <row r="7624" spans="7:7" x14ac:dyDescent="0.35">
      <c r="G7624"/>
    </row>
    <row r="7625" spans="7:7" x14ac:dyDescent="0.35">
      <c r="G7625"/>
    </row>
    <row r="7626" spans="7:7" x14ac:dyDescent="0.35">
      <c r="G7626"/>
    </row>
    <row r="7627" spans="7:7" x14ac:dyDescent="0.35">
      <c r="G7627"/>
    </row>
    <row r="7628" spans="7:7" x14ac:dyDescent="0.35">
      <c r="G7628"/>
    </row>
    <row r="7629" spans="7:7" x14ac:dyDescent="0.35">
      <c r="G7629"/>
    </row>
    <row r="7630" spans="7:7" x14ac:dyDescent="0.35">
      <c r="G7630"/>
    </row>
    <row r="7631" spans="7:7" x14ac:dyDescent="0.35">
      <c r="G7631"/>
    </row>
    <row r="7632" spans="7:7" x14ac:dyDescent="0.35">
      <c r="G7632"/>
    </row>
    <row r="7633" spans="7:7" x14ac:dyDescent="0.35">
      <c r="G7633"/>
    </row>
    <row r="7634" spans="7:7" x14ac:dyDescent="0.35">
      <c r="G7634"/>
    </row>
    <row r="7635" spans="7:7" x14ac:dyDescent="0.35">
      <c r="G7635"/>
    </row>
    <row r="7636" spans="7:7" x14ac:dyDescent="0.35">
      <c r="G7636"/>
    </row>
    <row r="7637" spans="7:7" x14ac:dyDescent="0.35">
      <c r="G7637"/>
    </row>
    <row r="7638" spans="7:7" x14ac:dyDescent="0.35">
      <c r="G7638"/>
    </row>
    <row r="7639" spans="7:7" x14ac:dyDescent="0.35">
      <c r="G7639"/>
    </row>
    <row r="7640" spans="7:7" x14ac:dyDescent="0.35">
      <c r="G7640"/>
    </row>
    <row r="7641" spans="7:7" x14ac:dyDescent="0.35">
      <c r="G7641"/>
    </row>
    <row r="7642" spans="7:7" x14ac:dyDescent="0.35">
      <c r="G7642"/>
    </row>
    <row r="7643" spans="7:7" x14ac:dyDescent="0.35">
      <c r="G7643"/>
    </row>
    <row r="7644" spans="7:7" x14ac:dyDescent="0.35">
      <c r="G7644"/>
    </row>
    <row r="7645" spans="7:7" x14ac:dyDescent="0.35">
      <c r="G7645"/>
    </row>
    <row r="7646" spans="7:7" x14ac:dyDescent="0.35">
      <c r="G7646"/>
    </row>
    <row r="7647" spans="7:7" x14ac:dyDescent="0.35">
      <c r="G7647"/>
    </row>
    <row r="7648" spans="7:7" x14ac:dyDescent="0.35">
      <c r="G7648"/>
    </row>
    <row r="7649" spans="7:7" x14ac:dyDescent="0.35">
      <c r="G7649"/>
    </row>
    <row r="7650" spans="7:7" x14ac:dyDescent="0.35">
      <c r="G7650"/>
    </row>
    <row r="7651" spans="7:7" x14ac:dyDescent="0.35">
      <c r="G7651"/>
    </row>
    <row r="7652" spans="7:7" x14ac:dyDescent="0.35">
      <c r="G7652"/>
    </row>
    <row r="7653" spans="7:7" x14ac:dyDescent="0.35">
      <c r="G7653"/>
    </row>
    <row r="7654" spans="7:7" x14ac:dyDescent="0.35">
      <c r="G7654"/>
    </row>
    <row r="7655" spans="7:7" x14ac:dyDescent="0.35">
      <c r="G7655"/>
    </row>
    <row r="7656" spans="7:7" x14ac:dyDescent="0.35">
      <c r="G7656"/>
    </row>
    <row r="7657" spans="7:7" x14ac:dyDescent="0.35">
      <c r="G7657"/>
    </row>
    <row r="7658" spans="7:7" x14ac:dyDescent="0.35">
      <c r="G7658"/>
    </row>
  </sheetData>
  <autoFilter ref="E5:G288" xr:uid="{8A0D4339-50DB-4AF9-8697-EA80C3F1F960}"/>
  <pageMargins left="0.7" right="0.7" top="0.75" bottom="0.75" header="0.3" footer="0.3"/>
  <pageSetup orientation="portrait" horizontalDpi="200" verticalDpi="200" r:id="rId1"/>
  <customProperties>
    <customPr name="EpmWorksheetKeyString_GUID" r:id="rId2"/>
    <customPr name="FPMExcelClientCellBasedFunctionStatus" r:id="rId3"/>
    <customPr name="FPMExcelClientRefreshTime" r:id="rId4"/>
  </customProperties>
  <drawing r:id="rId5"/>
  <legacyDrawing r:id="rId6"/>
  <controls>
    <mc:AlternateContent xmlns:mc="http://schemas.openxmlformats.org/markup-compatibility/2006">
      <mc:Choice Requires="x14">
        <control shapeId="2054" r:id="rId7" name="ReportSubmitControl_1tb1">
          <controlPr defaultSize="0" autoLine="0" autoPict="0" r:id="rId8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361950</xdr:colOff>
                <xdr:row>0</xdr:row>
                <xdr:rowOff>0</xdr:rowOff>
              </to>
            </anchor>
          </controlPr>
        </control>
      </mc:Choice>
      <mc:Fallback>
        <control shapeId="2054" r:id="rId7" name="ReportSubmitControl_1tb1"/>
      </mc:Fallback>
    </mc:AlternateContent>
    <mc:AlternateContent xmlns:mc="http://schemas.openxmlformats.org/markup-compatibility/2006">
      <mc:Choice Requires="x14">
        <control shapeId="2053" r:id="rId9" name="ReportSubmitManagerControltb1">
          <controlPr defaultSize="0" autoLine="0" autoPict="0" r:id="rId8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361950</xdr:colOff>
                <xdr:row>0</xdr:row>
                <xdr:rowOff>0</xdr:rowOff>
              </to>
            </anchor>
          </controlPr>
        </control>
      </mc:Choice>
      <mc:Fallback>
        <control shapeId="2053" r:id="rId9" name="ReportSubmitManagerControltb1"/>
      </mc:Fallback>
    </mc:AlternateContent>
    <mc:AlternateContent xmlns:mc="http://schemas.openxmlformats.org/markup-compatibility/2006">
      <mc:Choice Requires="x14">
        <control shapeId="2052" r:id="rId10" name="FPMExcelClientSheetOptionstb1">
          <controlPr defaultSize="0" autoLine="0" autoPict="0" r:id="rId8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361950</xdr:colOff>
                <xdr:row>0</xdr:row>
                <xdr:rowOff>0</xdr:rowOff>
              </to>
            </anchor>
          </controlPr>
        </control>
      </mc:Choice>
      <mc:Fallback>
        <control shapeId="2052" r:id="rId10" name="FPMExcelClientSheetOptionstb1"/>
      </mc:Fallback>
    </mc:AlternateContent>
    <mc:AlternateContent xmlns:mc="http://schemas.openxmlformats.org/markup-compatibility/2006">
      <mc:Choice Requires="x14">
        <control shapeId="2051" r:id="rId11" name="MultipleReportManagerInfotb1">
          <controlPr defaultSize="0" autoLine="0" autoPict="0" r:id="rId8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361950</xdr:colOff>
                <xdr:row>0</xdr:row>
                <xdr:rowOff>0</xdr:rowOff>
              </to>
            </anchor>
          </controlPr>
        </control>
      </mc:Choice>
      <mc:Fallback>
        <control shapeId="2051" r:id="rId11" name="MultipleReportManagerInfotb1"/>
      </mc:Fallback>
    </mc:AlternateContent>
    <mc:AlternateContent xmlns:mc="http://schemas.openxmlformats.org/markup-compatibility/2006">
      <mc:Choice Requires="x14">
        <control shapeId="2050" r:id="rId12" name="ConnectionDescriptorsInfotb1">
          <controlPr defaultSize="0" autoLine="0" autoPict="0" r:id="rId13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361950</xdr:colOff>
                <xdr:row>0</xdr:row>
                <xdr:rowOff>0</xdr:rowOff>
              </to>
            </anchor>
          </controlPr>
        </control>
      </mc:Choice>
      <mc:Fallback>
        <control shapeId="2050" r:id="rId12" name="ConnectionDescriptorsInfotb1"/>
      </mc:Fallback>
    </mc:AlternateContent>
    <mc:AlternateContent xmlns:mc="http://schemas.openxmlformats.org/markup-compatibility/2006">
      <mc:Choice Requires="x14">
        <control shapeId="2049" r:id="rId14" name="AnalyzerDynReport000tb1">
          <controlPr defaultSize="0" autoLine="0" autoPict="0" r:id="rId8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361950</xdr:colOff>
                <xdr:row>0</xdr:row>
                <xdr:rowOff>0</xdr:rowOff>
              </to>
            </anchor>
          </controlPr>
        </control>
      </mc:Choice>
      <mc:Fallback>
        <control shapeId="2049" r:id="rId14" name="AnalyzerDynReport000tb1"/>
      </mc:Fallback>
    </mc:AlternateContent>
    <mc:AlternateContent xmlns:mc="http://schemas.openxmlformats.org/markup-compatibility/2006">
      <mc:Choice Requires="x14">
        <control shapeId="2055" r:id="rId15" name="ConnectionDescriptorsInfoHCtb1">
          <controlPr defaultSize="0" autoLine="0" autoPict="0" r:id="rId16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673100</xdr:colOff>
                <xdr:row>0</xdr:row>
                <xdr:rowOff>0</xdr:rowOff>
              </to>
            </anchor>
          </controlPr>
        </control>
      </mc:Choice>
      <mc:Fallback>
        <control shapeId="2055" r:id="rId15" name="ConnectionDescriptorsInfoHCtb1"/>
      </mc:Fallback>
    </mc:AlternateContent>
    <mc:AlternateContent xmlns:mc="http://schemas.openxmlformats.org/markup-compatibility/2006">
      <mc:Choice Requires="x14">
        <control shapeId="2056" r:id="rId17" name="ConnectionDescriptorsInfoDCtb1">
          <controlPr defaultSize="0" autoLine="0" autoPict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673100</xdr:colOff>
                <xdr:row>0</xdr:row>
                <xdr:rowOff>0</xdr:rowOff>
              </to>
            </anchor>
          </controlPr>
        </control>
      </mc:Choice>
      <mc:Fallback>
        <control shapeId="2056" r:id="rId17" name="ConnectionDescriptorsInfoDCtb1"/>
      </mc:Fallback>
    </mc:AlternateContent>
    <mc:AlternateContent xmlns:mc="http://schemas.openxmlformats.org/markup-compatibility/2006">
      <mc:Choice Requires="x14">
        <control shapeId="2057" r:id="rId19" name="MultipleReportManagerInfoHCtb1">
          <controlPr defaultSize="0" autoLine="0" autoPict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673100</xdr:colOff>
                <xdr:row>0</xdr:row>
                <xdr:rowOff>0</xdr:rowOff>
              </to>
            </anchor>
          </controlPr>
        </control>
      </mc:Choice>
      <mc:Fallback>
        <control shapeId="2057" r:id="rId19" name="MultipleReportManagerInfoHCtb1"/>
      </mc:Fallback>
    </mc:AlternateContent>
    <mc:AlternateContent xmlns:mc="http://schemas.openxmlformats.org/markup-compatibility/2006">
      <mc:Choice Requires="x14">
        <control shapeId="2058" r:id="rId20" name="MultipleReportManagerInfoDCtb1">
          <controlPr defaultSize="0" autoLine="0" autoPict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673100</xdr:colOff>
                <xdr:row>0</xdr:row>
                <xdr:rowOff>0</xdr:rowOff>
              </to>
            </anchor>
          </controlPr>
        </control>
      </mc:Choice>
      <mc:Fallback>
        <control shapeId="2058" r:id="rId20" name="MultipleReportManagerInfoDCtb1"/>
      </mc:Fallback>
    </mc:AlternateContent>
    <mc:AlternateContent xmlns:mc="http://schemas.openxmlformats.org/markup-compatibility/2006">
      <mc:Choice Requires="x14">
        <control shapeId="2059" r:id="rId21" name="ReportSubmitManagerControlHCtb1">
          <controlPr defaultSize="0" autoLine="0" autoPict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673100</xdr:colOff>
                <xdr:row>0</xdr:row>
                <xdr:rowOff>0</xdr:rowOff>
              </to>
            </anchor>
          </controlPr>
        </control>
      </mc:Choice>
      <mc:Fallback>
        <control shapeId="2059" r:id="rId21" name="ReportSubmitManagerControlHCtb1"/>
      </mc:Fallback>
    </mc:AlternateContent>
    <mc:AlternateContent xmlns:mc="http://schemas.openxmlformats.org/markup-compatibility/2006">
      <mc:Choice Requires="x14">
        <control shapeId="2060" r:id="rId22" name="ReportSubmitManagerControlDCtb1">
          <controlPr defaultSize="0" autoLine="0" autoPict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673100</xdr:colOff>
                <xdr:row>0</xdr:row>
                <xdr:rowOff>0</xdr:rowOff>
              </to>
            </anchor>
          </controlPr>
        </control>
      </mc:Choice>
      <mc:Fallback>
        <control shapeId="2060" r:id="rId22" name="ReportSubmitManagerControlDCtb1"/>
      </mc:Fallback>
    </mc:AlternateContent>
    <mc:AlternateContent xmlns:mc="http://schemas.openxmlformats.org/markup-compatibility/2006">
      <mc:Choice Requires="x14">
        <control shapeId="2061" r:id="rId23" name="ReportSubmitControl_1HCtb1">
          <controlPr defaultSize="0" autoLine="0" autoPict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673100</xdr:colOff>
                <xdr:row>0</xdr:row>
                <xdr:rowOff>0</xdr:rowOff>
              </to>
            </anchor>
          </controlPr>
        </control>
      </mc:Choice>
      <mc:Fallback>
        <control shapeId="2061" r:id="rId23" name="ReportSubmitControl_1HCtb1"/>
      </mc:Fallback>
    </mc:AlternateContent>
    <mc:AlternateContent xmlns:mc="http://schemas.openxmlformats.org/markup-compatibility/2006">
      <mc:Choice Requires="x14">
        <control shapeId="2062" r:id="rId24" name="ReportSubmitControl_1DCtb1">
          <controlPr defaultSize="0" autoLine="0" autoPict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673100</xdr:colOff>
                <xdr:row>0</xdr:row>
                <xdr:rowOff>0</xdr:rowOff>
              </to>
            </anchor>
          </controlPr>
        </control>
      </mc:Choice>
      <mc:Fallback>
        <control shapeId="2062" r:id="rId24" name="ReportSubmitControl_1DCtb1"/>
      </mc:Fallback>
    </mc:AlternateContent>
    <mc:AlternateContent xmlns:mc="http://schemas.openxmlformats.org/markup-compatibility/2006">
      <mc:Choice Requires="x14">
        <control shapeId="2063" r:id="rId25" name="AnalyzerDynReportHC000tb1">
          <controlPr defaultSize="0" autoLine="0" autoPict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673100</xdr:colOff>
                <xdr:row>0</xdr:row>
                <xdr:rowOff>0</xdr:rowOff>
              </to>
            </anchor>
          </controlPr>
        </control>
      </mc:Choice>
      <mc:Fallback>
        <control shapeId="2063" r:id="rId25" name="AnalyzerDynReportHC000tb1"/>
      </mc:Fallback>
    </mc:AlternateContent>
    <mc:AlternateContent xmlns:mc="http://schemas.openxmlformats.org/markup-compatibility/2006">
      <mc:Choice Requires="x14">
        <control shapeId="2064" r:id="rId26" name="AnalyzerDynReportDC000tb1">
          <controlPr defaultSize="0" autoLine="0" autoPict="0" r:id="rId18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</xdr:col>
                <xdr:colOff>673100</xdr:colOff>
                <xdr:row>0</xdr:row>
                <xdr:rowOff>0</xdr:rowOff>
              </to>
            </anchor>
          </controlPr>
        </control>
      </mc:Choice>
      <mc:Fallback>
        <control shapeId="2064" r:id="rId26" name="AnalyzerDynReportDC000tb1"/>
      </mc:Fallback>
    </mc:AlternateContent>
  </control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onfig xmlns="http://com.sap.sop/sopconfig">
  <template xmlns=""/>
  <favorite xmlns="">Total_CORP</favorite>
  <bookSettings xmlns="">
    <scenarios>
      <value>__BASELINE</value>
    </scenarios>
    <simulations>
      <value>__PLAN</value>
    </simulations>
    <planningUnits>
      <planningVersion>__BASELINE</planningVersion>
      <planningScenario>__PLAN</planningScenario>
      <timeRelativeFromDays>0</timeRelativeFromDays>
      <timeRelativeToDays>0</timeRelativeToDays>
    </planningUnits>
    <dimsDispOptnId/>
    <dimsDispOptnBoth/>
    <dimsTmpltFltrMandatory/>
    <dimsTmpltFltrOptional/>
    <planningScopeSopV2/>
  </bookSettings>
  <report_Hoja2 xmlns="">
    <settings>
      <flexibleTime>
        <time>
          <dimension>PERIODID8</dimension>
          <rolling>0</rolling>
          <mode>0</mode>
          <totalName/>
          <realTime>false</realTime>
          <fromAbsolute>12990</fromAbsolute>
          <toAbsolute>13013</toAbsolute>
          <fromRelative>-730</fromRelative>
          <toRelative>730</toRelative>
          <fromTimeAbsolute>0001-01-01T00:00:00</fromTimeAbsolute>
          <toTimeAbsolute>0001-01-01T00:00:00</toTimeAbsolute>
          <fromTimeRelativeInDays>-730</fromTimeRelativeInDays>
          <toTimeRelativeInDays>730</toTimeRelativeInDays>
        </time>
      </flexibleTime>
      <planningLevels>
        <value>ZBPAISDESCR</value>
      </planningLevels>
      <keyFigures>
        <value>ESTVTAUU</value>
      </keyFigures>
      <conversions>
        <conversion>
          <dimension>UOMTOID</dimension>
          <member>UMB</member>
        </conversion>
      </conversions>
      <rowAxis>
        <value>ZBPAISDESCR</value>
        <value>PERIODID8</value>
      </rowAxis>
      <columnAxis>
        <value>KEY_FIGURES</value>
      </columnAxis>
      <alerts/>
      <dimsDispOptnId/>
      <dimsDispOptnBoth/>
      <dimsTmpltFltrMandatory/>
      <dimsTmpltFltrOptional/>
      <attributeSortings>
        <attributeSorting>
          <sortOrder>
            <sortOrderItem>__AZ</sortOrderItem>
          </sortOrder>
          <sortByDimension/>
          <dimensionId>ZBPAISDESCR</dimensionId>
          <description>Ascending</description>
          <name>A-Z</name>
          <id>-11</id>
        </attributeSorting>
      </attributeSortings>
      <isWorkbookFilterExcluded>false</isWorkbookFilterExcluded>
    </settings>
    <filter>
      <name/>
      <id>0</id>
      <conditions>
        <condition>
          <dimension>ZBPAISDESCR</dimension>
          <operator>EQ</operator>
          <values>
            <value>B. Colombia</value>
            <value>C. Peru</value>
            <value>D. Mexico</value>
            <value>E. Ecuador</value>
            <value>F. Chile</value>
            <value>G. Bolivia</value>
            <value>I. Guatemala</value>
            <value>J. El Salvador</value>
            <value>K. Costa rica</value>
            <value>L. Panama</value>
            <value>M. Rep. Dominicana</value>
            <value>N. Puerto Rico</value>
            <value>O. Estados Unidos</value>
            <value>P. Brazil</value>
          </values>
          <relations/>
        </condition>
        <condition>
          <dimension>ZBCLASIFICACIONPGDESCR</dimension>
          <operator>EQ</operator>
          <values>
            <value>A. Catalogo</value>
          </values>
          <relations/>
        </condition>
        <condition>
          <dimension>ZBCATEGORIADESCR</dimension>
          <operator>EQ</operator>
          <values>
            <value>a.Fragancias</value>
            <value>b.Maquillaje</value>
            <value>c.Cuidado Personal</value>
            <value>d.Tratamiento Facial</value>
            <value>e.Tratamiento Corporal</value>
            <value>f.Accesorios Cosméticos</value>
          </values>
          <relations/>
        </condition>
      </conditions>
    </filter>
  </report_Hoja2>
</config>
</file>

<file path=customXml/item2.xml><?xml version="1.0" encoding="utf-8"?>
<Application xmlns="http://www.sap.com/cof/excel/application">
  <Version>2</Version>
  <Revision>2.8.201.93748</Revision>
</Application>
</file>

<file path=customXml/itemProps1.xml><?xml version="1.0" encoding="utf-8"?>
<ds:datastoreItem xmlns:ds="http://schemas.openxmlformats.org/officeDocument/2006/customXml" ds:itemID="{17D18D04-507A-4142-9AD2-329E045CE690}">
  <ds:schemaRefs>
    <ds:schemaRef ds:uri="http://com.sap.sop/sopconfig"/>
    <ds:schemaRef ds:uri=""/>
  </ds:schemaRefs>
</ds:datastoreItem>
</file>

<file path=customXml/itemProps2.xml><?xml version="1.0" encoding="utf-8"?>
<ds:datastoreItem xmlns:ds="http://schemas.openxmlformats.org/officeDocument/2006/customXml" ds:itemID="{10498979-8438-4C32-806A-2FD1F4E4F243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DEMANDA HISTORICA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Marcela Tirado Torres</dc:creator>
  <cp:lastModifiedBy>William Fernando Torres Tapia</cp:lastModifiedBy>
  <dcterms:created xsi:type="dcterms:W3CDTF">2020-08-03T18:00:02Z</dcterms:created>
  <dcterms:modified xsi:type="dcterms:W3CDTF">2025-05-07T22:47:24Z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fWorkbookId">
    <vt:lpwstr>de98d63f-e554-4575-a6c7-013612a2ea1f</vt:lpwstr>
  </property>
</Properties>
</file>