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3fb428f3453aef/Documents/Foundations of DS/Assignment 2/"/>
    </mc:Choice>
  </mc:AlternateContent>
  <xr:revisionPtr revIDLastSave="339" documentId="8_{6D70973C-50BF-45EF-9CDB-60D6D0B9F7E0}" xr6:coauthVersionLast="47" xr6:coauthVersionMax="47" xr10:uidLastSave="{2C6B2725-5FC9-4115-A778-1CEDF621404F}"/>
  <bookViews>
    <workbookView xWindow="-108" yWindow="-108" windowWidth="23256" windowHeight="12456" xr2:uid="{E99DF69A-DFB8-420D-88CB-D8843DBBA8BB}"/>
  </bookViews>
  <sheets>
    <sheet name="Question 1a Naive Bay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" i="2" l="1"/>
  <c r="M69" i="2"/>
  <c r="C68" i="2"/>
  <c r="K45" i="2"/>
  <c r="K43" i="2"/>
  <c r="K41" i="2"/>
  <c r="E43" i="2"/>
  <c r="E41" i="2"/>
  <c r="L32" i="2"/>
  <c r="K32" i="2"/>
  <c r="M30" i="2"/>
  <c r="M31" i="2"/>
  <c r="M29" i="2"/>
  <c r="M22" i="2"/>
  <c r="M21" i="2"/>
  <c r="M14" i="2"/>
  <c r="M13" i="2"/>
  <c r="L23" i="2"/>
  <c r="K23" i="2"/>
  <c r="M23" i="2" s="1"/>
  <c r="L15" i="2"/>
  <c r="K15" i="2"/>
  <c r="K68" i="2" l="1"/>
  <c r="M32" i="2"/>
  <c r="M15" i="2"/>
  <c r="F75" i="2" l="1"/>
  <c r="F79" i="2" l="1"/>
  <c r="H79" i="2" s="1"/>
  <c r="F83" i="2"/>
  <c r="H83" i="2" s="1"/>
</calcChain>
</file>

<file path=xl/sharedStrings.xml><?xml version="1.0" encoding="utf-8"?>
<sst xmlns="http://schemas.openxmlformats.org/spreadsheetml/2006/main" count="160" uniqueCount="65">
  <si>
    <t>P(A | B)</t>
  </si>
  <si>
    <t>=</t>
  </si>
  <si>
    <t>P(B | A)  P ( A )</t>
  </si>
  <si>
    <t>P( B )</t>
  </si>
  <si>
    <t>P(A | B) =  Conditional Probability of A given B</t>
  </si>
  <si>
    <t>P(A) = Probability of A</t>
  </si>
  <si>
    <t>P(B) = Probability of B</t>
  </si>
  <si>
    <t>Day</t>
  </si>
  <si>
    <t>Discount</t>
  </si>
  <si>
    <t>Free Delivery</t>
  </si>
  <si>
    <t>Purchase</t>
  </si>
  <si>
    <t>Weekday</t>
  </si>
  <si>
    <t>Weekend</t>
  </si>
  <si>
    <t>Holiday</t>
  </si>
  <si>
    <t>Yes</t>
  </si>
  <si>
    <t>No</t>
  </si>
  <si>
    <t>Frequency Table</t>
  </si>
  <si>
    <t>Buy</t>
  </si>
  <si>
    <t>Likelihood</t>
  </si>
  <si>
    <t>2/3</t>
  </si>
  <si>
    <t>1/3</t>
  </si>
  <si>
    <t>3/4</t>
  </si>
  <si>
    <t>1/4</t>
  </si>
  <si>
    <t>3/7</t>
  </si>
  <si>
    <t>4/7</t>
  </si>
  <si>
    <t>2/4</t>
  </si>
  <si>
    <t>2/7</t>
  </si>
  <si>
    <t>Frequency Table for Discount</t>
  </si>
  <si>
    <t>Frequency Table for Day of the Week</t>
  </si>
  <si>
    <t>Likelihood Table for Day of the Week</t>
  </si>
  <si>
    <t>Frequency Table for Free Delivery</t>
  </si>
  <si>
    <t>Likelihood Table for Discount</t>
  </si>
  <si>
    <t>Likelihood Table for Free Delivery</t>
  </si>
  <si>
    <t xml:space="preserve">P(B) = P(Weekday) =  2/7 = </t>
  </si>
  <si>
    <t xml:space="preserve">P(A) = P(No Buy) =  4/7 = </t>
  </si>
  <si>
    <t>P(B|A) = P(Weekday | No Buy) = 1/4 =</t>
  </si>
  <si>
    <t>P(A|B) = P(No | Weekday)</t>
  </si>
  <si>
    <t>=P(Weekday |No Buy)* P(No Buy) / P(Weekday)</t>
  </si>
  <si>
    <t>=(0.25 * 0.57) / 0.29 =</t>
  </si>
  <si>
    <t xml:space="preserve">P(A) = P(Buy) =  3/7 = </t>
  </si>
  <si>
    <t>P(B|A) = P(Weekday | Buy) = 1/3 =</t>
  </si>
  <si>
    <t>=P(Weekday |Buy)* P( Buy) / P(Weekday)</t>
  </si>
  <si>
    <t>P(A|B) = P(Buy | Weekday)</t>
  </si>
  <si>
    <t>=(0.33 * 0.43) / 0.29 =</t>
  </si>
  <si>
    <t>Probability of No Purchases on the Weekday = 49.10%</t>
  </si>
  <si>
    <t>Probability of Purchases on the Weekday = 48.90%</t>
  </si>
  <si>
    <t>B = Holiday, With Discount and Free Delivery</t>
  </si>
  <si>
    <t>A = No Buy</t>
  </si>
  <si>
    <t>P(A|B) = P(No Buy | Discount, Free Delivery, Holiday)</t>
  </si>
  <si>
    <t>=(3/4) * (2/4) * (1/4) * (4/7)</t>
  </si>
  <si>
    <t xml:space="preserve">   (4/7) * (3/7) * (2/7)</t>
  </si>
  <si>
    <t>=   P(Discount = Yes|No) * P(Free Delivery = Yes| No) * P(Holiday | No) * P(No Buy)</t>
  </si>
  <si>
    <t xml:space="preserve">      P(Discount = Yes) * P(Free Delivery = Yes) * P(Holiday)</t>
  </si>
  <si>
    <t>A =  Buy</t>
  </si>
  <si>
    <t>P(A|B) = P(Buy | Discount, Free Delivery, Holiday)</t>
  </si>
  <si>
    <t>=   P(Discount = Yes|Yes) * P(Free Delivery = Yes| Yes) * P(Holiday | Yes) * P(Buy)</t>
  </si>
  <si>
    <t>=(1/3) * (1/3) * (1/3) * (3/7)</t>
  </si>
  <si>
    <t>Probability of No Buy with Discount and Free Delivery on a Holiday</t>
  </si>
  <si>
    <t>Probability of Buy with Discount and Free Delivery on a Holiday</t>
  </si>
  <si>
    <t>Sum of Probabilities</t>
  </si>
  <si>
    <t xml:space="preserve">=    0766 + 0.227 </t>
  </si>
  <si>
    <t>=    0.227 / 0.992477</t>
  </si>
  <si>
    <t>=    0.766 / 0.992477</t>
  </si>
  <si>
    <t>Likelihood of Purchase with Discount, Free Delivery on a Holiday</t>
  </si>
  <si>
    <t>Likelihood of No Purchase with Discount, Free Delivery on a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</si>
</sst>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/>
    <xf numFmtId="0" fontId="0" fillId="3" borderId="0" xfId="0" applyFill="1"/>
    <xf numFmtId="0" fontId="0" fillId="0" borderId="2" xfId="0" applyFont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0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2" xfId="0" applyFill="1" applyBorder="1"/>
    <xf numFmtId="0" fontId="0" fillId="7" borderId="4" xfId="0" applyFill="1" applyBorder="1"/>
    <xf numFmtId="49" fontId="0" fillId="0" borderId="2" xfId="0" applyNumberFormat="1" applyFont="1" applyBorder="1"/>
    <xf numFmtId="49" fontId="0" fillId="8" borderId="2" xfId="0" applyNumberFormat="1" applyFill="1" applyBorder="1"/>
    <xf numFmtId="49" fontId="0" fillId="4" borderId="2" xfId="0" applyNumberFormat="1" applyFill="1" applyBorder="1" applyAlignment="1">
      <alignment horizontal="right"/>
    </xf>
    <xf numFmtId="49" fontId="0" fillId="4" borderId="2" xfId="0" applyNumberFormat="1" applyFill="1" applyBorder="1"/>
    <xf numFmtId="49" fontId="0" fillId="6" borderId="5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49" fontId="0" fillId="2" borderId="0" xfId="0" applyNumberFormat="1" applyFill="1"/>
    <xf numFmtId="0" fontId="0" fillId="9" borderId="4" xfId="0" applyFill="1" applyBorder="1"/>
    <xf numFmtId="0" fontId="0" fillId="9" borderId="5" xfId="0" applyFill="1" applyBorder="1"/>
    <xf numFmtId="49" fontId="0" fillId="9" borderId="5" xfId="0" applyNumberFormat="1" applyFill="1" applyBorder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173" fontId="0" fillId="2" borderId="0" xfId="0" applyNumberFormat="1" applyFill="1" applyAlignment="1">
      <alignment horizontal="center"/>
    </xf>
    <xf numFmtId="0" fontId="0" fillId="2" borderId="0" xfId="0" applyFill="1" applyBorder="1"/>
    <xf numFmtId="49" fontId="1" fillId="2" borderId="0" xfId="0" applyNumberFormat="1" applyFont="1" applyFill="1"/>
    <xf numFmtId="0" fontId="1" fillId="2" borderId="0" xfId="0" applyFont="1" applyFill="1" applyBorder="1"/>
    <xf numFmtId="0" fontId="3" fillId="2" borderId="0" xfId="0" applyFont="1" applyFill="1"/>
    <xf numFmtId="0" fontId="1" fillId="0" borderId="0" xfId="0" applyFont="1"/>
    <xf numFmtId="49" fontId="0" fillId="2" borderId="0" xfId="0" applyNumberFormat="1" applyFill="1" applyAlignment="1">
      <alignment horizontal="right"/>
    </xf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10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9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0037-DAE2-46F8-82B0-6D3C4A0002C9}">
  <dimension ref="A1:V151"/>
  <sheetViews>
    <sheetView tabSelected="1" topLeftCell="A20" zoomScale="80" zoomScaleNormal="80" workbookViewId="0">
      <selection activeCell="L33" sqref="L33"/>
    </sheetView>
  </sheetViews>
  <sheetFormatPr defaultRowHeight="14.4" x14ac:dyDescent="0.3"/>
  <cols>
    <col min="6" max="6" width="11.33203125" customWidth="1"/>
    <col min="7" max="7" width="11.33203125" bestFit="1" customWidth="1"/>
    <col min="9" max="9" width="10.88671875" customWidth="1"/>
    <col min="10" max="10" width="12.21875" customWidth="1"/>
    <col min="15" max="15" width="12.77734375" customWidth="1"/>
  </cols>
  <sheetData>
    <row r="1" spans="3:22" x14ac:dyDescent="0.3">
      <c r="C1" s="1"/>
      <c r="D1" s="1"/>
      <c r="E1" s="1"/>
      <c r="F1" s="1"/>
      <c r="G1" s="1"/>
      <c r="H1" s="1"/>
    </row>
    <row r="2" spans="3:22" x14ac:dyDescent="0.3">
      <c r="C2" s="1"/>
      <c r="D2" s="12" t="s">
        <v>7</v>
      </c>
      <c r="E2" s="12" t="s">
        <v>8</v>
      </c>
      <c r="F2" s="12" t="s">
        <v>9</v>
      </c>
      <c r="G2" s="12" t="s">
        <v>10</v>
      </c>
      <c r="H2" s="1"/>
    </row>
    <row r="3" spans="3:22" x14ac:dyDescent="0.3">
      <c r="C3" s="1"/>
      <c r="D3" s="19" t="s">
        <v>11</v>
      </c>
      <c r="E3" s="19" t="s">
        <v>15</v>
      </c>
      <c r="F3" s="19" t="s">
        <v>14</v>
      </c>
      <c r="G3" s="19" t="s">
        <v>14</v>
      </c>
      <c r="H3" s="1"/>
    </row>
    <row r="4" spans="3:22" x14ac:dyDescent="0.3">
      <c r="C4" s="1"/>
      <c r="D4" s="19" t="s">
        <v>12</v>
      </c>
      <c r="E4" s="19" t="s">
        <v>14</v>
      </c>
      <c r="F4" s="19" t="s">
        <v>15</v>
      </c>
      <c r="G4" s="19" t="s">
        <v>15</v>
      </c>
      <c r="H4" s="1"/>
    </row>
    <row r="5" spans="3:22" x14ac:dyDescent="0.3">
      <c r="C5" s="1"/>
      <c r="D5" s="19" t="s">
        <v>13</v>
      </c>
      <c r="E5" s="19" t="s">
        <v>14</v>
      </c>
      <c r="F5" s="19" t="s">
        <v>15</v>
      </c>
      <c r="G5" s="19" t="s">
        <v>14</v>
      </c>
      <c r="H5" s="1"/>
    </row>
    <row r="6" spans="3:22" x14ac:dyDescent="0.3">
      <c r="C6" s="1"/>
      <c r="D6" s="19" t="s">
        <v>12</v>
      </c>
      <c r="E6" s="19" t="s">
        <v>15</v>
      </c>
      <c r="F6" s="19" t="s">
        <v>15</v>
      </c>
      <c r="G6" s="19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3:22" x14ac:dyDescent="0.3">
      <c r="C7" s="1"/>
      <c r="D7" s="19" t="s">
        <v>12</v>
      </c>
      <c r="E7" s="19" t="s">
        <v>15</v>
      </c>
      <c r="F7" s="19" t="s">
        <v>14</v>
      </c>
      <c r="G7" s="19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3:22" x14ac:dyDescent="0.3">
      <c r="C8" s="1"/>
      <c r="D8" s="19" t="s">
        <v>13</v>
      </c>
      <c r="E8" s="19" t="s">
        <v>14</v>
      </c>
      <c r="F8" s="19" t="s">
        <v>15</v>
      </c>
      <c r="G8" s="19" t="s">
        <v>15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3:22" x14ac:dyDescent="0.3">
      <c r="C9" s="1"/>
      <c r="D9" s="19" t="s">
        <v>11</v>
      </c>
      <c r="E9" s="19" t="s">
        <v>14</v>
      </c>
      <c r="F9" s="19" t="s">
        <v>14</v>
      </c>
      <c r="G9" s="19" t="s">
        <v>15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3:22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2" x14ac:dyDescent="0.3">
      <c r="C11" s="1"/>
      <c r="D11" s="1"/>
      <c r="E11" s="1"/>
      <c r="F11" s="1"/>
      <c r="G11" s="1"/>
      <c r="H11" s="1"/>
      <c r="I11" s="1"/>
      <c r="J11" s="1"/>
      <c r="K11" s="14" t="s">
        <v>17</v>
      </c>
      <c r="L11" s="15"/>
      <c r="M11" s="1"/>
      <c r="N11" s="1"/>
      <c r="O11" s="1"/>
      <c r="P11" s="1"/>
      <c r="Q11" s="14" t="s">
        <v>17</v>
      </c>
      <c r="R11" s="15"/>
      <c r="S11" s="1"/>
      <c r="T11" s="1"/>
      <c r="U11" s="1"/>
    </row>
    <row r="12" spans="3:22" ht="28.8" x14ac:dyDescent="0.3">
      <c r="C12" s="1"/>
      <c r="D12" s="1"/>
      <c r="E12" s="1"/>
      <c r="F12" s="1"/>
      <c r="G12" s="1"/>
      <c r="H12" s="1"/>
      <c r="I12" s="16" t="s">
        <v>16</v>
      </c>
      <c r="J12" s="15"/>
      <c r="K12" s="21" t="s">
        <v>14</v>
      </c>
      <c r="L12" s="33" t="s">
        <v>15</v>
      </c>
      <c r="M12" s="1"/>
      <c r="N12" s="1"/>
      <c r="O12" s="16" t="s">
        <v>18</v>
      </c>
      <c r="P12" s="15"/>
      <c r="Q12" s="21" t="s">
        <v>14</v>
      </c>
      <c r="R12" s="33" t="s">
        <v>15</v>
      </c>
      <c r="S12" s="1"/>
      <c r="T12" s="1"/>
      <c r="U12" s="1"/>
    </row>
    <row r="13" spans="3:22" x14ac:dyDescent="0.3">
      <c r="C13" s="1"/>
      <c r="D13" s="1"/>
      <c r="E13" s="1"/>
      <c r="F13" s="1"/>
      <c r="G13" s="1"/>
      <c r="H13" s="1"/>
      <c r="I13" s="17"/>
      <c r="J13" s="20" t="s">
        <v>14</v>
      </c>
      <c r="K13" s="13">
        <v>1</v>
      </c>
      <c r="L13" s="13">
        <v>3</v>
      </c>
      <c r="M13" s="22">
        <f>SUM(K13:L13)</f>
        <v>4</v>
      </c>
      <c r="N13" s="1"/>
      <c r="O13" s="17"/>
      <c r="P13" s="20" t="s">
        <v>14</v>
      </c>
      <c r="Q13" s="24" t="s">
        <v>20</v>
      </c>
      <c r="R13" s="24" t="s">
        <v>21</v>
      </c>
      <c r="S13" s="25" t="s">
        <v>24</v>
      </c>
      <c r="T13" s="1"/>
      <c r="U13" s="1"/>
    </row>
    <row r="14" spans="3:22" x14ac:dyDescent="0.3">
      <c r="G14" s="1"/>
      <c r="H14" s="1"/>
      <c r="I14" s="17" t="s">
        <v>8</v>
      </c>
      <c r="J14" s="32" t="s">
        <v>15</v>
      </c>
      <c r="K14" s="13">
        <v>2</v>
      </c>
      <c r="L14" s="13">
        <v>1</v>
      </c>
      <c r="M14" s="22">
        <f>SUM(K14:L14)</f>
        <v>3</v>
      </c>
      <c r="N14" s="1"/>
      <c r="O14" s="17" t="s">
        <v>8</v>
      </c>
      <c r="P14" s="32" t="s">
        <v>15</v>
      </c>
      <c r="Q14" s="24" t="s">
        <v>19</v>
      </c>
      <c r="R14" s="24" t="s">
        <v>22</v>
      </c>
      <c r="S14" s="25" t="s">
        <v>23</v>
      </c>
      <c r="T14" s="1"/>
      <c r="U14" s="1"/>
    </row>
    <row r="15" spans="3:22" x14ac:dyDescent="0.3">
      <c r="G15" s="1"/>
      <c r="H15" s="1"/>
      <c r="I15" s="1"/>
      <c r="J15" s="1"/>
      <c r="K15" s="22">
        <f>SUM(K13:K14)</f>
        <v>3</v>
      </c>
      <c r="L15" s="22">
        <f>SUM(L13:L14)</f>
        <v>4</v>
      </c>
      <c r="M15" s="22">
        <f>SUM(K15:L15)</f>
        <v>7</v>
      </c>
      <c r="N15" s="1"/>
      <c r="O15" s="1"/>
      <c r="P15" s="1"/>
      <c r="Q15" s="25" t="s">
        <v>23</v>
      </c>
      <c r="R15" s="25" t="s">
        <v>24</v>
      </c>
      <c r="S15" s="1"/>
      <c r="T15" s="1"/>
      <c r="U15" s="1"/>
      <c r="V15" s="1"/>
    </row>
    <row r="16" spans="3:22" x14ac:dyDescent="0.3">
      <c r="G16" s="1"/>
      <c r="H16" s="1"/>
      <c r="I16" s="1"/>
      <c r="J16" s="1"/>
      <c r="K16" s="1"/>
      <c r="L16" s="1"/>
      <c r="M16" s="1"/>
      <c r="N16" s="1"/>
      <c r="O16" s="1"/>
      <c r="P16" s="1"/>
      <c r="Q16" s="31"/>
      <c r="R16" s="31"/>
      <c r="S16" s="31"/>
      <c r="T16" s="1"/>
      <c r="U16" s="1"/>
      <c r="V16" s="1"/>
    </row>
    <row r="17" spans="7:21" x14ac:dyDescent="0.3">
      <c r="G17" s="1"/>
      <c r="H17" s="1"/>
      <c r="I17" s="1"/>
      <c r="J17" s="35" t="s">
        <v>27</v>
      </c>
      <c r="L17" s="1"/>
      <c r="M17" s="1"/>
      <c r="N17" s="1"/>
      <c r="O17" s="1"/>
      <c r="P17" s="35" t="s">
        <v>31</v>
      </c>
      <c r="Q17" s="31"/>
      <c r="R17" s="31"/>
      <c r="S17" s="31"/>
      <c r="T17" s="1"/>
      <c r="U17" s="1"/>
    </row>
    <row r="18" spans="7:21" x14ac:dyDescent="0.3">
      <c r="G18" s="1"/>
      <c r="H18" s="1"/>
      <c r="I18" s="1"/>
      <c r="J18" s="1"/>
      <c r="K18" s="1"/>
      <c r="L18" s="1"/>
      <c r="M18" s="1"/>
      <c r="N18" s="1"/>
      <c r="O18" s="1"/>
      <c r="P18" s="1"/>
      <c r="Q18" s="31"/>
      <c r="R18" s="31"/>
      <c r="S18" s="31"/>
      <c r="T18" s="1"/>
      <c r="U18" s="1"/>
    </row>
    <row r="19" spans="7:21" x14ac:dyDescent="0.3">
      <c r="G19" s="1"/>
      <c r="H19" s="1"/>
      <c r="I19" s="1"/>
      <c r="J19" s="1"/>
      <c r="K19" s="29" t="s">
        <v>17</v>
      </c>
      <c r="L19" s="30"/>
      <c r="M19" s="1"/>
      <c r="N19" s="1"/>
      <c r="O19" s="1"/>
      <c r="P19" s="1"/>
      <c r="Q19" s="26" t="s">
        <v>17</v>
      </c>
      <c r="R19" s="27"/>
      <c r="S19" s="31"/>
      <c r="T19" s="1"/>
      <c r="U19" s="1"/>
    </row>
    <row r="20" spans="7:21" ht="28.8" x14ac:dyDescent="0.3">
      <c r="G20" s="1"/>
      <c r="H20" s="1"/>
      <c r="I20" s="16" t="s">
        <v>16</v>
      </c>
      <c r="J20" s="15"/>
      <c r="K20" s="21" t="s">
        <v>14</v>
      </c>
      <c r="L20" s="33" t="s">
        <v>15</v>
      </c>
      <c r="N20" s="1"/>
      <c r="O20" s="16" t="s">
        <v>18</v>
      </c>
      <c r="P20" s="15"/>
      <c r="Q20" s="28" t="s">
        <v>14</v>
      </c>
      <c r="R20" s="34" t="s">
        <v>15</v>
      </c>
      <c r="S20" s="31"/>
      <c r="T20" s="1"/>
      <c r="U20" s="1"/>
    </row>
    <row r="21" spans="7:21" x14ac:dyDescent="0.3">
      <c r="G21" s="1"/>
      <c r="H21" s="1"/>
      <c r="I21" s="17"/>
      <c r="J21" s="20" t="s">
        <v>14</v>
      </c>
      <c r="K21" s="13">
        <v>1</v>
      </c>
      <c r="L21" s="13">
        <v>2</v>
      </c>
      <c r="M21" s="22">
        <f>SUM(K21:L21)</f>
        <v>3</v>
      </c>
      <c r="N21" s="1"/>
      <c r="O21" s="17"/>
      <c r="P21" s="20" t="s">
        <v>14</v>
      </c>
      <c r="Q21" s="24" t="s">
        <v>20</v>
      </c>
      <c r="R21" s="24" t="s">
        <v>25</v>
      </c>
      <c r="S21" s="25" t="s">
        <v>23</v>
      </c>
      <c r="T21" s="1"/>
      <c r="U21" s="1"/>
    </row>
    <row r="22" spans="7:21" ht="28.8" x14ac:dyDescent="0.3">
      <c r="G22" s="1"/>
      <c r="H22" s="1"/>
      <c r="I22" s="18" t="s">
        <v>9</v>
      </c>
      <c r="J22" s="32" t="s">
        <v>15</v>
      </c>
      <c r="K22" s="13">
        <v>2</v>
      </c>
      <c r="L22" s="13">
        <v>2</v>
      </c>
      <c r="M22" s="22">
        <f t="shared" ref="M22:M23" si="0">SUM(K22:L22)</f>
        <v>4</v>
      </c>
      <c r="N22" s="1"/>
      <c r="O22" s="18" t="s">
        <v>9</v>
      </c>
      <c r="P22" s="32" t="s">
        <v>15</v>
      </c>
      <c r="Q22" s="24" t="s">
        <v>19</v>
      </c>
      <c r="R22" s="24" t="s">
        <v>25</v>
      </c>
      <c r="S22" s="25" t="s">
        <v>24</v>
      </c>
      <c r="T22" s="1"/>
      <c r="U22" s="1"/>
    </row>
    <row r="23" spans="7:21" x14ac:dyDescent="0.3">
      <c r="G23" s="1"/>
      <c r="H23" s="1"/>
      <c r="I23" s="1"/>
      <c r="J23" s="1"/>
      <c r="K23" s="22">
        <f t="shared" ref="K23:L23" si="1">SUM(K21:K22)</f>
        <v>3</v>
      </c>
      <c r="L23" s="22">
        <f t="shared" si="1"/>
        <v>4</v>
      </c>
      <c r="M23" s="22">
        <f t="shared" si="0"/>
        <v>7</v>
      </c>
      <c r="N23" s="1"/>
      <c r="O23" s="1"/>
      <c r="P23" s="1"/>
      <c r="Q23" s="25" t="s">
        <v>23</v>
      </c>
      <c r="R23" s="25" t="s">
        <v>24</v>
      </c>
      <c r="S23" s="1"/>
      <c r="T23" s="1"/>
      <c r="U23" s="1"/>
    </row>
    <row r="24" spans="7:21" x14ac:dyDescent="0.3">
      <c r="G24" s="1"/>
      <c r="H24" s="1"/>
      <c r="I24" s="1"/>
      <c r="J24" s="1"/>
      <c r="K24" s="1"/>
      <c r="L24" s="1"/>
      <c r="M24" s="1"/>
      <c r="N24" s="1"/>
      <c r="O24" s="1"/>
      <c r="P24" s="1"/>
      <c r="Q24" s="31"/>
      <c r="R24" s="31"/>
      <c r="S24" s="31"/>
      <c r="T24" s="1"/>
      <c r="U24" s="1"/>
    </row>
    <row r="25" spans="7:21" x14ac:dyDescent="0.3">
      <c r="G25" s="1"/>
      <c r="H25" s="1"/>
      <c r="I25" s="1"/>
      <c r="J25" s="35" t="s">
        <v>30</v>
      </c>
      <c r="K25" s="1"/>
      <c r="L25" s="1"/>
      <c r="M25" s="1"/>
      <c r="N25" s="1"/>
      <c r="O25" s="1"/>
      <c r="P25" s="35" t="s">
        <v>32</v>
      </c>
      <c r="Q25" s="31"/>
      <c r="R25" s="31"/>
      <c r="S25" s="31"/>
      <c r="T25" s="1"/>
      <c r="U25" s="1"/>
    </row>
    <row r="26" spans="7:21" x14ac:dyDescent="0.3">
      <c r="G26" s="1"/>
      <c r="H26" s="1"/>
      <c r="I26" s="1"/>
      <c r="J26" s="1"/>
      <c r="K26" s="1"/>
      <c r="L26" s="1"/>
      <c r="M26" s="1"/>
      <c r="N26" s="1"/>
      <c r="O26" s="1"/>
      <c r="P26" s="1"/>
      <c r="Q26" s="31"/>
      <c r="R26" s="31"/>
      <c r="S26" s="31"/>
      <c r="T26" s="1"/>
      <c r="U26" s="1"/>
    </row>
    <row r="27" spans="7:21" x14ac:dyDescent="0.3">
      <c r="G27" s="1"/>
      <c r="H27" s="1"/>
      <c r="I27" s="1"/>
      <c r="J27" s="1"/>
      <c r="K27" s="14" t="s">
        <v>17</v>
      </c>
      <c r="L27" s="15"/>
      <c r="M27" s="1"/>
      <c r="N27" s="1"/>
      <c r="O27" s="1"/>
      <c r="P27" s="1"/>
      <c r="Q27" s="26" t="s">
        <v>17</v>
      </c>
      <c r="R27" s="27"/>
      <c r="S27" s="31"/>
      <c r="T27" s="1"/>
      <c r="U27" s="1"/>
    </row>
    <row r="28" spans="7:21" ht="28.8" x14ac:dyDescent="0.3">
      <c r="H28" s="1"/>
      <c r="I28" s="16" t="s">
        <v>16</v>
      </c>
      <c r="J28" s="15"/>
      <c r="K28" s="21" t="s">
        <v>14</v>
      </c>
      <c r="L28" s="33" t="s">
        <v>15</v>
      </c>
      <c r="M28" s="1"/>
      <c r="N28" s="1"/>
      <c r="O28" s="16" t="s">
        <v>18</v>
      </c>
      <c r="P28" s="15"/>
      <c r="Q28" s="28" t="s">
        <v>14</v>
      </c>
      <c r="R28" s="34" t="s">
        <v>15</v>
      </c>
      <c r="S28" s="31"/>
      <c r="T28" s="1"/>
      <c r="U28" s="1"/>
    </row>
    <row r="29" spans="7:21" x14ac:dyDescent="0.3">
      <c r="H29" s="1"/>
      <c r="I29" s="17"/>
      <c r="J29" s="20" t="s">
        <v>11</v>
      </c>
      <c r="K29" s="13">
        <v>1</v>
      </c>
      <c r="L29" s="13">
        <v>1</v>
      </c>
      <c r="M29" s="22">
        <f t="shared" ref="M29:M32" si="2">SUM(K29:L29)</f>
        <v>2</v>
      </c>
      <c r="N29" s="1"/>
      <c r="O29" s="17"/>
      <c r="P29" s="20" t="s">
        <v>11</v>
      </c>
      <c r="Q29" s="24" t="s">
        <v>20</v>
      </c>
      <c r="R29" s="24" t="s">
        <v>22</v>
      </c>
      <c r="S29" s="25" t="s">
        <v>26</v>
      </c>
      <c r="T29" s="1"/>
      <c r="U29" s="1"/>
    </row>
    <row r="30" spans="7:21" x14ac:dyDescent="0.3">
      <c r="H30" s="1"/>
      <c r="I30" s="18" t="s">
        <v>7</v>
      </c>
      <c r="J30" s="32" t="s">
        <v>12</v>
      </c>
      <c r="K30" s="13">
        <v>1</v>
      </c>
      <c r="L30" s="13">
        <v>2</v>
      </c>
      <c r="M30" s="22">
        <f t="shared" si="2"/>
        <v>3</v>
      </c>
      <c r="N30" s="1"/>
      <c r="O30" s="18" t="s">
        <v>7</v>
      </c>
      <c r="P30" s="32" t="s">
        <v>12</v>
      </c>
      <c r="Q30" s="24" t="s">
        <v>20</v>
      </c>
      <c r="R30" s="24" t="s">
        <v>25</v>
      </c>
      <c r="S30" s="25" t="s">
        <v>23</v>
      </c>
      <c r="T30" s="1"/>
      <c r="U30" s="1"/>
    </row>
    <row r="31" spans="7:21" x14ac:dyDescent="0.3">
      <c r="H31" s="1"/>
      <c r="I31" s="18"/>
      <c r="J31" s="23" t="s">
        <v>13</v>
      </c>
      <c r="K31" s="13">
        <v>1</v>
      </c>
      <c r="L31" s="13">
        <v>1</v>
      </c>
      <c r="M31" s="22">
        <f t="shared" si="2"/>
        <v>2</v>
      </c>
      <c r="N31" s="1"/>
      <c r="O31" s="18"/>
      <c r="P31" s="23" t="s">
        <v>13</v>
      </c>
      <c r="Q31" s="24" t="s">
        <v>20</v>
      </c>
      <c r="R31" s="24" t="s">
        <v>22</v>
      </c>
      <c r="S31" s="25" t="s">
        <v>26</v>
      </c>
      <c r="T31" s="1"/>
      <c r="U31" s="1"/>
    </row>
    <row r="32" spans="7:21" x14ac:dyDescent="0.3">
      <c r="H32" s="1"/>
      <c r="I32" s="1"/>
      <c r="J32" s="1"/>
      <c r="K32" s="22">
        <f>SUM(K29:K31)</f>
        <v>3</v>
      </c>
      <c r="L32" s="22">
        <f>SUM(L29:L31)</f>
        <v>4</v>
      </c>
      <c r="M32" s="22">
        <f t="shared" si="2"/>
        <v>7</v>
      </c>
      <c r="N32" s="1"/>
      <c r="O32" s="1"/>
      <c r="P32" s="1"/>
      <c r="Q32" s="25" t="s">
        <v>23</v>
      </c>
      <c r="R32" s="25" t="s">
        <v>24</v>
      </c>
      <c r="T32" s="1"/>
      <c r="U32" s="1"/>
    </row>
    <row r="33" spans="1:21" x14ac:dyDescent="0.3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H34" s="1"/>
      <c r="I34" s="1"/>
      <c r="J34" s="1" t="s">
        <v>28</v>
      </c>
      <c r="K34" s="1"/>
      <c r="L34" s="1"/>
      <c r="M34" s="1"/>
      <c r="N34" s="1"/>
      <c r="O34" s="1"/>
      <c r="P34" s="1" t="s">
        <v>29</v>
      </c>
      <c r="Q34" s="1"/>
      <c r="R34" s="1"/>
      <c r="S34" s="1"/>
      <c r="T34" s="1"/>
      <c r="U34" s="1"/>
    </row>
    <row r="35" spans="1:21" x14ac:dyDescent="0.3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1" x14ac:dyDescent="0.3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1" x14ac:dyDescent="0.3">
      <c r="H37" s="1"/>
    </row>
    <row r="38" spans="1:21" x14ac:dyDescent="0.3">
      <c r="H38" s="1"/>
    </row>
    <row r="39" spans="1:21" x14ac:dyDescent="0.3">
      <c r="H39" s="1"/>
    </row>
    <row r="40" spans="1:2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21" x14ac:dyDescent="0.3">
      <c r="A41" s="1"/>
      <c r="B41" s="1" t="s">
        <v>33</v>
      </c>
      <c r="C41" s="1"/>
      <c r="D41" s="1"/>
      <c r="E41" s="36">
        <f>2/7</f>
        <v>0.2857142857142857</v>
      </c>
      <c r="F41" s="1"/>
      <c r="G41" s="1"/>
      <c r="H41" s="1" t="s">
        <v>33</v>
      </c>
      <c r="I41" s="1"/>
      <c r="J41" s="1"/>
      <c r="K41" s="36">
        <f>2/7</f>
        <v>0.2857142857142857</v>
      </c>
      <c r="L41" s="1"/>
      <c r="M41" s="1"/>
      <c r="N41" s="1"/>
    </row>
    <row r="42" spans="1:2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21" x14ac:dyDescent="0.3">
      <c r="A43" s="1"/>
      <c r="B43" s="1" t="s">
        <v>34</v>
      </c>
      <c r="C43" s="1"/>
      <c r="D43" s="1"/>
      <c r="E43" s="36">
        <f>4/7</f>
        <v>0.5714285714285714</v>
      </c>
      <c r="F43" s="1"/>
      <c r="G43" s="1"/>
      <c r="H43" s="1" t="s">
        <v>39</v>
      </c>
      <c r="I43" s="1"/>
      <c r="J43" s="1"/>
      <c r="K43" s="36">
        <f>3/7</f>
        <v>0.42857142857142855</v>
      </c>
      <c r="L43" s="1"/>
      <c r="M43" s="1"/>
      <c r="N43" s="1"/>
    </row>
    <row r="44" spans="1:2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21" x14ac:dyDescent="0.3">
      <c r="A45" s="1"/>
      <c r="B45" s="1" t="s">
        <v>35</v>
      </c>
      <c r="C45" s="1"/>
      <c r="D45" s="1"/>
      <c r="E45" s="1"/>
      <c r="F45" s="35">
        <v>0.25</v>
      </c>
      <c r="G45" s="1"/>
      <c r="H45" s="1" t="s">
        <v>40</v>
      </c>
      <c r="I45" s="1"/>
      <c r="J45" s="1"/>
      <c r="K45" s="36">
        <f>1/3</f>
        <v>0.33333333333333331</v>
      </c>
      <c r="M45" s="1"/>
      <c r="N45" s="1"/>
    </row>
    <row r="46" spans="1:2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1" x14ac:dyDescent="0.3">
      <c r="A47" s="1"/>
      <c r="B47" s="1" t="s">
        <v>36</v>
      </c>
      <c r="C47" s="1"/>
      <c r="D47" s="1"/>
      <c r="E47" s="1"/>
      <c r="F47" s="1"/>
      <c r="G47" s="1"/>
      <c r="H47" s="1" t="s">
        <v>42</v>
      </c>
      <c r="I47" s="1"/>
      <c r="J47" s="1"/>
      <c r="K47" s="1"/>
      <c r="L47" s="1"/>
      <c r="M47" s="1"/>
      <c r="N47" s="1"/>
    </row>
    <row r="48" spans="1:21" x14ac:dyDescent="0.3">
      <c r="A48" s="1"/>
      <c r="B48" s="31" t="s">
        <v>37</v>
      </c>
      <c r="C48" s="1"/>
      <c r="D48" s="1"/>
      <c r="E48" s="1"/>
      <c r="F48" s="1"/>
      <c r="G48" s="1"/>
      <c r="H48" s="31" t="s">
        <v>41</v>
      </c>
      <c r="I48" s="1"/>
      <c r="J48" s="1"/>
      <c r="K48" s="1"/>
      <c r="L48" s="1"/>
      <c r="M48" s="1"/>
      <c r="N48" s="1"/>
    </row>
    <row r="49" spans="1:20" x14ac:dyDescent="0.3">
      <c r="A49" s="1"/>
      <c r="B49" s="31" t="s">
        <v>38</v>
      </c>
      <c r="C49" s="1"/>
      <c r="D49" s="37">
        <v>0.49099999999999999</v>
      </c>
      <c r="E49" s="1"/>
      <c r="F49" s="1"/>
      <c r="G49" s="1"/>
      <c r="H49" s="31" t="s">
        <v>43</v>
      </c>
      <c r="I49" s="1"/>
      <c r="J49" s="37">
        <v>0.48899999999999999</v>
      </c>
      <c r="K49" s="1"/>
      <c r="L49" s="1"/>
      <c r="M49" s="1"/>
      <c r="N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20" x14ac:dyDescent="0.3">
      <c r="A51" s="1"/>
      <c r="B51" s="1" t="s">
        <v>44</v>
      </c>
      <c r="C51" s="1"/>
      <c r="D51" s="1"/>
      <c r="E51" s="1"/>
      <c r="F51" s="1"/>
      <c r="G51" s="1"/>
      <c r="H51" s="1" t="s">
        <v>45</v>
      </c>
      <c r="I51" s="1"/>
      <c r="J51" s="1"/>
      <c r="K51" s="1"/>
      <c r="L51" s="1"/>
      <c r="M51" s="1"/>
      <c r="N51" s="1"/>
      <c r="R51" s="1"/>
      <c r="S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1"/>
      <c r="S55" s="1"/>
      <c r="T55" s="1"/>
    </row>
    <row r="56" spans="1:20" ht="18" x14ac:dyDescent="0.35">
      <c r="A56" s="4"/>
      <c r="B56" s="4" t="s">
        <v>46</v>
      </c>
      <c r="C56" s="4"/>
      <c r="D56" s="4"/>
      <c r="E56" s="4"/>
      <c r="F56" s="4"/>
      <c r="G56" s="4"/>
      <c r="H56" s="4"/>
      <c r="I56" s="4"/>
      <c r="J56" s="4" t="s">
        <v>46</v>
      </c>
      <c r="K56" s="4"/>
      <c r="L56" s="4"/>
      <c r="M56" s="4"/>
      <c r="N56" s="4"/>
      <c r="O56" s="4"/>
      <c r="P56" s="4"/>
      <c r="Q56" s="4"/>
      <c r="R56" s="1"/>
      <c r="S56" s="1"/>
      <c r="T56" s="1"/>
    </row>
    <row r="57" spans="1:20" ht="18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1"/>
      <c r="S57" s="1"/>
      <c r="T57" s="1"/>
    </row>
    <row r="58" spans="1:20" ht="18" x14ac:dyDescent="0.35">
      <c r="A58" s="4"/>
      <c r="B58" s="4" t="s">
        <v>47</v>
      </c>
      <c r="C58" s="4"/>
      <c r="D58" s="4"/>
      <c r="E58" s="4"/>
      <c r="F58" s="4"/>
      <c r="G58" s="4"/>
      <c r="H58" s="4"/>
      <c r="I58" s="4"/>
      <c r="J58" s="4" t="s">
        <v>53</v>
      </c>
      <c r="K58" s="4"/>
      <c r="L58" s="4"/>
      <c r="M58" s="4"/>
      <c r="N58" s="4"/>
      <c r="O58" s="4"/>
      <c r="P58" s="4"/>
      <c r="Q58" s="4"/>
      <c r="R58" s="1"/>
      <c r="S58" s="1"/>
      <c r="T58" s="1"/>
    </row>
    <row r="59" spans="1:20" ht="18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1"/>
      <c r="S59" s="1"/>
      <c r="T59" s="1"/>
    </row>
    <row r="60" spans="1:20" ht="18" x14ac:dyDescent="0.35">
      <c r="A60" s="4"/>
      <c r="B60" s="4" t="s">
        <v>48</v>
      </c>
      <c r="C60" s="4"/>
      <c r="D60" s="4"/>
      <c r="E60" s="4"/>
      <c r="F60" s="4"/>
      <c r="G60" s="4"/>
      <c r="H60" s="4"/>
      <c r="I60" s="4"/>
      <c r="J60" s="4" t="s">
        <v>54</v>
      </c>
      <c r="K60" s="4"/>
      <c r="L60" s="4"/>
      <c r="M60" s="4"/>
      <c r="N60" s="4"/>
      <c r="O60" s="4"/>
      <c r="P60" s="4"/>
      <c r="Q60" s="4"/>
      <c r="R60" s="1"/>
      <c r="S60" s="1"/>
      <c r="T60" s="1"/>
    </row>
    <row r="61" spans="1:20" ht="18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1"/>
      <c r="S61" s="1"/>
      <c r="T61" s="1"/>
    </row>
    <row r="62" spans="1:20" ht="18" x14ac:dyDescent="0.35">
      <c r="A62" s="4"/>
      <c r="B62" s="39" t="s">
        <v>51</v>
      </c>
      <c r="C62" s="4"/>
      <c r="D62" s="4"/>
      <c r="E62" s="4"/>
      <c r="F62" s="4"/>
      <c r="G62" s="4"/>
      <c r="H62" s="4"/>
      <c r="I62" s="4"/>
      <c r="J62" s="39" t="s">
        <v>55</v>
      </c>
      <c r="K62" s="4"/>
      <c r="L62" s="4"/>
      <c r="M62" s="4"/>
      <c r="N62" s="4"/>
      <c r="O62" s="4"/>
      <c r="P62" s="4"/>
      <c r="Q62" s="4"/>
      <c r="R62" s="1"/>
      <c r="S62" s="1"/>
      <c r="T62" s="1"/>
    </row>
    <row r="63" spans="1:20" ht="18" x14ac:dyDescent="0.35">
      <c r="A63" s="4"/>
      <c r="B63" s="6" t="s">
        <v>52</v>
      </c>
      <c r="C63" s="6"/>
      <c r="D63" s="6"/>
      <c r="E63" s="6"/>
      <c r="F63" s="6"/>
      <c r="G63" s="6"/>
      <c r="H63" s="6"/>
      <c r="I63" s="40"/>
      <c r="J63" s="6" t="s">
        <v>52</v>
      </c>
      <c r="K63" s="6"/>
      <c r="L63" s="6"/>
      <c r="M63" s="6"/>
      <c r="N63" s="6"/>
      <c r="O63" s="6"/>
      <c r="P63" s="6"/>
      <c r="Q63" s="40"/>
      <c r="R63" s="1"/>
      <c r="S63" s="1"/>
      <c r="T63" s="1"/>
    </row>
    <row r="64" spans="1:20" ht="18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1"/>
      <c r="S64" s="1"/>
      <c r="T64" s="1"/>
    </row>
    <row r="65" spans="1:21" ht="18" x14ac:dyDescent="0.35">
      <c r="A65" s="4"/>
      <c r="B65" s="39" t="s">
        <v>49</v>
      </c>
      <c r="C65" s="4"/>
      <c r="D65" s="4"/>
      <c r="E65" s="4"/>
      <c r="F65" s="4"/>
      <c r="G65" s="4"/>
      <c r="H65" s="4"/>
      <c r="I65" s="4"/>
      <c r="J65" s="39" t="s">
        <v>56</v>
      </c>
      <c r="K65" s="4"/>
      <c r="L65" s="4"/>
      <c r="M65" s="4"/>
      <c r="N65" s="4"/>
      <c r="O65" s="4"/>
      <c r="P65" s="4"/>
      <c r="Q65" s="4"/>
      <c r="R65" s="1"/>
      <c r="S65" s="1"/>
      <c r="T65" s="1"/>
    </row>
    <row r="66" spans="1:21" ht="18" x14ac:dyDescent="0.35">
      <c r="A66" s="4"/>
      <c r="B66" s="6" t="s">
        <v>50</v>
      </c>
      <c r="C66" s="6"/>
      <c r="D66" s="6"/>
      <c r="E66" s="4"/>
      <c r="F66" s="4"/>
      <c r="G66" s="4"/>
      <c r="H66" s="4"/>
      <c r="I66" s="4"/>
      <c r="J66" s="6" t="s">
        <v>50</v>
      </c>
      <c r="K66" s="6"/>
      <c r="L66" s="6"/>
      <c r="M66" s="4"/>
      <c r="N66" s="4"/>
      <c r="O66" s="4"/>
      <c r="P66" s="4"/>
      <c r="Q66" s="4"/>
      <c r="R66" s="1"/>
      <c r="S66" s="1"/>
      <c r="T66" s="1"/>
    </row>
    <row r="67" spans="1:21" ht="18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1"/>
      <c r="S67" s="1"/>
      <c r="T67" s="1"/>
    </row>
    <row r="68" spans="1:21" ht="18" x14ac:dyDescent="0.35">
      <c r="A68" s="4"/>
      <c r="B68" s="5" t="s">
        <v>1</v>
      </c>
      <c r="C68" s="4">
        <f>((3/4)*(2/4)*(1/4)*(4/7)) / ((4/7)*(3/7)*(2/7))</f>
        <v>0.76562500000000011</v>
      </c>
      <c r="D68" s="4"/>
      <c r="E68" s="4"/>
      <c r="F68" s="4"/>
      <c r="G68" s="4"/>
      <c r="H68" s="4"/>
      <c r="I68" s="4"/>
      <c r="J68" s="5" t="s">
        <v>1</v>
      </c>
      <c r="K68" s="4">
        <f>M68/M69</f>
        <v>0.22685185185185189</v>
      </c>
      <c r="L68" s="4"/>
      <c r="M68" s="41">
        <f>(1/3)*(1/3)*(1/3)*(3/7)</f>
        <v>1.5873015873015872E-2</v>
      </c>
      <c r="N68" s="42"/>
      <c r="O68" s="4"/>
      <c r="P68" s="4"/>
      <c r="Q68" s="4"/>
      <c r="R68" s="1"/>
      <c r="S68" s="1"/>
      <c r="T68" s="1"/>
    </row>
    <row r="69" spans="1:21" ht="18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1">
        <f>(4/7)*(3/7)*(2/7)</f>
        <v>6.9970845481049551E-2</v>
      </c>
      <c r="N69" s="4"/>
      <c r="O69" s="4"/>
      <c r="P69" s="4"/>
      <c r="Q69" s="4"/>
      <c r="R69" s="1"/>
      <c r="S69" s="1"/>
      <c r="T69" s="1"/>
    </row>
    <row r="70" spans="1:21" ht="18" x14ac:dyDescent="0.35">
      <c r="A70" s="4"/>
      <c r="B70" s="4" t="s">
        <v>57</v>
      </c>
      <c r="C70" s="4"/>
      <c r="D70" s="4"/>
      <c r="E70" s="4"/>
      <c r="F70" s="4"/>
      <c r="G70" s="4"/>
      <c r="H70" s="4"/>
      <c r="I70" s="4"/>
      <c r="J70" s="4" t="s">
        <v>58</v>
      </c>
      <c r="K70" s="42"/>
      <c r="L70" s="4"/>
      <c r="M70" s="4"/>
      <c r="N70" s="4"/>
      <c r="O70" s="4"/>
      <c r="P70" s="4"/>
      <c r="Q70" s="4"/>
      <c r="R70" s="1"/>
      <c r="S70" s="1"/>
      <c r="T70" s="1"/>
    </row>
    <row r="71" spans="1:21" ht="18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1"/>
      <c r="S71" s="1"/>
      <c r="T71" s="1"/>
    </row>
    <row r="72" spans="1:21" ht="18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1"/>
      <c r="S72" s="1"/>
      <c r="T72" s="1"/>
      <c r="U72" s="1"/>
    </row>
    <row r="73" spans="1:21" x14ac:dyDescent="0.3">
      <c r="A73" s="1"/>
      <c r="B73" s="1"/>
      <c r="C73" s="1"/>
      <c r="D73" s="44" t="s">
        <v>59</v>
      </c>
      <c r="E73" s="4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3">
      <c r="A75" s="1"/>
      <c r="B75" s="1"/>
      <c r="C75" s="1"/>
      <c r="D75" s="43" t="s">
        <v>60</v>
      </c>
      <c r="E75" s="2" t="s">
        <v>1</v>
      </c>
      <c r="F75">
        <f>C68+K68</f>
        <v>0.99247685185185197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3">
      <c r="A77" s="1"/>
      <c r="B77" s="44" t="s">
        <v>63</v>
      </c>
      <c r="C77" s="44"/>
      <c r="D77" s="44"/>
      <c r="E77" s="44"/>
      <c r="F77" s="44"/>
      <c r="G77" s="4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3">
      <c r="A79" s="1"/>
      <c r="B79" s="1"/>
      <c r="C79" s="1"/>
      <c r="D79" s="43" t="s">
        <v>61</v>
      </c>
      <c r="E79" s="2" t="s">
        <v>1</v>
      </c>
      <c r="F79">
        <f>K68/F75</f>
        <v>0.22857142857142859</v>
      </c>
      <c r="G79" s="45" t="s">
        <v>1</v>
      </c>
      <c r="H79" s="46">
        <f>F79</f>
        <v>0.22857142857142859</v>
      </c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1"/>
    </row>
    <row r="80" spans="1:21" x14ac:dyDescent="0.3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1"/>
    </row>
    <row r="81" spans="1:20" x14ac:dyDescent="0.3">
      <c r="A81" s="38"/>
      <c r="B81" s="44" t="s">
        <v>64</v>
      </c>
      <c r="C81" s="44"/>
      <c r="D81" s="44"/>
      <c r="E81" s="44"/>
      <c r="F81" s="44"/>
      <c r="G81" s="44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</row>
    <row r="82" spans="1:20" x14ac:dyDescent="0.3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</row>
    <row r="83" spans="1:20" x14ac:dyDescent="0.3">
      <c r="C83" s="1"/>
      <c r="D83" s="43" t="s">
        <v>62</v>
      </c>
      <c r="E83" s="2" t="s">
        <v>1</v>
      </c>
      <c r="F83">
        <f>C68/F75</f>
        <v>0.77142857142857146</v>
      </c>
      <c r="G83" s="45" t="s">
        <v>1</v>
      </c>
      <c r="H83" s="46">
        <f>F83</f>
        <v>0.77142857142857146</v>
      </c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</row>
    <row r="84" spans="1:20" x14ac:dyDescent="0.3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</row>
    <row r="85" spans="1:20" x14ac:dyDescent="0.3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</row>
    <row r="86" spans="1:20" x14ac:dyDescent="0.3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</row>
    <row r="87" spans="1:20" x14ac:dyDescent="0.3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</row>
    <row r="88" spans="1:20" x14ac:dyDescent="0.3">
      <c r="A88" s="38"/>
      <c r="B88" s="38"/>
      <c r="C88" s="3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38"/>
      <c r="S88" s="38"/>
      <c r="T88" s="38"/>
    </row>
    <row r="89" spans="1:20" ht="25.8" x14ac:dyDescent="0.5">
      <c r="A89" s="38"/>
      <c r="B89" s="38"/>
      <c r="C89" s="38"/>
      <c r="D89" s="7"/>
      <c r="E89" s="7"/>
      <c r="F89" s="7"/>
      <c r="G89" s="7"/>
      <c r="H89" s="7"/>
      <c r="J89" s="8" t="s">
        <v>2</v>
      </c>
      <c r="K89" s="7"/>
      <c r="L89" s="1"/>
      <c r="N89" s="1"/>
      <c r="O89" s="1"/>
      <c r="P89" s="1"/>
      <c r="Q89" s="1"/>
      <c r="R89" s="38"/>
      <c r="S89" s="38"/>
      <c r="T89" s="38"/>
    </row>
    <row r="90" spans="1:20" ht="25.8" x14ac:dyDescent="0.5">
      <c r="A90" s="38"/>
      <c r="B90" s="38"/>
      <c r="C90" s="38"/>
      <c r="D90" s="7"/>
      <c r="E90" s="7" t="s">
        <v>0</v>
      </c>
      <c r="F90" s="7"/>
      <c r="G90" s="7" t="s">
        <v>1</v>
      </c>
      <c r="H90" s="11"/>
      <c r="I90" s="3"/>
      <c r="J90" s="10" t="s">
        <v>3</v>
      </c>
      <c r="K90" s="9"/>
      <c r="L90" s="1"/>
      <c r="M90" s="1" t="s">
        <v>4</v>
      </c>
      <c r="N90" s="1"/>
      <c r="O90" s="1"/>
      <c r="P90" s="1"/>
      <c r="Q90" s="1"/>
      <c r="R90" s="38"/>
      <c r="S90" s="38"/>
      <c r="T90" s="38"/>
    </row>
    <row r="91" spans="1:20" x14ac:dyDescent="0.3">
      <c r="A91" s="38"/>
      <c r="B91" s="38"/>
      <c r="C91" s="38"/>
      <c r="D91" s="1"/>
      <c r="E91" s="1"/>
      <c r="F91" s="1"/>
      <c r="G91" s="1"/>
      <c r="H91" s="1"/>
      <c r="I91" s="1"/>
      <c r="J91" s="1"/>
      <c r="K91" s="1"/>
      <c r="L91" s="1"/>
      <c r="M91" s="1" t="s">
        <v>4</v>
      </c>
      <c r="N91" s="1"/>
      <c r="O91" s="1"/>
      <c r="P91" s="1"/>
      <c r="Q91" s="1"/>
      <c r="R91" s="38"/>
      <c r="S91" s="38"/>
      <c r="T91" s="38"/>
    </row>
    <row r="92" spans="1:20" x14ac:dyDescent="0.3">
      <c r="A92" s="38"/>
      <c r="B92" s="38"/>
      <c r="C92" s="38"/>
      <c r="D92" s="1"/>
      <c r="E92" s="1"/>
      <c r="F92" s="1"/>
      <c r="G92" s="1"/>
      <c r="H92" s="1"/>
      <c r="I92" s="1"/>
      <c r="J92" s="1"/>
      <c r="K92" s="1"/>
      <c r="L92" s="1"/>
      <c r="M92" s="1" t="s">
        <v>5</v>
      </c>
      <c r="N92" s="1"/>
      <c r="O92" s="1"/>
      <c r="P92" s="1"/>
      <c r="Q92" s="1"/>
      <c r="R92" s="38"/>
      <c r="S92" s="38"/>
      <c r="T92" s="38"/>
    </row>
    <row r="93" spans="1:20" x14ac:dyDescent="0.3">
      <c r="A93" s="38"/>
      <c r="B93" s="38"/>
      <c r="C93" s="38"/>
      <c r="D93" s="1"/>
      <c r="E93" s="1"/>
      <c r="F93" s="1"/>
      <c r="G93" s="1"/>
      <c r="H93" s="1"/>
      <c r="I93" s="1"/>
      <c r="J93" s="1"/>
      <c r="K93" s="1"/>
      <c r="L93" s="1"/>
      <c r="M93" s="1" t="s">
        <v>6</v>
      </c>
      <c r="N93" s="1"/>
      <c r="O93" s="1"/>
      <c r="P93" s="1"/>
      <c r="Q93" s="1"/>
      <c r="R93" s="38"/>
      <c r="S93" s="38"/>
      <c r="T93" s="38"/>
    </row>
    <row r="94" spans="1:20" x14ac:dyDescent="0.3">
      <c r="A94" s="38"/>
      <c r="B94" s="38"/>
      <c r="C94" s="3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38"/>
      <c r="S94" s="38"/>
      <c r="T94" s="38"/>
    </row>
    <row r="95" spans="1:20" x14ac:dyDescent="0.3">
      <c r="A95" s="38"/>
      <c r="B95" s="38"/>
      <c r="C95" s="3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38"/>
      <c r="S95" s="38"/>
      <c r="T95" s="38"/>
    </row>
    <row r="96" spans="1:20" x14ac:dyDescent="0.3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</row>
    <row r="97" spans="1:20" x14ac:dyDescent="0.3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</row>
    <row r="98" spans="1:20" x14ac:dyDescent="0.3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</row>
    <row r="99" spans="1:20" x14ac:dyDescent="0.3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</row>
    <row r="100" spans="1:20" x14ac:dyDescent="0.3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</row>
    <row r="101" spans="1:20" x14ac:dyDescent="0.3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</row>
    <row r="102" spans="1:20" x14ac:dyDescent="0.3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</row>
    <row r="103" spans="1:20" x14ac:dyDescent="0.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</row>
    <row r="104" spans="1:20" x14ac:dyDescent="0.3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</row>
    <row r="105" spans="1:20" x14ac:dyDescent="0.3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</row>
    <row r="106" spans="1:20" x14ac:dyDescent="0.3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</row>
    <row r="107" spans="1:20" x14ac:dyDescent="0.3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</row>
    <row r="108" spans="1:20" x14ac:dyDescent="0.3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</row>
    <row r="109" spans="1:20" x14ac:dyDescent="0.3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</row>
    <row r="110" spans="1:20" x14ac:dyDescent="0.3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</row>
    <row r="111" spans="1:20" x14ac:dyDescent="0.3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</row>
    <row r="112" spans="1:20" x14ac:dyDescent="0.3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</row>
    <row r="113" spans="1:20" x14ac:dyDescent="0.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</row>
    <row r="114" spans="1:20" x14ac:dyDescent="0.3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</row>
    <row r="115" spans="1:20" x14ac:dyDescent="0.3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</row>
    <row r="116" spans="1:20" x14ac:dyDescent="0.3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 spans="1:20" x14ac:dyDescent="0.3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</row>
    <row r="118" spans="1:20" x14ac:dyDescent="0.3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</row>
    <row r="119" spans="1:20" x14ac:dyDescent="0.3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</row>
    <row r="120" spans="1:20" x14ac:dyDescent="0.3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</row>
    <row r="121" spans="1:20" x14ac:dyDescent="0.3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</row>
    <row r="122" spans="1:20" x14ac:dyDescent="0.3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</row>
    <row r="123" spans="1:20" x14ac:dyDescent="0.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</row>
    <row r="124" spans="1:20" x14ac:dyDescent="0.3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</row>
    <row r="125" spans="1:20" x14ac:dyDescent="0.3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</row>
    <row r="126" spans="1:20" x14ac:dyDescent="0.3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</row>
    <row r="127" spans="1:20" x14ac:dyDescent="0.3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</row>
    <row r="128" spans="1:20" x14ac:dyDescent="0.3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</row>
    <row r="129" spans="1:20" x14ac:dyDescent="0.3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</row>
    <row r="130" spans="1:20" x14ac:dyDescent="0.3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</row>
    <row r="131" spans="1:20" x14ac:dyDescent="0.3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</row>
    <row r="132" spans="1:20" x14ac:dyDescent="0.3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</row>
    <row r="133" spans="1:20" x14ac:dyDescent="0.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</row>
    <row r="134" spans="1:20" x14ac:dyDescent="0.3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</row>
    <row r="135" spans="1:20" x14ac:dyDescent="0.3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</row>
    <row r="136" spans="1:20" x14ac:dyDescent="0.3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</row>
    <row r="137" spans="1:20" x14ac:dyDescent="0.3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</row>
    <row r="138" spans="1:20" x14ac:dyDescent="0.3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</row>
    <row r="139" spans="1:20" x14ac:dyDescent="0.3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</row>
    <row r="140" spans="1:20" x14ac:dyDescent="0.3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</row>
    <row r="141" spans="1:20" x14ac:dyDescent="0.3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</row>
    <row r="142" spans="1:20" x14ac:dyDescent="0.3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</row>
    <row r="143" spans="1:20" x14ac:dyDescent="0.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</row>
    <row r="144" spans="1:20" x14ac:dyDescent="0.3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</row>
    <row r="145" spans="1:20" x14ac:dyDescent="0.3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</row>
    <row r="146" spans="1:20" x14ac:dyDescent="0.3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</row>
    <row r="147" spans="1:20" x14ac:dyDescent="0.3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</row>
    <row r="148" spans="1:20" x14ac:dyDescent="0.3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</row>
    <row r="149" spans="1:20" x14ac:dyDescent="0.3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</row>
    <row r="150" spans="1:20" x14ac:dyDescent="0.3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</row>
    <row r="151" spans="1:20" x14ac:dyDescent="0.3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1a Naive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Billie-Jean Laing</dc:creator>
  <cp:lastModifiedBy>Billie-Jean Laing</cp:lastModifiedBy>
  <dcterms:created xsi:type="dcterms:W3CDTF">2024-05-21T04:04:53Z</dcterms:created>
  <dcterms:modified xsi:type="dcterms:W3CDTF">2024-05-21T08:21:43Z</dcterms:modified>
</cp:coreProperties>
</file>