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codeName="ThisWorkbook"/>
  <xr:revisionPtr revIDLastSave="19" documentId="8_{AC06E703-2E2E-4B71-8E19-9F9584177CD1}" xr6:coauthVersionLast="47" xr6:coauthVersionMax="47" xr10:uidLastSave="{C72688EB-EF21-445B-BFC1-27D769686AAD}"/>
  <bookViews>
    <workbookView xWindow="-110" yWindow="-110" windowWidth="19420" windowHeight="10300" activeTab="1" xr2:uid="{00000000-000D-0000-FFFF-FFFF00000000}"/>
  </bookViews>
  <sheets>
    <sheet name="ZC Extract and Swap price" sheetId="2" r:id="rId1"/>
    <sheet name="Flat curve @ 5%" sheetId="3" r:id="rId2"/>
    <sheet name="Flat curve @ 5.5%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2" l="1"/>
  <c r="E34" i="4"/>
  <c r="E34" i="3"/>
  <c r="D34" i="3"/>
  <c r="E5" i="4"/>
  <c r="D5" i="4"/>
  <c r="E4" i="4"/>
  <c r="D4" i="4"/>
  <c r="E3" i="4"/>
  <c r="D3" i="4"/>
  <c r="E2" i="4"/>
  <c r="A2" i="4"/>
  <c r="D2" i="4" s="1"/>
  <c r="E5" i="3"/>
  <c r="D5" i="3"/>
  <c r="E4" i="3"/>
  <c r="D4" i="3"/>
  <c r="E3" i="3"/>
  <c r="D3" i="3"/>
  <c r="E2" i="3"/>
  <c r="A2" i="3"/>
  <c r="D2" i="3" s="1"/>
  <c r="H6" i="2"/>
  <c r="E5" i="2"/>
  <c r="D5" i="2"/>
  <c r="D6" i="2" s="1"/>
  <c r="E6" i="2" s="1"/>
  <c r="E4" i="2"/>
  <c r="D4" i="2"/>
  <c r="E3" i="2"/>
  <c r="D3" i="2"/>
  <c r="E2" i="2"/>
  <c r="D2" i="2"/>
  <c r="A2" i="2"/>
  <c r="D6" i="4" l="1"/>
  <c r="D6" i="3"/>
  <c r="D7" i="2"/>
  <c r="E7" i="2" s="1"/>
  <c r="E6" i="4" l="1"/>
  <c r="D7" i="4"/>
  <c r="E7" i="4" s="1"/>
  <c r="E6" i="3"/>
  <c r="D7" i="3"/>
  <c r="E7" i="3" s="1"/>
  <c r="D8" i="2"/>
  <c r="E8" i="2" s="1"/>
  <c r="D8" i="4" l="1"/>
  <c r="E8" i="4" s="1"/>
  <c r="D9" i="4"/>
  <c r="E9" i="4" s="1"/>
  <c r="D8" i="3"/>
  <c r="D9" i="3"/>
  <c r="E9" i="3" s="1"/>
  <c r="D10" i="3"/>
  <c r="E10" i="3" s="1"/>
  <c r="D9" i="2"/>
  <c r="E9" i="2" s="1"/>
  <c r="D10" i="4" l="1"/>
  <c r="E10" i="4" s="1"/>
  <c r="D11" i="4"/>
  <c r="E11" i="4" s="1"/>
  <c r="D11" i="3"/>
  <c r="D12" i="3" s="1"/>
  <c r="E12" i="3" s="1"/>
  <c r="E8" i="3"/>
  <c r="D10" i="2"/>
  <c r="D12" i="4" l="1"/>
  <c r="E12" i="4" s="1"/>
  <c r="D13" i="3"/>
  <c r="E11" i="3"/>
  <c r="D14" i="3"/>
  <c r="D15" i="3" s="1"/>
  <c r="E15" i="3" s="1"/>
  <c r="E10" i="2"/>
  <c r="D11" i="2"/>
  <c r="D13" i="4" l="1"/>
  <c r="D16" i="3"/>
  <c r="H6" i="3"/>
  <c r="E14" i="3"/>
  <c r="E13" i="3"/>
  <c r="E11" i="2"/>
  <c r="D12" i="2"/>
  <c r="E13" i="4" l="1"/>
  <c r="D14" i="4"/>
  <c r="E16" i="3"/>
  <c r="D17" i="3"/>
  <c r="E12" i="2"/>
  <c r="D13" i="2"/>
  <c r="E14" i="4" l="1"/>
  <c r="H6" i="4"/>
  <c r="D15" i="4"/>
  <c r="E17" i="3"/>
  <c r="D18" i="3"/>
  <c r="E18" i="3" s="1"/>
  <c r="E13" i="2"/>
  <c r="D14" i="2"/>
  <c r="E15" i="4" l="1"/>
  <c r="D16" i="4"/>
  <c r="D19" i="3"/>
  <c r="E14" i="2"/>
  <c r="D15" i="2"/>
  <c r="E16" i="4" l="1"/>
  <c r="D17" i="4"/>
  <c r="E19" i="3"/>
  <c r="D20" i="3"/>
  <c r="E15" i="2"/>
  <c r="D16" i="2"/>
  <c r="E17" i="4" l="1"/>
  <c r="D18" i="4"/>
  <c r="E20" i="3"/>
  <c r="D21" i="3"/>
  <c r="E16" i="2"/>
  <c r="D17" i="2"/>
  <c r="E18" i="4" l="1"/>
  <c r="D19" i="4"/>
  <c r="E21" i="3"/>
  <c r="D22" i="3"/>
  <c r="D18" i="2"/>
  <c r="E17" i="2"/>
  <c r="E19" i="4" l="1"/>
  <c r="D20" i="4"/>
  <c r="E22" i="3"/>
  <c r="D23" i="3"/>
  <c r="D19" i="2"/>
  <c r="E18" i="2"/>
  <c r="E20" i="4" l="1"/>
  <c r="D21" i="4"/>
  <c r="E23" i="3"/>
  <c r="D24" i="3"/>
  <c r="E19" i="2"/>
  <c r="D20" i="2"/>
  <c r="E21" i="4" l="1"/>
  <c r="D22" i="4"/>
  <c r="E24" i="3"/>
  <c r="D25" i="3"/>
  <c r="D21" i="2"/>
  <c r="E20" i="2"/>
  <c r="E22" i="4" l="1"/>
  <c r="D23" i="4"/>
  <c r="E25" i="3"/>
  <c r="D26" i="3"/>
  <c r="E21" i="2"/>
  <c r="D22" i="2"/>
  <c r="E23" i="4" l="1"/>
  <c r="D24" i="4"/>
  <c r="E26" i="3"/>
  <c r="D27" i="3"/>
  <c r="D23" i="2"/>
  <c r="E22" i="2"/>
  <c r="E24" i="4" l="1"/>
  <c r="D25" i="4"/>
  <c r="E27" i="3"/>
  <c r="D28" i="3"/>
  <c r="E23" i="2"/>
  <c r="D24" i="2"/>
  <c r="E25" i="4" l="1"/>
  <c r="D26" i="4"/>
  <c r="E28" i="3"/>
  <c r="D29" i="3"/>
  <c r="E24" i="2"/>
  <c r="D25" i="2"/>
  <c r="E26" i="4" l="1"/>
  <c r="D27" i="4"/>
  <c r="E29" i="3"/>
  <c r="D30" i="3"/>
  <c r="E25" i="2"/>
  <c r="D26" i="2"/>
  <c r="E27" i="4" l="1"/>
  <c r="D28" i="4"/>
  <c r="E30" i="3"/>
  <c r="D31" i="3"/>
  <c r="E26" i="2"/>
  <c r="D27" i="2"/>
  <c r="E28" i="4" l="1"/>
  <c r="D29" i="4"/>
  <c r="E31" i="3"/>
  <c r="D32" i="3"/>
  <c r="E27" i="2"/>
  <c r="D28" i="2"/>
  <c r="E29" i="4" l="1"/>
  <c r="D30" i="4"/>
  <c r="E32" i="3"/>
  <c r="D33" i="3"/>
  <c r="E28" i="2"/>
  <c r="D29" i="2"/>
  <c r="E30" i="4" l="1"/>
  <c r="D31" i="4"/>
  <c r="E33" i="3"/>
  <c r="E29" i="2"/>
  <c r="D30" i="2"/>
  <c r="E31" i="4" l="1"/>
  <c r="D32" i="4"/>
  <c r="E30" i="2"/>
  <c r="D31" i="2"/>
  <c r="E32" i="4" l="1"/>
  <c r="D33" i="4"/>
  <c r="E31" i="2"/>
  <c r="D32" i="2"/>
  <c r="E33" i="4" l="1"/>
  <c r="D34" i="4"/>
  <c r="E32" i="2"/>
  <c r="D33" i="2"/>
  <c r="E33" i="2" l="1"/>
  <c r="D34" i="2"/>
</calcChain>
</file>

<file path=xl/sharedStrings.xml><?xml version="1.0" encoding="utf-8"?>
<sst xmlns="http://schemas.openxmlformats.org/spreadsheetml/2006/main" count="132" uniqueCount="13">
  <si>
    <t>Rate</t>
  </si>
  <si>
    <t>Maturity (in years)</t>
  </si>
  <si>
    <t>Type</t>
  </si>
  <si>
    <t>Swap</t>
  </si>
  <si>
    <t>Overnight</t>
  </si>
  <si>
    <t>Euribor</t>
  </si>
  <si>
    <t>ZC bond values</t>
  </si>
  <si>
    <t>ZC bond rates</t>
  </si>
  <si>
    <t>Fixed rate</t>
  </si>
  <si>
    <t xml:space="preserve">Notional </t>
  </si>
  <si>
    <t>Swap Pricing</t>
  </si>
  <si>
    <t>Receiver</t>
  </si>
  <si>
    <t>Swap Price at time 0 --&gt;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</si>
</sst>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_F_-;\-* #,##0.00\ _F_-;_-* &quot;-&quot;??\ _F_-;_-@_-"/>
    <numFmt numFmtId="165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horizontal="center" vertical="center"/>
    </xf>
    <xf numFmtId="9" fontId="0" fillId="0" borderId="0" xfId="0" applyNumberFormat="1"/>
    <xf numFmtId="165" fontId="0" fillId="0" borderId="0" xfId="11" applyNumberFormat="1" applyFont="1"/>
    <xf numFmtId="0" fontId="5" fillId="0" borderId="0" xfId="0" applyFont="1"/>
    <xf numFmtId="165" fontId="0" fillId="0" borderId="0" xfId="0" applyNumberForma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quotePrefix="1" applyFont="1"/>
  </cellXfs>
  <cellStyles count="12">
    <cellStyle name="Comma 3" xfId="5" xr:uid="{00000000-0005-0000-0000-000000000000}"/>
    <cellStyle name="Monétaire" xfId="11" builtinId="4"/>
    <cellStyle name="Normal" xfId="0" builtinId="0"/>
    <cellStyle name="Normal 2" xfId="3" xr:uid="{00000000-0005-0000-0000-000002000000}"/>
    <cellStyle name="Normal 2 2" xfId="8" xr:uid="{00000000-0005-0000-0000-000003000000}"/>
    <cellStyle name="Normal 3" xfId="10" xr:uid="{00000000-0005-0000-0000-000004000000}"/>
    <cellStyle name="Normal 4" xfId="9" xr:uid="{00000000-0005-0000-0000-000005000000}"/>
    <cellStyle name="Normal 5" xfId="1" xr:uid="{00000000-0005-0000-0000-000006000000}"/>
    <cellStyle name="Percent 3" xfId="7" xr:uid="{00000000-0005-0000-0000-000007000000}"/>
    <cellStyle name="Percent 4" xfId="6" xr:uid="{00000000-0005-0000-0000-000008000000}"/>
    <cellStyle name="Pourcentage 2" xfId="2" xr:uid="{00000000-0005-0000-0000-000009000000}"/>
    <cellStyle name="Standard_CFOF_CROF_QIS 5 RFR Curves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214A-2C13-422D-92CA-4127BF1ECC9B}">
  <dimension ref="A1:H34"/>
  <sheetViews>
    <sheetView zoomScale="130" zoomScaleNormal="130" workbookViewId="0">
      <selection activeCell="H6" sqref="H6"/>
    </sheetView>
  </sheetViews>
  <sheetFormatPr baseColWidth="10" defaultColWidth="9.1796875" defaultRowHeight="14.5" x14ac:dyDescent="0.35"/>
  <cols>
    <col min="1" max="1" width="18.26953125" customWidth="1"/>
    <col min="2" max="2" width="9.81640625" bestFit="1" customWidth="1"/>
    <col min="4" max="4" width="14.54296875" customWidth="1"/>
    <col min="5" max="5" width="13" bestFit="1" customWidth="1"/>
    <col min="7" max="7" width="21.81640625" bestFit="1" customWidth="1"/>
    <col min="8" max="8" width="14.81640625" bestFit="1" customWidth="1"/>
  </cols>
  <sheetData>
    <row r="1" spans="1:8" x14ac:dyDescent="0.35">
      <c r="A1" s="5" t="s">
        <v>1</v>
      </c>
      <c r="B1" s="5" t="s">
        <v>2</v>
      </c>
      <c r="C1" s="5" t="s">
        <v>0</v>
      </c>
      <c r="D1" s="5" t="s">
        <v>6</v>
      </c>
      <c r="E1" s="5" t="s">
        <v>7</v>
      </c>
      <c r="G1" s="10" t="s">
        <v>10</v>
      </c>
    </row>
    <row r="2" spans="1:8" x14ac:dyDescent="0.35">
      <c r="A2" s="2">
        <f>1/252</f>
        <v>3.968253968253968E-3</v>
      </c>
      <c r="B2" s="3" t="s">
        <v>4</v>
      </c>
      <c r="C2" s="1">
        <v>1.43E-2</v>
      </c>
      <c r="D2">
        <f>1 / (1 +C2*A2)</f>
        <v>0.99994325718818344</v>
      </c>
      <c r="E2" s="1">
        <f>C2</f>
        <v>1.43E-2</v>
      </c>
      <c r="G2" s="10" t="s">
        <v>8</v>
      </c>
      <c r="H2" s="6">
        <v>0.05</v>
      </c>
    </row>
    <row r="3" spans="1:8" x14ac:dyDescent="0.35">
      <c r="A3" s="2">
        <v>0.25</v>
      </c>
      <c r="B3" s="3" t="s">
        <v>5</v>
      </c>
      <c r="C3" s="1">
        <v>1.6899999999999998E-2</v>
      </c>
      <c r="D3">
        <f>1 / (1 +C3*A3)</f>
        <v>0.99579277552341361</v>
      </c>
      <c r="E3" s="1">
        <f>C3</f>
        <v>1.6899999999999998E-2</v>
      </c>
      <c r="G3" s="11" t="s">
        <v>9</v>
      </c>
      <c r="H3" s="7">
        <v>1000000</v>
      </c>
    </row>
    <row r="4" spans="1:8" x14ac:dyDescent="0.35">
      <c r="A4" s="2">
        <v>0.5</v>
      </c>
      <c r="B4" s="3" t="s">
        <v>5</v>
      </c>
      <c r="C4" s="1">
        <v>1.84E-2</v>
      </c>
      <c r="D4">
        <f>1 / (1 +C4*A4)</f>
        <v>0.99088386841062215</v>
      </c>
      <c r="E4" s="1">
        <f>C4</f>
        <v>1.84E-2</v>
      </c>
      <c r="G4" s="12" t="s">
        <v>2</v>
      </c>
      <c r="H4" t="s">
        <v>11</v>
      </c>
    </row>
    <row r="5" spans="1:8" x14ac:dyDescent="0.35">
      <c r="A5" s="2">
        <v>1</v>
      </c>
      <c r="B5" s="3" t="s">
        <v>5</v>
      </c>
      <c r="C5" s="1">
        <v>1.908E-2</v>
      </c>
      <c r="D5">
        <f>1 / (1 +C5*A5)</f>
        <v>0.98127723044314485</v>
      </c>
      <c r="E5" s="1">
        <f>C5</f>
        <v>1.908E-2</v>
      </c>
    </row>
    <row r="6" spans="1:8" x14ac:dyDescent="0.35">
      <c r="A6" s="2">
        <v>2</v>
      </c>
      <c r="B6" s="4" t="s">
        <v>3</v>
      </c>
      <c r="C6" s="1">
        <v>2.0910000000000002E-2</v>
      </c>
      <c r="D6">
        <f>(1-C6*SUM($D$5:D5) )/ (1+C6)</f>
        <v>0.95942002048313157</v>
      </c>
      <c r="E6" s="1">
        <f t="shared" ref="E6:E34" si="0">D6^(-1/A6)-1</f>
        <v>2.0929167547005356E-2</v>
      </c>
      <c r="G6" s="8" t="s">
        <v>12</v>
      </c>
      <c r="H6" s="9">
        <f>$H$3*($H$2*SUM(D5:D14)-1+D14)</f>
        <v>227338.45429794531</v>
      </c>
    </row>
    <row r="7" spans="1:8" x14ac:dyDescent="0.35">
      <c r="A7" s="2">
        <v>3</v>
      </c>
      <c r="B7" s="4" t="s">
        <v>3</v>
      </c>
      <c r="C7" s="1">
        <v>2.1839999999999998E-2</v>
      </c>
      <c r="D7">
        <f>(1-C7*SUM($D$5:D6) )/ (1+C7)</f>
        <v>0.93714786271800865</v>
      </c>
      <c r="E7" s="1">
        <f t="shared" si="0"/>
        <v>2.1873868951290065E-2</v>
      </c>
    </row>
    <row r="8" spans="1:8" x14ac:dyDescent="0.35">
      <c r="A8" s="2">
        <v>4</v>
      </c>
      <c r="B8" s="4" t="s">
        <v>3</v>
      </c>
      <c r="C8" s="1">
        <v>2.2270000000000002E-2</v>
      </c>
      <c r="D8">
        <f>(1-C8*SUM($D$5:D7) )/ (1+C8)</f>
        <v>0.91552172060134973</v>
      </c>
      <c r="E8" s="1">
        <f t="shared" si="0"/>
        <v>2.2310536549814852E-2</v>
      </c>
    </row>
    <row r="9" spans="1:8" x14ac:dyDescent="0.35">
      <c r="A9" s="2">
        <v>5</v>
      </c>
      <c r="B9" s="4" t="s">
        <v>3</v>
      </c>
      <c r="C9" s="1">
        <v>2.2610000000000002E-2</v>
      </c>
      <c r="D9">
        <f>(1-C9*SUM($D$5:D8) )/ (1+C9)</f>
        <v>0.89401822383675711</v>
      </c>
      <c r="E9" s="1">
        <f t="shared" si="0"/>
        <v>2.2658719601309718E-2</v>
      </c>
    </row>
    <row r="10" spans="1:8" x14ac:dyDescent="0.35">
      <c r="A10" s="2">
        <v>6</v>
      </c>
      <c r="B10" s="4" t="s">
        <v>3</v>
      </c>
      <c r="C10" s="1">
        <v>2.2950000000000002E-2</v>
      </c>
      <c r="D10">
        <f>(1-C10*SUM($D$5:D9) )/ (1+C10)</f>
        <v>0.87240286711668125</v>
      </c>
      <c r="E10" s="1">
        <f t="shared" si="0"/>
        <v>2.3011429765419367E-2</v>
      </c>
    </row>
    <row r="11" spans="1:8" x14ac:dyDescent="0.35">
      <c r="A11" s="2">
        <v>7</v>
      </c>
      <c r="B11" s="4" t="s">
        <v>3</v>
      </c>
      <c r="C11" s="1">
        <v>2.332E-2</v>
      </c>
      <c r="D11">
        <f>(1-C11*SUM($D$5:D10) )/ (1+C11)</f>
        <v>0.85051181017116606</v>
      </c>
      <c r="E11" s="1">
        <f t="shared" si="0"/>
        <v>2.3400593480059628E-2</v>
      </c>
    </row>
    <row r="12" spans="1:8" x14ac:dyDescent="0.35">
      <c r="A12" s="2">
        <v>8</v>
      </c>
      <c r="B12" s="4" t="s">
        <v>3</v>
      </c>
      <c r="C12" s="1">
        <v>2.3640000000000001E-2</v>
      </c>
      <c r="D12">
        <f>(1-C12*SUM($D$5:D11) )/ (1+C12)</f>
        <v>0.82886611919800657</v>
      </c>
      <c r="E12" s="1">
        <f t="shared" si="0"/>
        <v>2.3739478994914132E-2</v>
      </c>
    </row>
    <row r="13" spans="1:8" x14ac:dyDescent="0.35">
      <c r="A13" s="2">
        <v>9</v>
      </c>
      <c r="B13" s="4" t="s">
        <v>3</v>
      </c>
      <c r="C13" s="1">
        <v>2.3959999999999999E-2</v>
      </c>
      <c r="D13">
        <f>(1-C13*SUM($D$5:D12) )/ (1+C13)</f>
        <v>0.80720886179591478</v>
      </c>
      <c r="E13" s="1">
        <f t="shared" si="0"/>
        <v>2.4082388893842177E-2</v>
      </c>
    </row>
    <row r="14" spans="1:8" x14ac:dyDescent="0.35">
      <c r="A14" s="2">
        <v>10</v>
      </c>
      <c r="B14" s="4" t="s">
        <v>3</v>
      </c>
      <c r="C14" s="1">
        <v>2.426E-2</v>
      </c>
      <c r="D14">
        <f>(1-C14*SUM($D$5:D13) )/ (1+C14)</f>
        <v>0.78573306521879749</v>
      </c>
      <c r="E14" s="1">
        <f t="shared" si="0"/>
        <v>2.4406904733589974E-2</v>
      </c>
    </row>
    <row r="15" spans="1:8" x14ac:dyDescent="0.35">
      <c r="A15" s="2">
        <v>11</v>
      </c>
      <c r="B15" s="4" t="s">
        <v>3</v>
      </c>
      <c r="C15" s="1">
        <v>2.4549999999999999E-2</v>
      </c>
      <c r="D15">
        <f>(1-C15*SUM($D$5:D14) )/ (1+C15)</f>
        <v>0.76440559656643248</v>
      </c>
      <c r="E15" s="1">
        <f t="shared" si="0"/>
        <v>2.4724033229390985E-2</v>
      </c>
    </row>
    <row r="16" spans="1:8" x14ac:dyDescent="0.35">
      <c r="A16" s="2">
        <v>12</v>
      </c>
      <c r="B16" s="4" t="s">
        <v>3</v>
      </c>
      <c r="C16" s="1">
        <v>2.478E-2</v>
      </c>
      <c r="D16">
        <f>(1-C16*SUM($D$5:D15) )/ (1+C16)</f>
        <v>0.74376783162186821</v>
      </c>
      <c r="E16" s="1">
        <f t="shared" si="0"/>
        <v>2.4975656200439289E-2</v>
      </c>
    </row>
    <row r="17" spans="1:5" x14ac:dyDescent="0.35">
      <c r="A17" s="2">
        <v>13</v>
      </c>
      <c r="B17" s="4" t="s">
        <v>3</v>
      </c>
      <c r="C17" s="1">
        <v>2.496E-2</v>
      </c>
      <c r="D17">
        <f>(1-C17*SUM($D$5:D16) )/ (1+C17)</f>
        <v>0.7238395459375091</v>
      </c>
      <c r="E17" s="1">
        <f t="shared" si="0"/>
        <v>2.5172022767616431E-2</v>
      </c>
    </row>
    <row r="18" spans="1:5" x14ac:dyDescent="0.35">
      <c r="A18" s="2">
        <v>14</v>
      </c>
      <c r="B18" s="4" t="s">
        <v>3</v>
      </c>
      <c r="C18" s="1">
        <v>2.513E-2</v>
      </c>
      <c r="D18">
        <f>(1-C18*SUM($D$5:D17) )/ (1+C18)</f>
        <v>0.70426057710635592</v>
      </c>
      <c r="E18" s="1">
        <f t="shared" si="0"/>
        <v>2.5359565483360713E-2</v>
      </c>
    </row>
    <row r="19" spans="1:5" x14ac:dyDescent="0.35">
      <c r="A19" s="2">
        <v>15</v>
      </c>
      <c r="B19" s="4" t="s">
        <v>3</v>
      </c>
      <c r="C19" s="1">
        <v>2.528E-2</v>
      </c>
      <c r="D19">
        <f>(1-C19*SUM($D$5:D18) )/ (1+C19)</f>
        <v>0.6851741181983787</v>
      </c>
      <c r="E19" s="1">
        <f t="shared" si="0"/>
        <v>2.5525829793050292E-2</v>
      </c>
    </row>
    <row r="20" spans="1:5" x14ac:dyDescent="0.35">
      <c r="A20" s="2">
        <v>16</v>
      </c>
      <c r="B20" s="4" t="s">
        <v>3</v>
      </c>
      <c r="C20" s="1">
        <v>2.5409999999999999E-2</v>
      </c>
      <c r="D20">
        <f>(1-C20*SUM($D$5:D19) )/ (1+C20)</f>
        <v>0.66661643244141078</v>
      </c>
      <c r="E20" s="1">
        <f t="shared" si="0"/>
        <v>2.567022698854271E-2</v>
      </c>
    </row>
    <row r="21" spans="1:5" x14ac:dyDescent="0.35">
      <c r="A21" s="2">
        <v>17</v>
      </c>
      <c r="B21" s="4" t="s">
        <v>3</v>
      </c>
      <c r="C21" s="1">
        <v>2.5530000000000001E-2</v>
      </c>
      <c r="D21">
        <f>(1-C21*SUM($D$5:D20) )/ (1+C21)</f>
        <v>0.64848616014684712</v>
      </c>
      <c r="E21" s="1">
        <f t="shared" si="0"/>
        <v>2.5804651424787162E-2</v>
      </c>
    </row>
    <row r="22" spans="1:5" x14ac:dyDescent="0.35">
      <c r="A22" s="2">
        <v>18</v>
      </c>
      <c r="B22" s="4" t="s">
        <v>3</v>
      </c>
      <c r="C22" s="1">
        <v>2.563E-2</v>
      </c>
      <c r="D22">
        <f>(1-C22*SUM($D$5:D21) )/ (1+C22)</f>
        <v>0.63093834457112896</v>
      </c>
      <c r="E22" s="1">
        <f t="shared" si="0"/>
        <v>2.5916081785138489E-2</v>
      </c>
    </row>
    <row r="23" spans="1:5" x14ac:dyDescent="0.35">
      <c r="A23" s="2">
        <v>19</v>
      </c>
      <c r="B23" s="4" t="s">
        <v>3</v>
      </c>
      <c r="C23" s="1">
        <v>2.572E-2</v>
      </c>
      <c r="D23">
        <f>(1-C23*SUM($D$5:D22) )/ (1+C23)</f>
        <v>0.61385405461158338</v>
      </c>
      <c r="E23" s="1">
        <f t="shared" si="0"/>
        <v>2.6016788032027893E-2</v>
      </c>
    </row>
    <row r="24" spans="1:5" x14ac:dyDescent="0.35">
      <c r="A24" s="2">
        <v>20</v>
      </c>
      <c r="B24" s="4" t="s">
        <v>3</v>
      </c>
      <c r="C24" s="1">
        <v>2.5780000000000001E-2</v>
      </c>
      <c r="D24">
        <f>(1-C24*SUM($D$5:D23) )/ (1+C24)</f>
        <v>0.59754844858060829</v>
      </c>
      <c r="E24" s="1">
        <f t="shared" si="0"/>
        <v>2.6080286512607298E-2</v>
      </c>
    </row>
    <row r="25" spans="1:5" x14ac:dyDescent="0.35">
      <c r="A25" s="2">
        <v>21</v>
      </c>
      <c r="B25" s="4" t="s">
        <v>3</v>
      </c>
      <c r="C25" s="1">
        <v>2.5819999999999999E-2</v>
      </c>
      <c r="D25">
        <f>(1-C25*SUM($D$5:D24) )/ (1+C25)</f>
        <v>0.58189936696979361</v>
      </c>
      <c r="E25" s="1">
        <f t="shared" si="0"/>
        <v>2.6118977630221529E-2</v>
      </c>
    </row>
    <row r="26" spans="1:5" x14ac:dyDescent="0.35">
      <c r="A26" s="2">
        <v>22</v>
      </c>
      <c r="B26" s="4" t="s">
        <v>3</v>
      </c>
      <c r="C26" s="1">
        <v>2.5839999999999998E-2</v>
      </c>
      <c r="D26">
        <f>(1-C26*SUM($D$5:D25) )/ (1+C26)</f>
        <v>0.56692613760881516</v>
      </c>
      <c r="E26" s="1">
        <f t="shared" si="0"/>
        <v>2.6132261045200611E-2</v>
      </c>
    </row>
    <row r="27" spans="1:5" x14ac:dyDescent="0.35">
      <c r="A27" s="2">
        <v>23</v>
      </c>
      <c r="B27" s="4" t="s">
        <v>3</v>
      </c>
      <c r="C27" s="1">
        <v>2.5850000000000001E-2</v>
      </c>
      <c r="D27">
        <f>(1-C27*SUM($D$5:D26) )/ (1+C27)</f>
        <v>0.55247700869021377</v>
      </c>
      <c r="E27" s="1">
        <f t="shared" si="0"/>
        <v>2.6133178289070136E-2</v>
      </c>
    </row>
    <row r="28" spans="1:5" x14ac:dyDescent="0.35">
      <c r="A28" s="2">
        <v>24</v>
      </c>
      <c r="B28" s="4" t="s">
        <v>3</v>
      </c>
      <c r="C28" s="1">
        <v>2.5850000000000001E-2</v>
      </c>
      <c r="D28">
        <f>(1-C28*SUM($D$5:D27) )/ (1+C28)</f>
        <v>0.53855535281982136</v>
      </c>
      <c r="E28" s="1">
        <f t="shared" si="0"/>
        <v>2.6121377633170573E-2</v>
      </c>
    </row>
    <row r="29" spans="1:5" x14ac:dyDescent="0.35">
      <c r="A29" s="2">
        <v>25</v>
      </c>
      <c r="B29" s="4" t="s">
        <v>3</v>
      </c>
      <c r="C29" s="1">
        <v>2.5850000000000001E-2</v>
      </c>
      <c r="D29">
        <f>(1-C29*SUM($D$5:D28) )/ (1+C29)</f>
        <v>0.52498450340675662</v>
      </c>
      <c r="E29" s="1">
        <f t="shared" si="0"/>
        <v>2.6110521149601329E-2</v>
      </c>
    </row>
    <row r="30" spans="1:5" x14ac:dyDescent="0.35">
      <c r="A30" s="2">
        <v>26</v>
      </c>
      <c r="B30" s="4" t="s">
        <v>3</v>
      </c>
      <c r="C30" s="1">
        <v>2.5839999999999998E-2</v>
      </c>
      <c r="D30">
        <f>(1-C30*SUM($D$5:D29) )/ (1+C30)</f>
        <v>0.51193973896452205</v>
      </c>
      <c r="E30" s="1">
        <f t="shared" si="0"/>
        <v>2.6086303754693896E-2</v>
      </c>
    </row>
    <row r="31" spans="1:5" x14ac:dyDescent="0.35">
      <c r="A31" s="2">
        <v>27</v>
      </c>
      <c r="B31" s="4" t="s">
        <v>3</v>
      </c>
      <c r="C31" s="1">
        <v>2.5819999999999999E-2</v>
      </c>
      <c r="D31">
        <f>(1-C31*SUM($D$5:D30) )/ (1+C31)</f>
        <v>0.49942240800970794</v>
      </c>
      <c r="E31" s="1">
        <f t="shared" si="0"/>
        <v>2.6048408204542461E-2</v>
      </c>
    </row>
    <row r="32" spans="1:5" x14ac:dyDescent="0.35">
      <c r="A32" s="2">
        <v>28</v>
      </c>
      <c r="B32" s="4" t="s">
        <v>3</v>
      </c>
      <c r="C32" s="1">
        <v>2.581E-2</v>
      </c>
      <c r="D32">
        <f>(1-C32*SUM($D$5:D31) )/ (1+C32)</f>
        <v>0.48704563227477443</v>
      </c>
      <c r="E32" s="1">
        <f t="shared" si="0"/>
        <v>2.6025670495203546E-2</v>
      </c>
    </row>
    <row r="33" spans="1:5" x14ac:dyDescent="0.35">
      <c r="A33" s="2">
        <v>29</v>
      </c>
      <c r="B33" s="4" t="s">
        <v>3</v>
      </c>
      <c r="C33" s="1">
        <v>2.579E-2</v>
      </c>
      <c r="D33">
        <f>(1-C33*SUM($D$5:D32) )/ (1+C33)</f>
        <v>0.47518801826453422</v>
      </c>
      <c r="E33" s="1">
        <f t="shared" si="0"/>
        <v>2.5988681146678738E-2</v>
      </c>
    </row>
    <row r="34" spans="1:5" x14ac:dyDescent="0.35">
      <c r="A34" s="2">
        <v>30</v>
      </c>
      <c r="B34" s="4" t="s">
        <v>3</v>
      </c>
      <c r="C34" s="1">
        <v>2.5780000000000001E-2</v>
      </c>
      <c r="D34">
        <f>(1-C34*SUM($D$5:D33) )/ (1+C34)</f>
        <v>0.46344392816697338</v>
      </c>
      <c r="E34" s="1">
        <f t="shared" si="0"/>
        <v>2.5967082127434038E-2</v>
      </c>
    </row>
  </sheetData>
  <pageMargins left="0.7" right="0.7" top="0.75" bottom="0.75" header="0.3" footer="0.3"/>
  <pageSetup paperSize="9" orientation="portrait" r:id="rId1"/>
  <headerFooter>
    <oddFooter>&amp;C&amp;1#&amp;"Calibri"&amp;10&amp;K000000GIE_AXA_Internal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32E6-8834-44CA-A4B4-4BE17734CDCA}">
  <dimension ref="A1:H34"/>
  <sheetViews>
    <sheetView tabSelected="1" zoomScale="130" zoomScaleNormal="130" workbookViewId="0">
      <selection activeCell="E35" sqref="E35"/>
    </sheetView>
  </sheetViews>
  <sheetFormatPr baseColWidth="10" defaultColWidth="9.1796875" defaultRowHeight="14.5" x14ac:dyDescent="0.35"/>
  <cols>
    <col min="1" max="1" width="18.26953125" customWidth="1"/>
    <col min="2" max="2" width="9.81640625" bestFit="1" customWidth="1"/>
    <col min="4" max="4" width="14.54296875" customWidth="1"/>
    <col min="5" max="5" width="13" bestFit="1" customWidth="1"/>
    <col min="7" max="7" width="21.81640625" bestFit="1" customWidth="1"/>
    <col min="8" max="8" width="14.81640625" bestFit="1" customWidth="1"/>
  </cols>
  <sheetData>
    <row r="1" spans="1:8" x14ac:dyDescent="0.35">
      <c r="A1" s="5" t="s">
        <v>1</v>
      </c>
      <c r="B1" s="5" t="s">
        <v>2</v>
      </c>
      <c r="C1" s="5" t="s">
        <v>0</v>
      </c>
      <c r="D1" s="5" t="s">
        <v>6</v>
      </c>
      <c r="E1" s="5" t="s">
        <v>7</v>
      </c>
      <c r="G1" s="10" t="s">
        <v>10</v>
      </c>
    </row>
    <row r="2" spans="1:8" x14ac:dyDescent="0.35">
      <c r="A2" s="2">
        <f>1/252</f>
        <v>3.968253968253968E-3</v>
      </c>
      <c r="B2" s="3" t="s">
        <v>4</v>
      </c>
      <c r="C2" s="1">
        <v>0.05</v>
      </c>
      <c r="D2">
        <f>1 / (1 +C2*A2)</f>
        <v>0.99980162666137673</v>
      </c>
      <c r="E2" s="1">
        <f>C2</f>
        <v>0.05</v>
      </c>
      <c r="G2" s="10" t="s">
        <v>8</v>
      </c>
      <c r="H2" s="6">
        <v>0.05</v>
      </c>
    </row>
    <row r="3" spans="1:8" x14ac:dyDescent="0.35">
      <c r="A3" s="2">
        <v>0.25</v>
      </c>
      <c r="B3" s="3" t="s">
        <v>5</v>
      </c>
      <c r="C3" s="1">
        <v>0.05</v>
      </c>
      <c r="D3">
        <f>1 / (1 +C3*A3)</f>
        <v>0.98765432098765438</v>
      </c>
      <c r="E3" s="1">
        <f>C3</f>
        <v>0.05</v>
      </c>
      <c r="G3" s="11" t="s">
        <v>9</v>
      </c>
      <c r="H3" s="7">
        <v>1000000</v>
      </c>
    </row>
    <row r="4" spans="1:8" x14ac:dyDescent="0.35">
      <c r="A4" s="2">
        <v>0.5</v>
      </c>
      <c r="B4" s="3" t="s">
        <v>5</v>
      </c>
      <c r="C4" s="1">
        <v>0.05</v>
      </c>
      <c r="D4">
        <f>1 / (1 +C4*A4)</f>
        <v>0.97560975609756106</v>
      </c>
      <c r="E4" s="1">
        <f>C4</f>
        <v>0.05</v>
      </c>
      <c r="G4" s="12" t="s">
        <v>2</v>
      </c>
      <c r="H4" t="s">
        <v>11</v>
      </c>
    </row>
    <row r="5" spans="1:8" x14ac:dyDescent="0.35">
      <c r="A5" s="2">
        <v>1</v>
      </c>
      <c r="B5" s="3" t="s">
        <v>5</v>
      </c>
      <c r="C5" s="1">
        <v>0.05</v>
      </c>
      <c r="D5">
        <f>1 / (1 +C5*A5)</f>
        <v>0.95238095238095233</v>
      </c>
      <c r="E5" s="1">
        <f>C5</f>
        <v>0.05</v>
      </c>
    </row>
    <row r="6" spans="1:8" x14ac:dyDescent="0.35">
      <c r="A6" s="2">
        <v>2</v>
      </c>
      <c r="B6" s="4" t="s">
        <v>3</v>
      </c>
      <c r="C6" s="1">
        <v>0.05</v>
      </c>
      <c r="D6">
        <f>(1-C6*SUM($D$5:D5) )/ (1+C6)</f>
        <v>0.90702947845804982</v>
      </c>
      <c r="E6" s="1">
        <f t="shared" ref="E6:E34" si="0">D6^(-1/A6)-1</f>
        <v>5.0000000000000044E-2</v>
      </c>
      <c r="G6" s="8" t="s">
        <v>12</v>
      </c>
      <c r="H6" s="9">
        <f>$H$3*($H$2*SUM(D5:D14)-1+D14)</f>
        <v>-1.1102230246251565E-10</v>
      </c>
    </row>
    <row r="7" spans="1:8" x14ac:dyDescent="0.35">
      <c r="A7" s="2">
        <v>3</v>
      </c>
      <c r="B7" s="4" t="s">
        <v>3</v>
      </c>
      <c r="C7" s="1">
        <v>0.05</v>
      </c>
      <c r="D7">
        <f>(1-C7*SUM($D$5:D6) )/ (1+C7)</f>
        <v>0.86383759853147613</v>
      </c>
      <c r="E7" s="1">
        <f t="shared" si="0"/>
        <v>5.0000000000000044E-2</v>
      </c>
    </row>
    <row r="8" spans="1:8" x14ac:dyDescent="0.35">
      <c r="A8" s="2">
        <v>4</v>
      </c>
      <c r="B8" s="4" t="s">
        <v>3</v>
      </c>
      <c r="C8" s="1">
        <v>0.05</v>
      </c>
      <c r="D8">
        <f>(1-C8*SUM($D$5:D7) )/ (1+C8)</f>
        <v>0.82270247479188197</v>
      </c>
      <c r="E8" s="1">
        <f t="shared" si="0"/>
        <v>5.0000000000000044E-2</v>
      </c>
    </row>
    <row r="9" spans="1:8" x14ac:dyDescent="0.35">
      <c r="A9" s="2">
        <v>5</v>
      </c>
      <c r="B9" s="4" t="s">
        <v>3</v>
      </c>
      <c r="C9" s="1">
        <v>0.05</v>
      </c>
      <c r="D9">
        <f>(1-C9*SUM($D$5:D8) )/ (1+C9)</f>
        <v>0.78352616646845896</v>
      </c>
      <c r="E9" s="1">
        <f t="shared" si="0"/>
        <v>5.0000000000000044E-2</v>
      </c>
    </row>
    <row r="10" spans="1:8" x14ac:dyDescent="0.35">
      <c r="A10" s="2">
        <v>6</v>
      </c>
      <c r="B10" s="4" t="s">
        <v>3</v>
      </c>
      <c r="C10" s="1">
        <v>0.05</v>
      </c>
      <c r="D10">
        <f>(1-C10*SUM($D$5:D9) )/ (1+C10)</f>
        <v>0.74621539663662761</v>
      </c>
      <c r="E10" s="1">
        <f t="shared" si="0"/>
        <v>5.0000000000000044E-2</v>
      </c>
    </row>
    <row r="11" spans="1:8" x14ac:dyDescent="0.35">
      <c r="A11" s="2">
        <v>7</v>
      </c>
      <c r="B11" s="4" t="s">
        <v>3</v>
      </c>
      <c r="C11" s="1">
        <v>0.05</v>
      </c>
      <c r="D11">
        <f>(1-C11*SUM($D$5:D10) )/ (1+C11)</f>
        <v>0.71068133013012147</v>
      </c>
      <c r="E11" s="1">
        <f t="shared" si="0"/>
        <v>5.0000000000000044E-2</v>
      </c>
    </row>
    <row r="12" spans="1:8" x14ac:dyDescent="0.35">
      <c r="A12" s="2">
        <v>8</v>
      </c>
      <c r="B12" s="4" t="s">
        <v>3</v>
      </c>
      <c r="C12" s="1">
        <v>0.05</v>
      </c>
      <c r="D12">
        <f>(1-C12*SUM($D$5:D11) )/ (1+C12)</f>
        <v>0.67683936202868722</v>
      </c>
      <c r="E12" s="1">
        <f t="shared" si="0"/>
        <v>5.0000000000000044E-2</v>
      </c>
    </row>
    <row r="13" spans="1:8" x14ac:dyDescent="0.35">
      <c r="A13" s="2">
        <v>9</v>
      </c>
      <c r="B13" s="4" t="s">
        <v>3</v>
      </c>
      <c r="C13" s="1">
        <v>0.05</v>
      </c>
      <c r="D13">
        <f>(1-C13*SUM($D$5:D12) )/ (1+C13)</f>
        <v>0.64460891621779737</v>
      </c>
      <c r="E13" s="1">
        <f t="shared" si="0"/>
        <v>5.0000000000000044E-2</v>
      </c>
    </row>
    <row r="14" spans="1:8" x14ac:dyDescent="0.35">
      <c r="A14" s="2">
        <v>10</v>
      </c>
      <c r="B14" s="4" t="s">
        <v>3</v>
      </c>
      <c r="C14" s="1">
        <v>0.05</v>
      </c>
      <c r="D14">
        <f>(1-C14*SUM($D$5:D13) )/ (1+C14)</f>
        <v>0.61391325354075932</v>
      </c>
      <c r="E14" s="1">
        <f t="shared" si="0"/>
        <v>5.0000000000000044E-2</v>
      </c>
    </row>
    <row r="15" spans="1:8" x14ac:dyDescent="0.35">
      <c r="A15" s="2">
        <v>11</v>
      </c>
      <c r="B15" s="4" t="s">
        <v>3</v>
      </c>
      <c r="C15" s="1">
        <v>0.05</v>
      </c>
      <c r="D15">
        <f>(1-C15*SUM($D$5:D14) )/ (1+C15)</f>
        <v>0.58467928908643751</v>
      </c>
      <c r="E15" s="1">
        <f t="shared" si="0"/>
        <v>5.0000000000000044E-2</v>
      </c>
    </row>
    <row r="16" spans="1:8" x14ac:dyDescent="0.35">
      <c r="A16" s="2">
        <v>12</v>
      </c>
      <c r="B16" s="4" t="s">
        <v>3</v>
      </c>
      <c r="C16" s="1">
        <v>0.05</v>
      </c>
      <c r="D16">
        <f>(1-C16*SUM($D$5:D15) )/ (1+C16)</f>
        <v>0.55683741817755938</v>
      </c>
      <c r="E16" s="1">
        <f t="shared" si="0"/>
        <v>5.0000000000000044E-2</v>
      </c>
    </row>
    <row r="17" spans="1:5" x14ac:dyDescent="0.35">
      <c r="A17" s="2">
        <v>13</v>
      </c>
      <c r="B17" s="4" t="s">
        <v>3</v>
      </c>
      <c r="C17" s="1">
        <v>0.05</v>
      </c>
      <c r="D17">
        <f>(1-C17*SUM($D$5:D16) )/ (1+C17)</f>
        <v>0.53032135064529473</v>
      </c>
      <c r="E17" s="1">
        <f t="shared" si="0"/>
        <v>5.0000000000000044E-2</v>
      </c>
    </row>
    <row r="18" spans="1:5" x14ac:dyDescent="0.35">
      <c r="A18" s="2">
        <v>14</v>
      </c>
      <c r="B18" s="4" t="s">
        <v>3</v>
      </c>
      <c r="C18" s="1">
        <v>0.05</v>
      </c>
      <c r="D18">
        <f>(1-C18*SUM($D$5:D17) )/ (1+C18)</f>
        <v>0.50506795299551877</v>
      </c>
      <c r="E18" s="1">
        <f t="shared" si="0"/>
        <v>5.0000000000000044E-2</v>
      </c>
    </row>
    <row r="19" spans="1:5" x14ac:dyDescent="0.35">
      <c r="A19" s="2">
        <v>15</v>
      </c>
      <c r="B19" s="4" t="s">
        <v>3</v>
      </c>
      <c r="C19" s="1">
        <v>0.05</v>
      </c>
      <c r="D19">
        <f>(1-C19*SUM($D$5:D18) )/ (1+C19)</f>
        <v>0.48101709809097021</v>
      </c>
      <c r="E19" s="1">
        <f t="shared" si="0"/>
        <v>5.0000000000000044E-2</v>
      </c>
    </row>
    <row r="20" spans="1:5" x14ac:dyDescent="0.35">
      <c r="A20" s="2">
        <v>16</v>
      </c>
      <c r="B20" s="4" t="s">
        <v>3</v>
      </c>
      <c r="C20" s="1">
        <v>0.05</v>
      </c>
      <c r="D20">
        <f>(1-C20*SUM($D$5:D19) )/ (1+C20)</f>
        <v>0.45811152199140021</v>
      </c>
      <c r="E20" s="1">
        <f t="shared" si="0"/>
        <v>5.0000000000000044E-2</v>
      </c>
    </row>
    <row r="21" spans="1:5" x14ac:dyDescent="0.35">
      <c r="A21" s="2">
        <v>17</v>
      </c>
      <c r="B21" s="4" t="s">
        <v>3</v>
      </c>
      <c r="C21" s="1">
        <v>0.05</v>
      </c>
      <c r="D21">
        <f>(1-C21*SUM($D$5:D20) )/ (1+C21)</f>
        <v>0.43629668761085738</v>
      </c>
      <c r="E21" s="1">
        <f t="shared" si="0"/>
        <v>5.0000000000000044E-2</v>
      </c>
    </row>
    <row r="22" spans="1:5" x14ac:dyDescent="0.35">
      <c r="A22" s="2">
        <v>18</v>
      </c>
      <c r="B22" s="4" t="s">
        <v>3</v>
      </c>
      <c r="C22" s="1">
        <v>0.05</v>
      </c>
      <c r="D22">
        <f>(1-C22*SUM($D$5:D21) )/ (1+C22)</f>
        <v>0.41552065486748319</v>
      </c>
      <c r="E22" s="1">
        <f t="shared" si="0"/>
        <v>5.0000000000000044E-2</v>
      </c>
    </row>
    <row r="23" spans="1:5" x14ac:dyDescent="0.35">
      <c r="A23" s="2">
        <v>19</v>
      </c>
      <c r="B23" s="4" t="s">
        <v>3</v>
      </c>
      <c r="C23" s="1">
        <v>0.05</v>
      </c>
      <c r="D23">
        <f>(1-C23*SUM($D$5:D22) )/ (1+C23)</f>
        <v>0.39573395701665071</v>
      </c>
      <c r="E23" s="1">
        <f t="shared" si="0"/>
        <v>5.0000000000000044E-2</v>
      </c>
    </row>
    <row r="24" spans="1:5" x14ac:dyDescent="0.35">
      <c r="A24" s="2">
        <v>20</v>
      </c>
      <c r="B24" s="4" t="s">
        <v>3</v>
      </c>
      <c r="C24" s="1">
        <v>0.05</v>
      </c>
      <c r="D24">
        <f>(1-C24*SUM($D$5:D23) )/ (1+C24)</f>
        <v>0.37688948287300067</v>
      </c>
      <c r="E24" s="1">
        <f t="shared" si="0"/>
        <v>5.0000000000000044E-2</v>
      </c>
    </row>
    <row r="25" spans="1:5" x14ac:dyDescent="0.35">
      <c r="A25" s="2">
        <v>21</v>
      </c>
      <c r="B25" s="4" t="s">
        <v>3</v>
      </c>
      <c r="C25" s="1">
        <v>0.05</v>
      </c>
      <c r="D25">
        <f>(1-C25*SUM($D$5:D24) )/ (1+C25)</f>
        <v>0.35894236464095297</v>
      </c>
      <c r="E25" s="1">
        <f t="shared" si="0"/>
        <v>5.0000000000000044E-2</v>
      </c>
    </row>
    <row r="26" spans="1:5" x14ac:dyDescent="0.35">
      <c r="A26" s="2">
        <v>22</v>
      </c>
      <c r="B26" s="4" t="s">
        <v>3</v>
      </c>
      <c r="C26" s="1">
        <v>0.05</v>
      </c>
      <c r="D26">
        <f>(1-C26*SUM($D$5:D25) )/ (1+C26)</f>
        <v>0.34184987108662185</v>
      </c>
      <c r="E26" s="1">
        <f t="shared" si="0"/>
        <v>5.0000000000000044E-2</v>
      </c>
    </row>
    <row r="27" spans="1:5" x14ac:dyDescent="0.35">
      <c r="A27" s="2">
        <v>23</v>
      </c>
      <c r="B27" s="4" t="s">
        <v>3</v>
      </c>
      <c r="C27" s="1">
        <v>0.05</v>
      </c>
      <c r="D27">
        <f>(1-C27*SUM($D$5:D26) )/ (1+C27)</f>
        <v>0.32557130579678273</v>
      </c>
      <c r="E27" s="1">
        <f t="shared" si="0"/>
        <v>5.0000000000000044E-2</v>
      </c>
    </row>
    <row r="28" spans="1:5" x14ac:dyDescent="0.35">
      <c r="A28" s="2">
        <v>24</v>
      </c>
      <c r="B28" s="4" t="s">
        <v>3</v>
      </c>
      <c r="C28" s="1">
        <v>0.05</v>
      </c>
      <c r="D28">
        <f>(1-C28*SUM($D$5:D27) )/ (1+C28)</f>
        <v>0.31006791028265018</v>
      </c>
      <c r="E28" s="1">
        <f t="shared" si="0"/>
        <v>5.0000000000000044E-2</v>
      </c>
    </row>
    <row r="29" spans="1:5" x14ac:dyDescent="0.35">
      <c r="A29" s="2">
        <v>25</v>
      </c>
      <c r="B29" s="4" t="s">
        <v>3</v>
      </c>
      <c r="C29" s="1">
        <v>0.05</v>
      </c>
      <c r="D29">
        <f>(1-C29*SUM($D$5:D28) )/ (1+C29)</f>
        <v>0.29530277169776215</v>
      </c>
      <c r="E29" s="1">
        <f t="shared" si="0"/>
        <v>5.0000000000000044E-2</v>
      </c>
    </row>
    <row r="30" spans="1:5" x14ac:dyDescent="0.35">
      <c r="A30" s="2">
        <v>26</v>
      </c>
      <c r="B30" s="4" t="s">
        <v>3</v>
      </c>
      <c r="C30" s="1">
        <v>0.05</v>
      </c>
      <c r="D30">
        <f>(1-C30*SUM($D$5:D29) )/ (1+C30)</f>
        <v>0.28124073495024959</v>
      </c>
      <c r="E30" s="1">
        <f t="shared" si="0"/>
        <v>5.0000000000000044E-2</v>
      </c>
    </row>
    <row r="31" spans="1:5" x14ac:dyDescent="0.35">
      <c r="A31" s="2">
        <v>27</v>
      </c>
      <c r="B31" s="4" t="s">
        <v>3</v>
      </c>
      <c r="C31" s="1">
        <v>0.05</v>
      </c>
      <c r="D31">
        <f>(1-C31*SUM($D$5:D30) )/ (1+C31)</f>
        <v>0.2678483190002377</v>
      </c>
      <c r="E31" s="1">
        <f t="shared" si="0"/>
        <v>5.0000000000000044E-2</v>
      </c>
    </row>
    <row r="32" spans="1:5" x14ac:dyDescent="0.35">
      <c r="A32" s="2">
        <v>28</v>
      </c>
      <c r="B32" s="4" t="s">
        <v>3</v>
      </c>
      <c r="C32" s="1">
        <v>0.05</v>
      </c>
      <c r="D32">
        <f>(1-C32*SUM($D$5:D31) )/ (1+C32)</f>
        <v>0.25509363714308347</v>
      </c>
      <c r="E32" s="1">
        <f t="shared" si="0"/>
        <v>5.0000000000000044E-2</v>
      </c>
    </row>
    <row r="33" spans="1:5" x14ac:dyDescent="0.35">
      <c r="A33" s="2">
        <v>29</v>
      </c>
      <c r="B33" s="4" t="s">
        <v>3</v>
      </c>
      <c r="C33" s="1">
        <v>0.05</v>
      </c>
      <c r="D33">
        <f>(1-C33*SUM($D$5:D32) )/ (1+C33)</f>
        <v>0.24294632108865097</v>
      </c>
      <c r="E33" s="1">
        <f t="shared" si="0"/>
        <v>5.0000000000000044E-2</v>
      </c>
    </row>
    <row r="34" spans="1:5" x14ac:dyDescent="0.35">
      <c r="A34" s="2">
        <v>30</v>
      </c>
      <c r="B34" s="4" t="s">
        <v>3</v>
      </c>
      <c r="C34" s="1">
        <v>0.05</v>
      </c>
      <c r="D34">
        <f>(1-C34*SUM($D$5:D33) )/ (1+C34)</f>
        <v>0.23137744865585808</v>
      </c>
      <c r="E34" s="1">
        <f t="shared" si="0"/>
        <v>5.0000000000000044E-2</v>
      </c>
    </row>
  </sheetData>
  <pageMargins left="0.7" right="0.7" top="0.75" bottom="0.75" header="0.3" footer="0.3"/>
  <pageSetup paperSize="9" orientation="portrait" r:id="rId1"/>
  <headerFooter>
    <oddFooter>&amp;C&amp;1#&amp;"Calibri"&amp;10&amp;K000000GIE_AXA_Internal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8027-5C83-417C-872B-5231B12D0A5D}">
  <dimension ref="A1:H34"/>
  <sheetViews>
    <sheetView zoomScale="130" zoomScaleNormal="130" workbookViewId="0">
      <selection activeCell="E33" sqref="E33:E34"/>
    </sheetView>
  </sheetViews>
  <sheetFormatPr baseColWidth="10" defaultColWidth="9.1796875" defaultRowHeight="14.5" x14ac:dyDescent="0.35"/>
  <cols>
    <col min="1" max="1" width="18.26953125" customWidth="1"/>
    <col min="2" max="2" width="9.81640625" bestFit="1" customWidth="1"/>
    <col min="4" max="4" width="14.54296875" customWidth="1"/>
    <col min="5" max="5" width="13" bestFit="1" customWidth="1"/>
    <col min="7" max="7" width="21.81640625" bestFit="1" customWidth="1"/>
    <col min="8" max="8" width="14.81640625" bestFit="1" customWidth="1"/>
  </cols>
  <sheetData>
    <row r="1" spans="1:8" x14ac:dyDescent="0.35">
      <c r="A1" s="5" t="s">
        <v>1</v>
      </c>
      <c r="B1" s="5" t="s">
        <v>2</v>
      </c>
      <c r="C1" s="5" t="s">
        <v>0</v>
      </c>
      <c r="D1" s="5" t="s">
        <v>6</v>
      </c>
      <c r="E1" s="5" t="s">
        <v>7</v>
      </c>
      <c r="G1" s="10" t="s">
        <v>10</v>
      </c>
    </row>
    <row r="2" spans="1:8" x14ac:dyDescent="0.35">
      <c r="A2" s="2">
        <f>1/252</f>
        <v>3.968253968253968E-3</v>
      </c>
      <c r="B2" s="3" t="s">
        <v>4</v>
      </c>
      <c r="C2" s="1">
        <v>5.5E-2</v>
      </c>
      <c r="D2">
        <f>1 / (1 +C2*A2)</f>
        <v>0.99978179365614639</v>
      </c>
      <c r="E2" s="1">
        <f>C2</f>
        <v>5.5E-2</v>
      </c>
      <c r="G2" s="10" t="s">
        <v>8</v>
      </c>
      <c r="H2" s="6">
        <v>0.05</v>
      </c>
    </row>
    <row r="3" spans="1:8" x14ac:dyDescent="0.35">
      <c r="A3" s="2">
        <v>0.25</v>
      </c>
      <c r="B3" s="3" t="s">
        <v>5</v>
      </c>
      <c r="C3" s="1">
        <v>5.5E-2</v>
      </c>
      <c r="D3">
        <f>1 / (1 +C3*A3)</f>
        <v>0.98643649815043166</v>
      </c>
      <c r="E3" s="1">
        <f>C3</f>
        <v>5.5E-2</v>
      </c>
      <c r="G3" s="11" t="s">
        <v>9</v>
      </c>
      <c r="H3" s="7">
        <v>1000000</v>
      </c>
    </row>
    <row r="4" spans="1:8" x14ac:dyDescent="0.35">
      <c r="A4" s="2">
        <v>0.5</v>
      </c>
      <c r="B4" s="3" t="s">
        <v>5</v>
      </c>
      <c r="C4" s="1">
        <v>5.5E-2</v>
      </c>
      <c r="D4">
        <f>1 / (1 +C4*A4)</f>
        <v>0.97323600973236002</v>
      </c>
      <c r="E4" s="1">
        <f>C4</f>
        <v>5.5E-2</v>
      </c>
      <c r="G4" s="12" t="s">
        <v>2</v>
      </c>
      <c r="H4" t="s">
        <v>11</v>
      </c>
    </row>
    <row r="5" spans="1:8" x14ac:dyDescent="0.35">
      <c r="A5" s="2">
        <v>1</v>
      </c>
      <c r="B5" s="3" t="s">
        <v>5</v>
      </c>
      <c r="C5" s="1">
        <v>5.5E-2</v>
      </c>
      <c r="D5">
        <f>1 / (1 +C5*A5)</f>
        <v>0.94786729857819907</v>
      </c>
      <c r="E5" s="1">
        <f>C5</f>
        <v>5.5E-2</v>
      </c>
    </row>
    <row r="6" spans="1:8" x14ac:dyDescent="0.35">
      <c r="A6" s="2">
        <v>2</v>
      </c>
      <c r="B6" s="4" t="s">
        <v>3</v>
      </c>
      <c r="C6" s="1">
        <v>5.5E-2</v>
      </c>
      <c r="D6">
        <f>(1-C6*SUM($D$5:D5) )/ (1+C6)</f>
        <v>0.89845241571393286</v>
      </c>
      <c r="E6" s="1">
        <f t="shared" ref="E6:E34" si="0">D6^(-1/A6)-1</f>
        <v>5.4999999999999938E-2</v>
      </c>
      <c r="G6" s="8" t="s">
        <v>12</v>
      </c>
      <c r="H6" s="9">
        <f>$H$3*($H$2*SUM(D5:D14)-1+D14)</f>
        <v>-37688.129142944723</v>
      </c>
    </row>
    <row r="7" spans="1:8" x14ac:dyDescent="0.35">
      <c r="A7" s="2">
        <v>3</v>
      </c>
      <c r="B7" s="4" t="s">
        <v>3</v>
      </c>
      <c r="C7" s="1">
        <v>5.5E-2</v>
      </c>
      <c r="D7">
        <f>(1-C7*SUM($D$5:D6) )/ (1+C7)</f>
        <v>0.85161366418382256</v>
      </c>
      <c r="E7" s="1">
        <f t="shared" si="0"/>
        <v>5.4999999999999938E-2</v>
      </c>
    </row>
    <row r="8" spans="1:8" x14ac:dyDescent="0.35">
      <c r="A8" s="2">
        <v>4</v>
      </c>
      <c r="B8" s="4" t="s">
        <v>3</v>
      </c>
      <c r="C8" s="1">
        <v>5.5E-2</v>
      </c>
      <c r="D8">
        <f>(1-C8*SUM($D$5:D7) )/ (1+C8)</f>
        <v>0.8072167433022015</v>
      </c>
      <c r="E8" s="1">
        <f t="shared" si="0"/>
        <v>5.4999999999999938E-2</v>
      </c>
    </row>
    <row r="9" spans="1:8" x14ac:dyDescent="0.35">
      <c r="A9" s="2">
        <v>5</v>
      </c>
      <c r="B9" s="4" t="s">
        <v>3</v>
      </c>
      <c r="C9" s="1">
        <v>5.5E-2</v>
      </c>
      <c r="D9">
        <f>(1-C9*SUM($D$5:D8) )/ (1+C9)</f>
        <v>0.76513435384094919</v>
      </c>
      <c r="E9" s="1">
        <f t="shared" si="0"/>
        <v>5.4999999999999938E-2</v>
      </c>
    </row>
    <row r="10" spans="1:8" x14ac:dyDescent="0.35">
      <c r="A10" s="2">
        <v>6</v>
      </c>
      <c r="B10" s="4" t="s">
        <v>3</v>
      </c>
      <c r="C10" s="1">
        <v>5.5E-2</v>
      </c>
      <c r="D10">
        <f>(1-C10*SUM($D$5:D9) )/ (1+C10)</f>
        <v>0.72524583302459644</v>
      </c>
      <c r="E10" s="1">
        <f t="shared" si="0"/>
        <v>5.4999999999999938E-2</v>
      </c>
    </row>
    <row r="11" spans="1:8" x14ac:dyDescent="0.35">
      <c r="A11" s="2">
        <v>7</v>
      </c>
      <c r="B11" s="4" t="s">
        <v>3</v>
      </c>
      <c r="C11" s="1">
        <v>5.5E-2</v>
      </c>
      <c r="D11">
        <f>(1-C11*SUM($D$5:D10) )/ (1+C11)</f>
        <v>0.68743680855411993</v>
      </c>
      <c r="E11" s="1">
        <f t="shared" si="0"/>
        <v>5.4999999999999938E-2</v>
      </c>
    </row>
    <row r="12" spans="1:8" x14ac:dyDescent="0.35">
      <c r="A12" s="2">
        <v>8</v>
      </c>
      <c r="B12" s="4" t="s">
        <v>3</v>
      </c>
      <c r="C12" s="1">
        <v>5.5E-2</v>
      </c>
      <c r="D12">
        <f>(1-C12*SUM($D$5:D11) )/ (1+C12)</f>
        <v>0.65159887066741218</v>
      </c>
      <c r="E12" s="1">
        <f t="shared" si="0"/>
        <v>5.4999999999999938E-2</v>
      </c>
    </row>
    <row r="13" spans="1:8" x14ac:dyDescent="0.35">
      <c r="A13" s="2">
        <v>9</v>
      </c>
      <c r="B13" s="4" t="s">
        <v>3</v>
      </c>
      <c r="C13" s="1">
        <v>5.5E-2</v>
      </c>
      <c r="D13">
        <f>(1-C13*SUM($D$5:D12) )/ (1+C13)</f>
        <v>0.61762926129612528</v>
      </c>
      <c r="E13" s="1">
        <f t="shared" si="0"/>
        <v>5.4999999999999938E-2</v>
      </c>
    </row>
    <row r="14" spans="1:8" x14ac:dyDescent="0.35">
      <c r="A14" s="2">
        <v>10</v>
      </c>
      <c r="B14" s="4" t="s">
        <v>3</v>
      </c>
      <c r="C14" s="1">
        <v>5.5E-2</v>
      </c>
      <c r="D14">
        <f>(1-C14*SUM($D$5:D13) )/ (1+C14)</f>
        <v>0.58543057942760701</v>
      </c>
      <c r="E14" s="1">
        <f t="shared" si="0"/>
        <v>5.4999999999999938E-2</v>
      </c>
    </row>
    <row r="15" spans="1:8" x14ac:dyDescent="0.35">
      <c r="A15" s="2">
        <v>11</v>
      </c>
      <c r="B15" s="4" t="s">
        <v>3</v>
      </c>
      <c r="C15" s="1">
        <v>5.5E-2</v>
      </c>
      <c r="D15">
        <f>(1-C15*SUM($D$5:D14) )/ (1+C15)</f>
        <v>0.55491050182711554</v>
      </c>
      <c r="E15" s="1">
        <f t="shared" si="0"/>
        <v>5.4999999999999938E-2</v>
      </c>
    </row>
    <row r="16" spans="1:8" x14ac:dyDescent="0.35">
      <c r="A16" s="2">
        <v>12</v>
      </c>
      <c r="B16" s="4" t="s">
        <v>3</v>
      </c>
      <c r="C16" s="1">
        <v>5.5E-2</v>
      </c>
      <c r="D16">
        <f>(1-C16*SUM($D$5:D15) )/ (1+C16)</f>
        <v>0.52598151831954087</v>
      </c>
      <c r="E16" s="1">
        <f t="shared" si="0"/>
        <v>5.4999999999999938E-2</v>
      </c>
    </row>
    <row r="17" spans="1:5" x14ac:dyDescent="0.35">
      <c r="A17" s="2">
        <v>13</v>
      </c>
      <c r="B17" s="4" t="s">
        <v>3</v>
      </c>
      <c r="C17" s="1">
        <v>5.5E-2</v>
      </c>
      <c r="D17">
        <f>(1-C17*SUM($D$5:D16) )/ (1+C17)</f>
        <v>0.49856068087160277</v>
      </c>
      <c r="E17" s="1">
        <f t="shared" si="0"/>
        <v>5.4999999999999938E-2</v>
      </c>
    </row>
    <row r="18" spans="1:5" x14ac:dyDescent="0.35">
      <c r="A18" s="2">
        <v>14</v>
      </c>
      <c r="B18" s="4" t="s">
        <v>3</v>
      </c>
      <c r="C18" s="1">
        <v>5.5E-2</v>
      </c>
      <c r="D18">
        <f>(1-C18*SUM($D$5:D17) )/ (1+C18)</f>
        <v>0.47256936575507374</v>
      </c>
      <c r="E18" s="1">
        <f t="shared" si="0"/>
        <v>5.4999999999999938E-2</v>
      </c>
    </row>
    <row r="19" spans="1:5" x14ac:dyDescent="0.35">
      <c r="A19" s="2">
        <v>15</v>
      </c>
      <c r="B19" s="4" t="s">
        <v>3</v>
      </c>
      <c r="C19" s="1">
        <v>5.5E-2</v>
      </c>
      <c r="D19">
        <f>(1-C19*SUM($D$5:D18) )/ (1+C19)</f>
        <v>0.44793304810907464</v>
      </c>
      <c r="E19" s="1">
        <f t="shared" si="0"/>
        <v>5.4999999999999938E-2</v>
      </c>
    </row>
    <row r="20" spans="1:5" x14ac:dyDescent="0.35">
      <c r="A20" s="2">
        <v>16</v>
      </c>
      <c r="B20" s="4" t="s">
        <v>3</v>
      </c>
      <c r="C20" s="1">
        <v>5.5E-2</v>
      </c>
      <c r="D20">
        <f>(1-C20*SUM($D$5:D19) )/ (1+C20)</f>
        <v>0.42458108825504698</v>
      </c>
      <c r="E20" s="1">
        <f t="shared" si="0"/>
        <v>5.4999999999999938E-2</v>
      </c>
    </row>
    <row r="21" spans="1:5" x14ac:dyDescent="0.35">
      <c r="A21" s="2">
        <v>17</v>
      </c>
      <c r="B21" s="4" t="s">
        <v>3</v>
      </c>
      <c r="C21" s="1">
        <v>5.5E-2</v>
      </c>
      <c r="D21">
        <f>(1-C21*SUM($D$5:D20) )/ (1+C21)</f>
        <v>0.40244652915170326</v>
      </c>
      <c r="E21" s="1">
        <f t="shared" si="0"/>
        <v>5.4999999999999938E-2</v>
      </c>
    </row>
    <row r="22" spans="1:5" x14ac:dyDescent="0.35">
      <c r="A22" s="2">
        <v>18</v>
      </c>
      <c r="B22" s="4" t="s">
        <v>3</v>
      </c>
      <c r="C22" s="1">
        <v>5.5E-2</v>
      </c>
      <c r="D22">
        <f>(1-C22*SUM($D$5:D21) )/ (1+C22)</f>
        <v>0.38146590440919736</v>
      </c>
      <c r="E22" s="1">
        <f t="shared" si="0"/>
        <v>5.4999999999999938E-2</v>
      </c>
    </row>
    <row r="23" spans="1:5" x14ac:dyDescent="0.35">
      <c r="A23" s="2">
        <v>19</v>
      </c>
      <c r="B23" s="4" t="s">
        <v>3</v>
      </c>
      <c r="C23" s="1">
        <v>5.5E-2</v>
      </c>
      <c r="D23">
        <f>(1-C23*SUM($D$5:D22) )/ (1+C23)</f>
        <v>0.36157905631203546</v>
      </c>
      <c r="E23" s="1">
        <f t="shared" si="0"/>
        <v>5.4999999999999938E-2</v>
      </c>
    </row>
    <row r="24" spans="1:5" x14ac:dyDescent="0.35">
      <c r="A24" s="2">
        <v>20</v>
      </c>
      <c r="B24" s="4" t="s">
        <v>3</v>
      </c>
      <c r="C24" s="1">
        <v>5.5E-2</v>
      </c>
      <c r="D24">
        <f>(1-C24*SUM($D$5:D23) )/ (1+C24)</f>
        <v>0.34272896332894359</v>
      </c>
      <c r="E24" s="1">
        <f t="shared" si="0"/>
        <v>5.4999999999999938E-2</v>
      </c>
    </row>
    <row r="25" spans="1:5" x14ac:dyDescent="0.35">
      <c r="A25" s="2">
        <v>21</v>
      </c>
      <c r="B25" s="4" t="s">
        <v>3</v>
      </c>
      <c r="C25" s="1">
        <v>5.5E-2</v>
      </c>
      <c r="D25">
        <f>(1-C25*SUM($D$5:D24) )/ (1+C25)</f>
        <v>0.3248615766151125</v>
      </c>
      <c r="E25" s="1">
        <f t="shared" si="0"/>
        <v>5.4999999999999938E-2</v>
      </c>
    </row>
    <row r="26" spans="1:5" x14ac:dyDescent="0.35">
      <c r="A26" s="2">
        <v>22</v>
      </c>
      <c r="B26" s="4" t="s">
        <v>3</v>
      </c>
      <c r="C26" s="1">
        <v>5.5E-2</v>
      </c>
      <c r="D26">
        <f>(1-C26*SUM($D$5:D25) )/ (1+C26)</f>
        <v>0.30792566503802127</v>
      </c>
      <c r="E26" s="1">
        <f t="shared" si="0"/>
        <v>5.4999999999999938E-2</v>
      </c>
    </row>
    <row r="27" spans="1:5" x14ac:dyDescent="0.35">
      <c r="A27" s="2">
        <v>23</v>
      </c>
      <c r="B27" s="4" t="s">
        <v>3</v>
      </c>
      <c r="C27" s="1">
        <v>5.5E-2</v>
      </c>
      <c r="D27">
        <f>(1-C27*SUM($D$5:D26) )/ (1+C27)</f>
        <v>0.29187266828248459</v>
      </c>
      <c r="E27" s="1">
        <f t="shared" si="0"/>
        <v>5.4999999999999938E-2</v>
      </c>
    </row>
    <row r="28" spans="1:5" x14ac:dyDescent="0.35">
      <c r="A28" s="2">
        <v>24</v>
      </c>
      <c r="B28" s="4" t="s">
        <v>3</v>
      </c>
      <c r="C28" s="1">
        <v>5.5E-2</v>
      </c>
      <c r="D28">
        <f>(1-C28*SUM($D$5:D27) )/ (1+C28)</f>
        <v>0.27665655761372937</v>
      </c>
      <c r="E28" s="1">
        <f t="shared" si="0"/>
        <v>5.4999999999999938E-2</v>
      </c>
    </row>
    <row r="29" spans="1:5" x14ac:dyDescent="0.35">
      <c r="A29" s="2">
        <v>25</v>
      </c>
      <c r="B29" s="4" t="s">
        <v>3</v>
      </c>
      <c r="C29" s="1">
        <v>5.5E-2</v>
      </c>
      <c r="D29">
        <f>(1-C29*SUM($D$5:D28) )/ (1+C29)</f>
        <v>0.26223370389926959</v>
      </c>
      <c r="E29" s="1">
        <f t="shared" si="0"/>
        <v>5.4999999999999938E-2</v>
      </c>
    </row>
    <row r="30" spans="1:5" x14ac:dyDescent="0.35">
      <c r="A30" s="2">
        <v>26</v>
      </c>
      <c r="B30" s="4" t="s">
        <v>3</v>
      </c>
      <c r="C30" s="1">
        <v>5.5E-2</v>
      </c>
      <c r="D30">
        <f>(1-C30*SUM($D$5:D29) )/ (1+C30)</f>
        <v>0.24856275251115603</v>
      </c>
      <c r="E30" s="1">
        <f t="shared" si="0"/>
        <v>5.4999999999999938E-2</v>
      </c>
    </row>
    <row r="31" spans="1:5" x14ac:dyDescent="0.35">
      <c r="A31" s="2">
        <v>27</v>
      </c>
      <c r="B31" s="4" t="s">
        <v>3</v>
      </c>
      <c r="C31" s="1">
        <v>5.5E-2</v>
      </c>
      <c r="D31">
        <f>(1-C31*SUM($D$5:D30) )/ (1+C31)</f>
        <v>0.23560450474991093</v>
      </c>
      <c r="E31" s="1">
        <f t="shared" si="0"/>
        <v>5.4999999999999938E-2</v>
      </c>
    </row>
    <row r="32" spans="1:5" x14ac:dyDescent="0.35">
      <c r="A32" s="2">
        <v>28</v>
      </c>
      <c r="B32" s="4" t="s">
        <v>3</v>
      </c>
      <c r="C32" s="1">
        <v>5.5E-2</v>
      </c>
      <c r="D32">
        <f>(1-C32*SUM($D$5:D31) )/ (1+C32)</f>
        <v>0.22332180545015254</v>
      </c>
      <c r="E32" s="1">
        <f t="shared" si="0"/>
        <v>5.4999999999999938E-2</v>
      </c>
    </row>
    <row r="33" spans="1:5" x14ac:dyDescent="0.35">
      <c r="A33" s="2">
        <v>29</v>
      </c>
      <c r="B33" s="4" t="s">
        <v>3</v>
      </c>
      <c r="C33" s="1">
        <v>5.5E-2</v>
      </c>
      <c r="D33">
        <f>(1-C33*SUM($D$5:D32) )/ (1+C33)</f>
        <v>0.21167943644564216</v>
      </c>
      <c r="E33" s="1">
        <f t="shared" si="0"/>
        <v>5.4999999999999938E-2</v>
      </c>
    </row>
    <row r="34" spans="1:5" x14ac:dyDescent="0.35">
      <c r="A34" s="2">
        <v>30</v>
      </c>
      <c r="B34" s="4" t="s">
        <v>3</v>
      </c>
      <c r="C34" s="1">
        <v>5.5E-2</v>
      </c>
      <c r="D34">
        <f>(1-C34*SUM($D$5:D33) )/ (1+C34)</f>
        <v>0.2006440155882864</v>
      </c>
      <c r="E34" s="1">
        <f t="shared" si="0"/>
        <v>5.4999999999999938E-2</v>
      </c>
    </row>
  </sheetData>
  <pageMargins left="0.7" right="0.7" top="0.75" bottom="0.75" header="0.3" footer="0.3"/>
  <pageSetup paperSize="9" orientation="portrait" r:id="rId1"/>
  <headerFooter>
    <oddFooter>&amp;C&amp;1#&amp;"Calibri"&amp;10&amp;K000000GIE_AXA_Internal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ZC Extract and Swap price</vt:lpstr>
      <vt:lpstr>Flat curve @ 5%</vt:lpstr>
      <vt:lpstr>Flat curve @ 5.5%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2023-04-22T18:47:46Z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4780b5-9b6f-48c0-bacb-de7ed96313a2_Enabled">
    <vt:lpwstr>true</vt:lpwstr>
  </property>
  <property fmtid="{D5CDD505-2E9C-101B-9397-08002B2CF9AE}" pid="3" name="MSIP_Label_724780b5-9b6f-48c0-bacb-de7ed96313a2_SetDate">
    <vt:lpwstr>2023-02-15T12:15:40Z</vt:lpwstr>
  </property>
  <property fmtid="{D5CDD505-2E9C-101B-9397-08002B2CF9AE}" pid="4" name="MSIP_Label_724780b5-9b6f-48c0-bacb-de7ed96313a2_Method">
    <vt:lpwstr>Standard</vt:lpwstr>
  </property>
  <property fmtid="{D5CDD505-2E9C-101B-9397-08002B2CF9AE}" pid="5" name="MSIP_Label_724780b5-9b6f-48c0-bacb-de7ed96313a2_Name">
    <vt:lpwstr>GIE_AXA_Internal</vt:lpwstr>
  </property>
  <property fmtid="{D5CDD505-2E9C-101B-9397-08002B2CF9AE}" pid="6" name="MSIP_Label_724780b5-9b6f-48c0-bacb-de7ed96313a2_SiteId">
    <vt:lpwstr>396b38cc-aa65-492b-bb0e-3d94ed25a97b</vt:lpwstr>
  </property>
  <property fmtid="{D5CDD505-2E9C-101B-9397-08002B2CF9AE}" pid="7" name="MSIP_Label_724780b5-9b6f-48c0-bacb-de7ed96313a2_ActionId">
    <vt:lpwstr>60e3fb48-13fd-4e5a-87b1-3cd4285ad62e</vt:lpwstr>
  </property>
  <property fmtid="{D5CDD505-2E9C-101B-9397-08002B2CF9AE}" pid="8" name="MSIP_Label_724780b5-9b6f-48c0-bacb-de7ed96313a2_ContentBits">
    <vt:lpwstr>2</vt:lpwstr>
  </property>
</Properties>
</file>