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nxserver\htdocs\NQCL_LIMS\exceltemplates\"/>
    </mc:Choice>
  </mc:AlternateContent>
  <bookViews>
    <workbookView xWindow="0" yWindow="0" windowWidth="20490" windowHeight="7905"/>
  </bookViews>
  <sheets>
    <sheet name="Assay Suspens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7" i="1" l="1"/>
  <c r="H72" i="1"/>
  <c r="G72" i="1"/>
  <c r="H71" i="1"/>
  <c r="G71" i="1"/>
  <c r="H70" i="1"/>
  <c r="G70" i="1"/>
  <c r="H69" i="1"/>
  <c r="G69" i="1"/>
  <c r="B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D58" i="1"/>
  <c r="B70" i="1" s="1"/>
  <c r="B58" i="1"/>
  <c r="E56" i="1"/>
  <c r="B55" i="1"/>
  <c r="B45" i="1"/>
  <c r="D48" i="1" s="1"/>
  <c r="D49" i="1" s="1"/>
  <c r="F42" i="1"/>
  <c r="D42" i="1"/>
  <c r="G41" i="1"/>
  <c r="E41" i="1"/>
  <c r="G40" i="1"/>
  <c r="E40" i="1"/>
  <c r="G39" i="1"/>
  <c r="E39" i="1"/>
  <c r="G38" i="1"/>
  <c r="E38" i="1"/>
  <c r="B34" i="1"/>
  <c r="F44" i="1" s="1"/>
  <c r="F45" i="1" s="1"/>
  <c r="F46" i="1" s="1"/>
  <c r="B30" i="1"/>
  <c r="G42" i="1" l="1"/>
  <c r="D52" i="1"/>
  <c r="H73" i="1"/>
  <c r="G77" i="1" s="1"/>
  <c r="D44" i="1"/>
  <c r="D45" i="1" s="1"/>
  <c r="D46" i="1" s="1"/>
  <c r="E42" i="1"/>
  <c r="D50" i="1"/>
  <c r="D51" i="1" s="1"/>
  <c r="H75" i="1"/>
  <c r="H74" i="1" l="1"/>
</calcChain>
</file>

<file path=xl/sharedStrings.xml><?xml version="1.0" encoding="utf-8"?>
<sst xmlns="http://schemas.openxmlformats.org/spreadsheetml/2006/main" count="89" uniqueCount="80">
  <si>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</si>
  <si>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</si>
  <si>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</si>
  <si>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</si>
  <si>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</si>
  <si>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</si>
  <si>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</si>
  <si>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</si>
  <si>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Analysis Data</t>
  </si>
  <si>
    <t>Reference Substance:</t>
  </si>
  <si>
    <t>Code: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</si>
  <si>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</si>
  <si>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</si>
  <si>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</si>
  <si>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</si>
  <si>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</si>
  <si>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name of compound in free base form. If salt convertion is not needed enter 1. </t>
  </si>
  <si>
    <t>Mwt of compound in salt form:</t>
  </si>
  <si>
    <t xml:space="preserve">Enter name of compound in salt form. If salt convertion is not needed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</si>
  <si>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</si>
  <si>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</si>
  <si>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</si>
  <si>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</si>
  <si>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</si>
  <si>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</si>
  <si>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</si>
  <si>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</si>
  <si>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</si>
  <si>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</si>
  <si>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</si>
  <si>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</si>
  <si>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</si>
  <si>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</si>
  <si>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</si>
  <si>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</si>
  <si>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</si>
  <si>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</si>
  <si>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</si>
  <si>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</si>
  <si>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</si>
  <si>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</si>
  <si>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</si>
  <si>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</si>
  <si>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</si>
  <si>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</si>
  <si>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</si>
  <si>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</si>
  <si>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</si>
  <si>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</si>
  <si>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</si>
  <si>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</si>
  <si>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</si>
  <si>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</si>
  <si>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</si>
  <si>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</si>
  <si>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</si>
  <si>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Sample Weight (g)</t>
  </si>
  <si>
    <t>Determined Amt (mg)</t>
  </si>
  <si>
    <t>% Assay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</si>
  <si>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</si>
  <si>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</si>
  <si>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</si>
  <si>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</si>
  <si>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</si>
  <si>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</si>
  <si>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</si>
  <si>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</si>
  <si>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</si>
  <si>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</si>
  <si>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</si>
  <si>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</si>
  <si>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</si>
  <si>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</si>
  <si>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</si>
  <si>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</si>
  <si>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Name</t>
  </si>
  <si>
    <t>Date</t>
  </si>
  <si>
    <t>Signature</t>
  </si>
  <si>
    <t>Analysed by:</t>
  </si>
  <si>
    <t>Reviewed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</si>
</sst>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dd\-mmm\-yy"/>
    <numFmt numFmtId="165" formatCode="0.0000\ &quot;mg&quot;"/>
    <numFmt numFmtId="166" formatCode="0.000"/>
    <numFmt numFmtId="167" formatCode="0.0\ &quot;mL&quot;"/>
    <numFmt numFmtId="168" formatCode="0.0\ &quot;mg&quot;"/>
    <numFmt numFmtId="169" formatCode="0.0000"/>
    <numFmt numFmtId="170" formatCode="0.0000\ &quot;g&quot;"/>
    <numFmt numFmtId="171" formatCode="0.0%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Book Antiqua"/>
      <family val="1"/>
    </font>
    <font>
      <b/>
      <i/>
      <sz val="14"/>
      <name val="Book Antiqua"/>
      <family val="1"/>
    </font>
    <font>
      <b/>
      <u/>
      <sz val="16"/>
      <name val="Book Antiqua"/>
      <family val="1"/>
    </font>
    <font>
      <b/>
      <sz val="14"/>
      <name val="Book Antiqua"/>
      <family val="1"/>
    </font>
    <font>
      <b/>
      <sz val="20"/>
      <name val="Book Antiqua"/>
      <family val="1"/>
    </font>
    <font>
      <sz val="20"/>
      <name val="Book Antiqua"/>
      <family val="1"/>
    </font>
    <font>
      <b/>
      <u/>
      <sz val="14"/>
      <name val="Book Antiqua"/>
      <family val="1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i/>
      <sz val="14"/>
      <name val="Arial"/>
      <family val="2"/>
    </font>
    <font>
      <i/>
      <sz val="14"/>
      <name val="Book Antiqua"/>
      <family val="1"/>
    </font>
    <font>
      <vertAlign val="superscript"/>
      <sz val="14"/>
      <name val="Book Antiqua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62">
    <xf numFmtId="0" fontId="0" fillId="0" borderId="0" xfId="0"/>
    <xf numFmtId="0" fontId="2" fillId="0" borderId="0" xfId="1" applyFont="1"/>
    <xf numFmtId="0" fontId="5" fillId="0" borderId="0" xfId="1" applyFont="1"/>
    <xf numFmtId="0" fontId="7" fillId="2" borderId="0" xfId="1" applyFont="1" applyFill="1" applyAlignment="1" applyProtection="1">
      <alignment horizontal="left"/>
      <protection locked="0"/>
    </xf>
    <xf numFmtId="0" fontId="7" fillId="0" borderId="0" xfId="1" applyFont="1"/>
    <xf numFmtId="164" fontId="7" fillId="2" borderId="0" xfId="1" applyNumberFormat="1" applyFont="1" applyFill="1" applyAlignment="1" applyProtection="1">
      <alignment horizontal="left"/>
      <protection locked="0"/>
    </xf>
    <xf numFmtId="164" fontId="2" fillId="0" borderId="0" xfId="1" applyNumberFormat="1" applyFont="1" applyAlignment="1">
      <alignment horizontal="left"/>
    </xf>
    <xf numFmtId="0" fontId="8" fillId="0" borderId="0" xfId="1" applyFont="1"/>
    <xf numFmtId="0" fontId="5" fillId="0" borderId="0" xfId="1" applyFont="1" applyAlignment="1">
      <alignment horizontal="right"/>
    </xf>
    <xf numFmtId="0" fontId="2" fillId="0" borderId="0" xfId="1" applyFont="1" applyAlignment="1">
      <alignment horizontal="right"/>
    </xf>
    <xf numFmtId="0" fontId="6" fillId="2" borderId="0" xfId="1" applyFont="1" applyFill="1" applyBorder="1" applyAlignment="1" applyProtection="1">
      <alignment horizontal="center"/>
      <protection locked="0"/>
    </xf>
    <xf numFmtId="0" fontId="7" fillId="2" borderId="0" xfId="1" applyFont="1" applyFill="1" applyAlignment="1" applyProtection="1">
      <alignment horizontal="center"/>
      <protection locked="0"/>
    </xf>
    <xf numFmtId="0" fontId="9" fillId="0" borderId="0" xfId="0" applyFont="1"/>
    <xf numFmtId="0" fontId="10" fillId="0" borderId="0" xfId="0" applyFont="1" applyFill="1" applyBorder="1" applyAlignment="1">
      <alignment vertical="center" wrapText="1"/>
    </xf>
    <xf numFmtId="0" fontId="5" fillId="0" borderId="0" xfId="1" applyFont="1" applyAlignment="1">
      <alignment horizontal="center"/>
    </xf>
    <xf numFmtId="0" fontId="11" fillId="0" borderId="0" xfId="0" applyFont="1" applyFill="1"/>
    <xf numFmtId="0" fontId="12" fillId="0" borderId="0" xfId="1" applyFont="1" applyFill="1"/>
    <xf numFmtId="0" fontId="9" fillId="0" borderId="0" xfId="0" applyFont="1" applyBorder="1"/>
    <xf numFmtId="2" fontId="6" fillId="2" borderId="0" xfId="1" applyNumberFormat="1" applyFont="1" applyFill="1" applyAlignment="1" applyProtection="1">
      <alignment horizontal="center"/>
      <protection locked="0"/>
    </xf>
    <xf numFmtId="0" fontId="3" fillId="0" borderId="0" xfId="1" applyFont="1" applyFill="1" applyBorder="1" applyAlignment="1">
      <alignment vertical="center" wrapText="1"/>
    </xf>
    <xf numFmtId="0" fontId="5" fillId="0" borderId="0" xfId="1" applyFont="1" applyFill="1" applyBorder="1" applyAlignment="1">
      <alignment vertical="center" wrapText="1"/>
    </xf>
    <xf numFmtId="0" fontId="9" fillId="0" borderId="0" xfId="0" applyFont="1" applyFill="1" applyBorder="1"/>
    <xf numFmtId="2" fontId="5" fillId="0" borderId="0" xfId="1" applyNumberFormat="1" applyFont="1" applyAlignment="1">
      <alignment horizontal="center"/>
    </xf>
    <xf numFmtId="0" fontId="3" fillId="0" borderId="0" xfId="1" applyFont="1" applyFill="1" applyBorder="1" applyAlignment="1">
      <alignment horizontal="left" vertical="center" wrapText="1"/>
    </xf>
    <xf numFmtId="165" fontId="5" fillId="0" borderId="0" xfId="1" applyNumberFormat="1" applyFont="1" applyAlignment="1">
      <alignment horizontal="center"/>
    </xf>
    <xf numFmtId="0" fontId="2" fillId="0" borderId="5" xfId="1" applyFont="1" applyBorder="1" applyAlignment="1">
      <alignment horizontal="right"/>
    </xf>
    <xf numFmtId="0" fontId="6" fillId="2" borderId="6" xfId="1" applyFont="1" applyFill="1" applyBorder="1" applyAlignment="1" applyProtection="1">
      <alignment horizontal="center"/>
      <protection locked="0"/>
    </xf>
    <xf numFmtId="0" fontId="5" fillId="0" borderId="7" xfId="1" applyFont="1" applyBorder="1" applyAlignment="1"/>
    <xf numFmtId="0" fontId="5" fillId="0" borderId="9" xfId="1" applyFont="1" applyBorder="1" applyAlignment="1"/>
    <xf numFmtId="0" fontId="2" fillId="0" borderId="10" xfId="1" applyFont="1" applyBorder="1" applyAlignment="1">
      <alignment horizontal="right"/>
    </xf>
    <xf numFmtId="0" fontId="6" fillId="2" borderId="11" xfId="1" applyFont="1" applyFill="1" applyBorder="1" applyAlignment="1" applyProtection="1">
      <alignment horizontal="center"/>
      <protection locked="0"/>
    </xf>
    <xf numFmtId="0" fontId="5" fillId="0" borderId="6" xfId="1" applyFont="1" applyBorder="1" applyAlignment="1">
      <alignment horizontal="center"/>
    </xf>
    <xf numFmtId="0" fontId="5" fillId="0" borderId="12" xfId="1" applyFont="1" applyBorder="1" applyAlignment="1">
      <alignment horizontal="center"/>
    </xf>
    <xf numFmtId="0" fontId="5" fillId="0" borderId="13" xfId="1" applyFont="1" applyBorder="1" applyAlignment="1">
      <alignment horizontal="center"/>
    </xf>
    <xf numFmtId="0" fontId="5" fillId="0" borderId="14" xfId="1" applyFont="1" applyBorder="1" applyAlignment="1">
      <alignment horizontal="center"/>
    </xf>
    <xf numFmtId="0" fontId="2" fillId="0" borderId="15" xfId="1" applyFont="1" applyBorder="1" applyAlignment="1">
      <alignment horizontal="center"/>
    </xf>
    <xf numFmtId="0" fontId="6" fillId="2" borderId="16" xfId="1" applyFont="1" applyFill="1" applyBorder="1" applyAlignment="1" applyProtection="1">
      <alignment horizontal="center"/>
      <protection locked="0"/>
    </xf>
    <xf numFmtId="166" fontId="2" fillId="0" borderId="13" xfId="1" applyNumberFormat="1" applyFont="1" applyBorder="1" applyAlignment="1">
      <alignment horizontal="center"/>
    </xf>
    <xf numFmtId="166" fontId="2" fillId="0" borderId="14" xfId="1" applyNumberFormat="1" applyFont="1" applyBorder="1" applyAlignment="1">
      <alignment horizontal="center"/>
    </xf>
    <xf numFmtId="0" fontId="2" fillId="0" borderId="11" xfId="1" applyFont="1" applyBorder="1" applyAlignment="1">
      <alignment horizontal="center"/>
    </xf>
    <xf numFmtId="0" fontId="6" fillId="2" borderId="10" xfId="1" applyFont="1" applyFill="1" applyBorder="1" applyAlignment="1" applyProtection="1">
      <alignment horizontal="center"/>
      <protection locked="0"/>
    </xf>
    <xf numFmtId="166" fontId="2" fillId="0" borderId="17" xfId="1" applyNumberFormat="1" applyFont="1" applyBorder="1" applyAlignment="1">
      <alignment horizontal="center"/>
    </xf>
    <xf numFmtId="166" fontId="2" fillId="0" borderId="18" xfId="1" applyNumberFormat="1" applyFont="1" applyBorder="1" applyAlignment="1">
      <alignment horizontal="center"/>
    </xf>
    <xf numFmtId="0" fontId="2" fillId="0" borderId="0" xfId="1" applyFont="1" applyFill="1" applyBorder="1"/>
    <xf numFmtId="0" fontId="2" fillId="0" borderId="19" xfId="1" applyFont="1" applyBorder="1" applyAlignment="1">
      <alignment horizontal="center"/>
    </xf>
    <xf numFmtId="0" fontId="6" fillId="2" borderId="20" xfId="1" applyFont="1" applyFill="1" applyBorder="1" applyAlignment="1" applyProtection="1">
      <alignment horizontal="center"/>
      <protection locked="0"/>
    </xf>
    <xf numFmtId="166" fontId="2" fillId="0" borderId="21" xfId="1" applyNumberFormat="1" applyFont="1" applyBorder="1" applyAlignment="1">
      <alignment horizontal="center"/>
    </xf>
    <xf numFmtId="166" fontId="2" fillId="0" borderId="22" xfId="1" applyNumberFormat="1" applyFont="1" applyBorder="1" applyAlignment="1">
      <alignment horizontal="center"/>
    </xf>
    <xf numFmtId="0" fontId="2" fillId="0" borderId="11" xfId="1" applyFont="1" applyBorder="1" applyAlignment="1">
      <alignment horizontal="right"/>
    </xf>
    <xf numFmtId="1" fontId="5" fillId="3" borderId="23" xfId="1" applyNumberFormat="1" applyFont="1" applyFill="1" applyBorder="1" applyAlignment="1">
      <alignment horizontal="center"/>
    </xf>
    <xf numFmtId="166" fontId="5" fillId="3" borderId="24" xfId="1" applyNumberFormat="1" applyFont="1" applyFill="1" applyBorder="1" applyAlignment="1">
      <alignment horizontal="center"/>
    </xf>
    <xf numFmtId="1" fontId="5" fillId="3" borderId="25" xfId="1" applyNumberFormat="1" applyFont="1" applyFill="1" applyBorder="1" applyAlignment="1">
      <alignment horizontal="center"/>
    </xf>
    <xf numFmtId="166" fontId="5" fillId="3" borderId="26" xfId="1" applyNumberFormat="1" applyFont="1" applyFill="1" applyBorder="1" applyAlignment="1">
      <alignment horizontal="center"/>
    </xf>
    <xf numFmtId="0" fontId="2" fillId="0" borderId="27" xfId="1" applyFont="1" applyBorder="1" applyAlignment="1">
      <alignment horizontal="right"/>
    </xf>
    <xf numFmtId="0" fontId="6" fillId="2" borderId="28" xfId="1" applyFont="1" applyFill="1" applyBorder="1" applyAlignment="1" applyProtection="1">
      <alignment horizontal="center"/>
      <protection locked="0"/>
    </xf>
    <xf numFmtId="0" fontId="6" fillId="2" borderId="29" xfId="1" applyFont="1" applyFill="1" applyBorder="1" applyAlignment="1" applyProtection="1">
      <alignment horizontal="center"/>
      <protection locked="0"/>
    </xf>
    <xf numFmtId="0" fontId="2" fillId="0" borderId="0" xfId="1" applyFont="1" applyFill="1" applyBorder="1" applyAlignment="1" applyProtection="1">
      <alignment horizontal="center"/>
      <protection locked="0"/>
    </xf>
    <xf numFmtId="0" fontId="2" fillId="0" borderId="12" xfId="1" applyFont="1" applyBorder="1" applyAlignment="1">
      <alignment horizontal="right"/>
    </xf>
    <xf numFmtId="2" fontId="2" fillId="3" borderId="30" xfId="1" applyNumberFormat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2" fontId="2" fillId="3" borderId="31" xfId="1" applyNumberFormat="1" applyFont="1" applyFill="1" applyBorder="1" applyAlignment="1">
      <alignment horizontal="center"/>
    </xf>
    <xf numFmtId="2" fontId="2" fillId="0" borderId="0" xfId="1" applyNumberFormat="1" applyFont="1" applyFill="1" applyBorder="1" applyAlignment="1">
      <alignment horizontal="center"/>
    </xf>
    <xf numFmtId="0" fontId="2" fillId="0" borderId="0" xfId="1" applyFont="1" applyFill="1" applyBorder="1" applyAlignment="1" applyProtection="1">
      <alignment horizontal="center"/>
    </xf>
    <xf numFmtId="2" fontId="2" fillId="4" borderId="30" xfId="1" applyNumberFormat="1" applyFont="1" applyFill="1" applyBorder="1" applyAlignment="1">
      <alignment horizontal="center"/>
    </xf>
    <xf numFmtId="2" fontId="2" fillId="4" borderId="31" xfId="1" applyNumberFormat="1" applyFont="1" applyFill="1" applyBorder="1" applyAlignment="1">
      <alignment horizontal="center"/>
    </xf>
    <xf numFmtId="2" fontId="2" fillId="3" borderId="32" xfId="1" applyNumberFormat="1" applyFont="1" applyFill="1" applyBorder="1" applyAlignment="1">
      <alignment horizontal="center"/>
    </xf>
    <xf numFmtId="0" fontId="6" fillId="2" borderId="30" xfId="1" applyFont="1" applyFill="1" applyBorder="1" applyAlignment="1" applyProtection="1">
      <alignment horizontal="center"/>
      <protection locked="0"/>
    </xf>
    <xf numFmtId="1" fontId="2" fillId="0" borderId="0" xfId="1" applyNumberFormat="1" applyFont="1" applyFill="1" applyBorder="1" applyAlignment="1">
      <alignment horizontal="center"/>
    </xf>
    <xf numFmtId="0" fontId="2" fillId="0" borderId="23" xfId="1" applyFont="1" applyBorder="1" applyAlignment="1">
      <alignment horizontal="right"/>
    </xf>
    <xf numFmtId="2" fontId="2" fillId="3" borderId="14" xfId="1" applyNumberFormat="1" applyFont="1" applyFill="1" applyBorder="1" applyAlignment="1">
      <alignment horizontal="center"/>
    </xf>
    <xf numFmtId="166" fontId="5" fillId="0" borderId="0" xfId="1" applyNumberFormat="1" applyFont="1" applyFill="1" applyBorder="1" applyAlignment="1">
      <alignment horizontal="center"/>
    </xf>
    <xf numFmtId="166" fontId="2" fillId="0" borderId="0" xfId="1" applyNumberFormat="1" applyFont="1" applyFill="1" applyBorder="1" applyAlignment="1">
      <alignment horizontal="center"/>
    </xf>
    <xf numFmtId="0" fontId="2" fillId="0" borderId="29" xfId="1" applyFont="1" applyBorder="1" applyAlignment="1">
      <alignment horizontal="right"/>
    </xf>
    <xf numFmtId="166" fontId="5" fillId="4" borderId="29" xfId="1" applyNumberFormat="1" applyFont="1" applyFill="1" applyBorder="1" applyAlignment="1">
      <alignment horizontal="center"/>
    </xf>
    <xf numFmtId="10" fontId="2" fillId="0" borderId="0" xfId="1" applyNumberFormat="1" applyFont="1" applyFill="1" applyBorder="1" applyAlignment="1">
      <alignment horizontal="center"/>
    </xf>
    <xf numFmtId="0" fontId="2" fillId="0" borderId="31" xfId="1" applyFont="1" applyBorder="1" applyAlignment="1">
      <alignment horizontal="right"/>
    </xf>
    <xf numFmtId="10" fontId="2" fillId="3" borderId="31" xfId="1" applyNumberFormat="1" applyFont="1" applyFill="1" applyBorder="1" applyAlignment="1">
      <alignment horizontal="center"/>
    </xf>
    <xf numFmtId="0" fontId="2" fillId="0" borderId="32" xfId="1" applyFont="1" applyBorder="1" applyAlignment="1">
      <alignment horizontal="right"/>
    </xf>
    <xf numFmtId="0" fontId="2" fillId="4" borderId="32" xfId="1" applyFont="1" applyFill="1" applyBorder="1" applyAlignment="1">
      <alignment horizontal="center"/>
    </xf>
    <xf numFmtId="0" fontId="5" fillId="0" borderId="0" xfId="1" quotePrefix="1" applyFont="1" applyAlignment="1">
      <alignment horizontal="left"/>
    </xf>
    <xf numFmtId="0" fontId="2" fillId="0" borderId="0" xfId="1" quotePrefix="1" applyFont="1" applyAlignment="1">
      <alignment horizontal="left"/>
    </xf>
    <xf numFmtId="0" fontId="2" fillId="0" borderId="0" xfId="1" applyFont="1" applyAlignment="1" applyProtection="1">
      <alignment horizontal="right"/>
    </xf>
    <xf numFmtId="167" fontId="6" fillId="2" borderId="0" xfId="1" applyNumberFormat="1" applyFont="1" applyFill="1" applyAlignment="1" applyProtection="1">
      <alignment horizontal="center"/>
      <protection locked="0"/>
    </xf>
    <xf numFmtId="0" fontId="2" fillId="0" borderId="0" xfId="1" applyFont="1" applyAlignment="1" applyProtection="1">
      <alignment horizontal="center"/>
    </xf>
    <xf numFmtId="168" fontId="6" fillId="2" borderId="0" xfId="1" applyNumberFormat="1" applyFont="1" applyFill="1" applyAlignment="1" applyProtection="1">
      <alignment horizontal="center"/>
      <protection locked="0"/>
    </xf>
    <xf numFmtId="0" fontId="2" fillId="0" borderId="0" xfId="1" applyFont="1" applyAlignment="1">
      <alignment horizontal="center"/>
    </xf>
    <xf numFmtId="169" fontId="5" fillId="0" borderId="0" xfId="1" applyNumberFormat="1" applyFont="1" applyFill="1" applyBorder="1" applyAlignment="1">
      <alignment horizontal="center"/>
    </xf>
    <xf numFmtId="0" fontId="2" fillId="0" borderId="0" xfId="1" quotePrefix="1" applyFont="1" applyAlignment="1" applyProtection="1">
      <alignment horizontal="right"/>
    </xf>
    <xf numFmtId="167" fontId="5" fillId="0" borderId="0" xfId="1" applyNumberFormat="1" applyFont="1" applyAlignment="1" applyProtection="1">
      <alignment horizontal="center"/>
    </xf>
    <xf numFmtId="170" fontId="5" fillId="0" borderId="0" xfId="1" applyNumberFormat="1" applyFont="1" applyFill="1" applyBorder="1" applyAlignment="1" applyProtection="1">
      <alignment horizontal="center"/>
    </xf>
    <xf numFmtId="0" fontId="2" fillId="0" borderId="0" xfId="1" applyFont="1" applyProtection="1"/>
    <xf numFmtId="2" fontId="5" fillId="0" borderId="35" xfId="1" applyNumberFormat="1" applyFont="1" applyBorder="1" applyAlignment="1">
      <alignment horizontal="center"/>
    </xf>
    <xf numFmtId="0" fontId="5" fillId="0" borderId="35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6" fillId="2" borderId="5" xfId="1" applyFont="1" applyFill="1" applyBorder="1" applyAlignment="1" applyProtection="1">
      <alignment horizontal="center"/>
      <protection locked="0"/>
    </xf>
    <xf numFmtId="2" fontId="2" fillId="0" borderId="35" xfId="1" applyNumberFormat="1" applyFont="1" applyBorder="1" applyAlignment="1">
      <alignment horizontal="center"/>
    </xf>
    <xf numFmtId="10" fontId="2" fillId="0" borderId="6" xfId="1" applyNumberFormat="1" applyFont="1" applyBorder="1" applyAlignment="1">
      <alignment horizontal="center" vertical="center"/>
    </xf>
    <xf numFmtId="0" fontId="2" fillId="0" borderId="10" xfId="1" applyFont="1" applyBorder="1" applyAlignment="1">
      <alignment horizontal="center"/>
    </xf>
    <xf numFmtId="2" fontId="2" fillId="0" borderId="36" xfId="1" applyNumberFormat="1" applyFont="1" applyBorder="1" applyAlignment="1">
      <alignment horizontal="center"/>
    </xf>
    <xf numFmtId="10" fontId="2" fillId="0" borderId="11" xfId="1" applyNumberFormat="1" applyFont="1" applyBorder="1" applyAlignment="1">
      <alignment horizontal="center" vertical="center"/>
    </xf>
    <xf numFmtId="0" fontId="2" fillId="0" borderId="33" xfId="1" applyFont="1" applyBorder="1" applyAlignment="1">
      <alignment horizontal="center"/>
    </xf>
    <xf numFmtId="0" fontId="6" fillId="2" borderId="33" xfId="1" applyFont="1" applyFill="1" applyBorder="1" applyAlignment="1" applyProtection="1">
      <alignment horizontal="center"/>
      <protection locked="0"/>
    </xf>
    <xf numFmtId="0" fontId="2" fillId="0" borderId="35" xfId="1" applyFont="1" applyBorder="1" applyAlignment="1">
      <alignment horizontal="center"/>
    </xf>
    <xf numFmtId="0" fontId="2" fillId="0" borderId="36" xfId="1" applyFont="1" applyBorder="1" applyAlignment="1">
      <alignment horizontal="center"/>
    </xf>
    <xf numFmtId="0" fontId="2" fillId="0" borderId="37" xfId="1" applyFont="1" applyBorder="1" applyAlignment="1">
      <alignment horizontal="center"/>
    </xf>
    <xf numFmtId="2" fontId="2" fillId="0" borderId="37" xfId="1" applyNumberFormat="1" applyFont="1" applyBorder="1" applyAlignment="1">
      <alignment horizontal="center"/>
    </xf>
    <xf numFmtId="10" fontId="2" fillId="0" borderId="38" xfId="1" applyNumberFormat="1" applyFont="1" applyBorder="1" applyAlignment="1">
      <alignment horizontal="center" vertical="center"/>
    </xf>
    <xf numFmtId="0" fontId="2" fillId="0" borderId="11" xfId="1" applyFont="1" applyFill="1" applyBorder="1" applyAlignment="1">
      <alignment horizontal="center"/>
    </xf>
    <xf numFmtId="0" fontId="2" fillId="0" borderId="33" xfId="1" applyFont="1" applyBorder="1" applyAlignment="1">
      <alignment horizontal="right"/>
    </xf>
    <xf numFmtId="2" fontId="7" fillId="0" borderId="38" xfId="1" applyNumberFormat="1" applyFont="1" applyBorder="1" applyAlignment="1">
      <alignment horizontal="center"/>
    </xf>
    <xf numFmtId="0" fontId="2" fillId="0" borderId="0" xfId="1" quotePrefix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39" xfId="1" applyFont="1" applyBorder="1" applyAlignment="1">
      <alignment horizontal="right"/>
    </xf>
    <xf numFmtId="10" fontId="6" fillId="4" borderId="19" xfId="1" applyNumberFormat="1" applyFont="1" applyFill="1" applyBorder="1" applyAlignment="1">
      <alignment horizontal="center"/>
    </xf>
    <xf numFmtId="10" fontId="6" fillId="3" borderId="40" xfId="1" applyNumberFormat="1" applyFont="1" applyFill="1" applyBorder="1" applyAlignment="1">
      <alignment horizontal="center"/>
    </xf>
    <xf numFmtId="2" fontId="2" fillId="0" borderId="0" xfId="1" applyNumberFormat="1" applyFont="1" applyBorder="1" applyAlignment="1">
      <alignment horizontal="center"/>
    </xf>
    <xf numFmtId="0" fontId="6" fillId="4" borderId="41" xfId="1" applyFont="1" applyFill="1" applyBorder="1" applyAlignment="1">
      <alignment horizontal="center"/>
    </xf>
    <xf numFmtId="0" fontId="2" fillId="0" borderId="0" xfId="1" applyFont="1" applyBorder="1"/>
    <xf numFmtId="0" fontId="2" fillId="0" borderId="0" xfId="1" applyFont="1" applyBorder="1" applyAlignment="1">
      <alignment horizontal="right"/>
    </xf>
    <xf numFmtId="0" fontId="5" fillId="0" borderId="0" xfId="1" applyFont="1" applyFill="1" applyBorder="1" applyAlignment="1">
      <alignment horizontal="center"/>
    </xf>
    <xf numFmtId="0" fontId="2" fillId="0" borderId="0" xfId="1" quotePrefix="1" applyFont="1" applyBorder="1" applyAlignment="1">
      <alignment horizontal="right"/>
    </xf>
    <xf numFmtId="0" fontId="2" fillId="0" borderId="0" xfId="1" applyFont="1" applyBorder="1" applyAlignment="1"/>
    <xf numFmtId="171" fontId="6" fillId="0" borderId="0" xfId="1" applyNumberFormat="1" applyFont="1" applyFill="1" applyBorder="1" applyAlignment="1">
      <alignment horizontal="center"/>
    </xf>
    <xf numFmtId="0" fontId="3" fillId="0" borderId="34" xfId="1" applyFont="1" applyFill="1" applyBorder="1" applyAlignment="1">
      <alignment horizontal="left" vertical="center" wrapText="1"/>
    </xf>
    <xf numFmtId="0" fontId="2" fillId="0" borderId="34" xfId="1" applyFont="1" applyBorder="1"/>
    <xf numFmtId="0" fontId="2" fillId="0" borderId="34" xfId="1" applyFont="1" applyBorder="1" applyAlignment="1">
      <alignment horizontal="center"/>
    </xf>
    <xf numFmtId="0" fontId="2" fillId="0" borderId="42" xfId="1" quotePrefix="1" applyFont="1" applyBorder="1" applyAlignment="1" applyProtection="1">
      <protection locked="0"/>
    </xf>
    <xf numFmtId="0" fontId="2" fillId="0" borderId="42" xfId="1" applyFont="1" applyBorder="1"/>
    <xf numFmtId="0" fontId="2" fillId="0" borderId="42" xfId="1" applyFont="1" applyBorder="1" applyAlignment="1"/>
    <xf numFmtId="0" fontId="5" fillId="0" borderId="43" xfId="1" applyFont="1" applyBorder="1" applyAlignment="1" applyProtection="1">
      <protection locked="0"/>
    </xf>
    <xf numFmtId="0" fontId="5" fillId="0" borderId="0" xfId="1" applyFont="1" applyBorder="1" applyAlignment="1">
      <alignment horizontal="center"/>
    </xf>
    <xf numFmtId="0" fontId="2" fillId="0" borderId="43" xfId="1" applyFont="1" applyBorder="1"/>
    <xf numFmtId="0" fontId="2" fillId="0" borderId="43" xfId="1" applyFont="1" applyBorder="1" applyAlignment="1"/>
    <xf numFmtId="0" fontId="3" fillId="0" borderId="5" xfId="1" applyFont="1" applyFill="1" applyBorder="1" applyAlignment="1">
      <alignment horizontal="left" vertical="center" wrapText="1"/>
    </xf>
    <xf numFmtId="0" fontId="3" fillId="0" borderId="6" xfId="1" applyFont="1" applyFill="1" applyBorder="1" applyAlignment="1">
      <alignment horizontal="left" vertical="center" wrapText="1"/>
    </xf>
    <xf numFmtId="0" fontId="3" fillId="0" borderId="33" xfId="1" applyFont="1" applyFill="1" applyBorder="1" applyAlignment="1">
      <alignment horizontal="left" vertical="center" wrapText="1"/>
    </xf>
    <xf numFmtId="0" fontId="3" fillId="0" borderId="38" xfId="1" applyFont="1" applyFill="1" applyBorder="1" applyAlignment="1">
      <alignment horizontal="left" vertical="center" wrapText="1"/>
    </xf>
    <xf numFmtId="0" fontId="5" fillId="0" borderId="0" xfId="1" quotePrefix="1" applyFont="1" applyBorder="1" applyAlignment="1">
      <alignment horizontal="center"/>
    </xf>
    <xf numFmtId="0" fontId="3" fillId="0" borderId="1" xfId="1" applyFont="1" applyFill="1" applyBorder="1" applyAlignment="1">
      <alignment horizontal="justify" vertical="center" wrapText="1"/>
    </xf>
    <xf numFmtId="0" fontId="3" fillId="0" borderId="2" xfId="1" applyFont="1" applyFill="1" applyBorder="1" applyAlignment="1">
      <alignment horizontal="justify" vertical="center" wrapText="1"/>
    </xf>
    <xf numFmtId="0" fontId="3" fillId="0" borderId="3" xfId="1" applyFont="1" applyFill="1" applyBorder="1" applyAlignment="1">
      <alignment horizontal="justify"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3" fillId="0" borderId="2" xfId="1" applyFont="1" applyFill="1" applyBorder="1" applyAlignment="1">
      <alignment horizontal="left" vertical="center" wrapText="1"/>
    </xf>
    <xf numFmtId="0" fontId="3" fillId="0" borderId="3" xfId="1" applyFont="1" applyFill="1" applyBorder="1" applyAlignment="1">
      <alignment horizontal="left" vertical="center" wrapText="1"/>
    </xf>
    <xf numFmtId="0" fontId="5" fillId="0" borderId="7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5" fillId="0" borderId="4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34" xfId="1" applyFont="1" applyBorder="1" applyAlignment="1">
      <alignment horizontal="center" vertical="center"/>
    </xf>
    <xf numFmtId="2" fontId="6" fillId="2" borderId="35" xfId="1" applyNumberFormat="1" applyFont="1" applyFill="1" applyBorder="1" applyAlignment="1" applyProtection="1">
      <alignment horizontal="center" vertical="center"/>
      <protection locked="0"/>
    </xf>
    <xf numFmtId="2" fontId="6" fillId="2" borderId="36" xfId="1" applyNumberFormat="1" applyFont="1" applyFill="1" applyBorder="1" applyAlignment="1" applyProtection="1">
      <alignment horizontal="center" vertical="center"/>
      <protection locked="0"/>
    </xf>
    <xf numFmtId="2" fontId="6" fillId="2" borderId="37" xfId="1" applyNumberFormat="1" applyFont="1" applyFill="1" applyBorder="1" applyAlignment="1" applyProtection="1">
      <alignment horizontal="center" vertical="center"/>
      <protection locked="0"/>
    </xf>
    <xf numFmtId="0" fontId="5" fillId="0" borderId="33" xfId="1" applyFont="1" applyBorder="1" applyAlignment="1">
      <alignment horizontal="center" vertical="center"/>
    </xf>
    <xf numFmtId="0" fontId="3" fillId="0" borderId="4" xfId="1" applyFont="1" applyFill="1" applyBorder="1" applyAlignment="1">
      <alignment horizontal="left" vertical="center" wrapText="1"/>
    </xf>
    <xf numFmtId="0" fontId="3" fillId="0" borderId="34" xfId="1" applyFont="1" applyFill="1" applyBorder="1" applyAlignment="1">
      <alignment horizontal="left" vertical="center" wrapText="1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0" fontId="6" fillId="2" borderId="0" xfId="1" applyFont="1" applyFill="1" applyAlignment="1" applyProtection="1">
      <alignment horizontal="left"/>
      <protection locked="0"/>
    </xf>
    <xf numFmtId="0" fontId="7" fillId="2" borderId="0" xfId="1" quotePrefix="1" applyFont="1" applyFill="1" applyAlignment="1" applyProtection="1">
      <alignment horizontal="left"/>
      <protection locked="0"/>
    </xf>
    <xf numFmtId="0" fontId="7" fillId="2" borderId="0" xfId="1" applyFont="1" applyFill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2">
    <dxf>
      <font>
        <strike/>
      </font>
      <fill>
        <patternFill>
          <bgColor theme="0"/>
        </patternFill>
      </fill>
    </dxf>
    <dxf>
      <font>
        <strike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O90"/>
  <sheetViews>
    <sheetView tabSelected="1" workbookViewId="0">
      <selection activeCell="D61" sqref="D61:D64"/>
    </sheetView>
  </sheetViews>
  <sheetFormatPr defaultRowHeight="18.75" x14ac:dyDescent="0.3"/>
  <cols>
    <col min="1" max="1" width="55.42578125" style="1" customWidth="1"/>
    <col min="2" max="2" width="33.7109375" style="1" customWidth="1"/>
    <col min="3" max="3" width="42.28515625" style="1" bestFit="1" customWidth="1"/>
    <col min="4" max="4" width="30.5703125" style="1" customWidth="1"/>
    <col min="5" max="5" width="35.42578125" style="1" customWidth="1"/>
    <col min="6" max="6" width="30.7109375" style="1" customWidth="1"/>
    <col min="7" max="7" width="35.42578125" style="1" bestFit="1" customWidth="1"/>
    <col min="8" max="8" width="30.28515625" style="1" bestFit="1" customWidth="1"/>
    <col min="9" max="9" width="31.5703125" style="1" bestFit="1" customWidth="1"/>
    <col min="10" max="10" width="30.28515625" style="1" bestFit="1" customWidth="1"/>
    <col min="11" max="11" width="30.42578125" style="1" customWidth="1"/>
    <col min="12" max="12" width="21.28515625" style="1" customWidth="1"/>
    <col min="13" max="16384" width="9.140625" style="1"/>
  </cols>
  <sheetData>
    <row r="15" spans="1:8" ht="19.5" thickBot="1" x14ac:dyDescent="0.35"/>
    <row r="16" spans="1:8" ht="19.5" thickBot="1" x14ac:dyDescent="0.35">
      <c r="A16" s="155" t="s">
        <v>0</v>
      </c>
      <c r="B16" s="156"/>
      <c r="C16" s="156"/>
      <c r="D16" s="156"/>
      <c r="E16" s="156"/>
      <c r="F16" s="156"/>
      <c r="G16" s="156"/>
      <c r="H16" s="157"/>
    </row>
    <row r="17" spans="1:15" ht="20.25" x14ac:dyDescent="0.3">
      <c r="A17" s="158" t="s">
        <v>1</v>
      </c>
      <c r="B17" s="158"/>
      <c r="C17" s="158"/>
      <c r="D17" s="158"/>
      <c r="E17" s="158"/>
      <c r="F17" s="158"/>
      <c r="G17" s="158"/>
      <c r="H17" s="158"/>
    </row>
    <row r="18" spans="1:15" ht="26.25" x14ac:dyDescent="0.4">
      <c r="A18" s="2" t="s">
        <v>2</v>
      </c>
      <c r="B18" s="159"/>
      <c r="C18" s="159"/>
    </row>
    <row r="19" spans="1:15" ht="26.25" x14ac:dyDescent="0.4">
      <c r="A19" s="2" t="s">
        <v>3</v>
      </c>
      <c r="B19" s="3"/>
      <c r="C19" s="4"/>
    </row>
    <row r="20" spans="1:15" ht="26.25" x14ac:dyDescent="0.4">
      <c r="A20" s="2" t="s">
        <v>4</v>
      </c>
      <c r="B20" s="3"/>
      <c r="C20" s="4"/>
    </row>
    <row r="21" spans="1:15" ht="26.25" x14ac:dyDescent="0.4">
      <c r="A21" s="2" t="s">
        <v>5</v>
      </c>
      <c r="B21" s="160"/>
      <c r="C21" s="160"/>
      <c r="D21" s="160"/>
      <c r="E21" s="160"/>
      <c r="F21" s="160"/>
      <c r="G21" s="160"/>
      <c r="H21" s="160"/>
      <c r="I21" s="160"/>
      <c r="J21" s="160"/>
    </row>
    <row r="22" spans="1:15" ht="26.25" x14ac:dyDescent="0.4">
      <c r="A22" s="2" t="s">
        <v>6</v>
      </c>
      <c r="B22" s="5"/>
      <c r="C22" s="4"/>
      <c r="D22" s="4"/>
      <c r="E22" s="4"/>
      <c r="F22" s="4"/>
      <c r="G22" s="4"/>
      <c r="H22" s="4"/>
      <c r="I22" s="4"/>
      <c r="J22" s="4"/>
    </row>
    <row r="23" spans="1:15" ht="26.25" x14ac:dyDescent="0.4">
      <c r="A23" s="2" t="s">
        <v>7</v>
      </c>
      <c r="B23" s="5"/>
      <c r="C23" s="4"/>
      <c r="D23" s="4"/>
      <c r="E23" s="4"/>
      <c r="F23" s="4"/>
      <c r="G23" s="4"/>
      <c r="H23" s="4"/>
      <c r="I23" s="4"/>
      <c r="J23" s="4"/>
    </row>
    <row r="24" spans="1:15" x14ac:dyDescent="0.3">
      <c r="A24" s="2"/>
      <c r="B24" s="6"/>
    </row>
    <row r="25" spans="1:15" x14ac:dyDescent="0.3">
      <c r="A25" s="7" t="s">
        <v>8</v>
      </c>
      <c r="B25" s="6"/>
    </row>
    <row r="26" spans="1:15" ht="26.25" x14ac:dyDescent="0.4">
      <c r="A26" s="8" t="s">
        <v>9</v>
      </c>
      <c r="B26" s="159"/>
      <c r="C26" s="159"/>
    </row>
    <row r="27" spans="1:15" ht="26.25" x14ac:dyDescent="0.4">
      <c r="A27" s="9" t="s">
        <v>10</v>
      </c>
      <c r="B27" s="161"/>
      <c r="C27" s="161"/>
    </row>
    <row r="28" spans="1:15" ht="27" thickBot="1" x14ac:dyDescent="0.45">
      <c r="A28" s="9" t="s">
        <v>11</v>
      </c>
      <c r="B28" s="10"/>
    </row>
    <row r="29" spans="1:15" s="12" customFormat="1" ht="27" thickBot="1" x14ac:dyDescent="0.45">
      <c r="A29" s="9" t="s">
        <v>12</v>
      </c>
      <c r="B29" s="11">
        <v>0</v>
      </c>
      <c r="C29" s="138" t="s">
        <v>13</v>
      </c>
      <c r="D29" s="139"/>
      <c r="E29" s="139"/>
      <c r="F29" s="139"/>
      <c r="G29" s="139"/>
      <c r="H29" s="140"/>
      <c r="J29" s="13"/>
      <c r="K29" s="13"/>
      <c r="L29" s="13"/>
      <c r="M29" s="13"/>
    </row>
    <row r="30" spans="1:15" s="12" customFormat="1" ht="19.5" thickBot="1" x14ac:dyDescent="0.35">
      <c r="A30" s="9" t="s">
        <v>14</v>
      </c>
      <c r="B30" s="14">
        <f>B28-B29</f>
        <v>0</v>
      </c>
      <c r="C30" s="15"/>
      <c r="D30" s="15"/>
      <c r="E30" s="15"/>
      <c r="F30" s="15"/>
      <c r="G30" s="15"/>
      <c r="H30" s="16"/>
      <c r="I30" s="17"/>
      <c r="J30" s="13"/>
      <c r="K30" s="13"/>
      <c r="L30" s="13"/>
      <c r="M30" s="13"/>
    </row>
    <row r="31" spans="1:15" s="12" customFormat="1" ht="27" thickBot="1" x14ac:dyDescent="0.45">
      <c r="A31" s="9" t="s">
        <v>15</v>
      </c>
      <c r="B31" s="18">
        <v>1</v>
      </c>
      <c r="C31" s="141" t="s">
        <v>16</v>
      </c>
      <c r="D31" s="142"/>
      <c r="E31" s="142"/>
      <c r="F31" s="142"/>
      <c r="G31" s="142"/>
      <c r="H31" s="143"/>
      <c r="I31" s="19"/>
      <c r="J31" s="13"/>
      <c r="K31" s="13"/>
      <c r="L31" s="13"/>
      <c r="M31" s="13"/>
    </row>
    <row r="32" spans="1:15" s="12" customFormat="1" ht="27" thickBot="1" x14ac:dyDescent="0.45">
      <c r="A32" s="9" t="s">
        <v>17</v>
      </c>
      <c r="B32" s="18">
        <v>1</v>
      </c>
      <c r="C32" s="141" t="s">
        <v>18</v>
      </c>
      <c r="D32" s="142"/>
      <c r="E32" s="142"/>
      <c r="F32" s="142"/>
      <c r="G32" s="142"/>
      <c r="H32" s="143"/>
      <c r="I32" s="19"/>
      <c r="J32" s="13"/>
      <c r="K32" s="13"/>
      <c r="L32" s="13"/>
      <c r="M32" s="20"/>
      <c r="N32" s="20"/>
      <c r="O32" s="21"/>
    </row>
    <row r="33" spans="1:15" s="12" customFormat="1" ht="17.25" customHeight="1" x14ac:dyDescent="0.3">
      <c r="A33" s="9"/>
      <c r="B33" s="22"/>
      <c r="C33" s="23"/>
      <c r="D33" s="23"/>
      <c r="E33" s="23"/>
      <c r="F33" s="23"/>
      <c r="G33" s="23"/>
      <c r="H33" s="23"/>
      <c r="I33" s="23"/>
      <c r="J33" s="13"/>
      <c r="K33" s="13"/>
      <c r="L33" s="13"/>
      <c r="M33" s="20"/>
      <c r="N33" s="20"/>
      <c r="O33" s="21"/>
    </row>
    <row r="34" spans="1:15" s="12" customFormat="1" x14ac:dyDescent="0.3">
      <c r="A34" s="9" t="s">
        <v>19</v>
      </c>
      <c r="B34" s="24">
        <f>B31/B32</f>
        <v>1</v>
      </c>
      <c r="C34" s="1" t="s">
        <v>20</v>
      </c>
      <c r="D34" s="1"/>
      <c r="E34" s="1"/>
      <c r="F34" s="1"/>
      <c r="G34" s="1"/>
      <c r="H34" s="1"/>
      <c r="J34" s="13"/>
      <c r="K34" s="13"/>
      <c r="L34" s="13"/>
      <c r="M34" s="20"/>
      <c r="N34" s="20"/>
      <c r="O34" s="21"/>
    </row>
    <row r="35" spans="1:15" s="12" customFormat="1" ht="19.5" thickBot="1" x14ac:dyDescent="0.35">
      <c r="A35" s="9"/>
      <c r="B35" s="14"/>
      <c r="H35" s="1"/>
      <c r="J35" s="13"/>
      <c r="K35" s="13"/>
      <c r="L35" s="13"/>
      <c r="M35" s="20"/>
      <c r="N35" s="20"/>
      <c r="O35" s="21"/>
    </row>
    <row r="36" spans="1:15" s="12" customFormat="1" ht="27" thickBot="1" x14ac:dyDescent="0.45">
      <c r="A36" s="25" t="s">
        <v>21</v>
      </c>
      <c r="B36" s="26">
        <v>1</v>
      </c>
      <c r="C36" s="1"/>
      <c r="D36" s="144" t="s">
        <v>22</v>
      </c>
      <c r="E36" s="145"/>
      <c r="F36" s="27" t="s">
        <v>23</v>
      </c>
      <c r="G36" s="28"/>
      <c r="K36" s="13"/>
      <c r="L36" s="13"/>
      <c r="M36" s="20"/>
      <c r="N36" s="20"/>
      <c r="O36" s="21"/>
    </row>
    <row r="37" spans="1:15" s="12" customFormat="1" ht="26.25" x14ac:dyDescent="0.4">
      <c r="A37" s="29" t="s">
        <v>24</v>
      </c>
      <c r="B37" s="30">
        <v>1</v>
      </c>
      <c r="C37" s="31" t="s">
        <v>25</v>
      </c>
      <c r="D37" s="32" t="s">
        <v>26</v>
      </c>
      <c r="E37" s="33" t="s">
        <v>27</v>
      </c>
      <c r="F37" s="32" t="s">
        <v>26</v>
      </c>
      <c r="G37" s="34" t="s">
        <v>27</v>
      </c>
      <c r="K37" s="13"/>
      <c r="L37" s="13"/>
      <c r="M37" s="20"/>
      <c r="N37" s="20"/>
      <c r="O37" s="21"/>
    </row>
    <row r="38" spans="1:15" s="12" customFormat="1" ht="26.25" x14ac:dyDescent="0.4">
      <c r="A38" s="29" t="s">
        <v>28</v>
      </c>
      <c r="B38" s="30">
        <v>1</v>
      </c>
      <c r="C38" s="35">
        <v>1</v>
      </c>
      <c r="D38" s="36"/>
      <c r="E38" s="37" t="str">
        <f>IF(ISBLANK(D38),"-",$D$48/$D$45*D38)</f>
        <v>-</v>
      </c>
      <c r="F38" s="36"/>
      <c r="G38" s="38" t="str">
        <f>IF(ISBLANK(F38),"-",$D$48/$F$45*F38)</f>
        <v>-</v>
      </c>
      <c r="K38" s="13"/>
      <c r="L38" s="13"/>
      <c r="M38" s="20"/>
      <c r="N38" s="20"/>
      <c r="O38" s="21"/>
    </row>
    <row r="39" spans="1:15" s="12" customFormat="1" ht="26.25" x14ac:dyDescent="0.4">
      <c r="A39" s="29" t="s">
        <v>29</v>
      </c>
      <c r="B39" s="30">
        <v>1</v>
      </c>
      <c r="C39" s="39">
        <v>2</v>
      </c>
      <c r="D39" s="40"/>
      <c r="E39" s="41" t="str">
        <f>IF(ISBLANK(D39),"-",$D$48/$D$45*D39)</f>
        <v>-</v>
      </c>
      <c r="F39" s="40"/>
      <c r="G39" s="42" t="str">
        <f>IF(ISBLANK(F39),"-",$D$48/$F$45*F39)</f>
        <v>-</v>
      </c>
      <c r="K39" s="13"/>
      <c r="L39" s="13"/>
      <c r="M39" s="20"/>
      <c r="N39" s="20"/>
      <c r="O39" s="21"/>
    </row>
    <row r="40" spans="1:15" ht="26.25" x14ac:dyDescent="0.4">
      <c r="A40" s="29" t="s">
        <v>30</v>
      </c>
      <c r="B40" s="30">
        <v>1</v>
      </c>
      <c r="C40" s="39">
        <v>3</v>
      </c>
      <c r="D40" s="40"/>
      <c r="E40" s="41" t="str">
        <f>IF(ISBLANK(D40),"-",$D$48/$D$45*D40)</f>
        <v>-</v>
      </c>
      <c r="F40" s="40"/>
      <c r="G40" s="42" t="str">
        <f>IF(ISBLANK(F40),"-",$D$48/$F$45*F40)</f>
        <v>-</v>
      </c>
      <c r="M40" s="20"/>
      <c r="N40" s="20"/>
      <c r="O40" s="43"/>
    </row>
    <row r="41" spans="1:15" ht="26.25" x14ac:dyDescent="0.4">
      <c r="A41" s="29" t="s">
        <v>31</v>
      </c>
      <c r="B41" s="30">
        <v>1</v>
      </c>
      <c r="C41" s="44">
        <v>4</v>
      </c>
      <c r="D41" s="45"/>
      <c r="E41" s="46" t="str">
        <f>IF(ISBLANK(D41),"-",$D$48/$D$45*D41)</f>
        <v>-</v>
      </c>
      <c r="F41" s="45"/>
      <c r="G41" s="47" t="str">
        <f>IF(ISBLANK(F41),"-",$D$48/$F$45*F41)</f>
        <v>-</v>
      </c>
      <c r="M41" s="20"/>
      <c r="N41" s="20"/>
      <c r="O41" s="43"/>
    </row>
    <row r="42" spans="1:15" ht="27" thickBot="1" x14ac:dyDescent="0.45">
      <c r="A42" s="29" t="s">
        <v>32</v>
      </c>
      <c r="B42" s="30">
        <v>1</v>
      </c>
      <c r="C42" s="48" t="s">
        <v>33</v>
      </c>
      <c r="D42" s="49" t="e">
        <f>AVERAGE(D38:D41)</f>
        <v>#DIV/0!</v>
      </c>
      <c r="E42" s="50" t="e">
        <f>AVERAGE(E38:E41)</f>
        <v>#DIV/0!</v>
      </c>
      <c r="F42" s="51" t="e">
        <f>AVERAGE(F38:F41)</f>
        <v>#DIV/0!</v>
      </c>
      <c r="G42" s="52" t="e">
        <f>AVERAGE(G38:G41)</f>
        <v>#DIV/0!</v>
      </c>
    </row>
    <row r="43" spans="1:15" ht="26.25" x14ac:dyDescent="0.4">
      <c r="A43" s="29" t="s">
        <v>34</v>
      </c>
      <c r="B43" s="10">
        <v>1</v>
      </c>
      <c r="C43" s="53" t="s">
        <v>35</v>
      </c>
      <c r="D43" s="54"/>
      <c r="E43" s="43"/>
      <c r="F43" s="55"/>
      <c r="G43" s="56"/>
    </row>
    <row r="44" spans="1:15" ht="26.25" x14ac:dyDescent="0.4">
      <c r="A44" s="29" t="s">
        <v>36</v>
      </c>
      <c r="B44" s="10">
        <v>1</v>
      </c>
      <c r="C44" s="57" t="s">
        <v>37</v>
      </c>
      <c r="D44" s="58">
        <f>D43*$B$34</f>
        <v>0</v>
      </c>
      <c r="E44" s="59"/>
      <c r="F44" s="60">
        <f>F43*$B$34</f>
        <v>0</v>
      </c>
      <c r="G44" s="61"/>
    </row>
    <row r="45" spans="1:15" ht="19.5" thickBot="1" x14ac:dyDescent="0.35">
      <c r="A45" s="29" t="s">
        <v>38</v>
      </c>
      <c r="B45" s="62">
        <f>(B44/B43)*(B42/B41)*(B40/B39)*(B38/B37)*B36</f>
        <v>1</v>
      </c>
      <c r="C45" s="57" t="s">
        <v>39</v>
      </c>
      <c r="D45" s="63">
        <f>D44*$B$30/100</f>
        <v>0</v>
      </c>
      <c r="E45" s="61"/>
      <c r="F45" s="64">
        <f>F44*$B$30/100</f>
        <v>0</v>
      </c>
      <c r="G45" s="61"/>
    </row>
    <row r="46" spans="1:15" ht="19.5" thickBot="1" x14ac:dyDescent="0.35">
      <c r="A46" s="133" t="s">
        <v>40</v>
      </c>
      <c r="B46" s="153"/>
      <c r="C46" s="57" t="s">
        <v>41</v>
      </c>
      <c r="D46" s="58">
        <f>D45/$B$45</f>
        <v>0</v>
      </c>
      <c r="E46" s="61"/>
      <c r="F46" s="65">
        <f>F45/$B$45</f>
        <v>0</v>
      </c>
      <c r="G46" s="61"/>
    </row>
    <row r="47" spans="1:15" ht="27" thickBot="1" x14ac:dyDescent="0.45">
      <c r="A47" s="135"/>
      <c r="B47" s="154"/>
      <c r="C47" s="57" t="s">
        <v>42</v>
      </c>
      <c r="D47" s="66">
        <v>0.5</v>
      </c>
      <c r="E47" s="56"/>
      <c r="F47" s="56"/>
      <c r="G47" s="56"/>
      <c r="I47" s="67"/>
    </row>
    <row r="48" spans="1:15" x14ac:dyDescent="0.3">
      <c r="C48" s="57" t="s">
        <v>43</v>
      </c>
      <c r="D48" s="63">
        <f>D47*$B$45</f>
        <v>0.5</v>
      </c>
      <c r="E48" s="61"/>
      <c r="F48" s="61"/>
      <c r="G48" s="61"/>
      <c r="I48" s="67"/>
    </row>
    <row r="49" spans="1:13" ht="19.5" thickBot="1" x14ac:dyDescent="0.35">
      <c r="C49" s="68" t="s">
        <v>44</v>
      </c>
      <c r="D49" s="69">
        <f>D48/B34</f>
        <v>0.5</v>
      </c>
      <c r="E49" s="70"/>
      <c r="F49" s="70"/>
      <c r="G49" s="70"/>
      <c r="I49" s="71"/>
    </row>
    <row r="50" spans="1:13" x14ac:dyDescent="0.3">
      <c r="C50" s="72" t="s">
        <v>45</v>
      </c>
      <c r="D50" s="73" t="e">
        <f>AVERAGE(E38:E41,G38:G41)</f>
        <v>#DIV/0!</v>
      </c>
      <c r="E50" s="74"/>
      <c r="F50" s="74"/>
      <c r="G50" s="74"/>
      <c r="I50" s="71"/>
    </row>
    <row r="51" spans="1:13" x14ac:dyDescent="0.3">
      <c r="C51" s="75" t="s">
        <v>46</v>
      </c>
      <c r="D51" s="76" t="e">
        <f>STDEV(E38:E41,G38:G41)/D50</f>
        <v>#DIV/0!</v>
      </c>
      <c r="E51" s="59"/>
      <c r="F51" s="59"/>
      <c r="G51" s="59"/>
      <c r="I51" s="71"/>
    </row>
    <row r="52" spans="1:13" ht="19.5" thickBot="1" x14ac:dyDescent="0.35">
      <c r="C52" s="77" t="s">
        <v>47</v>
      </c>
      <c r="D52" s="78">
        <f>COUNT(E38:E41,G38:G41)</f>
        <v>0</v>
      </c>
      <c r="E52" s="59"/>
      <c r="F52" s="59"/>
      <c r="G52" s="59"/>
      <c r="I52" s="71"/>
    </row>
    <row r="54" spans="1:13" x14ac:dyDescent="0.3">
      <c r="A54" s="7" t="s">
        <v>8</v>
      </c>
      <c r="B54" s="79" t="s">
        <v>48</v>
      </c>
    </row>
    <row r="55" spans="1:13" x14ac:dyDescent="0.3">
      <c r="A55" s="1" t="s">
        <v>49</v>
      </c>
      <c r="B55" s="80">
        <f>B21</f>
        <v>0</v>
      </c>
    </row>
    <row r="56" spans="1:13" ht="26.25" x14ac:dyDescent="0.4">
      <c r="A56" s="81" t="s">
        <v>50</v>
      </c>
      <c r="B56" s="82"/>
      <c r="C56" s="83" t="s">
        <v>51</v>
      </c>
      <c r="D56" s="84"/>
      <c r="E56" s="83">
        <f>B20</f>
        <v>0</v>
      </c>
      <c r="I56" s="85"/>
    </row>
    <row r="57" spans="1:13" x14ac:dyDescent="0.3">
      <c r="A57" s="80" t="s">
        <v>52</v>
      </c>
      <c r="B57" s="86"/>
      <c r="I57" s="85"/>
    </row>
    <row r="58" spans="1:13" s="90" customFormat="1" x14ac:dyDescent="0.3">
      <c r="A58" s="87" t="s">
        <v>53</v>
      </c>
      <c r="B58" s="88">
        <f>B56</f>
        <v>0</v>
      </c>
      <c r="C58" s="83" t="s">
        <v>54</v>
      </c>
      <c r="D58" s="89">
        <f>B57*B56</f>
        <v>0</v>
      </c>
      <c r="I58" s="83"/>
    </row>
    <row r="59" spans="1:13" ht="19.5" thickBot="1" x14ac:dyDescent="0.35">
      <c r="I59" s="85"/>
    </row>
    <row r="60" spans="1:13" s="12" customFormat="1" ht="27" thickBot="1" x14ac:dyDescent="0.45">
      <c r="A60" s="25" t="s">
        <v>55</v>
      </c>
      <c r="B60" s="26">
        <v>1</v>
      </c>
      <c r="C60" s="1"/>
      <c r="D60" s="91" t="s">
        <v>56</v>
      </c>
      <c r="E60" s="92" t="s">
        <v>25</v>
      </c>
      <c r="F60" s="92" t="s">
        <v>26</v>
      </c>
      <c r="G60" s="92" t="s">
        <v>57</v>
      </c>
      <c r="H60" s="31" t="s">
        <v>58</v>
      </c>
      <c r="M60" s="13"/>
    </row>
    <row r="61" spans="1:13" s="12" customFormat="1" ht="26.25" x14ac:dyDescent="0.4">
      <c r="A61" s="29" t="s">
        <v>59</v>
      </c>
      <c r="B61" s="30">
        <v>1</v>
      </c>
      <c r="C61" s="146" t="s">
        <v>60</v>
      </c>
      <c r="D61" s="149"/>
      <c r="E61" s="93">
        <v>1</v>
      </c>
      <c r="F61" s="94"/>
      <c r="G61" s="95" t="str">
        <f>IF(ISBLANK(F61),"-",(F61/$D$50*$D$47*$B$69)*$D$58/$D$61)</f>
        <v>-</v>
      </c>
      <c r="H61" s="96" t="str">
        <f t="shared" ref="H61:H72" si="0">IF(ISBLANK(F61),"-",G61/$D$56)</f>
        <v>-</v>
      </c>
      <c r="M61" s="13"/>
    </row>
    <row r="62" spans="1:13" s="12" customFormat="1" ht="26.25" x14ac:dyDescent="0.4">
      <c r="A62" s="29" t="s">
        <v>61</v>
      </c>
      <c r="B62" s="30">
        <v>1</v>
      </c>
      <c r="C62" s="147"/>
      <c r="D62" s="150"/>
      <c r="E62" s="97">
        <v>2</v>
      </c>
      <c r="F62" s="40"/>
      <c r="G62" s="98" t="str">
        <f>IF(ISBLANK(F62),"-",(F62/$D$50*$D$47*$B$69)*$D$58/$D$61)</f>
        <v>-</v>
      </c>
      <c r="H62" s="99" t="str">
        <f t="shared" si="0"/>
        <v>-</v>
      </c>
      <c r="M62" s="13"/>
    </row>
    <row r="63" spans="1:13" s="12" customFormat="1" ht="26.25" x14ac:dyDescent="0.4">
      <c r="A63" s="29" t="s">
        <v>62</v>
      </c>
      <c r="B63" s="30">
        <v>1</v>
      </c>
      <c r="C63" s="147"/>
      <c r="D63" s="150"/>
      <c r="E63" s="97">
        <v>3</v>
      </c>
      <c r="F63" s="40"/>
      <c r="G63" s="98" t="str">
        <f>IF(ISBLANK(F63),"-",(F63/$D$50*$D$47*$B$69)*$D$58/$D$61)</f>
        <v>-</v>
      </c>
      <c r="H63" s="99" t="str">
        <f t="shared" si="0"/>
        <v>-</v>
      </c>
      <c r="M63" s="13"/>
    </row>
    <row r="64" spans="1:13" ht="27" thickBot="1" x14ac:dyDescent="0.45">
      <c r="A64" s="29" t="s">
        <v>63</v>
      </c>
      <c r="B64" s="30">
        <v>1</v>
      </c>
      <c r="C64" s="148"/>
      <c r="D64" s="151"/>
      <c r="E64" s="100">
        <v>4</v>
      </c>
      <c r="F64" s="101"/>
      <c r="G64" s="98" t="str">
        <f>IF(ISBLANK(F64),"-",(F64/$D$50*$D$47*$B$69)*$D$58/$D$61)</f>
        <v>-</v>
      </c>
      <c r="H64" s="99" t="str">
        <f t="shared" si="0"/>
        <v>-</v>
      </c>
    </row>
    <row r="65" spans="1:12" ht="26.25" x14ac:dyDescent="0.4">
      <c r="A65" s="29" t="s">
        <v>64</v>
      </c>
      <c r="B65" s="30">
        <v>1</v>
      </c>
      <c r="C65" s="146" t="s">
        <v>65</v>
      </c>
      <c r="D65" s="149"/>
      <c r="E65" s="102">
        <v>1</v>
      </c>
      <c r="F65" s="40"/>
      <c r="G65" s="95" t="str">
        <f>IF(ISBLANK(F65),"-",(F65/$D$50*$D$47*$B$69)*$D$58/$D$65)</f>
        <v>-</v>
      </c>
      <c r="H65" s="96" t="str">
        <f t="shared" si="0"/>
        <v>-</v>
      </c>
    </row>
    <row r="66" spans="1:12" ht="26.25" x14ac:dyDescent="0.4">
      <c r="A66" s="29" t="s">
        <v>66</v>
      </c>
      <c r="B66" s="30">
        <v>1</v>
      </c>
      <c r="C66" s="147"/>
      <c r="D66" s="150"/>
      <c r="E66" s="103">
        <v>2</v>
      </c>
      <c r="F66" s="40"/>
      <c r="G66" s="98" t="str">
        <f>IF(ISBLANK(F66),"-",(F66/$D$50*$D$47*$B$69)*$D$58/$D$65)</f>
        <v>-</v>
      </c>
      <c r="H66" s="99" t="str">
        <f t="shared" si="0"/>
        <v>-</v>
      </c>
    </row>
    <row r="67" spans="1:12" ht="26.25" x14ac:dyDescent="0.4">
      <c r="A67" s="29" t="s">
        <v>67</v>
      </c>
      <c r="B67" s="30">
        <v>1</v>
      </c>
      <c r="C67" s="147"/>
      <c r="D67" s="150"/>
      <c r="E67" s="103">
        <v>3</v>
      </c>
      <c r="F67" s="40"/>
      <c r="G67" s="98" t="str">
        <f>IF(ISBLANK(F67),"-",(F67/$D$50*$D$47*$B$69)*$D$58/$D$65)</f>
        <v>-</v>
      </c>
      <c r="H67" s="99" t="str">
        <f t="shared" si="0"/>
        <v>-</v>
      </c>
    </row>
    <row r="68" spans="1:12" ht="27" thickBot="1" x14ac:dyDescent="0.45">
      <c r="A68" s="29" t="s">
        <v>68</v>
      </c>
      <c r="B68" s="30">
        <v>1</v>
      </c>
      <c r="C68" s="148"/>
      <c r="D68" s="151"/>
      <c r="E68" s="104">
        <v>4</v>
      </c>
      <c r="F68" s="101"/>
      <c r="G68" s="105" t="str">
        <f>IF(ISBLANK(F68),"-",(F68/$D$50*$D$47*$B$69)*$D$58/$D$65)</f>
        <v>-</v>
      </c>
      <c r="H68" s="106" t="str">
        <f t="shared" si="0"/>
        <v>-</v>
      </c>
    </row>
    <row r="69" spans="1:12" ht="26.25" x14ac:dyDescent="0.4">
      <c r="A69" s="29" t="s">
        <v>69</v>
      </c>
      <c r="B69" s="107">
        <f>(B68/B67)*(B66/B65)*(B64/B63)*(B62/B61)*B60</f>
        <v>1</v>
      </c>
      <c r="C69" s="146" t="s">
        <v>70</v>
      </c>
      <c r="D69" s="149"/>
      <c r="E69" s="102">
        <v>1</v>
      </c>
      <c r="F69" s="94"/>
      <c r="G69" s="95" t="str">
        <f>IF(ISBLANK(F69),"-",(F69/$D$50*$D$47*$B$69)*$D$58/$D$69)</f>
        <v>-</v>
      </c>
      <c r="H69" s="99" t="str">
        <f t="shared" si="0"/>
        <v>-</v>
      </c>
    </row>
    <row r="70" spans="1:12" ht="27" thickBot="1" x14ac:dyDescent="0.45">
      <c r="A70" s="108" t="s">
        <v>71</v>
      </c>
      <c r="B70" s="109" t="e">
        <f>(D47*B69)/D56*D58</f>
        <v>#DIV/0!</v>
      </c>
      <c r="C70" s="147"/>
      <c r="D70" s="150"/>
      <c r="E70" s="103">
        <v>2</v>
      </c>
      <c r="F70" s="40"/>
      <c r="G70" s="98" t="str">
        <f>IF(ISBLANK(F70),"-",(F70/$D$50*$D$47*$B$69)*$D$58/$D$69)</f>
        <v>-</v>
      </c>
      <c r="H70" s="99" t="str">
        <f t="shared" si="0"/>
        <v>-</v>
      </c>
    </row>
    <row r="71" spans="1:12" ht="26.25" x14ac:dyDescent="0.4">
      <c r="A71" s="133" t="s">
        <v>40</v>
      </c>
      <c r="B71" s="134"/>
      <c r="C71" s="147"/>
      <c r="D71" s="150"/>
      <c r="E71" s="103">
        <v>3</v>
      </c>
      <c r="F71" s="40"/>
      <c r="G71" s="98" t="str">
        <f>IF(ISBLANK(F71),"-",(F71/$D$50*$D$47*$B$69)*$D$58/$D$69)</f>
        <v>-</v>
      </c>
      <c r="H71" s="99" t="str">
        <f t="shared" si="0"/>
        <v>-</v>
      </c>
    </row>
    <row r="72" spans="1:12" ht="27" thickBot="1" x14ac:dyDescent="0.45">
      <c r="A72" s="135"/>
      <c r="B72" s="136"/>
      <c r="C72" s="152"/>
      <c r="D72" s="151"/>
      <c r="E72" s="104">
        <v>4</v>
      </c>
      <c r="F72" s="101"/>
      <c r="G72" s="105" t="str">
        <f>IF(ISBLANK(F72),"-",(F72/$D$50*$D$47*$B$69)*$D$58/$D$69)</f>
        <v>-</v>
      </c>
      <c r="H72" s="106" t="str">
        <f t="shared" si="0"/>
        <v>-</v>
      </c>
    </row>
    <row r="73" spans="1:12" ht="26.25" x14ac:dyDescent="0.4">
      <c r="A73" s="110"/>
      <c r="B73" s="110"/>
      <c r="C73" s="110"/>
      <c r="D73" s="110"/>
      <c r="E73" s="110"/>
      <c r="F73" s="111"/>
      <c r="G73" s="112" t="s">
        <v>33</v>
      </c>
      <c r="H73" s="113" t="e">
        <f>AVERAGE(H61:H72)</f>
        <v>#DIV/0!</v>
      </c>
    </row>
    <row r="74" spans="1:12" ht="26.25" x14ac:dyDescent="0.4">
      <c r="C74" s="110"/>
      <c r="D74" s="110"/>
      <c r="E74" s="110"/>
      <c r="F74" s="111"/>
      <c r="G74" s="75" t="s">
        <v>46</v>
      </c>
      <c r="H74" s="114" t="e">
        <f>STDEV(H61:H72)/H73</f>
        <v>#DIV/0!</v>
      </c>
    </row>
    <row r="75" spans="1:12" ht="27" thickBot="1" x14ac:dyDescent="0.45">
      <c r="A75" s="110"/>
      <c r="B75" s="110"/>
      <c r="C75" s="111"/>
      <c r="D75" s="115"/>
      <c r="E75" s="115"/>
      <c r="F75" s="111"/>
      <c r="G75" s="77" t="s">
        <v>47</v>
      </c>
      <c r="H75" s="116">
        <f>COUNT(H61:H72)</f>
        <v>0</v>
      </c>
    </row>
    <row r="76" spans="1:12" x14ac:dyDescent="0.3">
      <c r="A76" s="110"/>
      <c r="B76" s="110"/>
      <c r="C76" s="111"/>
      <c r="D76" s="115"/>
      <c r="E76" s="115"/>
      <c r="F76" s="115"/>
      <c r="G76" s="115"/>
      <c r="H76" s="111"/>
      <c r="I76" s="111"/>
      <c r="J76" s="117"/>
      <c r="K76" s="118"/>
      <c r="L76" s="119"/>
    </row>
    <row r="77" spans="1:12" ht="26.25" x14ac:dyDescent="0.4">
      <c r="A77" s="8" t="s">
        <v>72</v>
      </c>
      <c r="B77" s="120" t="s">
        <v>73</v>
      </c>
      <c r="C77" s="137">
        <f>B20</f>
        <v>0</v>
      </c>
      <c r="D77" s="137"/>
      <c r="E77" s="121" t="s">
        <v>74</v>
      </c>
      <c r="F77" s="121"/>
      <c r="G77" s="122" t="e">
        <f>H73</f>
        <v>#DIV/0!</v>
      </c>
      <c r="H77" s="111"/>
      <c r="I77" s="111"/>
      <c r="J77" s="117"/>
      <c r="K77" s="118"/>
      <c r="L77" s="119"/>
    </row>
    <row r="78" spans="1:12" ht="19.5" thickBot="1" x14ac:dyDescent="0.35">
      <c r="A78" s="123"/>
      <c r="B78" s="124"/>
      <c r="C78" s="125"/>
      <c r="D78" s="125"/>
      <c r="E78" s="124"/>
      <c r="F78" s="124"/>
      <c r="G78" s="124"/>
      <c r="H78" s="124"/>
    </row>
    <row r="79" spans="1:12" x14ac:dyDescent="0.3">
      <c r="B79" s="85" t="s">
        <v>75</v>
      </c>
      <c r="E79" s="111" t="s">
        <v>76</v>
      </c>
      <c r="F79" s="111"/>
      <c r="G79" s="111" t="s">
        <v>77</v>
      </c>
    </row>
    <row r="80" spans="1:12" x14ac:dyDescent="0.3">
      <c r="A80" s="118" t="s">
        <v>78</v>
      </c>
      <c r="B80" s="126"/>
      <c r="C80" s="126"/>
      <c r="D80" s="110"/>
      <c r="E80" s="127"/>
      <c r="F80" s="117"/>
      <c r="G80" s="128"/>
      <c r="H80" s="128"/>
      <c r="J80" s="117"/>
    </row>
    <row r="81" spans="1:10" x14ac:dyDescent="0.3">
      <c r="A81" s="118" t="s">
        <v>79</v>
      </c>
      <c r="B81" s="129"/>
      <c r="C81" s="129"/>
      <c r="D81" s="130"/>
      <c r="E81" s="131"/>
      <c r="F81" s="117"/>
      <c r="G81" s="132"/>
      <c r="H81" s="132"/>
      <c r="J81" s="121"/>
    </row>
    <row r="82" spans="1:10" x14ac:dyDescent="0.3">
      <c r="A82" s="110"/>
      <c r="B82" s="111"/>
      <c r="C82" s="115"/>
      <c r="D82" s="115"/>
      <c r="E82" s="115"/>
      <c r="F82" s="115"/>
      <c r="G82" s="111"/>
      <c r="H82" s="111"/>
      <c r="J82" s="117"/>
    </row>
    <row r="83" spans="1:10" x14ac:dyDescent="0.3">
      <c r="A83" s="110"/>
      <c r="B83" s="110"/>
      <c r="C83" s="111"/>
      <c r="D83" s="115"/>
      <c r="E83" s="115"/>
      <c r="F83" s="115"/>
      <c r="G83" s="115"/>
      <c r="H83" s="111"/>
      <c r="I83" s="111"/>
      <c r="J83" s="117"/>
    </row>
    <row r="84" spans="1:10" x14ac:dyDescent="0.3">
      <c r="A84" s="110"/>
      <c r="B84" s="110"/>
      <c r="C84" s="111"/>
      <c r="D84" s="115"/>
      <c r="E84" s="115"/>
      <c r="F84" s="115"/>
      <c r="G84" s="115"/>
      <c r="H84" s="111"/>
      <c r="I84" s="111"/>
      <c r="J84" s="117"/>
    </row>
    <row r="85" spans="1:10" x14ac:dyDescent="0.3">
      <c r="A85" s="110"/>
      <c r="B85" s="110"/>
      <c r="C85" s="111"/>
      <c r="D85" s="115"/>
      <c r="E85" s="115"/>
      <c r="F85" s="115"/>
      <c r="G85" s="115"/>
      <c r="H85" s="111"/>
      <c r="I85" s="111"/>
      <c r="J85" s="117"/>
    </row>
    <row r="86" spans="1:10" x14ac:dyDescent="0.3">
      <c r="A86" s="110"/>
      <c r="B86" s="110"/>
      <c r="C86" s="111"/>
      <c r="D86" s="115"/>
      <c r="E86" s="115"/>
      <c r="F86" s="115"/>
      <c r="G86" s="115"/>
      <c r="H86" s="111"/>
      <c r="I86" s="111"/>
      <c r="J86" s="117"/>
    </row>
    <row r="87" spans="1:10" x14ac:dyDescent="0.3">
      <c r="A87" s="110"/>
      <c r="B87" s="110"/>
      <c r="C87" s="111"/>
      <c r="D87" s="115"/>
      <c r="E87" s="115"/>
      <c r="F87" s="115"/>
      <c r="G87" s="115"/>
      <c r="H87" s="111"/>
      <c r="I87" s="111"/>
      <c r="J87" s="117"/>
    </row>
    <row r="88" spans="1:10" x14ac:dyDescent="0.3">
      <c r="A88" s="110"/>
      <c r="B88" s="110"/>
      <c r="C88" s="111"/>
      <c r="D88" s="115"/>
      <c r="E88" s="115"/>
      <c r="F88" s="115"/>
      <c r="G88" s="115"/>
      <c r="H88" s="111"/>
      <c r="I88" s="111"/>
      <c r="J88" s="117"/>
    </row>
    <row r="89" spans="1:10" x14ac:dyDescent="0.3">
      <c r="A89" s="110"/>
      <c r="B89" s="110"/>
      <c r="C89" s="111"/>
      <c r="D89" s="115"/>
      <c r="E89" s="115"/>
      <c r="F89" s="115"/>
      <c r="G89" s="115"/>
      <c r="H89" s="111"/>
      <c r="I89" s="111"/>
      <c r="J89" s="117"/>
    </row>
    <row r="90" spans="1:10" x14ac:dyDescent="0.3">
      <c r="A90" s="110"/>
      <c r="B90" s="110"/>
      <c r="C90" s="111"/>
      <c r="D90" s="115"/>
      <c r="E90" s="115"/>
      <c r="F90" s="115"/>
      <c r="G90" s="115"/>
      <c r="H90" s="111"/>
      <c r="I90" s="111"/>
      <c r="J90" s="117"/>
    </row>
  </sheetData>
  <mergeCells count="19">
    <mergeCell ref="B27:C27"/>
    <mergeCell ref="A16:H16"/>
    <mergeCell ref="A17:H17"/>
    <mergeCell ref="B18:C18"/>
    <mergeCell ref="B21:J21"/>
    <mergeCell ref="B26:C26"/>
    <mergeCell ref="A71:B72"/>
    <mergeCell ref="C77:D77"/>
    <mergeCell ref="C29:H29"/>
    <mergeCell ref="C31:H31"/>
    <mergeCell ref="C32:H32"/>
    <mergeCell ref="D36:E36"/>
    <mergeCell ref="C65:C68"/>
    <mergeCell ref="D65:D68"/>
    <mergeCell ref="C69:C72"/>
    <mergeCell ref="D69:D72"/>
    <mergeCell ref="A46:B47"/>
    <mergeCell ref="C61:C64"/>
    <mergeCell ref="D61:D64"/>
  </mergeCells>
  <conditionalFormatting sqref="D51">
    <cfRule type="cellIs" dxfId="1" priority="2" operator="greaterThan">
      <formula>0.02</formula>
    </cfRule>
  </conditionalFormatting>
  <conditionalFormatting sqref="H74">
    <cfRule type="cellIs" dxfId="0" priority="1" operator="greaterThan">
      <formula>0.02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Assay Suspension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Alphy</dc:creator>
  <cp:lastModifiedBy>Alphy</cp:lastModifiedBy>
  <dcterms:created xsi:type="dcterms:W3CDTF">2015-02-24T09:21:05Z</dcterms:created>
  <dcterms:modified xsi:type="dcterms:W3CDTF">2015-02-24T11:57:48Z</dcterms:modified>
</cp:coreProperties>
</file>