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nxserver\htdocs\NQCL_LIMS\exceltemplates\"/>
    </mc:Choice>
  </mc:AlternateContent>
  <bookViews>
    <workbookView xWindow="0" yWindow="0" windowWidth="20490" windowHeight="7905"/>
  </bookViews>
  <sheets>
    <sheet name="Uniformity Of Conten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9" i="2" l="1"/>
  <c r="F126" i="2"/>
  <c r="B125" i="2"/>
  <c r="F122" i="2"/>
  <c r="E122" i="2"/>
  <c r="F121" i="2"/>
  <c r="E121" i="2"/>
  <c r="F120" i="2"/>
  <c r="E120" i="2"/>
  <c r="F119" i="2"/>
  <c r="E119" i="2"/>
  <c r="F118" i="2"/>
  <c r="E118" i="2"/>
  <c r="F117" i="2"/>
  <c r="F124" i="2" s="1"/>
  <c r="E117" i="2"/>
  <c r="D110" i="2"/>
  <c r="D111" i="2" s="1"/>
  <c r="D109" i="2"/>
  <c r="B107" i="2"/>
  <c r="D106" i="2"/>
  <c r="F104" i="2"/>
  <c r="D104" i="2"/>
  <c r="G103" i="2"/>
  <c r="E103" i="2"/>
  <c r="G102" i="2"/>
  <c r="E102" i="2"/>
  <c r="G101" i="2"/>
  <c r="E101" i="2"/>
  <c r="G100" i="2"/>
  <c r="G104" i="2" s="1"/>
  <c r="E100" i="2"/>
  <c r="D112" i="2" s="1"/>
  <c r="D113" i="2" s="1"/>
  <c r="B96" i="2"/>
  <c r="F106" i="2" s="1"/>
  <c r="B90" i="2"/>
  <c r="B89" i="2"/>
  <c r="B91" i="2" s="1"/>
  <c r="B88" i="2"/>
  <c r="C74" i="2"/>
  <c r="G68" i="2"/>
  <c r="E68" i="2"/>
  <c r="G67" i="2"/>
  <c r="E67" i="2"/>
  <c r="B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G70" i="2" s="1"/>
  <c r="E59" i="2"/>
  <c r="E72" i="2" s="1"/>
  <c r="C56" i="2"/>
  <c r="B55" i="2"/>
  <c r="B45" i="2"/>
  <c r="D48" i="2" s="1"/>
  <c r="D49" i="2" s="1"/>
  <c r="F44" i="2"/>
  <c r="F45" i="2" s="1"/>
  <c r="F46" i="2" s="1"/>
  <c r="F42" i="2"/>
  <c r="D42" i="2"/>
  <c r="G41" i="2"/>
  <c r="E41" i="2"/>
  <c r="G40" i="2"/>
  <c r="E40" i="2"/>
  <c r="G39" i="2"/>
  <c r="E39" i="2"/>
  <c r="E42" i="2" s="1"/>
  <c r="G38" i="2"/>
  <c r="G42" i="2" s="1"/>
  <c r="E38" i="2"/>
  <c r="D52" i="2" s="1"/>
  <c r="B34" i="2"/>
  <c r="D44" i="2" s="1"/>
  <c r="D45" i="2" s="1"/>
  <c r="D46" i="2" s="1"/>
  <c r="B30" i="2"/>
  <c r="B87" i="2" s="1"/>
  <c r="D107" i="2" l="1"/>
  <c r="D108" i="2" s="1"/>
  <c r="C79" i="2"/>
  <c r="C82" i="2"/>
  <c r="G71" i="2"/>
  <c r="G74" i="2"/>
  <c r="F107" i="2"/>
  <c r="F108" i="2" s="1"/>
  <c r="G129" i="2"/>
  <c r="F125" i="2"/>
  <c r="D50" i="2"/>
  <c r="D51" i="2" s="1"/>
  <c r="E70" i="2"/>
  <c r="G72" i="2"/>
  <c r="C81" i="2"/>
  <c r="E104" i="2"/>
  <c r="D114" i="2"/>
  <c r="E71" i="2" l="1"/>
  <c r="F67" i="2"/>
  <c r="F66" i="2"/>
  <c r="F62" i="2"/>
  <c r="F65" i="2"/>
  <c r="F61" i="2"/>
  <c r="F64" i="2"/>
  <c r="F60" i="2"/>
  <c r="F59" i="2"/>
  <c r="F68" i="2"/>
  <c r="C83" i="2"/>
  <c r="F63" i="2"/>
  <c r="F72" i="2" l="1"/>
  <c r="F70" i="2"/>
  <c r="F71" i="2" s="1"/>
</calcChain>
</file>

<file path=xl/sharedStrings.xml><?xml version="1.0" encoding="utf-8"?>
<sst xmlns="http://schemas.openxmlformats.org/spreadsheetml/2006/main" count="151" uniqueCount="93">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</sst>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\ &quot;mg&quot;"/>
    <numFmt numFmtId="166" formatCode="0.000"/>
    <numFmt numFmtId="167" formatCode="0.0\ &quot;%&quot;"/>
    <numFmt numFmtId="168" formatCode="0.0%"/>
    <numFmt numFmtId="169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  <font>
      <sz val="10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4"/>
      <name val="Calibri"/>
      <family val="2"/>
    </font>
    <font>
      <i/>
      <sz val="14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4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5" fillId="2" borderId="0" xfId="1" applyFont="1" applyFill="1" applyAlignment="1" applyProtection="1">
      <alignment horizontal="left"/>
      <protection locked="0"/>
    </xf>
    <xf numFmtId="0" fontId="7" fillId="2" borderId="0" xfId="1" quotePrefix="1" applyFont="1" applyFill="1" applyAlignment="1" applyProtection="1">
      <protection locked="0"/>
    </xf>
    <xf numFmtId="0" fontId="2" fillId="2" borderId="0" xfId="1" quotePrefix="1" applyFont="1" applyFill="1" applyAlignment="1" applyProtection="1">
      <protection locked="0"/>
    </xf>
    <xf numFmtId="164" fontId="7" fillId="2" borderId="0" xfId="1" applyNumberFormat="1" applyFont="1" applyFill="1" applyAlignment="1" applyProtection="1">
      <alignment horizontal="left"/>
      <protection locked="0"/>
    </xf>
    <xf numFmtId="0" fontId="7" fillId="0" borderId="0" xfId="1" applyFont="1"/>
    <xf numFmtId="164" fontId="2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8" fillId="0" borderId="0" xfId="0" applyFont="1"/>
    <xf numFmtId="0" fontId="5" fillId="0" borderId="0" xfId="1" applyFont="1" applyAlignment="1">
      <alignment horizontal="center"/>
    </xf>
    <xf numFmtId="0" fontId="9" fillId="0" borderId="0" xfId="1" applyFont="1" applyFill="1"/>
    <xf numFmtId="2" fontId="6" fillId="2" borderId="0" xfId="1" applyNumberFormat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>
      <alignment vertical="center" wrapText="1"/>
    </xf>
    <xf numFmtId="2" fontId="5" fillId="0" borderId="0" xfId="1" applyNumberFormat="1" applyFont="1" applyAlignment="1">
      <alignment horizontal="center"/>
    </xf>
    <xf numFmtId="0" fontId="3" fillId="0" borderId="0" xfId="1" applyFont="1" applyFill="1" applyBorder="1" applyAlignment="1">
      <alignment horizontal="left" vertical="center" wrapText="1"/>
    </xf>
    <xf numFmtId="165" fontId="5" fillId="0" borderId="0" xfId="1" applyNumberFormat="1" applyFont="1" applyAlignment="1">
      <alignment horizontal="center"/>
    </xf>
    <xf numFmtId="0" fontId="2" fillId="0" borderId="4" xfId="1" applyFont="1" applyBorder="1" applyAlignment="1">
      <alignment horizontal="right"/>
    </xf>
    <xf numFmtId="0" fontId="6" fillId="2" borderId="5" xfId="1" applyFont="1" applyFill="1" applyBorder="1" applyAlignment="1" applyProtection="1">
      <alignment horizontal="center"/>
      <protection locked="0"/>
    </xf>
    <xf numFmtId="0" fontId="2" fillId="0" borderId="9" xfId="1" applyFont="1" applyBorder="1" applyAlignment="1">
      <alignment horizontal="right"/>
    </xf>
    <xf numFmtId="0" fontId="6" fillId="2" borderId="10" xfId="1" applyFont="1" applyFill="1" applyBorder="1" applyAlignment="1" applyProtection="1">
      <alignment horizontal="center"/>
      <protection locked="0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6" fillId="2" borderId="16" xfId="1" applyFont="1" applyFill="1" applyBorder="1" applyAlignment="1" applyProtection="1">
      <alignment horizontal="center"/>
      <protection locked="0"/>
    </xf>
    <xf numFmtId="166" fontId="2" fillId="0" borderId="13" xfId="1" applyNumberFormat="1" applyFont="1" applyBorder="1" applyAlignment="1">
      <alignment horizontal="center"/>
    </xf>
    <xf numFmtId="166" fontId="2" fillId="0" borderId="14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6" fillId="2" borderId="9" xfId="1" applyFont="1" applyFill="1" applyBorder="1" applyAlignment="1" applyProtection="1">
      <alignment horizontal="center"/>
      <protection locked="0"/>
    </xf>
    <xf numFmtId="166" fontId="2" fillId="0" borderId="18" xfId="1" applyNumberFormat="1" applyFont="1" applyBorder="1" applyAlignment="1">
      <alignment horizontal="center"/>
    </xf>
    <xf numFmtId="166" fontId="2" fillId="0" borderId="10" xfId="1" applyNumberFormat="1" applyFont="1" applyBorder="1" applyAlignment="1">
      <alignment horizontal="center"/>
    </xf>
    <xf numFmtId="0" fontId="2" fillId="0" borderId="0" xfId="1" applyFont="1" applyFill="1" applyBorder="1"/>
    <xf numFmtId="0" fontId="2" fillId="0" borderId="19" xfId="1" applyFont="1" applyBorder="1" applyAlignment="1">
      <alignment horizontal="center"/>
    </xf>
    <xf numFmtId="0" fontId="6" fillId="2" borderId="20" xfId="1" applyFont="1" applyFill="1" applyBorder="1" applyAlignment="1" applyProtection="1">
      <alignment horizontal="center"/>
      <protection locked="0"/>
    </xf>
    <xf numFmtId="166" fontId="2" fillId="0" borderId="21" xfId="1" applyNumberFormat="1" applyFont="1" applyBorder="1" applyAlignment="1">
      <alignment horizontal="center"/>
    </xf>
    <xf numFmtId="166" fontId="2" fillId="0" borderId="22" xfId="1" applyNumberFormat="1" applyFont="1" applyBorder="1" applyAlignment="1">
      <alignment horizontal="center"/>
    </xf>
    <xf numFmtId="0" fontId="2" fillId="0" borderId="17" xfId="1" applyFont="1" applyBorder="1" applyAlignment="1">
      <alignment horizontal="right"/>
    </xf>
    <xf numFmtId="1" fontId="5" fillId="3" borderId="23" xfId="1" applyNumberFormat="1" applyFont="1" applyFill="1" applyBorder="1" applyAlignment="1">
      <alignment horizontal="center"/>
    </xf>
    <xf numFmtId="166" fontId="5" fillId="3" borderId="24" xfId="1" applyNumberFormat="1" applyFont="1" applyFill="1" applyBorder="1" applyAlignment="1">
      <alignment horizontal="center"/>
    </xf>
    <xf numFmtId="166" fontId="5" fillId="3" borderId="25" xfId="1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0" borderId="7" xfId="1" applyFont="1" applyBorder="1" applyAlignment="1">
      <alignment horizontal="right"/>
    </xf>
    <xf numFmtId="0" fontId="6" fillId="2" borderId="26" xfId="1" applyFont="1" applyFill="1" applyBorder="1" applyAlignment="1" applyProtection="1">
      <alignment horizontal="center"/>
      <protection locked="0"/>
    </xf>
    <xf numFmtId="0" fontId="2" fillId="0" borderId="27" xfId="1" applyFont="1" applyBorder="1" applyAlignment="1">
      <alignment horizontal="right"/>
    </xf>
    <xf numFmtId="2" fontId="2" fillId="3" borderId="28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25" xfId="1" applyFont="1" applyFill="1" applyBorder="1" applyAlignment="1" applyProtection="1">
      <alignment horizontal="center"/>
    </xf>
    <xf numFmtId="2" fontId="2" fillId="4" borderId="28" xfId="1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2" fontId="2" fillId="3" borderId="29" xfId="1" applyNumberFormat="1" applyFont="1" applyFill="1" applyBorder="1" applyAlignment="1">
      <alignment horizontal="center"/>
    </xf>
    <xf numFmtId="0" fontId="2" fillId="0" borderId="32" xfId="1" applyFont="1" applyBorder="1" applyAlignment="1">
      <alignment horizontal="right"/>
    </xf>
    <xf numFmtId="0" fontId="6" fillId="2" borderId="28" xfId="1" applyFont="1" applyFill="1" applyBorder="1" applyAlignment="1" applyProtection="1">
      <alignment horizontal="center"/>
      <protection locked="0"/>
    </xf>
    <xf numFmtId="1" fontId="2" fillId="0" borderId="0" xfId="1" applyNumberFormat="1" applyFont="1" applyFill="1" applyBorder="1" applyAlignment="1">
      <alignment horizontal="center"/>
    </xf>
    <xf numFmtId="0" fontId="2" fillId="0" borderId="16" xfId="1" applyFont="1" applyBorder="1" applyAlignment="1">
      <alignment horizontal="right"/>
    </xf>
    <xf numFmtId="0" fontId="2" fillId="0" borderId="0" xfId="1" applyFont="1" applyBorder="1" applyAlignment="1">
      <alignment horizontal="right"/>
    </xf>
    <xf numFmtId="2" fontId="2" fillId="3" borderId="33" xfId="1" applyNumberFormat="1" applyFont="1" applyFill="1" applyBorder="1" applyAlignment="1">
      <alignment horizontal="center"/>
    </xf>
    <xf numFmtId="166" fontId="5" fillId="4" borderId="34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0" fontId="2" fillId="3" borderId="28" xfId="1" applyNumberFormat="1" applyFont="1" applyFill="1" applyBorder="1" applyAlignment="1">
      <alignment horizontal="center"/>
    </xf>
    <xf numFmtId="0" fontId="2" fillId="0" borderId="30" xfId="1" applyFont="1" applyBorder="1" applyAlignment="1">
      <alignment horizontal="right"/>
    </xf>
    <xf numFmtId="0" fontId="2" fillId="4" borderId="33" xfId="1" applyFont="1" applyFill="1" applyBorder="1" applyAlignment="1">
      <alignment horizontal="center"/>
    </xf>
    <xf numFmtId="0" fontId="5" fillId="0" borderId="0" xfId="1" quotePrefix="1" applyFont="1" applyAlignment="1">
      <alignment horizontal="left"/>
    </xf>
    <xf numFmtId="0" fontId="2" fillId="0" borderId="0" xfId="1" quotePrefix="1" applyFont="1" applyAlignment="1">
      <alignment horizontal="left"/>
    </xf>
    <xf numFmtId="0" fontId="2" fillId="0" borderId="0" xfId="1" applyFont="1" applyAlignment="1">
      <alignment horizontal="left"/>
    </xf>
    <xf numFmtId="0" fontId="6" fillId="2" borderId="0" xfId="1" applyFont="1" applyFill="1" applyAlignment="1" applyProtection="1">
      <alignment horizontal="center"/>
      <protection locked="0"/>
    </xf>
    <xf numFmtId="0" fontId="2" fillId="0" borderId="0" xfId="1" applyFont="1" applyAlignment="1">
      <alignment horizontal="center"/>
    </xf>
    <xf numFmtId="0" fontId="12" fillId="0" borderId="0" xfId="1" applyFont="1"/>
    <xf numFmtId="0" fontId="13" fillId="0" borderId="0" xfId="1" applyFont="1"/>
    <xf numFmtId="0" fontId="5" fillId="0" borderId="35" xfId="1" applyFont="1" applyFill="1" applyBorder="1" applyAlignment="1">
      <alignment horizontal="center"/>
    </xf>
    <xf numFmtId="0" fontId="5" fillId="4" borderId="36" xfId="1" applyFont="1" applyFill="1" applyBorder="1" applyAlignment="1">
      <alignment horizontal="center"/>
    </xf>
    <xf numFmtId="0" fontId="5" fillId="4" borderId="37" xfId="1" applyFont="1" applyFill="1" applyBorder="1" applyAlignment="1">
      <alignment horizontal="center"/>
    </xf>
    <xf numFmtId="0" fontId="5" fillId="4" borderId="38" xfId="1" applyFont="1" applyFill="1" applyBorder="1" applyAlignment="1">
      <alignment horizontal="center" wrapText="1"/>
    </xf>
    <xf numFmtId="0" fontId="5" fillId="4" borderId="11" xfId="1" applyFont="1" applyFill="1" applyBorder="1" applyAlignment="1">
      <alignment horizontal="center" wrapText="1"/>
    </xf>
    <xf numFmtId="0" fontId="14" fillId="0" borderId="0" xfId="1" applyFont="1" applyFill="1" applyBorder="1" applyAlignment="1">
      <alignment horizontal="center" wrapText="1"/>
    </xf>
    <xf numFmtId="0" fontId="2" fillId="0" borderId="16" xfId="1" applyFont="1" applyFill="1" applyBorder="1" applyAlignment="1">
      <alignment horizontal="center"/>
    </xf>
    <xf numFmtId="0" fontId="7" fillId="2" borderId="39" xfId="1" applyFont="1" applyFill="1" applyBorder="1" applyAlignment="1">
      <alignment horizontal="center" wrapText="1"/>
    </xf>
    <xf numFmtId="2" fontId="2" fillId="0" borderId="13" xfId="1" quotePrefix="1" applyNumberFormat="1" applyFont="1" applyFill="1" applyBorder="1" applyAlignment="1">
      <alignment horizontal="center"/>
    </xf>
    <xf numFmtId="2" fontId="2" fillId="0" borderId="39" xfId="1" applyNumberFormat="1" applyFont="1" applyBorder="1" applyAlignment="1">
      <alignment horizontal="center"/>
    </xf>
    <xf numFmtId="2" fontId="2" fillId="0" borderId="15" xfId="1" applyNumberFormat="1" applyFont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7" fillId="2" borderId="40" xfId="1" applyFont="1" applyFill="1" applyBorder="1" applyAlignment="1">
      <alignment horizontal="center" wrapText="1"/>
    </xf>
    <xf numFmtId="2" fontId="2" fillId="0" borderId="18" xfId="1" quotePrefix="1" applyNumberFormat="1" applyFont="1" applyFill="1" applyBorder="1" applyAlignment="1">
      <alignment horizontal="center"/>
    </xf>
    <xf numFmtId="2" fontId="2" fillId="0" borderId="40" xfId="1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0" fontId="2" fillId="0" borderId="30" xfId="1" applyFont="1" applyFill="1" applyBorder="1" applyAlignment="1">
      <alignment horizontal="center"/>
    </xf>
    <xf numFmtId="0" fontId="7" fillId="2" borderId="41" xfId="1" applyFont="1" applyFill="1" applyBorder="1" applyAlignment="1">
      <alignment horizontal="center" wrapText="1"/>
    </xf>
    <xf numFmtId="2" fontId="2" fillId="0" borderId="24" xfId="1" quotePrefix="1" applyNumberFormat="1" applyFont="1" applyFill="1" applyBorder="1" applyAlignment="1">
      <alignment horizontal="center"/>
    </xf>
    <xf numFmtId="2" fontId="2" fillId="0" borderId="41" xfId="1" applyNumberFormat="1" applyFont="1" applyBorder="1" applyAlignment="1">
      <alignment horizontal="center"/>
    </xf>
    <xf numFmtId="2" fontId="2" fillId="0" borderId="31" xfId="1" applyNumberFormat="1" applyFont="1" applyBorder="1" applyAlignment="1">
      <alignment horizontal="center"/>
    </xf>
    <xf numFmtId="0" fontId="2" fillId="0" borderId="0" xfId="1" applyFont="1" applyFill="1" applyBorder="1" applyAlignment="1"/>
    <xf numFmtId="0" fontId="2" fillId="0" borderId="17" xfId="1" applyFont="1" applyBorder="1"/>
    <xf numFmtId="2" fontId="13" fillId="0" borderId="0" xfId="1" applyNumberFormat="1" applyFont="1" applyFill="1" applyBorder="1" applyAlignment="1">
      <alignment horizontal="center"/>
    </xf>
    <xf numFmtId="0" fontId="2" fillId="0" borderId="9" xfId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/>
    </xf>
    <xf numFmtId="2" fontId="5" fillId="5" borderId="43" xfId="1" applyNumberFormat="1" applyFont="1" applyFill="1" applyBorder="1" applyAlignment="1">
      <alignment horizontal="center"/>
    </xf>
    <xf numFmtId="2" fontId="6" fillId="5" borderId="43" xfId="1" applyNumberFormat="1" applyFont="1" applyFill="1" applyBorder="1" applyAlignment="1">
      <alignment horizontal="center"/>
    </xf>
    <xf numFmtId="10" fontId="14" fillId="0" borderId="0" xfId="1" applyNumberFormat="1" applyFont="1" applyFill="1" applyBorder="1" applyAlignment="1">
      <alignment horizontal="center"/>
    </xf>
    <xf numFmtId="10" fontId="5" fillId="3" borderId="43" xfId="1" applyNumberFormat="1" applyFont="1" applyFill="1" applyBorder="1" applyAlignment="1">
      <alignment horizontal="center"/>
    </xf>
    <xf numFmtId="10" fontId="6" fillId="3" borderId="43" xfId="1" applyNumberFormat="1" applyFont="1" applyFill="1" applyBorder="1" applyAlignment="1">
      <alignment horizontal="center"/>
    </xf>
    <xf numFmtId="0" fontId="2" fillId="0" borderId="30" xfId="1" applyFont="1" applyBorder="1" applyAlignment="1">
      <alignment horizontal="center"/>
    </xf>
    <xf numFmtId="10" fontId="5" fillId="0" borderId="42" xfId="1" applyNumberFormat="1" applyFont="1" applyFill="1" applyBorder="1" applyAlignment="1">
      <alignment horizontal="center"/>
    </xf>
    <xf numFmtId="2" fontId="5" fillId="5" borderId="44" xfId="1" applyNumberFormat="1" applyFont="1" applyFill="1" applyBorder="1" applyAlignment="1">
      <alignment horizontal="center"/>
    </xf>
    <xf numFmtId="2" fontId="6" fillId="5" borderId="44" xfId="1" applyNumberFormat="1" applyFont="1" applyFill="1" applyBorder="1" applyAlignment="1">
      <alignment horizontal="center"/>
    </xf>
    <xf numFmtId="0" fontId="2" fillId="0" borderId="0" xfId="1" applyFont="1" applyBorder="1"/>
    <xf numFmtId="0" fontId="13" fillId="0" borderId="0" xfId="1" applyFont="1" applyFill="1" applyBorder="1" applyAlignment="1">
      <alignment horizontal="center"/>
    </xf>
    <xf numFmtId="0" fontId="2" fillId="0" borderId="0" xfId="1" quotePrefix="1" applyFont="1" applyBorder="1" applyAlignment="1">
      <alignment horizontal="right"/>
    </xf>
    <xf numFmtId="0" fontId="2" fillId="0" borderId="0" xfId="1" applyFont="1" applyBorder="1" applyAlignment="1"/>
    <xf numFmtId="167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/>
    </xf>
    <xf numFmtId="0" fontId="4" fillId="0" borderId="0" xfId="1" quotePrefix="1" applyFont="1" applyAlignment="1">
      <alignment horizontal="left"/>
    </xf>
    <xf numFmtId="0" fontId="2" fillId="0" borderId="47" xfId="1" applyFont="1" applyBorder="1" applyAlignment="1">
      <alignment horizontal="right"/>
    </xf>
    <xf numFmtId="2" fontId="2" fillId="0" borderId="47" xfId="1" applyNumberFormat="1" applyFont="1" applyBorder="1" applyAlignment="1">
      <alignment horizontal="center"/>
    </xf>
    <xf numFmtId="0" fontId="7" fillId="2" borderId="47" xfId="1" applyFont="1" applyFill="1" applyBorder="1" applyAlignment="1" applyProtection="1">
      <alignment horizontal="center"/>
      <protection locked="0"/>
    </xf>
    <xf numFmtId="1" fontId="5" fillId="3" borderId="47" xfId="1" applyNumberFormat="1" applyFont="1" applyFill="1" applyBorder="1" applyAlignment="1">
      <alignment horizontal="center"/>
    </xf>
    <xf numFmtId="0" fontId="5" fillId="0" borderId="0" xfId="1" applyFont="1" applyFill="1" applyAlignment="1" applyProtection="1">
      <alignment horizontal="center"/>
      <protection locked="0"/>
    </xf>
    <xf numFmtId="0" fontId="9" fillId="0" borderId="0" xfId="0" applyFont="1" applyFill="1"/>
    <xf numFmtId="0" fontId="16" fillId="0" borderId="0" xfId="1" applyFont="1" applyFill="1"/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7" xfId="1" applyFont="1" applyFill="1" applyBorder="1" applyAlignment="1" applyProtection="1">
      <alignment horizontal="center"/>
      <protection locked="0"/>
    </xf>
    <xf numFmtId="166" fontId="2" fillId="0" borderId="39" xfId="1" applyNumberFormat="1" applyFont="1" applyBorder="1" applyAlignment="1">
      <alignment horizontal="center"/>
    </xf>
    <xf numFmtId="0" fontId="6" fillId="2" borderId="48" xfId="1" applyFont="1" applyFill="1" applyBorder="1" applyAlignment="1" applyProtection="1">
      <alignment horizontal="center"/>
      <protection locked="0"/>
    </xf>
    <xf numFmtId="166" fontId="2" fillId="0" borderId="40" xfId="1" applyNumberFormat="1" applyFont="1" applyBorder="1" applyAlignment="1">
      <alignment horizontal="center"/>
    </xf>
    <xf numFmtId="166" fontId="6" fillId="2" borderId="0" xfId="1" applyNumberFormat="1" applyFont="1" applyFill="1" applyBorder="1" applyAlignment="1" applyProtection="1">
      <alignment horizontal="center"/>
      <protection locked="0"/>
    </xf>
    <xf numFmtId="166" fontId="2" fillId="0" borderId="49" xfId="1" applyNumberFormat="1" applyFont="1" applyBorder="1" applyAlignment="1">
      <alignment horizontal="center"/>
    </xf>
    <xf numFmtId="166" fontId="6" fillId="2" borderId="50" xfId="1" applyNumberFormat="1" applyFont="1" applyFill="1" applyBorder="1" applyAlignment="1" applyProtection="1">
      <alignment horizontal="center"/>
      <protection locked="0"/>
    </xf>
    <xf numFmtId="166" fontId="5" fillId="3" borderId="51" xfId="1" applyNumberFormat="1" applyFont="1" applyFill="1" applyBorder="1" applyAlignment="1">
      <alignment horizontal="center"/>
    </xf>
    <xf numFmtId="166" fontId="5" fillId="3" borderId="33" xfId="1" applyNumberFormat="1" applyFont="1" applyFill="1" applyBorder="1" applyAlignment="1">
      <alignment horizontal="center"/>
    </xf>
    <xf numFmtId="0" fontId="6" fillId="2" borderId="52" xfId="1" applyFont="1" applyFill="1" applyBorder="1" applyAlignment="1" applyProtection="1">
      <alignment horizontal="center"/>
      <protection locked="0"/>
    </xf>
    <xf numFmtId="2" fontId="2" fillId="3" borderId="43" xfId="1" applyNumberFormat="1" applyFont="1" applyFill="1" applyBorder="1" applyAlignment="1">
      <alignment horizontal="center"/>
    </xf>
    <xf numFmtId="0" fontId="2" fillId="0" borderId="0" xfId="1" applyFont="1" applyFill="1" applyBorder="1" applyAlignment="1" applyProtection="1">
      <alignment horizontal="center"/>
    </xf>
    <xf numFmtId="2" fontId="2" fillId="4" borderId="43" xfId="1" applyNumberFormat="1" applyFont="1" applyFill="1" applyBorder="1" applyAlignment="1">
      <alignment horizontal="center"/>
    </xf>
    <xf numFmtId="0" fontId="11" fillId="0" borderId="0" xfId="0" applyFont="1" applyBorder="1"/>
    <xf numFmtId="0" fontId="2" fillId="0" borderId="12" xfId="1" applyFont="1" applyBorder="1" applyAlignment="1">
      <alignment horizontal="right"/>
    </xf>
    <xf numFmtId="169" fontId="2" fillId="4" borderId="43" xfId="1" applyNumberFormat="1" applyFont="1" applyFill="1" applyBorder="1" applyAlignment="1" applyProtection="1">
      <alignment horizontal="center"/>
    </xf>
    <xf numFmtId="2" fontId="11" fillId="0" borderId="0" xfId="0" applyNumberFormat="1" applyFont="1" applyFill="1" applyBorder="1" applyAlignment="1">
      <alignment horizontal="center"/>
    </xf>
    <xf numFmtId="0" fontId="2" fillId="0" borderId="53" xfId="1" applyFont="1" applyBorder="1" applyAlignment="1">
      <alignment horizontal="right"/>
    </xf>
    <xf numFmtId="2" fontId="2" fillId="4" borderId="14" xfId="1" applyNumberFormat="1" applyFont="1" applyFill="1" applyBorder="1" applyAlignment="1" applyProtection="1">
      <alignment horizontal="center"/>
    </xf>
    <xf numFmtId="0" fontId="2" fillId="0" borderId="26" xfId="1" applyFont="1" applyBorder="1" applyAlignment="1">
      <alignment horizontal="right"/>
    </xf>
    <xf numFmtId="166" fontId="5" fillId="4" borderId="26" xfId="1" applyNumberFormat="1" applyFont="1" applyFill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2" fillId="0" borderId="28" xfId="1" applyFont="1" applyBorder="1" applyAlignment="1">
      <alignment horizontal="right"/>
    </xf>
    <xf numFmtId="10" fontId="5" fillId="3" borderId="28" xfId="1" applyNumberFormat="1" applyFont="1" applyFill="1" applyBorder="1" applyAlignment="1">
      <alignment horizontal="center"/>
    </xf>
    <xf numFmtId="0" fontId="2" fillId="0" borderId="29" xfId="1" applyFont="1" applyBorder="1" applyAlignment="1">
      <alignment horizontal="right"/>
    </xf>
    <xf numFmtId="0" fontId="5" fillId="4" borderId="29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5" fillId="0" borderId="36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11" xfId="1" applyFont="1" applyFill="1" applyBorder="1" applyAlignment="1">
      <alignment horizontal="center" wrapText="1"/>
    </xf>
    <xf numFmtId="166" fontId="6" fillId="2" borderId="18" xfId="1" applyNumberFormat="1" applyFont="1" applyFill="1" applyBorder="1" applyAlignment="1" applyProtection="1">
      <alignment horizontal="center"/>
      <protection locked="0"/>
    </xf>
    <xf numFmtId="2" fontId="2" fillId="0" borderId="13" xfId="1" applyNumberFormat="1" applyFont="1" applyBorder="1" applyAlignment="1">
      <alignment horizontal="center"/>
    </xf>
    <xf numFmtId="10" fontId="2" fillId="0" borderId="14" xfId="1" applyNumberFormat="1" applyFont="1" applyBorder="1" applyAlignment="1" applyProtection="1">
      <alignment horizontal="center"/>
    </xf>
    <xf numFmtId="2" fontId="2" fillId="0" borderId="18" xfId="1" applyNumberFormat="1" applyFont="1" applyBorder="1" applyAlignment="1">
      <alignment horizontal="center"/>
    </xf>
    <xf numFmtId="10" fontId="2" fillId="0" borderId="10" xfId="1" applyNumberFormat="1" applyFont="1" applyBorder="1" applyAlignment="1" applyProtection="1">
      <alignment horizontal="center"/>
    </xf>
    <xf numFmtId="0" fontId="2" fillId="0" borderId="20" xfId="1" applyFont="1" applyFill="1" applyBorder="1" applyAlignment="1">
      <alignment horizontal="center"/>
    </xf>
    <xf numFmtId="166" fontId="6" fillId="2" borderId="21" xfId="1" applyNumberFormat="1" applyFont="1" applyFill="1" applyBorder="1" applyAlignment="1" applyProtection="1">
      <alignment horizontal="center"/>
      <protection locked="0"/>
    </xf>
    <xf numFmtId="2" fontId="2" fillId="0" borderId="21" xfId="1" applyNumberFormat="1" applyFont="1" applyBorder="1" applyAlignment="1">
      <alignment horizontal="center"/>
    </xf>
    <xf numFmtId="10" fontId="2" fillId="0" borderId="22" xfId="1" applyNumberFormat="1" applyFont="1" applyBorder="1" applyAlignment="1" applyProtection="1">
      <alignment horizontal="center"/>
    </xf>
    <xf numFmtId="0" fontId="2" fillId="0" borderId="0" xfId="1" applyFont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6" fontId="2" fillId="0" borderId="45" xfId="1" quotePrefix="1" applyNumberFormat="1" applyFont="1" applyBorder="1" applyAlignment="1">
      <alignment horizontal="right"/>
    </xf>
    <xf numFmtId="10" fontId="6" fillId="4" borderId="43" xfId="1" applyNumberFormat="1" applyFont="1" applyFill="1" applyBorder="1" applyAlignment="1">
      <alignment horizontal="center"/>
    </xf>
    <xf numFmtId="0" fontId="2" fillId="0" borderId="17" xfId="1" applyFont="1" applyFill="1" applyBorder="1" applyAlignment="1" applyProtection="1">
      <alignment horizontal="center"/>
    </xf>
    <xf numFmtId="0" fontId="2" fillId="0" borderId="9" xfId="1" applyFont="1" applyBorder="1"/>
    <xf numFmtId="0" fontId="2" fillId="0" borderId="54" xfId="1" applyFont="1" applyBorder="1"/>
    <xf numFmtId="0" fontId="2" fillId="0" borderId="30" xfId="1" applyFont="1" applyBorder="1"/>
    <xf numFmtId="0" fontId="2" fillId="0" borderId="55" xfId="1" applyFont="1" applyBorder="1" applyAlignment="1">
      <alignment horizontal="center"/>
    </xf>
    <xf numFmtId="0" fontId="2" fillId="0" borderId="56" xfId="1" applyFont="1" applyBorder="1" applyAlignment="1">
      <alignment horizontal="right"/>
    </xf>
    <xf numFmtId="0" fontId="6" fillId="4" borderId="29" xfId="1" applyFont="1" applyFill="1" applyBorder="1" applyAlignment="1">
      <alignment horizontal="center"/>
    </xf>
    <xf numFmtId="0" fontId="2" fillId="0" borderId="42" xfId="1" applyFont="1" applyBorder="1"/>
    <xf numFmtId="0" fontId="2" fillId="0" borderId="37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2" fillId="0" borderId="50" xfId="1" quotePrefix="1" applyFont="1" applyBorder="1" applyAlignment="1"/>
    <xf numFmtId="0" fontId="2" fillId="0" borderId="50" xfId="1" applyFont="1" applyBorder="1" applyAlignment="1"/>
    <xf numFmtId="0" fontId="5" fillId="0" borderId="27" xfId="1" applyFont="1" applyBorder="1" applyAlignment="1"/>
    <xf numFmtId="0" fontId="2" fillId="0" borderId="27" xfId="1" applyFont="1" applyBorder="1" applyAlignment="1"/>
    <xf numFmtId="0" fontId="6" fillId="2" borderId="0" xfId="1" applyFont="1" applyFill="1" applyAlignment="1" applyProtection="1">
      <alignment horizontal="left"/>
      <protection locked="0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37" xfId="1" applyFont="1" applyBorder="1" applyAlignment="1">
      <alignment horizontal="center"/>
    </xf>
    <xf numFmtId="0" fontId="3" fillId="0" borderId="42" xfId="1" applyFont="1" applyFill="1" applyBorder="1" applyAlignment="1">
      <alignment horizontal="left" vertical="center" wrapText="1"/>
    </xf>
    <xf numFmtId="0" fontId="5" fillId="0" borderId="0" xfId="1" quotePrefix="1" applyFont="1" applyBorder="1" applyAlignment="1">
      <alignment horizontal="center"/>
    </xf>
    <xf numFmtId="0" fontId="5" fillId="0" borderId="37" xfId="1" applyFont="1" applyBorder="1" applyAlignment="1">
      <alignment horizontal="center"/>
    </xf>
    <xf numFmtId="0" fontId="3" fillId="0" borderId="4" xfId="1" applyFont="1" applyFill="1" applyBorder="1" applyAlignment="1">
      <alignment horizontal="left" vertical="center" wrapText="1"/>
    </xf>
    <xf numFmtId="0" fontId="3" fillId="0" borderId="37" xfId="1" applyFont="1" applyFill="1" applyBorder="1" applyAlignment="1">
      <alignment horizontal="left" vertical="center" wrapText="1"/>
    </xf>
    <xf numFmtId="0" fontId="3" fillId="0" borderId="30" xfId="1" applyFont="1" applyFill="1" applyBorder="1" applyAlignment="1">
      <alignment horizontal="left" vertical="center" wrapText="1"/>
    </xf>
    <xf numFmtId="0" fontId="3" fillId="0" borderId="42" xfId="1" applyFont="1" applyFill="1" applyBorder="1" applyAlignment="1">
      <alignment horizontal="left" vertical="center" wrapText="1"/>
    </xf>
    <xf numFmtId="0" fontId="5" fillId="0" borderId="0" xfId="1" quotePrefix="1" applyFont="1" applyBorder="1" applyAlignment="1">
      <alignment horizontal="center"/>
    </xf>
    <xf numFmtId="0" fontId="5" fillId="0" borderId="45" xfId="1" applyFont="1" applyBorder="1" applyAlignment="1">
      <alignment horizontal="center"/>
    </xf>
    <xf numFmtId="0" fontId="5" fillId="0" borderId="46" xfId="1" applyFont="1" applyBorder="1" applyAlignment="1">
      <alignment horizontal="center"/>
    </xf>
    <xf numFmtId="0" fontId="7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0" borderId="6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3" fillId="0" borderId="11" xfId="1" applyFont="1" applyFill="1" applyBorder="1" applyAlignment="1">
      <alignment horizontal="left" vertical="center" wrapText="1"/>
    </xf>
    <xf numFmtId="0" fontId="3" fillId="0" borderId="31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6" fillId="2" borderId="0" xfId="1" applyFont="1" applyFill="1" applyAlignment="1" applyProtection="1">
      <alignment horizontal="left"/>
      <protection locked="0"/>
    </xf>
    <xf numFmtId="0" fontId="5" fillId="0" borderId="7" xfId="1" applyFont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abSelected="1" workbookViewId="0">
      <selection activeCell="K100" sqref="K100"/>
    </sheetView>
  </sheetViews>
  <sheetFormatPr defaultRowHeight="15" x14ac:dyDescent="0.25"/>
  <cols>
    <col min="1" max="1" width="58" bestFit="1" customWidth="1"/>
    <col min="2" max="2" width="29.85546875" customWidth="1"/>
    <col min="3" max="3" width="26.140625" customWidth="1"/>
    <col min="4" max="4" width="15.85546875" bestFit="1" customWidth="1"/>
    <col min="5" max="5" width="21.5703125" customWidth="1"/>
    <col min="6" max="6" width="16" bestFit="1" customWidth="1"/>
    <col min="7" max="7" width="15.140625" customWidth="1"/>
  </cols>
  <sheetData>
    <row r="1" spans="1:8" ht="18.75" x14ac:dyDescent="0.3">
      <c r="A1" s="1"/>
      <c r="B1" s="1"/>
      <c r="C1" s="1"/>
      <c r="D1" s="1"/>
      <c r="E1" s="1"/>
      <c r="F1" s="1"/>
      <c r="G1" s="1"/>
      <c r="H1" s="1"/>
    </row>
    <row r="2" spans="1:8" ht="18.75" x14ac:dyDescent="0.3">
      <c r="A2" s="1"/>
      <c r="B2" s="1"/>
      <c r="C2" s="1"/>
      <c r="D2" s="1"/>
      <c r="E2" s="1"/>
      <c r="F2" s="1"/>
      <c r="G2" s="1"/>
      <c r="H2" s="1"/>
    </row>
    <row r="3" spans="1:8" ht="18.7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1"/>
      <c r="B5" s="1"/>
      <c r="C5" s="1"/>
      <c r="D5" s="1"/>
      <c r="E5" s="1"/>
      <c r="F5" s="1"/>
      <c r="G5" s="1"/>
      <c r="H5" s="1"/>
    </row>
    <row r="6" spans="1:8" ht="18.75" x14ac:dyDescent="0.3">
      <c r="A6" s="1"/>
      <c r="B6" s="1"/>
      <c r="C6" s="1"/>
      <c r="D6" s="1"/>
      <c r="E6" s="1"/>
      <c r="F6" s="1"/>
      <c r="G6" s="1"/>
      <c r="H6" s="1"/>
    </row>
    <row r="7" spans="1:8" ht="18.75" x14ac:dyDescent="0.3">
      <c r="A7" s="1"/>
      <c r="B7" s="1"/>
      <c r="C7" s="1"/>
      <c r="D7" s="1"/>
      <c r="E7" s="1"/>
      <c r="F7" s="1"/>
      <c r="G7" s="1"/>
      <c r="H7" s="1"/>
    </row>
    <row r="8" spans="1:8" ht="18.75" x14ac:dyDescent="0.3">
      <c r="A8" s="1"/>
      <c r="B8" s="1"/>
      <c r="C8" s="1"/>
      <c r="D8" s="1"/>
      <c r="E8" s="1"/>
      <c r="F8" s="1"/>
      <c r="G8" s="1"/>
      <c r="H8" s="1"/>
    </row>
    <row r="9" spans="1:8" ht="18.75" x14ac:dyDescent="0.3">
      <c r="A9" s="1"/>
      <c r="B9" s="1"/>
      <c r="C9" s="1"/>
      <c r="D9" s="1"/>
      <c r="E9" s="1"/>
      <c r="F9" s="1"/>
      <c r="G9" s="1"/>
      <c r="H9" s="1"/>
    </row>
    <row r="10" spans="1:8" ht="18.75" x14ac:dyDescent="0.3">
      <c r="A10" s="1"/>
      <c r="B10" s="1"/>
      <c r="C10" s="1"/>
      <c r="D10" s="1"/>
      <c r="E10" s="1"/>
      <c r="F10" s="1"/>
      <c r="G10" s="1"/>
      <c r="H10" s="1"/>
    </row>
    <row r="11" spans="1:8" ht="18.75" x14ac:dyDescent="0.3">
      <c r="A11" s="1"/>
      <c r="B11" s="1"/>
      <c r="C11" s="1"/>
      <c r="D11" s="1"/>
      <c r="E11" s="1"/>
      <c r="F11" s="1"/>
      <c r="G11" s="1"/>
      <c r="H11" s="1"/>
    </row>
    <row r="12" spans="1:8" ht="18.75" x14ac:dyDescent="0.3">
      <c r="A12" s="1"/>
      <c r="B12" s="1"/>
      <c r="C12" s="1"/>
      <c r="D12" s="1"/>
      <c r="E12" s="1"/>
      <c r="F12" s="1"/>
      <c r="G12" s="1"/>
      <c r="H12" s="1"/>
    </row>
    <row r="13" spans="1:8" ht="18.75" x14ac:dyDescent="0.3">
      <c r="A13" s="1"/>
      <c r="B13" s="1"/>
      <c r="C13" s="1"/>
      <c r="D13" s="1"/>
      <c r="E13" s="1"/>
      <c r="F13" s="1"/>
      <c r="G13" s="1"/>
      <c r="H13" s="1"/>
    </row>
    <row r="14" spans="1:8" ht="18.75" x14ac:dyDescent="0.3">
      <c r="A14" s="1"/>
      <c r="B14" s="1"/>
      <c r="C14" s="1"/>
      <c r="D14" s="1"/>
      <c r="E14" s="1"/>
      <c r="F14" s="1"/>
      <c r="G14" s="1"/>
      <c r="H14" s="1"/>
    </row>
    <row r="15" spans="1:8" ht="19.5" thickBot="1" x14ac:dyDescent="0.35">
      <c r="A15" s="1"/>
      <c r="B15" s="1"/>
      <c r="C15" s="1"/>
      <c r="D15" s="1"/>
      <c r="E15" s="1"/>
      <c r="F15" s="1"/>
      <c r="G15" s="1"/>
      <c r="H15" s="1"/>
    </row>
    <row r="16" spans="1:8" ht="19.5" thickBot="1" x14ac:dyDescent="0.35">
      <c r="A16" s="209" t="s">
        <v>0</v>
      </c>
      <c r="B16" s="210"/>
      <c r="C16" s="210"/>
      <c r="D16" s="210"/>
      <c r="E16" s="210"/>
      <c r="F16" s="210"/>
      <c r="G16" s="210"/>
      <c r="H16" s="211"/>
    </row>
    <row r="17" spans="1:8" ht="18.75" x14ac:dyDescent="0.3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 x14ac:dyDescent="0.4">
      <c r="A18" s="3" t="s">
        <v>2</v>
      </c>
      <c r="B18" s="212"/>
      <c r="C18" s="212"/>
      <c r="D18" s="4"/>
      <c r="E18" s="4"/>
      <c r="F18" s="1"/>
      <c r="G18" s="1"/>
      <c r="H18" s="1"/>
    </row>
    <row r="19" spans="1:8" ht="26.25" x14ac:dyDescent="0.4">
      <c r="A19" s="3" t="s">
        <v>3</v>
      </c>
      <c r="B19" s="198"/>
      <c r="C19" s="198"/>
      <c r="D19" s="1"/>
      <c r="E19" s="1"/>
      <c r="F19" s="1"/>
      <c r="G19" s="1"/>
      <c r="H19" s="1"/>
    </row>
    <row r="20" spans="1:8" ht="26.25" x14ac:dyDescent="0.4">
      <c r="A20" s="3" t="s">
        <v>4</v>
      </c>
      <c r="B20" s="198"/>
      <c r="C20" s="198"/>
      <c r="D20" s="1"/>
      <c r="E20" s="1"/>
      <c r="F20" s="1"/>
      <c r="G20" s="1"/>
      <c r="H20" s="1"/>
    </row>
    <row r="21" spans="1:8" ht="26.25" x14ac:dyDescent="0.4">
      <c r="A21" s="3" t="s">
        <v>5</v>
      </c>
      <c r="B21" s="5"/>
      <c r="C21" s="5"/>
      <c r="D21" s="6"/>
      <c r="E21" s="6"/>
      <c r="F21" s="6"/>
      <c r="G21" s="6"/>
      <c r="H21" s="6"/>
    </row>
    <row r="22" spans="1:8" ht="26.25" x14ac:dyDescent="0.4">
      <c r="A22" s="3" t="s">
        <v>6</v>
      </c>
      <c r="B22" s="7"/>
      <c r="C22" s="8"/>
      <c r="D22" s="1"/>
      <c r="E22" s="1"/>
      <c r="F22" s="1"/>
      <c r="G22" s="1"/>
      <c r="H22" s="1"/>
    </row>
    <row r="23" spans="1:8" ht="26.25" x14ac:dyDescent="0.4">
      <c r="A23" s="3" t="s">
        <v>7</v>
      </c>
      <c r="B23" s="7"/>
      <c r="C23" s="8"/>
      <c r="D23" s="1"/>
      <c r="E23" s="1"/>
      <c r="F23" s="1"/>
      <c r="G23" s="1"/>
      <c r="H23" s="1"/>
    </row>
    <row r="24" spans="1:8" ht="18.75" x14ac:dyDescent="0.3">
      <c r="A24" s="3"/>
      <c r="B24" s="9"/>
      <c r="C24" s="1"/>
      <c r="D24" s="1"/>
      <c r="E24" s="1"/>
      <c r="F24" s="1"/>
      <c r="G24" s="1"/>
      <c r="H24" s="1"/>
    </row>
    <row r="25" spans="1:8" ht="18.75" x14ac:dyDescent="0.3">
      <c r="A25" s="10" t="s">
        <v>8</v>
      </c>
      <c r="B25" s="9"/>
      <c r="C25" s="1"/>
      <c r="D25" s="1"/>
      <c r="E25" s="1"/>
      <c r="F25" s="1"/>
      <c r="G25" s="1"/>
      <c r="H25" s="1"/>
    </row>
    <row r="26" spans="1:8" ht="26.25" x14ac:dyDescent="0.4">
      <c r="A26" s="11" t="s">
        <v>9</v>
      </c>
      <c r="B26" s="212"/>
      <c r="C26" s="212"/>
      <c r="D26" s="1"/>
      <c r="E26" s="1"/>
      <c r="F26" s="1"/>
      <c r="G26" s="1"/>
      <c r="H26" s="1"/>
    </row>
    <row r="27" spans="1:8" ht="26.25" x14ac:dyDescent="0.4">
      <c r="A27" s="12" t="s">
        <v>10</v>
      </c>
      <c r="B27" s="198"/>
      <c r="C27" s="198"/>
      <c r="D27" s="1"/>
      <c r="E27" s="1"/>
      <c r="F27" s="1"/>
      <c r="G27" s="1"/>
      <c r="H27" s="1"/>
    </row>
    <row r="28" spans="1:8" ht="27" thickBot="1" x14ac:dyDescent="0.45">
      <c r="A28" s="12" t="s">
        <v>11</v>
      </c>
      <c r="B28" s="13"/>
      <c r="C28" s="1"/>
      <c r="D28" s="1"/>
      <c r="E28" s="1"/>
      <c r="F28" s="1"/>
      <c r="G28" s="1"/>
      <c r="H28" s="1"/>
    </row>
    <row r="29" spans="1:8" ht="27" thickBot="1" x14ac:dyDescent="0.45">
      <c r="A29" s="12" t="s">
        <v>12</v>
      </c>
      <c r="B29" s="14">
        <v>0</v>
      </c>
      <c r="C29" s="202" t="s">
        <v>13</v>
      </c>
      <c r="D29" s="203"/>
      <c r="E29" s="203"/>
      <c r="F29" s="203"/>
      <c r="G29" s="204"/>
      <c r="H29" s="15"/>
    </row>
    <row r="30" spans="1:8" ht="19.5" thickBot="1" x14ac:dyDescent="0.35">
      <c r="A30" s="12" t="s">
        <v>14</v>
      </c>
      <c r="B30" s="16">
        <f>B28-B29</f>
        <v>0</v>
      </c>
      <c r="C30" s="17"/>
      <c r="D30" s="17"/>
      <c r="E30" s="17"/>
      <c r="F30" s="17"/>
      <c r="G30" s="17"/>
      <c r="H30" s="15"/>
    </row>
    <row r="31" spans="1:8" ht="27" thickBot="1" x14ac:dyDescent="0.45">
      <c r="A31" s="12" t="s">
        <v>15</v>
      </c>
      <c r="B31" s="18">
        <v>1</v>
      </c>
      <c r="C31" s="202" t="s">
        <v>16</v>
      </c>
      <c r="D31" s="203"/>
      <c r="E31" s="203"/>
      <c r="F31" s="203"/>
      <c r="G31" s="204"/>
      <c r="H31" s="19"/>
    </row>
    <row r="32" spans="1:8" ht="27" thickBot="1" x14ac:dyDescent="0.45">
      <c r="A32" s="12" t="s">
        <v>17</v>
      </c>
      <c r="B32" s="18">
        <v>1</v>
      </c>
      <c r="C32" s="202" t="s">
        <v>18</v>
      </c>
      <c r="D32" s="203"/>
      <c r="E32" s="203"/>
      <c r="F32" s="203"/>
      <c r="G32" s="204"/>
      <c r="H32" s="19"/>
    </row>
    <row r="33" spans="1:8" ht="18.75" x14ac:dyDescent="0.3">
      <c r="A33" s="12"/>
      <c r="B33" s="20"/>
      <c r="C33" s="21"/>
      <c r="D33" s="21"/>
      <c r="E33" s="21"/>
      <c r="F33" s="21"/>
      <c r="G33" s="21"/>
      <c r="H33" s="21"/>
    </row>
    <row r="34" spans="1:8" ht="18.75" x14ac:dyDescent="0.3">
      <c r="A34" s="12" t="s">
        <v>19</v>
      </c>
      <c r="B34" s="22">
        <f>B31/B32</f>
        <v>1</v>
      </c>
      <c r="C34" s="1" t="s">
        <v>20</v>
      </c>
      <c r="D34" s="1"/>
      <c r="E34" s="1"/>
      <c r="F34" s="1"/>
      <c r="G34" s="1"/>
      <c r="H34" s="15"/>
    </row>
    <row r="35" spans="1:8" ht="19.5" thickBot="1" x14ac:dyDescent="0.35">
      <c r="A35" s="12"/>
      <c r="B35" s="16"/>
      <c r="C35" s="15"/>
      <c r="D35" s="15"/>
      <c r="E35" s="15"/>
      <c r="F35" s="15"/>
      <c r="G35" s="1"/>
      <c r="H35" s="15"/>
    </row>
    <row r="36" spans="1:8" ht="27" thickBot="1" x14ac:dyDescent="0.45">
      <c r="A36" s="23" t="s">
        <v>21</v>
      </c>
      <c r="B36" s="24">
        <v>100</v>
      </c>
      <c r="C36" s="1"/>
      <c r="D36" s="205" t="s">
        <v>22</v>
      </c>
      <c r="E36" s="213"/>
      <c r="F36" s="205" t="s">
        <v>23</v>
      </c>
      <c r="G36" s="206"/>
      <c r="H36" s="15"/>
    </row>
    <row r="37" spans="1:8" ht="26.25" x14ac:dyDescent="0.4">
      <c r="A37" s="25" t="s">
        <v>24</v>
      </c>
      <c r="B37" s="26">
        <v>1</v>
      </c>
      <c r="C37" s="27" t="s">
        <v>25</v>
      </c>
      <c r="D37" s="28" t="s">
        <v>26</v>
      </c>
      <c r="E37" s="29" t="s">
        <v>27</v>
      </c>
      <c r="F37" s="28" t="s">
        <v>26</v>
      </c>
      <c r="G37" s="30" t="s">
        <v>27</v>
      </c>
      <c r="H37" s="15"/>
    </row>
    <row r="38" spans="1:8" ht="26.25" x14ac:dyDescent="0.4">
      <c r="A38" s="25" t="s">
        <v>28</v>
      </c>
      <c r="B38" s="26">
        <v>1</v>
      </c>
      <c r="C38" s="31">
        <v>1</v>
      </c>
      <c r="D38" s="32"/>
      <c r="E38" s="33" t="str">
        <f>IF(ISBLANK(D38),"-",$D$48/$D$45*D38)</f>
        <v>-</v>
      </c>
      <c r="F38" s="32"/>
      <c r="G38" s="34" t="str">
        <f>IF(ISBLANK(F38),"-",$D$48/$F$45*F38)</f>
        <v>-</v>
      </c>
      <c r="H38" s="15"/>
    </row>
    <row r="39" spans="1:8" ht="26.25" x14ac:dyDescent="0.4">
      <c r="A39" s="25" t="s">
        <v>29</v>
      </c>
      <c r="B39" s="26">
        <v>1</v>
      </c>
      <c r="C39" s="35">
        <v>2</v>
      </c>
      <c r="D39" s="36"/>
      <c r="E39" s="37" t="str">
        <f>IF(ISBLANK(D39),"-",$D$48/$D$45*D39)</f>
        <v>-</v>
      </c>
      <c r="F39" s="36"/>
      <c r="G39" s="38" t="str">
        <f>IF(ISBLANK(F39),"-",$D$48/$F$45*F39)</f>
        <v>-</v>
      </c>
      <c r="H39" s="15"/>
    </row>
    <row r="40" spans="1:8" ht="26.25" x14ac:dyDescent="0.4">
      <c r="A40" s="25" t="s">
        <v>30</v>
      </c>
      <c r="B40" s="26">
        <v>1</v>
      </c>
      <c r="C40" s="35">
        <v>3</v>
      </c>
      <c r="D40" s="36"/>
      <c r="E40" s="37" t="str">
        <f>IF(ISBLANK(D40),"-",$D$48/$D$45*D40)</f>
        <v>-</v>
      </c>
      <c r="F40" s="36"/>
      <c r="G40" s="38" t="str">
        <f>IF(ISBLANK(F40),"-",$D$48/$F$45*F40)</f>
        <v>-</v>
      </c>
      <c r="H40" s="1"/>
    </row>
    <row r="41" spans="1:8" ht="26.25" x14ac:dyDescent="0.4">
      <c r="A41" s="25" t="s">
        <v>31</v>
      </c>
      <c r="B41" s="26">
        <v>1</v>
      </c>
      <c r="C41" s="40">
        <v>4</v>
      </c>
      <c r="D41" s="41"/>
      <c r="E41" s="42" t="str">
        <f>IF(ISBLANK(D41),"-",$D$48/$D$45*D41)</f>
        <v>-</v>
      </c>
      <c r="F41" s="41"/>
      <c r="G41" s="43" t="str">
        <f>IF(ISBLANK(F41),"-",$D$48/$F$45*F41)</f>
        <v>-</v>
      </c>
      <c r="H41" s="1"/>
    </row>
    <row r="42" spans="1:8" ht="27" thickBot="1" x14ac:dyDescent="0.45">
      <c r="A42" s="25" t="s">
        <v>32</v>
      </c>
      <c r="B42" s="26">
        <v>1</v>
      </c>
      <c r="C42" s="44" t="s">
        <v>33</v>
      </c>
      <c r="D42" s="45" t="e">
        <f>AVERAGE(D38:D41)</f>
        <v>#DIV/0!</v>
      </c>
      <c r="E42" s="46" t="e">
        <f>AVERAGE(E38:E41)</f>
        <v>#DIV/0!</v>
      </c>
      <c r="F42" s="45" t="e">
        <f>AVERAGE(F38:F41)</f>
        <v>#DIV/0!</v>
      </c>
      <c r="G42" s="47" t="e">
        <f>AVERAGE(G38:G41)</f>
        <v>#DIV/0!</v>
      </c>
      <c r="H42" s="48"/>
    </row>
    <row r="43" spans="1:8" ht="26.25" x14ac:dyDescent="0.4">
      <c r="A43" s="25" t="s">
        <v>34</v>
      </c>
      <c r="B43" s="26">
        <v>1</v>
      </c>
      <c r="C43" s="49" t="s">
        <v>35</v>
      </c>
      <c r="D43" s="50"/>
      <c r="E43" s="39"/>
      <c r="F43" s="50"/>
      <c r="G43" s="1"/>
      <c r="H43" s="48"/>
    </row>
    <row r="44" spans="1:8" ht="26.25" x14ac:dyDescent="0.4">
      <c r="A44" s="25" t="s">
        <v>36</v>
      </c>
      <c r="B44" s="26">
        <v>1</v>
      </c>
      <c r="C44" s="51" t="s">
        <v>37</v>
      </c>
      <c r="D44" s="52">
        <f>D43*$B$34</f>
        <v>0</v>
      </c>
      <c r="E44" s="53"/>
      <c r="F44" s="52">
        <f>F43*$B$34</f>
        <v>0</v>
      </c>
      <c r="G44" s="1"/>
      <c r="H44" s="48"/>
    </row>
    <row r="45" spans="1:8" ht="19.5" thickBot="1" x14ac:dyDescent="0.35">
      <c r="A45" s="25" t="s">
        <v>38</v>
      </c>
      <c r="B45" s="54">
        <f>(B44/B43)*(B42/B41)*(B40/B39)*(B38/B37)*B36</f>
        <v>100</v>
      </c>
      <c r="C45" s="51" t="s">
        <v>39</v>
      </c>
      <c r="D45" s="55">
        <f>D44*$B$30/100</f>
        <v>0</v>
      </c>
      <c r="E45" s="56"/>
      <c r="F45" s="55">
        <f>F44*$B$30/100</f>
        <v>0</v>
      </c>
      <c r="G45" s="1"/>
      <c r="H45" s="48"/>
    </row>
    <row r="46" spans="1:8" ht="19.5" thickBot="1" x14ac:dyDescent="0.35">
      <c r="A46" s="191" t="s">
        <v>40</v>
      </c>
      <c r="B46" s="207"/>
      <c r="C46" s="51" t="s">
        <v>41</v>
      </c>
      <c r="D46" s="52">
        <f>D45/$B$45</f>
        <v>0</v>
      </c>
      <c r="E46" s="56"/>
      <c r="F46" s="57">
        <f>F45/$B$45</f>
        <v>0</v>
      </c>
      <c r="G46" s="1"/>
      <c r="H46" s="48"/>
    </row>
    <row r="47" spans="1:8" ht="27" thickBot="1" x14ac:dyDescent="0.45">
      <c r="A47" s="193"/>
      <c r="B47" s="208"/>
      <c r="C47" s="58" t="s">
        <v>42</v>
      </c>
      <c r="D47" s="59">
        <v>0.25</v>
      </c>
      <c r="E47" s="1"/>
      <c r="F47" s="60"/>
      <c r="G47" s="1"/>
      <c r="H47" s="48"/>
    </row>
    <row r="48" spans="1:8" ht="18.75" x14ac:dyDescent="0.3">
      <c r="A48" s="1"/>
      <c r="B48" s="1"/>
      <c r="C48" s="61" t="s">
        <v>43</v>
      </c>
      <c r="D48" s="55">
        <f>D47*$B$45</f>
        <v>25</v>
      </c>
      <c r="E48" s="1"/>
      <c r="F48" s="60"/>
      <c r="G48" s="1"/>
      <c r="H48" s="48"/>
    </row>
    <row r="49" spans="1:8" ht="19.5" thickBot="1" x14ac:dyDescent="0.35">
      <c r="A49" s="1"/>
      <c r="B49" s="1"/>
      <c r="C49" s="62" t="s">
        <v>44</v>
      </c>
      <c r="D49" s="63">
        <f>D48/B34</f>
        <v>25</v>
      </c>
      <c r="E49" s="1"/>
      <c r="F49" s="60"/>
      <c r="G49" s="1"/>
      <c r="H49" s="48"/>
    </row>
    <row r="50" spans="1:8" ht="18.75" x14ac:dyDescent="0.3">
      <c r="A50" s="1"/>
      <c r="B50" s="1"/>
      <c r="C50" s="23" t="s">
        <v>45</v>
      </c>
      <c r="D50" s="64" t="e">
        <f>AVERAGE(E38:E41,G38:G41)</f>
        <v>#DIV/0!</v>
      </c>
      <c r="E50" s="1"/>
      <c r="F50" s="65"/>
      <c r="G50" s="1"/>
      <c r="H50" s="48"/>
    </row>
    <row r="51" spans="1:8" ht="18.75" x14ac:dyDescent="0.3">
      <c r="A51" s="1"/>
      <c r="B51" s="1"/>
      <c r="C51" s="25" t="s">
        <v>46</v>
      </c>
      <c r="D51" s="66" t="e">
        <f>STDEV(E38:E41,G38:G41)/D50</f>
        <v>#DIV/0!</v>
      </c>
      <c r="E51" s="1"/>
      <c r="F51" s="65"/>
      <c r="G51" s="1"/>
      <c r="H51" s="48"/>
    </row>
    <row r="52" spans="1:8" ht="19.5" thickBot="1" x14ac:dyDescent="0.35">
      <c r="A52" s="1"/>
      <c r="B52" s="1"/>
      <c r="C52" s="67" t="s">
        <v>47</v>
      </c>
      <c r="D52" s="68">
        <f>COUNT(E38:E41,G38:G41)</f>
        <v>0</v>
      </c>
      <c r="E52" s="1"/>
      <c r="F52" s="65"/>
      <c r="G52" s="1"/>
      <c r="H52" s="1"/>
    </row>
    <row r="53" spans="1:8" ht="18.75" x14ac:dyDescent="0.3">
      <c r="A53" s="1"/>
      <c r="B53" s="1"/>
      <c r="C53" s="1"/>
      <c r="D53" s="1"/>
      <c r="E53" s="1"/>
      <c r="F53" s="1"/>
      <c r="G53" s="1"/>
      <c r="H53" s="1"/>
    </row>
    <row r="54" spans="1:8" ht="18.75" x14ac:dyDescent="0.3">
      <c r="A54" s="2" t="s">
        <v>8</v>
      </c>
      <c r="B54" s="69" t="s">
        <v>48</v>
      </c>
      <c r="C54" s="1"/>
      <c r="D54" s="1"/>
      <c r="E54" s="1"/>
      <c r="F54" s="1"/>
      <c r="G54" s="1"/>
      <c r="H54" s="1"/>
    </row>
    <row r="55" spans="1:8" ht="18.75" x14ac:dyDescent="0.3">
      <c r="A55" s="1" t="s">
        <v>49</v>
      </c>
      <c r="B55" s="70">
        <f>B21</f>
        <v>0</v>
      </c>
      <c r="C55" s="1"/>
      <c r="D55" s="1"/>
      <c r="E55" s="1"/>
      <c r="F55" s="1"/>
      <c r="G55" s="1"/>
      <c r="H55" s="1"/>
    </row>
    <row r="56" spans="1:8" ht="26.25" x14ac:dyDescent="0.4">
      <c r="A56" s="71" t="s">
        <v>50</v>
      </c>
      <c r="B56" s="72"/>
      <c r="C56" s="1">
        <f>B20</f>
        <v>0</v>
      </c>
      <c r="D56" s="1"/>
      <c r="E56" s="1"/>
      <c r="F56" s="1"/>
      <c r="G56" s="1"/>
      <c r="H56" s="73"/>
    </row>
    <row r="57" spans="1:8" ht="17.25" thickBot="1" x14ac:dyDescent="0.35">
      <c r="A57" s="74"/>
      <c r="B57" s="74"/>
      <c r="C57" s="74"/>
      <c r="D57" s="75"/>
      <c r="E57" s="75"/>
      <c r="F57" s="75"/>
      <c r="G57" s="75"/>
      <c r="H57" s="75"/>
    </row>
    <row r="58" spans="1:8" ht="151.5" x14ac:dyDescent="0.4">
      <c r="A58" s="23" t="s">
        <v>51</v>
      </c>
      <c r="B58" s="24">
        <v>1</v>
      </c>
      <c r="C58" s="76" t="s">
        <v>52</v>
      </c>
      <c r="D58" s="77" t="s">
        <v>53</v>
      </c>
      <c r="E58" s="78" t="s">
        <v>54</v>
      </c>
      <c r="F58" s="79" t="s">
        <v>55</v>
      </c>
      <c r="G58" s="80" t="s">
        <v>56</v>
      </c>
      <c r="H58" s="81"/>
    </row>
    <row r="59" spans="1:8" ht="26.25" x14ac:dyDescent="0.4">
      <c r="A59" s="25" t="s">
        <v>24</v>
      </c>
      <c r="B59" s="26">
        <v>1</v>
      </c>
      <c r="C59" s="82">
        <v>1</v>
      </c>
      <c r="D59" s="83"/>
      <c r="E59" s="84" t="str">
        <f>IF(ISBLANK(D59),"-",D59/$D$50*$D$47*$B$67)</f>
        <v>-</v>
      </c>
      <c r="F59" s="85" t="e">
        <f>E59/$E$70*100</f>
        <v>#VALUE!</v>
      </c>
      <c r="G59" s="86" t="str">
        <f t="shared" ref="G59:G68" si="0">IF(ISBLANK(D59),"-",E59/$B$56*100)</f>
        <v>-</v>
      </c>
      <c r="H59" s="81"/>
    </row>
    <row r="60" spans="1:8" ht="26.25" x14ac:dyDescent="0.4">
      <c r="A60" s="25" t="s">
        <v>28</v>
      </c>
      <c r="B60" s="26">
        <v>1</v>
      </c>
      <c r="C60" s="87">
        <v>2</v>
      </c>
      <c r="D60" s="88"/>
      <c r="E60" s="89" t="str">
        <f t="shared" ref="E60:E68" si="1">IF(ISBLANK(D60),"-",D60/$D$50*$D$47*$B$67)</f>
        <v>-</v>
      </c>
      <c r="F60" s="90" t="e">
        <f t="shared" ref="F60:F68" si="2">E60/$E$70*100</f>
        <v>#VALUE!</v>
      </c>
      <c r="G60" s="91" t="str">
        <f t="shared" si="0"/>
        <v>-</v>
      </c>
      <c r="H60" s="81"/>
    </row>
    <row r="61" spans="1:8" ht="26.25" x14ac:dyDescent="0.4">
      <c r="A61" s="25" t="s">
        <v>29</v>
      </c>
      <c r="B61" s="26">
        <v>1</v>
      </c>
      <c r="C61" s="87">
        <v>3</v>
      </c>
      <c r="D61" s="88"/>
      <c r="E61" s="89" t="str">
        <f t="shared" si="1"/>
        <v>-</v>
      </c>
      <c r="F61" s="90" t="e">
        <f t="shared" si="2"/>
        <v>#VALUE!</v>
      </c>
      <c r="G61" s="91" t="str">
        <f t="shared" si="0"/>
        <v>-</v>
      </c>
      <c r="H61" s="81"/>
    </row>
    <row r="62" spans="1:8" ht="26.25" x14ac:dyDescent="0.4">
      <c r="A62" s="25" t="s">
        <v>30</v>
      </c>
      <c r="B62" s="26">
        <v>1</v>
      </c>
      <c r="C62" s="87">
        <v>4</v>
      </c>
      <c r="D62" s="88"/>
      <c r="E62" s="89" t="str">
        <f t="shared" si="1"/>
        <v>-</v>
      </c>
      <c r="F62" s="90" t="e">
        <f t="shared" si="2"/>
        <v>#VALUE!</v>
      </c>
      <c r="G62" s="91" t="str">
        <f t="shared" si="0"/>
        <v>-</v>
      </c>
      <c r="H62" s="81"/>
    </row>
    <row r="63" spans="1:8" ht="26.25" x14ac:dyDescent="0.4">
      <c r="A63" s="25" t="s">
        <v>31</v>
      </c>
      <c r="B63" s="26">
        <v>1</v>
      </c>
      <c r="C63" s="87">
        <v>5</v>
      </c>
      <c r="D63" s="88"/>
      <c r="E63" s="89" t="str">
        <f t="shared" si="1"/>
        <v>-</v>
      </c>
      <c r="F63" s="90" t="e">
        <f t="shared" si="2"/>
        <v>#VALUE!</v>
      </c>
      <c r="G63" s="91" t="str">
        <f t="shared" si="0"/>
        <v>-</v>
      </c>
      <c r="H63" s="81"/>
    </row>
    <row r="64" spans="1:8" ht="26.25" x14ac:dyDescent="0.4">
      <c r="A64" s="25" t="s">
        <v>32</v>
      </c>
      <c r="B64" s="26">
        <v>1</v>
      </c>
      <c r="C64" s="87">
        <v>6</v>
      </c>
      <c r="D64" s="88"/>
      <c r="E64" s="89" t="str">
        <f t="shared" si="1"/>
        <v>-</v>
      </c>
      <c r="F64" s="90" t="e">
        <f t="shared" si="2"/>
        <v>#VALUE!</v>
      </c>
      <c r="G64" s="91" t="str">
        <f t="shared" si="0"/>
        <v>-</v>
      </c>
      <c r="H64" s="81"/>
    </row>
    <row r="65" spans="1:8" ht="26.25" x14ac:dyDescent="0.4">
      <c r="A65" s="25" t="s">
        <v>34</v>
      </c>
      <c r="B65" s="26">
        <v>1</v>
      </c>
      <c r="C65" s="87">
        <v>7</v>
      </c>
      <c r="D65" s="88"/>
      <c r="E65" s="89" t="str">
        <f t="shared" si="1"/>
        <v>-</v>
      </c>
      <c r="F65" s="90" t="e">
        <f t="shared" si="2"/>
        <v>#VALUE!</v>
      </c>
      <c r="G65" s="91" t="str">
        <f t="shared" si="0"/>
        <v>-</v>
      </c>
      <c r="H65" s="81"/>
    </row>
    <row r="66" spans="1:8" ht="26.25" x14ac:dyDescent="0.4">
      <c r="A66" s="25" t="s">
        <v>36</v>
      </c>
      <c r="B66" s="26">
        <v>1</v>
      </c>
      <c r="C66" s="87">
        <v>8</v>
      </c>
      <c r="D66" s="88"/>
      <c r="E66" s="89" t="str">
        <f t="shared" si="1"/>
        <v>-</v>
      </c>
      <c r="F66" s="90" t="e">
        <f t="shared" si="2"/>
        <v>#VALUE!</v>
      </c>
      <c r="G66" s="91" t="str">
        <f t="shared" si="0"/>
        <v>-</v>
      </c>
      <c r="H66" s="81"/>
    </row>
    <row r="67" spans="1:8" ht="27" thickBot="1" x14ac:dyDescent="0.45">
      <c r="A67" s="25" t="s">
        <v>38</v>
      </c>
      <c r="B67" s="54">
        <f>(B66/B65)*(B64/B63)*(B62/B61)*(B60/B59)*B58</f>
        <v>1</v>
      </c>
      <c r="C67" s="87">
        <v>9</v>
      </c>
      <c r="D67" s="88"/>
      <c r="E67" s="89" t="str">
        <f t="shared" si="1"/>
        <v>-</v>
      </c>
      <c r="F67" s="90" t="e">
        <f t="shared" si="2"/>
        <v>#VALUE!</v>
      </c>
      <c r="G67" s="91" t="str">
        <f t="shared" si="0"/>
        <v>-</v>
      </c>
      <c r="H67" s="81"/>
    </row>
    <row r="68" spans="1:8" ht="27" thickBot="1" x14ac:dyDescent="0.45">
      <c r="A68" s="191" t="s">
        <v>40</v>
      </c>
      <c r="B68" s="192"/>
      <c r="C68" s="92">
        <v>10</v>
      </c>
      <c r="D68" s="93"/>
      <c r="E68" s="94" t="str">
        <f t="shared" si="1"/>
        <v>-</v>
      </c>
      <c r="F68" s="95" t="e">
        <f t="shared" si="2"/>
        <v>#VALUE!</v>
      </c>
      <c r="G68" s="96" t="str">
        <f t="shared" si="0"/>
        <v>-</v>
      </c>
      <c r="H68" s="81"/>
    </row>
    <row r="69" spans="1:8" ht="19.5" thickBot="1" x14ac:dyDescent="0.35">
      <c r="A69" s="193"/>
      <c r="B69" s="194"/>
      <c r="C69" s="87"/>
      <c r="D69" s="56"/>
      <c r="E69" s="97"/>
      <c r="F69" s="75"/>
      <c r="G69" s="98"/>
      <c r="H69" s="99"/>
    </row>
    <row r="70" spans="1:8" ht="26.25" x14ac:dyDescent="0.4">
      <c r="A70" s="75"/>
      <c r="B70" s="75"/>
      <c r="C70" s="100" t="s">
        <v>57</v>
      </c>
      <c r="D70" s="101"/>
      <c r="E70" s="102" t="e">
        <f>AVERAGE(E59:E68)</f>
        <v>#DIV/0!</v>
      </c>
      <c r="F70" s="102" t="e">
        <f>AVERAGE(F59:F68)</f>
        <v>#VALUE!</v>
      </c>
      <c r="G70" s="103" t="e">
        <f>AVERAGE(G59:G68)</f>
        <v>#DIV/0!</v>
      </c>
      <c r="H70" s="104"/>
    </row>
    <row r="71" spans="1:8" ht="26.25" x14ac:dyDescent="0.4">
      <c r="A71" s="75"/>
      <c r="B71" s="75"/>
      <c r="C71" s="100"/>
      <c r="D71" s="101"/>
      <c r="E71" s="105" t="e">
        <f>STDEV(E59:E68)/E70</f>
        <v>#DIV/0!</v>
      </c>
      <c r="F71" s="105" t="e">
        <f>STDEV(F59:F68)/F70</f>
        <v>#VALUE!</v>
      </c>
      <c r="G71" s="106" t="e">
        <f>STDEV(G59:G68)/G70</f>
        <v>#DIV/0!</v>
      </c>
      <c r="H71" s="104"/>
    </row>
    <row r="72" spans="1:8" ht="27" thickBot="1" x14ac:dyDescent="0.45">
      <c r="A72" s="75"/>
      <c r="B72" s="75"/>
      <c r="C72" s="107"/>
      <c r="D72" s="108"/>
      <c r="E72" s="109">
        <f>COUNT(E59:E68)</f>
        <v>0</v>
      </c>
      <c r="F72" s="109">
        <f>COUNT(F59:F68)</f>
        <v>0</v>
      </c>
      <c r="G72" s="110">
        <f>COUNT(G59:G68)</f>
        <v>0</v>
      </c>
      <c r="H72" s="104"/>
    </row>
    <row r="73" spans="1:8" ht="18.75" x14ac:dyDescent="0.3">
      <c r="A73" s="75"/>
      <c r="B73" s="111"/>
      <c r="C73" s="111"/>
      <c r="D73" s="53"/>
      <c r="E73" s="101"/>
      <c r="F73" s="39"/>
      <c r="G73" s="112"/>
      <c r="H73" s="104"/>
    </row>
    <row r="74" spans="1:8" ht="18.75" x14ac:dyDescent="0.3">
      <c r="A74" s="11" t="s">
        <v>58</v>
      </c>
      <c r="B74" s="113" t="s">
        <v>59</v>
      </c>
      <c r="C74" s="195">
        <f>B20</f>
        <v>0</v>
      </c>
      <c r="D74" s="195"/>
      <c r="E74" s="114" t="s">
        <v>60</v>
      </c>
      <c r="F74" s="114"/>
      <c r="G74" s="115" t="e">
        <f>G70</f>
        <v>#DIV/0!</v>
      </c>
      <c r="H74" s="116"/>
    </row>
    <row r="75" spans="1:8" ht="18.75" x14ac:dyDescent="0.3">
      <c r="A75" s="11"/>
      <c r="B75" s="113"/>
      <c r="C75" s="189"/>
      <c r="D75" s="189"/>
      <c r="E75" s="114"/>
      <c r="F75" s="114"/>
      <c r="G75" s="117"/>
      <c r="H75" s="116"/>
    </row>
    <row r="76" spans="1:8" ht="18.75" x14ac:dyDescent="0.3">
      <c r="A76" s="2" t="s">
        <v>8</v>
      </c>
      <c r="B76" s="118" t="s">
        <v>61</v>
      </c>
      <c r="C76" s="1"/>
      <c r="D76" s="1"/>
      <c r="E76" s="1"/>
      <c r="F76" s="1"/>
      <c r="G76" s="75"/>
      <c r="H76" s="75"/>
    </row>
    <row r="77" spans="1:8" ht="18.75" x14ac:dyDescent="0.3">
      <c r="A77" s="2"/>
      <c r="B77" s="69"/>
      <c r="C77" s="1"/>
      <c r="D77" s="1"/>
      <c r="E77" s="1"/>
      <c r="F77" s="1"/>
      <c r="G77" s="75"/>
      <c r="H77" s="75"/>
    </row>
    <row r="78" spans="1:8" ht="18.75" x14ac:dyDescent="0.3">
      <c r="A78" s="75"/>
      <c r="B78" s="196" t="s">
        <v>62</v>
      </c>
      <c r="C78" s="197"/>
      <c r="D78" s="1"/>
      <c r="E78" s="75"/>
      <c r="F78" s="75"/>
      <c r="G78" s="75"/>
      <c r="H78" s="75"/>
    </row>
    <row r="79" spans="1:8" ht="18.75" x14ac:dyDescent="0.3">
      <c r="A79" s="75"/>
      <c r="B79" s="119" t="s">
        <v>63</v>
      </c>
      <c r="C79" s="120" t="e">
        <f>G70</f>
        <v>#DIV/0!</v>
      </c>
      <c r="D79" s="1"/>
      <c r="E79" s="75"/>
      <c r="F79" s="75"/>
      <c r="G79" s="75"/>
      <c r="H79" s="75"/>
    </row>
    <row r="80" spans="1:8" ht="26.25" x14ac:dyDescent="0.4">
      <c r="A80" s="75"/>
      <c r="B80" s="119" t="s">
        <v>64</v>
      </c>
      <c r="C80" s="121">
        <v>2.4</v>
      </c>
      <c r="D80" s="1"/>
      <c r="E80" s="75"/>
      <c r="F80" s="75"/>
      <c r="G80" s="75"/>
      <c r="H80" s="75"/>
    </row>
    <row r="81" spans="1:8" ht="18.75" x14ac:dyDescent="0.3">
      <c r="A81" s="75"/>
      <c r="B81" s="119" t="s">
        <v>65</v>
      </c>
      <c r="C81" s="120" t="e">
        <f>STDEV(G59:G68)</f>
        <v>#DIV/0!</v>
      </c>
      <c r="D81" s="1"/>
      <c r="E81" s="75"/>
      <c r="F81" s="75"/>
      <c r="G81" s="75"/>
      <c r="H81" s="75"/>
    </row>
    <row r="82" spans="1:8" ht="18.75" x14ac:dyDescent="0.3">
      <c r="A82" s="75"/>
      <c r="B82" s="119" t="s">
        <v>66</v>
      </c>
      <c r="C82" s="120" t="e">
        <f>IF(OR(G70&lt;98.5,G70&gt;101.5),(IF(98.5&gt;G70,98.5,101.5)),C79)</f>
        <v>#DIV/0!</v>
      </c>
      <c r="D82" s="1"/>
      <c r="E82" s="75"/>
      <c r="F82" s="75"/>
      <c r="G82" s="75"/>
      <c r="H82" s="75"/>
    </row>
    <row r="83" spans="1:8" ht="18.75" x14ac:dyDescent="0.3">
      <c r="A83" s="75"/>
      <c r="B83" s="119" t="s">
        <v>67</v>
      </c>
      <c r="C83" s="122" t="e">
        <f>ABS(C82-C79)+(C80*C81)</f>
        <v>#DIV/0!</v>
      </c>
      <c r="D83" s="1"/>
      <c r="E83" s="75"/>
      <c r="F83" s="75"/>
      <c r="G83" s="75"/>
      <c r="H83" s="75"/>
    </row>
    <row r="84" spans="1:8" ht="18.75" x14ac:dyDescent="0.3">
      <c r="A84" s="71"/>
      <c r="B84" s="123"/>
      <c r="C84" s="1"/>
      <c r="D84" s="1"/>
      <c r="E84" s="1"/>
      <c r="F84" s="1"/>
      <c r="G84" s="1"/>
      <c r="H84" s="73"/>
    </row>
    <row r="85" spans="1:8" ht="18.75" x14ac:dyDescent="0.3">
      <c r="A85" s="10" t="s">
        <v>68</v>
      </c>
      <c r="B85" s="10" t="s">
        <v>69</v>
      </c>
      <c r="C85" s="1"/>
      <c r="D85" s="1"/>
      <c r="E85" s="1"/>
      <c r="F85" s="1"/>
      <c r="G85" s="1"/>
      <c r="H85" s="1"/>
    </row>
    <row r="86" spans="1:8" ht="18.75" x14ac:dyDescent="0.3">
      <c r="A86" s="10"/>
      <c r="B86" s="10"/>
      <c r="C86" s="1"/>
      <c r="D86" s="1"/>
      <c r="E86" s="1"/>
      <c r="F86" s="1"/>
      <c r="G86" s="1"/>
      <c r="H86" s="1"/>
    </row>
    <row r="87" spans="1:8" ht="26.25" x14ac:dyDescent="0.4">
      <c r="A87" s="11" t="s">
        <v>9</v>
      </c>
      <c r="B87" s="184">
        <f>B30</f>
        <v>0</v>
      </c>
      <c r="C87" s="184"/>
      <c r="D87" s="1"/>
      <c r="E87" s="1"/>
      <c r="F87" s="1"/>
      <c r="G87" s="1"/>
      <c r="H87" s="1"/>
    </row>
    <row r="88" spans="1:8" ht="26.25" x14ac:dyDescent="0.4">
      <c r="A88" s="12" t="s">
        <v>10</v>
      </c>
      <c r="B88" s="198">
        <f>B31</f>
        <v>1</v>
      </c>
      <c r="C88" s="198"/>
      <c r="D88" s="1"/>
      <c r="E88" s="1"/>
      <c r="F88" s="1"/>
      <c r="G88" s="1"/>
      <c r="H88" s="1"/>
    </row>
    <row r="89" spans="1:8" ht="27" thickBot="1" x14ac:dyDescent="0.45">
      <c r="A89" s="12" t="s">
        <v>11</v>
      </c>
      <c r="B89" s="13">
        <f>B32</f>
        <v>1</v>
      </c>
      <c r="C89" s="1"/>
      <c r="D89" s="1"/>
      <c r="E89" s="1"/>
      <c r="F89" s="1"/>
      <c r="G89" s="1"/>
      <c r="H89" s="1"/>
    </row>
    <row r="90" spans="1:8" ht="27" thickBot="1" x14ac:dyDescent="0.45">
      <c r="A90" s="12" t="s">
        <v>12</v>
      </c>
      <c r="B90" s="13">
        <f>B33</f>
        <v>0</v>
      </c>
      <c r="C90" s="199" t="s">
        <v>70</v>
      </c>
      <c r="D90" s="200"/>
      <c r="E90" s="200"/>
      <c r="F90" s="200"/>
      <c r="G90" s="201"/>
      <c r="H90" s="15"/>
    </row>
    <row r="91" spans="1:8" ht="18.75" x14ac:dyDescent="0.3">
      <c r="A91" s="12" t="s">
        <v>14</v>
      </c>
      <c r="B91" s="16">
        <f>B89-B90</f>
        <v>1</v>
      </c>
      <c r="C91" s="124"/>
      <c r="D91" s="124"/>
      <c r="E91" s="124"/>
      <c r="F91" s="124"/>
      <c r="G91" s="125"/>
      <c r="H91" s="15"/>
    </row>
    <row r="92" spans="1:8" ht="19.5" thickBot="1" x14ac:dyDescent="0.35">
      <c r="A92" s="12"/>
      <c r="B92" s="16"/>
      <c r="C92" s="124"/>
      <c r="D92" s="124"/>
      <c r="E92" s="124"/>
      <c r="F92" s="124"/>
      <c r="G92" s="125"/>
      <c r="H92" s="15"/>
    </row>
    <row r="93" spans="1:8" ht="27" thickBot="1" x14ac:dyDescent="0.45">
      <c r="A93" s="12" t="s">
        <v>15</v>
      </c>
      <c r="B93" s="18">
        <v>1</v>
      </c>
      <c r="C93" s="202" t="s">
        <v>71</v>
      </c>
      <c r="D93" s="203"/>
      <c r="E93" s="203"/>
      <c r="F93" s="203"/>
      <c r="G93" s="203"/>
      <c r="H93" s="204"/>
    </row>
    <row r="94" spans="1:8" ht="27" thickBot="1" x14ac:dyDescent="0.45">
      <c r="A94" s="12" t="s">
        <v>17</v>
      </c>
      <c r="B94" s="18">
        <v>1</v>
      </c>
      <c r="C94" s="202" t="s">
        <v>72</v>
      </c>
      <c r="D94" s="203"/>
      <c r="E94" s="203"/>
      <c r="F94" s="203"/>
      <c r="G94" s="203"/>
      <c r="H94" s="204"/>
    </row>
    <row r="95" spans="1:8" ht="18.75" x14ac:dyDescent="0.3">
      <c r="A95" s="12"/>
      <c r="B95" s="20"/>
      <c r="C95" s="21"/>
      <c r="D95" s="21"/>
      <c r="E95" s="21"/>
      <c r="F95" s="21"/>
      <c r="G95" s="21"/>
      <c r="H95" s="21"/>
    </row>
    <row r="96" spans="1:8" ht="18.75" x14ac:dyDescent="0.3">
      <c r="A96" s="12" t="s">
        <v>19</v>
      </c>
      <c r="B96" s="22">
        <f>B93/B94</f>
        <v>1</v>
      </c>
      <c r="C96" s="1" t="s">
        <v>20</v>
      </c>
      <c r="D96" s="1"/>
      <c r="E96" s="1"/>
      <c r="F96" s="1"/>
      <c r="G96" s="1"/>
      <c r="H96" s="15"/>
    </row>
    <row r="97" spans="1:8" ht="19.5" thickBot="1" x14ac:dyDescent="0.35">
      <c r="A97" s="10"/>
      <c r="B97" s="10"/>
      <c r="C97" s="1"/>
      <c r="D97" s="1"/>
      <c r="E97" s="1"/>
      <c r="F97" s="1"/>
      <c r="G97" s="1"/>
      <c r="H97" s="1"/>
    </row>
    <row r="98" spans="1:8" ht="27" thickBot="1" x14ac:dyDescent="0.45">
      <c r="A98" s="23" t="s">
        <v>21</v>
      </c>
      <c r="B98" s="126">
        <v>1</v>
      </c>
      <c r="C98" s="1"/>
      <c r="D98" s="185" t="s">
        <v>22</v>
      </c>
      <c r="E98" s="186"/>
      <c r="F98" s="205" t="s">
        <v>23</v>
      </c>
      <c r="G98" s="206"/>
      <c r="H98" s="1"/>
    </row>
    <row r="99" spans="1:8" ht="26.25" x14ac:dyDescent="0.4">
      <c r="A99" s="25" t="s">
        <v>24</v>
      </c>
      <c r="B99" s="127">
        <v>1</v>
      </c>
      <c r="C99" s="27" t="s">
        <v>25</v>
      </c>
      <c r="D99" s="28" t="s">
        <v>26</v>
      </c>
      <c r="E99" s="29" t="s">
        <v>27</v>
      </c>
      <c r="F99" s="28" t="s">
        <v>26</v>
      </c>
      <c r="G99" s="30" t="s">
        <v>27</v>
      </c>
      <c r="H99" s="1"/>
    </row>
    <row r="100" spans="1:8" ht="26.25" x14ac:dyDescent="0.4">
      <c r="A100" s="25" t="s">
        <v>28</v>
      </c>
      <c r="B100" s="127">
        <v>1</v>
      </c>
      <c r="C100" s="31">
        <v>1</v>
      </c>
      <c r="D100" s="32"/>
      <c r="E100" s="128" t="str">
        <f>IF(ISBLANK(D100),"-",$D$110/$D$107*D100)</f>
        <v>-</v>
      </c>
      <c r="F100" s="129"/>
      <c r="G100" s="34" t="str">
        <f>IF(ISBLANK(F100),"-",$D$110/$F$107*F100)</f>
        <v>-</v>
      </c>
      <c r="H100" s="1"/>
    </row>
    <row r="101" spans="1:8" ht="26.25" x14ac:dyDescent="0.4">
      <c r="A101" s="25" t="s">
        <v>29</v>
      </c>
      <c r="B101" s="127">
        <v>1</v>
      </c>
      <c r="C101" s="35">
        <v>2</v>
      </c>
      <c r="D101" s="36"/>
      <c r="E101" s="130" t="str">
        <f t="shared" ref="E101:E102" si="3">IF(ISBLANK(D101),"-",$D$110/$D$107*D101)</f>
        <v>-</v>
      </c>
      <c r="F101" s="13"/>
      <c r="G101" s="38" t="str">
        <f t="shared" ref="G101:G103" si="4">IF(ISBLANK(F101),"-",$D$110/$F$107*F101)</f>
        <v>-</v>
      </c>
      <c r="H101" s="1"/>
    </row>
    <row r="102" spans="1:8" ht="26.25" x14ac:dyDescent="0.4">
      <c r="A102" s="25" t="s">
        <v>30</v>
      </c>
      <c r="B102" s="127">
        <v>1</v>
      </c>
      <c r="C102" s="35">
        <v>3</v>
      </c>
      <c r="D102" s="36"/>
      <c r="E102" s="130" t="str">
        <f t="shared" si="3"/>
        <v>-</v>
      </c>
      <c r="F102" s="131"/>
      <c r="G102" s="38" t="str">
        <f t="shared" si="4"/>
        <v>-</v>
      </c>
      <c r="H102" s="1"/>
    </row>
    <row r="103" spans="1:8" ht="26.25" x14ac:dyDescent="0.4">
      <c r="A103" s="25" t="s">
        <v>31</v>
      </c>
      <c r="B103" s="127">
        <v>1</v>
      </c>
      <c r="C103" s="40">
        <v>4</v>
      </c>
      <c r="D103" s="41"/>
      <c r="E103" s="132" t="str">
        <f>IF(ISBLANK(D103),"-",$D$110/$D$107*D103)</f>
        <v>-</v>
      </c>
      <c r="F103" s="133"/>
      <c r="G103" s="43" t="str">
        <f t="shared" si="4"/>
        <v>-</v>
      </c>
      <c r="H103" s="1"/>
    </row>
    <row r="104" spans="1:8" ht="27" thickBot="1" x14ac:dyDescent="0.45">
      <c r="A104" s="25" t="s">
        <v>32</v>
      </c>
      <c r="B104" s="127">
        <v>1</v>
      </c>
      <c r="C104" s="44" t="s">
        <v>33</v>
      </c>
      <c r="D104" s="134" t="e">
        <f>AVERAGE(D100:D103)</f>
        <v>#DIV/0!</v>
      </c>
      <c r="E104" s="46" t="e">
        <f>AVERAGE(E100:E103)</f>
        <v>#DIV/0!</v>
      </c>
      <c r="F104" s="134" t="e">
        <f>AVERAGE(F100:F103)</f>
        <v>#DIV/0!</v>
      </c>
      <c r="G104" s="135" t="e">
        <f>AVERAGE(G100:G103)</f>
        <v>#DIV/0!</v>
      </c>
      <c r="H104" s="1"/>
    </row>
    <row r="105" spans="1:8" ht="26.25" x14ac:dyDescent="0.4">
      <c r="A105" s="25" t="s">
        <v>34</v>
      </c>
      <c r="B105" s="13">
        <v>1</v>
      </c>
      <c r="C105" s="49" t="s">
        <v>35</v>
      </c>
      <c r="D105" s="136"/>
      <c r="E105" s="39"/>
      <c r="F105" s="50"/>
      <c r="G105" s="1"/>
      <c r="H105" s="1"/>
    </row>
    <row r="106" spans="1:8" ht="26.25" x14ac:dyDescent="0.4">
      <c r="A106" s="25" t="s">
        <v>36</v>
      </c>
      <c r="B106" s="13">
        <v>1</v>
      </c>
      <c r="C106" s="51" t="s">
        <v>37</v>
      </c>
      <c r="D106" s="137">
        <f>D105*$B$96</f>
        <v>0</v>
      </c>
      <c r="E106" s="53"/>
      <c r="F106" s="52">
        <f>F105*$B$96</f>
        <v>0</v>
      </c>
      <c r="G106" s="1"/>
      <c r="H106" s="1"/>
    </row>
    <row r="107" spans="1:8" ht="19.5" thickBot="1" x14ac:dyDescent="0.35">
      <c r="A107" s="25" t="s">
        <v>38</v>
      </c>
      <c r="B107" s="138">
        <f>(B106/B105)*(B104/B103)*(B102/B101)*(B100/B99)*B98</f>
        <v>1</v>
      </c>
      <c r="C107" s="51" t="s">
        <v>39</v>
      </c>
      <c r="D107" s="139">
        <f>D106*$B$91/100</f>
        <v>0</v>
      </c>
      <c r="E107" s="56"/>
      <c r="F107" s="55">
        <f>F106*$B$91/100</f>
        <v>0</v>
      </c>
      <c r="G107" s="1"/>
      <c r="H107" s="1"/>
    </row>
    <row r="108" spans="1:8" ht="19.5" thickBot="1" x14ac:dyDescent="0.35">
      <c r="A108" s="191" t="s">
        <v>40</v>
      </c>
      <c r="B108" s="192"/>
      <c r="C108" s="51" t="s">
        <v>41</v>
      </c>
      <c r="D108" s="137">
        <f>D107/$B$107</f>
        <v>0</v>
      </c>
      <c r="E108" s="56"/>
      <c r="F108" s="57">
        <f>F107/$B$107</f>
        <v>0</v>
      </c>
      <c r="G108" s="140"/>
      <c r="H108" s="48"/>
    </row>
    <row r="109" spans="1:8" ht="19.5" thickBot="1" x14ac:dyDescent="0.35">
      <c r="A109" s="193"/>
      <c r="B109" s="194"/>
      <c r="C109" s="141" t="s">
        <v>42</v>
      </c>
      <c r="D109" s="142">
        <f>$B$56/$B$125</f>
        <v>0</v>
      </c>
      <c r="E109" s="1"/>
      <c r="F109" s="60"/>
      <c r="G109" s="143"/>
      <c r="H109" s="48"/>
    </row>
    <row r="110" spans="1:8" ht="18.75" x14ac:dyDescent="0.3">
      <c r="A110" s="1"/>
      <c r="B110" s="1"/>
      <c r="C110" s="141" t="s">
        <v>43</v>
      </c>
      <c r="D110" s="137">
        <f>D109*$B$107</f>
        <v>0</v>
      </c>
      <c r="E110" s="1"/>
      <c r="F110" s="60"/>
      <c r="G110" s="140"/>
      <c r="H110" s="48"/>
    </row>
    <row r="111" spans="1:8" ht="19.5" thickBot="1" x14ac:dyDescent="0.35">
      <c r="A111" s="1"/>
      <c r="B111" s="1"/>
      <c r="C111" s="144" t="s">
        <v>44</v>
      </c>
      <c r="D111" s="145">
        <f>D110/B96</f>
        <v>0</v>
      </c>
      <c r="E111" s="1"/>
      <c r="F111" s="65"/>
      <c r="G111" s="140"/>
      <c r="H111" s="48"/>
    </row>
    <row r="112" spans="1:8" ht="18.75" x14ac:dyDescent="0.3">
      <c r="A112" s="1"/>
      <c r="B112" s="1"/>
      <c r="C112" s="146" t="s">
        <v>45</v>
      </c>
      <c r="D112" s="147" t="e">
        <f>AVERAGE(E100:E103,G100:G103)</f>
        <v>#DIV/0!</v>
      </c>
      <c r="E112" s="1"/>
      <c r="F112" s="65"/>
      <c r="G112" s="148"/>
      <c r="H112" s="48"/>
    </row>
    <row r="113" spans="1:8" ht="18.75" x14ac:dyDescent="0.3">
      <c r="A113" s="1"/>
      <c r="B113" s="1"/>
      <c r="C113" s="149" t="s">
        <v>46</v>
      </c>
      <c r="D113" s="150" t="e">
        <f>STDEV(E100:E103,G100:G103)/D112</f>
        <v>#DIV/0!</v>
      </c>
      <c r="E113" s="1"/>
      <c r="F113" s="65"/>
      <c r="G113" s="140"/>
      <c r="H113" s="48"/>
    </row>
    <row r="114" spans="1:8" ht="19.5" thickBot="1" x14ac:dyDescent="0.35">
      <c r="A114" s="1"/>
      <c r="B114" s="1"/>
      <c r="C114" s="151" t="s">
        <v>47</v>
      </c>
      <c r="D114" s="152">
        <f>COUNT(E100:E103,G100:G103)</f>
        <v>0</v>
      </c>
      <c r="E114" s="1"/>
      <c r="F114" s="65"/>
      <c r="G114" s="140"/>
      <c r="H114" s="48"/>
    </row>
    <row r="115" spans="1:8" ht="19.5" thickBot="1" x14ac:dyDescent="0.35">
      <c r="A115" s="2"/>
      <c r="B115" s="2"/>
      <c r="C115" s="2"/>
      <c r="D115" s="2"/>
      <c r="E115" s="2"/>
      <c r="F115" s="1"/>
      <c r="G115" s="1"/>
      <c r="H115" s="1"/>
    </row>
    <row r="116" spans="1:8" ht="57.75" x14ac:dyDescent="0.4">
      <c r="A116" s="23" t="s">
        <v>73</v>
      </c>
      <c r="B116" s="126">
        <v>1</v>
      </c>
      <c r="C116" s="153" t="s">
        <v>74</v>
      </c>
      <c r="D116" s="154" t="s">
        <v>26</v>
      </c>
      <c r="E116" s="155" t="s">
        <v>75</v>
      </c>
      <c r="F116" s="156" t="s">
        <v>76</v>
      </c>
      <c r="G116" s="1"/>
      <c r="H116" s="1"/>
    </row>
    <row r="117" spans="1:8" ht="26.25" x14ac:dyDescent="0.4">
      <c r="A117" s="25" t="s">
        <v>77</v>
      </c>
      <c r="B117" s="127">
        <v>1</v>
      </c>
      <c r="C117" s="87">
        <v>1</v>
      </c>
      <c r="D117" s="157"/>
      <c r="E117" s="158" t="str">
        <f>IF(ISBLANK(D117),"-",D117/$D$112*$D$109*$B$125)</f>
        <v>-</v>
      </c>
      <c r="F117" s="159" t="str">
        <f>IF(ISBLANK(D117), "-", E117/$B$56)</f>
        <v>-</v>
      </c>
      <c r="G117" s="1"/>
      <c r="H117" s="1"/>
    </row>
    <row r="118" spans="1:8" ht="26.25" x14ac:dyDescent="0.4">
      <c r="A118" s="25" t="s">
        <v>78</v>
      </c>
      <c r="B118" s="127">
        <v>1</v>
      </c>
      <c r="C118" s="87">
        <v>2</v>
      </c>
      <c r="D118" s="157"/>
      <c r="E118" s="160" t="str">
        <f t="shared" ref="E118:E122" si="5">IF(ISBLANK(D118),"-",D118/$D$112*$D$109*$B$125)</f>
        <v>-</v>
      </c>
      <c r="F118" s="161" t="str">
        <f t="shared" ref="F118:F121" si="6">IF(ISBLANK(D118), "-", E118/$B$56)</f>
        <v>-</v>
      </c>
      <c r="G118" s="1"/>
      <c r="H118" s="1"/>
    </row>
    <row r="119" spans="1:8" ht="26.25" x14ac:dyDescent="0.4">
      <c r="A119" s="25" t="s">
        <v>79</v>
      </c>
      <c r="B119" s="127">
        <v>1</v>
      </c>
      <c r="C119" s="87">
        <v>3</v>
      </c>
      <c r="D119" s="157"/>
      <c r="E119" s="160" t="str">
        <f t="shared" si="5"/>
        <v>-</v>
      </c>
      <c r="F119" s="161" t="str">
        <f t="shared" si="6"/>
        <v>-</v>
      </c>
      <c r="G119" s="1"/>
      <c r="H119" s="1"/>
    </row>
    <row r="120" spans="1:8" ht="26.25" x14ac:dyDescent="0.4">
      <c r="A120" s="25" t="s">
        <v>80</v>
      </c>
      <c r="B120" s="127">
        <v>1</v>
      </c>
      <c r="C120" s="87">
        <v>4</v>
      </c>
      <c r="D120" s="157"/>
      <c r="E120" s="160" t="str">
        <f t="shared" si="5"/>
        <v>-</v>
      </c>
      <c r="F120" s="161" t="str">
        <f t="shared" si="6"/>
        <v>-</v>
      </c>
      <c r="G120" s="1"/>
      <c r="H120" s="1"/>
    </row>
    <row r="121" spans="1:8" ht="26.25" x14ac:dyDescent="0.4">
      <c r="A121" s="25" t="s">
        <v>81</v>
      </c>
      <c r="B121" s="127">
        <v>1</v>
      </c>
      <c r="C121" s="87">
        <v>5</v>
      </c>
      <c r="D121" s="157"/>
      <c r="E121" s="160" t="str">
        <f t="shared" si="5"/>
        <v>-</v>
      </c>
      <c r="F121" s="161" t="str">
        <f t="shared" si="6"/>
        <v>-</v>
      </c>
      <c r="G121" s="1"/>
      <c r="H121" s="1"/>
    </row>
    <row r="122" spans="1:8" ht="26.25" x14ac:dyDescent="0.4">
      <c r="A122" s="25" t="s">
        <v>82</v>
      </c>
      <c r="B122" s="127">
        <v>1</v>
      </c>
      <c r="C122" s="162">
        <v>6</v>
      </c>
      <c r="D122" s="163"/>
      <c r="E122" s="164" t="str">
        <f t="shared" si="5"/>
        <v>-</v>
      </c>
      <c r="F122" s="165" t="str">
        <f>IF(ISBLANK(D122), "-", E122/$B$56)</f>
        <v>-</v>
      </c>
      <c r="G122" s="1"/>
      <c r="H122" s="1"/>
    </row>
    <row r="123" spans="1:8" ht="26.25" x14ac:dyDescent="0.4">
      <c r="A123" s="25" t="s">
        <v>83</v>
      </c>
      <c r="B123" s="127">
        <v>1</v>
      </c>
      <c r="C123" s="87"/>
      <c r="D123" s="166"/>
      <c r="E123" s="111"/>
      <c r="F123" s="91"/>
      <c r="G123" s="1"/>
      <c r="H123" s="1"/>
    </row>
    <row r="124" spans="1:8" ht="26.25" x14ac:dyDescent="0.4">
      <c r="A124" s="25" t="s">
        <v>84</v>
      </c>
      <c r="B124" s="127">
        <v>1</v>
      </c>
      <c r="C124" s="87"/>
      <c r="D124" s="167"/>
      <c r="E124" s="168" t="s">
        <v>33</v>
      </c>
      <c r="F124" s="169" t="e">
        <f>AVERAGE(F117:F122)</f>
        <v>#DIV/0!</v>
      </c>
      <c r="G124" s="1"/>
      <c r="H124" s="1"/>
    </row>
    <row r="125" spans="1:8" ht="27" thickBot="1" x14ac:dyDescent="0.45">
      <c r="A125" s="25" t="s">
        <v>85</v>
      </c>
      <c r="B125" s="170">
        <f>(B124/B123)*(B122/B121)*(B120/B119)*(B118/B117)*B116</f>
        <v>1</v>
      </c>
      <c r="C125" s="171"/>
      <c r="D125" s="172"/>
      <c r="E125" s="62" t="s">
        <v>46</v>
      </c>
      <c r="F125" s="106" t="e">
        <f>STDEV(F117:F122)/F124</f>
        <v>#DIV/0!</v>
      </c>
      <c r="G125" s="1"/>
      <c r="H125" s="1"/>
    </row>
    <row r="126" spans="1:8" ht="27" thickBot="1" x14ac:dyDescent="0.45">
      <c r="A126" s="191" t="s">
        <v>40</v>
      </c>
      <c r="B126" s="207"/>
      <c r="C126" s="173"/>
      <c r="D126" s="174"/>
      <c r="E126" s="175" t="s">
        <v>47</v>
      </c>
      <c r="F126" s="176">
        <f>COUNT(F117:F122)</f>
        <v>0</v>
      </c>
      <c r="G126" s="1"/>
      <c r="H126" s="1"/>
    </row>
    <row r="127" spans="1:8" ht="19.5" thickBot="1" x14ac:dyDescent="0.35">
      <c r="A127" s="193"/>
      <c r="B127" s="208"/>
      <c r="C127" s="111"/>
      <c r="D127" s="111"/>
      <c r="E127" s="111"/>
      <c r="F127" s="166"/>
      <c r="G127" s="111"/>
      <c r="H127" s="111"/>
    </row>
    <row r="128" spans="1:8" ht="18.75" x14ac:dyDescent="0.3">
      <c r="A128" s="21"/>
      <c r="B128" s="21"/>
      <c r="C128" s="111"/>
      <c r="D128" s="111"/>
      <c r="E128" s="111"/>
      <c r="F128" s="166"/>
      <c r="G128" s="111"/>
      <c r="H128" s="111"/>
    </row>
    <row r="129" spans="1:8" ht="18.75" x14ac:dyDescent="0.3">
      <c r="A129" s="11" t="s">
        <v>58</v>
      </c>
      <c r="B129" s="113" t="s">
        <v>86</v>
      </c>
      <c r="C129" s="195">
        <f>B20</f>
        <v>0</v>
      </c>
      <c r="D129" s="195"/>
      <c r="E129" s="114" t="s">
        <v>87</v>
      </c>
      <c r="F129" s="114"/>
      <c r="G129" s="117" t="e">
        <f>F124</f>
        <v>#DIV/0!</v>
      </c>
      <c r="H129" s="111"/>
    </row>
    <row r="130" spans="1:8" ht="19.5" thickBot="1" x14ac:dyDescent="0.35">
      <c r="A130" s="188"/>
      <c r="B130" s="188"/>
      <c r="C130" s="177"/>
      <c r="D130" s="177"/>
      <c r="E130" s="177"/>
      <c r="F130" s="177"/>
      <c r="G130" s="177"/>
      <c r="H130" s="177"/>
    </row>
    <row r="131" spans="1:8" ht="18.75" x14ac:dyDescent="0.3">
      <c r="A131" s="1"/>
      <c r="B131" s="190" t="s">
        <v>88</v>
      </c>
      <c r="C131" s="190"/>
      <c r="D131" s="1"/>
      <c r="E131" s="187" t="s">
        <v>89</v>
      </c>
      <c r="F131" s="178"/>
      <c r="G131" s="190" t="s">
        <v>90</v>
      </c>
      <c r="H131" s="190"/>
    </row>
    <row r="132" spans="1:8" ht="18.75" x14ac:dyDescent="0.3">
      <c r="A132" s="179" t="s">
        <v>91</v>
      </c>
      <c r="B132" s="180"/>
      <c r="C132" s="180"/>
      <c r="D132" s="1"/>
      <c r="E132" s="180"/>
      <c r="F132" s="111"/>
      <c r="G132" s="181"/>
      <c r="H132" s="181"/>
    </row>
    <row r="133" spans="1:8" ht="18.75" x14ac:dyDescent="0.3">
      <c r="A133" s="179" t="s">
        <v>92</v>
      </c>
      <c r="B133" s="182"/>
      <c r="C133" s="182"/>
      <c r="D133" s="1"/>
      <c r="E133" s="182"/>
      <c r="F133" s="111"/>
      <c r="G133" s="183"/>
      <c r="H133" s="183"/>
    </row>
  </sheetData>
  <mergeCells count="25">
    <mergeCell ref="C94:H94"/>
    <mergeCell ref="F98:G98"/>
    <mergeCell ref="A108:B109"/>
    <mergeCell ref="A126:B127"/>
    <mergeCell ref="C129:D129"/>
    <mergeCell ref="B131:C131"/>
    <mergeCell ref="G131:H131"/>
    <mergeCell ref="A68:B69"/>
    <mergeCell ref="C74:D74"/>
    <mergeCell ref="B78:C78"/>
    <mergeCell ref="B88:C88"/>
    <mergeCell ref="C90:G90"/>
    <mergeCell ref="C93:H93"/>
    <mergeCell ref="C29:G29"/>
    <mergeCell ref="C31:G31"/>
    <mergeCell ref="C32:G32"/>
    <mergeCell ref="D36:E36"/>
    <mergeCell ref="F36:G36"/>
    <mergeCell ref="A46:B47"/>
    <mergeCell ref="A16:H16"/>
    <mergeCell ref="B18:C18"/>
    <mergeCell ref="B19:C19"/>
    <mergeCell ref="B20:C20"/>
    <mergeCell ref="B26:C26"/>
    <mergeCell ref="B27:C27"/>
  </mergeCells>
  <conditionalFormatting sqref="D51">
    <cfRule type="cellIs" dxfId="2" priority="3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1" operator="greaterThan">
      <formula>0.02</formula>
    </cfRule>
  </conditionalFormatting>
  <pageMargins left="0.7" right="0.7" top="0.75" bottom="0.75" header="0.3" footer="0.3"/>
  <pageSetup scale="4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Uniformity Of 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Alphy</cp:lastModifiedBy>
  <cp:lastPrinted>2015-02-25T13:31:28Z</cp:lastPrinted>
  <dcterms:created xsi:type="dcterms:W3CDTF">2015-02-24T09:26:55Z</dcterms:created>
  <dcterms:modified xsi:type="dcterms:W3CDTF">2015-02-25T13:31:36Z</dcterms:modified>
</cp:coreProperties>
</file>