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filterPrivacy="1" defaultThemeVersion="124226"/>
  <xr:revisionPtr revIDLastSave="0" documentId="13_ncr:1_{DEDA913A-0DEF-47B3-A324-DA83EBECD217}" xr6:coauthVersionLast="47" xr6:coauthVersionMax="47" xr10:uidLastSave="{00000000-0000-0000-0000-000000000000}"/>
  <bookViews>
    <workbookView xWindow="-120" yWindow="-120" windowWidth="19440" windowHeight="15000"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J25" i="9"/>
  <c r="J26" i="9"/>
  <c r="J27" i="9"/>
  <c r="J28" i="9"/>
  <c r="J42" i="9"/>
  <c r="M24" i="9"/>
  <c r="M25" i="9"/>
  <c r="M26" i="9"/>
  <c r="M27" i="9"/>
  <c r="M28" i="9"/>
  <c r="M42" i="9"/>
  <c r="J13" i="9"/>
  <c r="M13" i="9" s="1"/>
  <c r="J12" i="9"/>
  <c r="M12" i="9" s="1"/>
  <c r="A12" i="9"/>
  <c r="A13" i="9" s="1"/>
  <c r="A14" i="9" l="1"/>
  <c r="A15" i="9" s="1"/>
  <c r="A16" i="9" s="1"/>
  <c r="A17" i="9" s="1"/>
  <c r="A18" i="9" s="1"/>
  <c r="A19" i="9"/>
  <c r="A20" i="9" s="1"/>
  <c r="A21" i="9" l="1"/>
  <c r="A22" i="9" s="1"/>
  <c r="A23" i="9" s="1"/>
  <c r="J59" i="9"/>
  <c r="M59" i="9" s="1"/>
  <c r="J53" i="9"/>
  <c r="M53" i="9" s="1"/>
  <c r="A24" i="9" l="1"/>
  <c r="A25" i="9" s="1"/>
  <c r="A26" i="9"/>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<sst xmlns="http://schemas.openxmlformats.org/spreadsheetml/2006/main" count="1539" uniqueCount="1171">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</sst>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workbookViewId="0">
      <selection activeCell="C11" sqref="C11:F11"/>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0"/>
      <c r="C2" s="200"/>
      <c r="D2" s="200"/>
      <c r="E2" s="200"/>
      <c r="F2" s="200"/>
    </row>
    <row r="3" spans="2:6" ht="30">
      <c r="B3" s="198" t="s">
        <v>1131</v>
      </c>
      <c r="C3" s="198"/>
      <c r="D3" s="198"/>
      <c r="E3" s="198"/>
      <c r="F3" s="198"/>
    </row>
    <row r="4" spans="2:6" ht="30">
      <c r="B4" s="198" t="s">
        <v>0</v>
      </c>
      <c r="C4" s="198"/>
      <c r="D4" s="198"/>
      <c r="E4" s="198"/>
      <c r="F4" s="198"/>
    </row>
    <row r="5" spans="2:6" ht="17.25" thickBot="1">
      <c r="B5" s="199"/>
      <c r="C5" s="199"/>
      <c r="D5" s="199"/>
      <c r="E5" s="199"/>
      <c r="F5" s="199"/>
    </row>
    <row r="6" spans="2:6" ht="17.25" thickTop="1">
      <c r="F6" s="3"/>
    </row>
    <row r="8" spans="2:6" ht="30">
      <c r="B8" s="227" t="s">
        <v>1</v>
      </c>
      <c r="C8" s="227"/>
      <c r="D8" s="227"/>
      <c r="E8" s="227"/>
      <c r="F8" s="227"/>
    </row>
    <row r="10" spans="2:6" ht="17.25" thickBot="1"/>
    <row r="11" spans="2:6" ht="18.75" thickTop="1">
      <c r="B11" s="12" t="s">
        <v>2</v>
      </c>
      <c r="C11" s="208" t="s">
        <v>1128</v>
      </c>
      <c r="D11" s="209"/>
      <c r="E11" s="209"/>
      <c r="F11" s="210"/>
    </row>
    <row r="12" spans="2:6" ht="18">
      <c r="B12" s="13" t="s">
        <v>3</v>
      </c>
      <c r="C12" s="211" t="s">
        <v>1132</v>
      </c>
      <c r="D12" s="212"/>
      <c r="E12" s="212"/>
      <c r="F12" s="213"/>
    </row>
    <row r="13" spans="2:6" ht="18.75" thickBot="1">
      <c r="B13" s="13" t="s">
        <v>4</v>
      </c>
      <c r="C13" s="211" t="s">
        <v>0</v>
      </c>
      <c r="D13" s="212"/>
      <c r="E13" s="214"/>
      <c r="F13" s="213"/>
    </row>
    <row r="14" spans="2:6" ht="19.899999999999999" customHeight="1" thickTop="1">
      <c r="B14" s="13" t="s">
        <v>5</v>
      </c>
      <c r="C14" s="211" t="s">
        <v>1133</v>
      </c>
      <c r="D14" s="226"/>
      <c r="E14" s="28" t="s">
        <v>7</v>
      </c>
      <c r="F14" s="27" t="s">
        <v>1130</v>
      </c>
    </row>
    <row r="15" spans="2:6" ht="19.899999999999999" customHeight="1">
      <c r="B15" s="13" t="s">
        <v>6</v>
      </c>
      <c r="C15" s="215" t="s">
        <v>1129</v>
      </c>
      <c r="D15" s="216"/>
      <c r="E15" s="29" t="s">
        <v>9</v>
      </c>
      <c r="F15" s="27" t="s">
        <v>1130</v>
      </c>
    </row>
    <row r="16" spans="2:6" ht="19.899999999999999" customHeight="1" thickBot="1">
      <c r="B16" s="14" t="s">
        <v>8</v>
      </c>
      <c r="C16" s="217" t="s">
        <v>1133</v>
      </c>
      <c r="D16" s="218"/>
      <c r="E16" s="30" t="s">
        <v>10</v>
      </c>
      <c r="F16" s="197">
        <v>6</v>
      </c>
    </row>
    <row r="17" spans="2:16" ht="17.25" thickTop="1">
      <c r="B17" s="4"/>
      <c r="C17" s="204"/>
      <c r="D17" s="204"/>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5" t="s">
        <v>15</v>
      </c>
      <c r="E21" s="205"/>
      <c r="F21" s="17" t="s">
        <v>16</v>
      </c>
    </row>
    <row r="22" spans="2:16" ht="19.899999999999999" customHeight="1" thickTop="1">
      <c r="B22" s="18" t="s">
        <v>1129</v>
      </c>
      <c r="C22" s="19" t="s">
        <v>17</v>
      </c>
      <c r="D22" s="206" t="s">
        <v>1133</v>
      </c>
      <c r="E22" s="206"/>
      <c r="F22" s="20" t="s">
        <v>1130</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22"/>
      <c r="E30" s="222"/>
      <c r="F30" s="26"/>
    </row>
    <row r="31" spans="2:16" ht="19.899999999999999" customHeight="1" thickTop="1"/>
    <row r="32" spans="2:16" ht="19.899999999999999" customHeight="1">
      <c r="B32" s="5" t="s">
        <v>18</v>
      </c>
    </row>
    <row r="33" spans="1:13" ht="30" customHeight="1" thickBot="1"/>
    <row r="34" spans="1:13" ht="19.899999999999999" customHeight="1" thickTop="1" thickBot="1">
      <c r="B34" s="223" t="s">
        <v>19</v>
      </c>
      <c r="C34" s="224"/>
      <c r="D34" s="224"/>
      <c r="E34" s="224"/>
      <c r="F34" s="225"/>
    </row>
    <row r="35" spans="1:13" s="7" customFormat="1" ht="25.5" customHeight="1" thickTop="1">
      <c r="B35" s="201" t="s">
        <v>1133</v>
      </c>
      <c r="C35" s="202"/>
      <c r="D35" s="202"/>
      <c r="E35" s="202"/>
      <c r="F35" s="203"/>
    </row>
    <row r="36" spans="1:13" s="7" customFormat="1" ht="25.5" customHeight="1">
      <c r="B36" s="228"/>
      <c r="C36" s="229"/>
      <c r="D36" s="229"/>
      <c r="E36" s="229"/>
      <c r="F36" s="230"/>
      <c r="J36" s="7" t="s">
        <v>20</v>
      </c>
    </row>
    <row r="37" spans="1:13" s="7" customFormat="1" ht="25.5" customHeight="1">
      <c r="B37" s="228"/>
      <c r="C37" s="229"/>
      <c r="D37" s="229"/>
      <c r="E37" s="229"/>
      <c r="F37" s="230"/>
    </row>
    <row r="38" spans="1:13" s="7" customFormat="1" ht="25.5" customHeight="1">
      <c r="B38" s="228"/>
      <c r="C38" s="229"/>
      <c r="D38" s="229"/>
      <c r="E38" s="229"/>
      <c r="F38" s="230"/>
    </row>
    <row r="39" spans="1:13" s="7" customFormat="1" ht="25.5" customHeight="1" thickBot="1">
      <c r="B39" s="219"/>
      <c r="C39" s="220"/>
      <c r="D39" s="220"/>
      <c r="E39" s="220"/>
      <c r="F39" s="22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00"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1120</v>
      </c>
    </row>
    <row r="48" spans="1:6" s="87" customFormat="1" ht="30" customHeight="1">
      <c r="A48" s="108">
        <v>220501093</v>
      </c>
      <c r="B48" s="109">
        <v>1</v>
      </c>
      <c r="C48" s="110" t="s">
        <v>54</v>
      </c>
      <c r="D48" s="107" t="s">
        <v>1121</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1119</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1118</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1124</v>
      </c>
    </row>
    <row r="61" spans="1:6" s="87" customFormat="1" ht="51">
      <c r="A61" s="96">
        <v>220501093</v>
      </c>
      <c r="B61" s="97">
        <v>3</v>
      </c>
      <c r="C61" s="95" t="s">
        <v>56</v>
      </c>
      <c r="D61" s="88" t="s">
        <v>171</v>
      </c>
      <c r="E61" s="88" t="s">
        <v>174</v>
      </c>
      <c r="F61" s="88" t="s">
        <v>1125</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1126</v>
      </c>
    </row>
    <row r="64" spans="1:6" s="87" customFormat="1" ht="30" customHeight="1">
      <c r="A64" s="96">
        <v>220501093</v>
      </c>
      <c r="B64" s="97">
        <v>3</v>
      </c>
      <c r="C64" s="95" t="s">
        <v>56</v>
      </c>
      <c r="D64" s="95"/>
      <c r="E64" s="88" t="s">
        <v>177</v>
      </c>
      <c r="F64" s="88" t="s">
        <v>1127</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1115</v>
      </c>
      <c r="D256" s="107" t="s">
        <v>1087</v>
      </c>
      <c r="E256" s="107" t="s">
        <v>1098</v>
      </c>
      <c r="F256" s="107" t="s">
        <v>1108</v>
      </c>
    </row>
    <row r="257" spans="1:6" ht="30" customHeight="1">
      <c r="A257" s="105">
        <v>240201064</v>
      </c>
      <c r="B257" s="106">
        <v>4</v>
      </c>
      <c r="C257" s="107" t="s">
        <v>1116</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zoomScale="90" zoomScaleNormal="90" workbookViewId="0">
      <pane ySplit="11" topLeftCell="A43" activePane="bottomLeft" state="frozen"/>
      <selection pane="bottomLeft" activeCell="F49" sqref="F49"/>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row>
    <row r="2" spans="1:70" s="46" customFormat="1" ht="20.25">
      <c r="A2" s="237" t="s">
        <v>21</v>
      </c>
      <c r="B2" s="237"/>
      <c r="C2" s="237"/>
      <c r="D2" s="237"/>
      <c r="E2" s="237"/>
      <c r="F2" s="237"/>
      <c r="G2" s="237"/>
      <c r="H2" s="236"/>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8"/>
    </row>
    <row r="3" spans="1:70" s="46" customFormat="1" ht="20.25">
      <c r="A3" s="237" t="s">
        <v>0</v>
      </c>
      <c r="B3" s="237"/>
      <c r="C3" s="237"/>
      <c r="D3" s="237"/>
      <c r="E3" s="237"/>
      <c r="F3" s="237"/>
      <c r="G3" s="237"/>
      <c r="H3" s="236"/>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8"/>
    </row>
    <row r="4" spans="1:70" s="1" customFormat="1" ht="5.0999999999999996" customHeight="1" thickBot="1">
      <c r="A4" s="239"/>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239"/>
      <c r="BP4" s="239"/>
      <c r="BQ4" s="239"/>
      <c r="BR4" s="240"/>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35">
        <v>45040</v>
      </c>
      <c r="E8" s="235"/>
      <c r="F8" s="235"/>
      <c r="G8" s="42"/>
      <c r="H8" s="42"/>
      <c r="K8" s="196" t="s">
        <v>28</v>
      </c>
      <c r="L8" s="32">
        <v>1</v>
      </c>
      <c r="O8" s="232" t="str">
        <f>"Semana "&amp;(O10-($D$8-WEEKDAY($D$8,1)+2))/7+1</f>
        <v>Semana 1</v>
      </c>
      <c r="P8" s="233"/>
      <c r="Q8" s="233"/>
      <c r="R8" s="233"/>
      <c r="S8" s="233"/>
      <c r="T8" s="233"/>
      <c r="U8" s="234"/>
      <c r="V8" s="232" t="str">
        <f>"Semana "&amp;(V10-($D$8-WEEKDAY($D$8,1)+2))/7+1</f>
        <v>Semana 2</v>
      </c>
      <c r="W8" s="233"/>
      <c r="X8" s="233"/>
      <c r="Y8" s="233"/>
      <c r="Z8" s="233"/>
      <c r="AA8" s="233"/>
      <c r="AB8" s="234"/>
      <c r="AC8" s="232" t="str">
        <f>"Semana "&amp;(AC10-($D$8-WEEKDAY($D$8,1)+2))/7+1</f>
        <v>Semana 3</v>
      </c>
      <c r="AD8" s="233"/>
      <c r="AE8" s="233"/>
      <c r="AF8" s="233"/>
      <c r="AG8" s="233"/>
      <c r="AH8" s="233"/>
      <c r="AI8" s="234"/>
      <c r="AJ8" s="232" t="str">
        <f>"Semana "&amp;(AJ10-($D$8-WEEKDAY($D$8,1)+2))/7+1</f>
        <v>Semana 4</v>
      </c>
      <c r="AK8" s="233"/>
      <c r="AL8" s="233"/>
      <c r="AM8" s="233"/>
      <c r="AN8" s="233"/>
      <c r="AO8" s="233"/>
      <c r="AP8" s="234"/>
      <c r="AQ8" s="232" t="str">
        <f>"Semana "&amp;(AQ10-($D$8-WEEKDAY($D$8,1)+2))/7+1</f>
        <v>Semana 5</v>
      </c>
      <c r="AR8" s="233"/>
      <c r="AS8" s="233"/>
      <c r="AT8" s="233"/>
      <c r="AU8" s="233"/>
      <c r="AV8" s="233"/>
      <c r="AW8" s="234"/>
      <c r="AX8" s="232" t="str">
        <f>"Semana "&amp;(AX10-($D$8-WEEKDAY($D$8,1)+2))/7+1</f>
        <v>Semana 6</v>
      </c>
      <c r="AY8" s="233"/>
      <c r="AZ8" s="233"/>
      <c r="BA8" s="233"/>
      <c r="BB8" s="233"/>
      <c r="BC8" s="233"/>
      <c r="BD8" s="234"/>
      <c r="BE8" s="232" t="str">
        <f>"Semana "&amp;(BE10-($D$8-WEEKDAY($D$8,1)+2))/7+1</f>
        <v>Semana 7</v>
      </c>
      <c r="BF8" s="233"/>
      <c r="BG8" s="233"/>
      <c r="BH8" s="233"/>
      <c r="BI8" s="233"/>
      <c r="BJ8" s="233"/>
      <c r="BK8" s="234"/>
      <c r="BL8" s="232" t="str">
        <f>"Semana "&amp;(BL10-($D$8-WEEKDAY($D$8,1)+2))/7+1</f>
        <v>Semana 8</v>
      </c>
      <c r="BM8" s="233"/>
      <c r="BN8" s="233"/>
      <c r="BO8" s="233"/>
      <c r="BP8" s="233"/>
      <c r="BQ8" s="233"/>
      <c r="BR8" s="245"/>
    </row>
    <row r="9" spans="1:70" ht="17.25" customHeight="1">
      <c r="B9" s="181" t="s">
        <v>27</v>
      </c>
      <c r="C9" s="182"/>
      <c r="D9" s="231" t="s">
        <v>1113</v>
      </c>
      <c r="E9" s="231"/>
      <c r="F9" s="231"/>
      <c r="G9" s="43"/>
      <c r="H9" s="43"/>
      <c r="O9" s="241">
        <f>O10</f>
        <v>45040</v>
      </c>
      <c r="P9" s="242"/>
      <c r="Q9" s="242"/>
      <c r="R9" s="242"/>
      <c r="S9" s="242"/>
      <c r="T9" s="242"/>
      <c r="U9" s="243"/>
      <c r="V9" s="241">
        <f>V10</f>
        <v>45047</v>
      </c>
      <c r="W9" s="242"/>
      <c r="X9" s="242"/>
      <c r="Y9" s="242"/>
      <c r="Z9" s="242"/>
      <c r="AA9" s="242"/>
      <c r="AB9" s="243"/>
      <c r="AC9" s="241">
        <f>AC10</f>
        <v>45054</v>
      </c>
      <c r="AD9" s="242"/>
      <c r="AE9" s="242"/>
      <c r="AF9" s="242"/>
      <c r="AG9" s="242"/>
      <c r="AH9" s="242"/>
      <c r="AI9" s="243"/>
      <c r="AJ9" s="241">
        <f>AJ10</f>
        <v>45061</v>
      </c>
      <c r="AK9" s="242"/>
      <c r="AL9" s="242"/>
      <c r="AM9" s="242"/>
      <c r="AN9" s="242"/>
      <c r="AO9" s="242"/>
      <c r="AP9" s="243"/>
      <c r="AQ9" s="241">
        <f>AQ10</f>
        <v>45068</v>
      </c>
      <c r="AR9" s="242"/>
      <c r="AS9" s="242"/>
      <c r="AT9" s="242"/>
      <c r="AU9" s="242"/>
      <c r="AV9" s="242"/>
      <c r="AW9" s="243"/>
      <c r="AX9" s="241">
        <f>AX10</f>
        <v>45075</v>
      </c>
      <c r="AY9" s="242"/>
      <c r="AZ9" s="242"/>
      <c r="BA9" s="242"/>
      <c r="BB9" s="242"/>
      <c r="BC9" s="242"/>
      <c r="BD9" s="243"/>
      <c r="BE9" s="241">
        <f>BE10</f>
        <v>45082</v>
      </c>
      <c r="BF9" s="242"/>
      <c r="BG9" s="242"/>
      <c r="BH9" s="242"/>
      <c r="BI9" s="242"/>
      <c r="BJ9" s="242"/>
      <c r="BK9" s="243"/>
      <c r="BL9" s="241">
        <f>BL10</f>
        <v>45089</v>
      </c>
      <c r="BM9" s="242"/>
      <c r="BN9" s="242"/>
      <c r="BO9" s="242"/>
      <c r="BP9" s="242"/>
      <c r="BQ9" s="242"/>
      <c r="BR9" s="244"/>
    </row>
    <row r="10" spans="1:70">
      <c r="O10" s="33">
        <f>D8-WEEKDAY(D8,1)+2+7*(L8-1)</f>
        <v>45040</v>
      </c>
      <c r="P10" s="34">
        <f t="shared" ref="P10:BR10" si="0">O10+1</f>
        <v>45041</v>
      </c>
      <c r="Q10" s="34">
        <f t="shared" si="0"/>
        <v>45042</v>
      </c>
      <c r="R10" s="34">
        <f t="shared" si="0"/>
        <v>45043</v>
      </c>
      <c r="S10" s="34">
        <f t="shared" si="0"/>
        <v>45044</v>
      </c>
      <c r="T10" s="34">
        <f t="shared" si="0"/>
        <v>45045</v>
      </c>
      <c r="U10" s="35">
        <f t="shared" si="0"/>
        <v>45046</v>
      </c>
      <c r="V10" s="33">
        <f t="shared" si="0"/>
        <v>45047</v>
      </c>
      <c r="W10" s="34">
        <f t="shared" si="0"/>
        <v>45048</v>
      </c>
      <c r="X10" s="34">
        <f t="shared" si="0"/>
        <v>45049</v>
      </c>
      <c r="Y10" s="34">
        <f t="shared" si="0"/>
        <v>45050</v>
      </c>
      <c r="Z10" s="34">
        <f t="shared" si="0"/>
        <v>45051</v>
      </c>
      <c r="AA10" s="34">
        <f t="shared" si="0"/>
        <v>45052</v>
      </c>
      <c r="AB10" s="35">
        <f t="shared" si="0"/>
        <v>45053</v>
      </c>
      <c r="AC10" s="33">
        <f t="shared" si="0"/>
        <v>45054</v>
      </c>
      <c r="AD10" s="34">
        <f t="shared" si="0"/>
        <v>45055</v>
      </c>
      <c r="AE10" s="34">
        <f t="shared" si="0"/>
        <v>45056</v>
      </c>
      <c r="AF10" s="34">
        <f t="shared" si="0"/>
        <v>45057</v>
      </c>
      <c r="AG10" s="34">
        <f t="shared" si="0"/>
        <v>45058</v>
      </c>
      <c r="AH10" s="34">
        <f t="shared" si="0"/>
        <v>45059</v>
      </c>
      <c r="AI10" s="35">
        <f t="shared" si="0"/>
        <v>45060</v>
      </c>
      <c r="AJ10" s="33">
        <f t="shared" si="0"/>
        <v>45061</v>
      </c>
      <c r="AK10" s="34">
        <f t="shared" si="0"/>
        <v>45062</v>
      </c>
      <c r="AL10" s="34">
        <f t="shared" si="0"/>
        <v>45063</v>
      </c>
      <c r="AM10" s="34">
        <f t="shared" si="0"/>
        <v>45064</v>
      </c>
      <c r="AN10" s="34">
        <f t="shared" si="0"/>
        <v>45065</v>
      </c>
      <c r="AO10" s="34">
        <f t="shared" si="0"/>
        <v>45066</v>
      </c>
      <c r="AP10" s="35">
        <f t="shared" si="0"/>
        <v>45067</v>
      </c>
      <c r="AQ10" s="33">
        <f t="shared" si="0"/>
        <v>45068</v>
      </c>
      <c r="AR10" s="34">
        <f t="shared" si="0"/>
        <v>45069</v>
      </c>
      <c r="AS10" s="34">
        <f t="shared" si="0"/>
        <v>45070</v>
      </c>
      <c r="AT10" s="34">
        <f t="shared" si="0"/>
        <v>45071</v>
      </c>
      <c r="AU10" s="34">
        <f t="shared" si="0"/>
        <v>45072</v>
      </c>
      <c r="AV10" s="34">
        <f t="shared" si="0"/>
        <v>45073</v>
      </c>
      <c r="AW10" s="35">
        <f t="shared" si="0"/>
        <v>45074</v>
      </c>
      <c r="AX10" s="33">
        <f t="shared" si="0"/>
        <v>45075</v>
      </c>
      <c r="AY10" s="34">
        <f t="shared" si="0"/>
        <v>45076</v>
      </c>
      <c r="AZ10" s="34">
        <f t="shared" si="0"/>
        <v>45077</v>
      </c>
      <c r="BA10" s="34">
        <f t="shared" si="0"/>
        <v>45078</v>
      </c>
      <c r="BB10" s="34">
        <f t="shared" si="0"/>
        <v>45079</v>
      </c>
      <c r="BC10" s="34">
        <f t="shared" si="0"/>
        <v>45080</v>
      </c>
      <c r="BD10" s="35">
        <f t="shared" si="0"/>
        <v>45081</v>
      </c>
      <c r="BE10" s="33">
        <f t="shared" si="0"/>
        <v>45082</v>
      </c>
      <c r="BF10" s="34">
        <f t="shared" si="0"/>
        <v>45083</v>
      </c>
      <c r="BG10" s="34">
        <f t="shared" si="0"/>
        <v>45084</v>
      </c>
      <c r="BH10" s="34">
        <f t="shared" si="0"/>
        <v>45085</v>
      </c>
      <c r="BI10" s="34">
        <f t="shared" si="0"/>
        <v>45086</v>
      </c>
      <c r="BJ10" s="34">
        <f t="shared" si="0"/>
        <v>45087</v>
      </c>
      <c r="BK10" s="35">
        <f t="shared" si="0"/>
        <v>45088</v>
      </c>
      <c r="BL10" s="33">
        <f t="shared" si="0"/>
        <v>45089</v>
      </c>
      <c r="BM10" s="34">
        <f t="shared" si="0"/>
        <v>45090</v>
      </c>
      <c r="BN10" s="34">
        <f t="shared" si="0"/>
        <v>45091</v>
      </c>
      <c r="BO10" s="34">
        <f t="shared" si="0"/>
        <v>45092</v>
      </c>
      <c r="BP10" s="34">
        <f t="shared" si="0"/>
        <v>45093</v>
      </c>
      <c r="BQ10" s="34">
        <f t="shared" si="0"/>
        <v>45094</v>
      </c>
      <c r="BR10" s="183">
        <f t="shared" si="0"/>
        <v>45095</v>
      </c>
    </row>
    <row r="11" spans="1:70" ht="39.950000000000003" customHeight="1" thickBot="1">
      <c r="A11" s="37" t="s">
        <v>24</v>
      </c>
      <c r="B11" s="37" t="s">
        <v>25</v>
      </c>
      <c r="C11" s="139" t="s">
        <v>36</v>
      </c>
      <c r="D11" s="139" t="s">
        <v>1114</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1117</v>
      </c>
      <c r="D13" s="58">
        <v>240201530</v>
      </c>
      <c r="E13" s="142">
        <v>1</v>
      </c>
      <c r="F13" s="59" t="s">
        <v>1166</v>
      </c>
      <c r="G13" s="142" t="s">
        <v>35</v>
      </c>
      <c r="H13" s="60"/>
      <c r="I13" s="62"/>
      <c r="J13" s="61" t="str">
        <f t="shared" ref="J13:J23" si="46">IF(ISBLANK(I13)," - ",IF(K13=0,I13,I13+K13-1))</f>
        <v xml:space="preserve"> - </v>
      </c>
      <c r="K13" s="64">
        <v>0</v>
      </c>
      <c r="L13" s="63">
        <v>0</v>
      </c>
      <c r="M13" s="65" t="str">
        <f t="shared" ref="M13:M23" si="47">IF(OR(J13=0,I13=0)," - ",NETWORKDAYS(I13,J13))</f>
        <v xml:space="preserve"> - </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1136</v>
      </c>
      <c r="C14" s="142" t="s">
        <v>1117</v>
      </c>
      <c r="D14" s="58">
        <v>220501046</v>
      </c>
      <c r="E14" s="142">
        <v>1</v>
      </c>
      <c r="F14" s="59" t="s">
        <v>1137</v>
      </c>
      <c r="G14" s="142" t="s">
        <v>35</v>
      </c>
      <c r="H14" s="60"/>
      <c r="I14" s="62"/>
      <c r="J14" s="61" t="str">
        <f t="shared" ref="J14:J17" si="48">IF(ISBLANK(I14)," - ",IF(K14=0,I14,I14+K14-1))</f>
        <v xml:space="preserve"> - </v>
      </c>
      <c r="K14" s="64">
        <v>0</v>
      </c>
      <c r="L14" s="63">
        <v>0</v>
      </c>
      <c r="M14" s="65" t="str">
        <f t="shared" ref="M14:M17" si="49">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1117</v>
      </c>
      <c r="D15" s="58">
        <v>220501046</v>
      </c>
      <c r="E15" s="142">
        <v>2</v>
      </c>
      <c r="F15" s="59" t="s">
        <v>1138</v>
      </c>
      <c r="G15" s="142" t="s">
        <v>35</v>
      </c>
      <c r="H15" s="60"/>
      <c r="I15" s="62"/>
      <c r="J15" s="61" t="str">
        <f t="shared" si="48"/>
        <v xml:space="preserve"> - </v>
      </c>
      <c r="K15" s="64">
        <v>0</v>
      </c>
      <c r="L15" s="63">
        <v>0</v>
      </c>
      <c r="M15" s="65" t="str">
        <f t="shared" si="49"/>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1117</v>
      </c>
      <c r="D16" s="58">
        <v>220501046</v>
      </c>
      <c r="E16" s="142">
        <v>3</v>
      </c>
      <c r="F16" s="59" t="s">
        <v>1134</v>
      </c>
      <c r="G16" s="142" t="s">
        <v>35</v>
      </c>
      <c r="H16" s="60"/>
      <c r="I16" s="62"/>
      <c r="J16" s="61" t="str">
        <f t="shared" si="48"/>
        <v xml:space="preserve"> - </v>
      </c>
      <c r="K16" s="64">
        <v>0</v>
      </c>
      <c r="L16" s="63">
        <v>0</v>
      </c>
      <c r="M16" s="65" t="str">
        <f t="shared" si="49"/>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1117</v>
      </c>
      <c r="D17" s="58">
        <v>220501046</v>
      </c>
      <c r="E17" s="142">
        <v>4</v>
      </c>
      <c r="F17" s="59" t="s">
        <v>1135</v>
      </c>
      <c r="G17" s="143" t="s">
        <v>35</v>
      </c>
      <c r="H17" s="132"/>
      <c r="I17" s="141"/>
      <c r="J17" s="61" t="str">
        <f t="shared" si="48"/>
        <v xml:space="preserve"> - </v>
      </c>
      <c r="K17" s="64">
        <v>0</v>
      </c>
      <c r="L17" s="134">
        <v>0</v>
      </c>
      <c r="M17" s="65" t="str">
        <f t="shared" si="49"/>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1117</v>
      </c>
      <c r="D18" s="58">
        <v>220501092</v>
      </c>
      <c r="E18" s="142">
        <v>1</v>
      </c>
      <c r="F18" s="59" t="s">
        <v>1139</v>
      </c>
      <c r="G18" s="142" t="s">
        <v>35</v>
      </c>
      <c r="H18" s="60"/>
      <c r="I18" s="62"/>
      <c r="J18" s="61" t="str">
        <f t="shared" si="46"/>
        <v xml:space="preserve"> - </v>
      </c>
      <c r="K18" s="64">
        <v>0</v>
      </c>
      <c r="L18" s="63">
        <v>0</v>
      </c>
      <c r="M18" s="65" t="str">
        <f t="shared" si="47"/>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1117</v>
      </c>
      <c r="D19" s="58">
        <v>220501092</v>
      </c>
      <c r="E19" s="142">
        <v>2</v>
      </c>
      <c r="F19" s="59" t="s">
        <v>1145</v>
      </c>
      <c r="G19" s="142" t="s">
        <v>35</v>
      </c>
      <c r="H19" s="60"/>
      <c r="I19" s="62"/>
      <c r="J19" s="61" t="str">
        <f t="shared" si="46"/>
        <v xml:space="preserve"> - </v>
      </c>
      <c r="K19" s="64">
        <v>0</v>
      </c>
      <c r="L19" s="63">
        <v>0</v>
      </c>
      <c r="M19" s="65" t="str">
        <f t="shared" si="47"/>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1117</v>
      </c>
      <c r="D20" s="58">
        <v>220501092</v>
      </c>
      <c r="E20" s="142">
        <v>3</v>
      </c>
      <c r="F20" s="59" t="s">
        <v>1146</v>
      </c>
      <c r="G20" s="143" t="s">
        <v>35</v>
      </c>
      <c r="H20" s="132"/>
      <c r="I20" s="141"/>
      <c r="J20" s="61" t="str">
        <f t="shared" si="46"/>
        <v xml:space="preserve"> - </v>
      </c>
      <c r="K20" s="64">
        <v>0</v>
      </c>
      <c r="L20" s="134">
        <v>0</v>
      </c>
      <c r="M20" s="65" t="str">
        <f t="shared" si="47"/>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1117</v>
      </c>
      <c r="D21" s="58">
        <v>220501092</v>
      </c>
      <c r="E21" s="142">
        <v>4</v>
      </c>
      <c r="F21" s="59" t="s">
        <v>1147</v>
      </c>
      <c r="G21" s="142" t="s">
        <v>35</v>
      </c>
      <c r="H21" s="60"/>
      <c r="I21" s="62"/>
      <c r="J21" s="61" t="str">
        <f t="shared" si="46"/>
        <v xml:space="preserve"> - </v>
      </c>
      <c r="K21" s="64">
        <v>0</v>
      </c>
      <c r="L21" s="63">
        <v>0</v>
      </c>
      <c r="M21" s="65" t="str">
        <f t="shared" si="47"/>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1117</v>
      </c>
      <c r="D22" s="58">
        <v>220501093</v>
      </c>
      <c r="E22" s="142">
        <v>1</v>
      </c>
      <c r="F22" s="59" t="s">
        <v>1122</v>
      </c>
      <c r="G22" s="142" t="s">
        <v>35</v>
      </c>
      <c r="H22" s="60"/>
      <c r="I22" s="62"/>
      <c r="J22" s="61" t="str">
        <f t="shared" si="46"/>
        <v xml:space="preserve"> - </v>
      </c>
      <c r="K22" s="64">
        <v>0</v>
      </c>
      <c r="L22" s="63">
        <v>0</v>
      </c>
      <c r="M22" s="65" t="str">
        <f t="shared" si="47"/>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1117</v>
      </c>
      <c r="D23" s="58">
        <v>220501093</v>
      </c>
      <c r="E23" s="142">
        <v>2</v>
      </c>
      <c r="F23" s="59" t="s">
        <v>1148</v>
      </c>
      <c r="G23" s="142" t="s">
        <v>35</v>
      </c>
      <c r="H23" s="60"/>
      <c r="I23" s="62"/>
      <c r="J23" s="61" t="str">
        <f t="shared" si="46"/>
        <v xml:space="preserve"> - </v>
      </c>
      <c r="K23" s="64">
        <v>0</v>
      </c>
      <c r="L23" s="63">
        <v>0</v>
      </c>
      <c r="M23" s="65" t="str">
        <f t="shared" si="47"/>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1117</v>
      </c>
      <c r="D24" s="58">
        <v>220501093</v>
      </c>
      <c r="E24" s="142">
        <v>3</v>
      </c>
      <c r="F24" s="59" t="s">
        <v>1167</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1117</v>
      </c>
      <c r="D25" s="58">
        <v>220501093</v>
      </c>
      <c r="E25" s="142">
        <v>4</v>
      </c>
      <c r="F25" s="59" t="s">
        <v>1151</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1117</v>
      </c>
      <c r="D26" s="58">
        <v>220501094</v>
      </c>
      <c r="E26" s="142">
        <v>1</v>
      </c>
      <c r="F26" s="59" t="s">
        <v>1149</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1117</v>
      </c>
      <c r="D27" s="58">
        <v>220501094</v>
      </c>
      <c r="E27" s="142">
        <v>2</v>
      </c>
      <c r="F27" s="59" t="s">
        <v>1150</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1117</v>
      </c>
      <c r="D28" s="58">
        <v>220501094</v>
      </c>
      <c r="E28" s="142">
        <v>3</v>
      </c>
      <c r="F28" s="59" t="s">
        <v>1123</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1117</v>
      </c>
      <c r="D30" s="58">
        <v>240201064</v>
      </c>
      <c r="E30" s="142">
        <v>1</v>
      </c>
      <c r="F30" s="59" t="s">
        <v>1142</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1117</v>
      </c>
      <c r="D31" s="58">
        <v>240201064</v>
      </c>
      <c r="E31" s="142">
        <v>2</v>
      </c>
      <c r="F31" s="59" t="s">
        <v>1140</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1115</v>
      </c>
      <c r="C32" s="142" t="s">
        <v>1117</v>
      </c>
      <c r="D32" s="58">
        <v>240201064</v>
      </c>
      <c r="E32" s="142">
        <v>3</v>
      </c>
      <c r="F32" s="59" t="s">
        <v>1168</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1116</v>
      </c>
      <c r="C33" s="142" t="s">
        <v>1117</v>
      </c>
      <c r="D33" s="58">
        <v>240201064</v>
      </c>
      <c r="E33" s="142">
        <v>4</v>
      </c>
      <c r="F33" s="59" t="s">
        <v>1141</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1117</v>
      </c>
      <c r="D34" s="58">
        <v>240201517</v>
      </c>
      <c r="E34" s="142">
        <v>1</v>
      </c>
      <c r="F34" s="59" t="s">
        <v>1143</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1117</v>
      </c>
      <c r="D35" s="58">
        <v>240201517</v>
      </c>
      <c r="E35" s="142">
        <v>2</v>
      </c>
      <c r="F35" s="59" t="s">
        <v>1143</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1117</v>
      </c>
      <c r="D36" s="58">
        <v>240201517</v>
      </c>
      <c r="E36" s="142">
        <v>3</v>
      </c>
      <c r="F36" s="59" t="s">
        <v>1143</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1117</v>
      </c>
      <c r="D37" s="58">
        <v>240201517</v>
      </c>
      <c r="E37" s="142">
        <v>4</v>
      </c>
      <c r="F37" s="59" t="s">
        <v>1143</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1117</v>
      </c>
      <c r="D38" s="58">
        <v>220201501</v>
      </c>
      <c r="E38" s="142">
        <v>1</v>
      </c>
      <c r="F38" s="59" t="s">
        <v>1144</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1117</v>
      </c>
      <c r="D39" s="58">
        <v>220201501</v>
      </c>
      <c r="E39" s="142">
        <v>2</v>
      </c>
      <c r="F39" s="59" t="s">
        <v>1144</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1117</v>
      </c>
      <c r="D40" s="58">
        <v>220201501</v>
      </c>
      <c r="E40" s="142">
        <v>3</v>
      </c>
      <c r="F40" s="59" t="s">
        <v>1144</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1117</v>
      </c>
      <c r="D41" s="58">
        <v>220201501</v>
      </c>
      <c r="E41" s="142">
        <v>4</v>
      </c>
      <c r="F41" s="59" t="s">
        <v>1144</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1117</v>
      </c>
      <c r="D42" s="58">
        <v>220501095</v>
      </c>
      <c r="E42" s="142">
        <v>1</v>
      </c>
      <c r="F42" s="59" t="s">
        <v>1152</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1117</v>
      </c>
      <c r="D43" s="58">
        <v>220501095</v>
      </c>
      <c r="E43" s="142">
        <v>2</v>
      </c>
      <c r="F43" s="59" t="s">
        <v>1153</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1117</v>
      </c>
      <c r="D44" s="58">
        <v>220501095</v>
      </c>
      <c r="E44" s="142">
        <v>3</v>
      </c>
      <c r="F44" s="59" t="s">
        <v>1154</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1117</v>
      </c>
      <c r="D45" s="58">
        <v>220501095</v>
      </c>
      <c r="E45" s="142">
        <v>4</v>
      </c>
      <c r="F45" s="59" t="s">
        <v>1155</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1117</v>
      </c>
      <c r="D47" s="58">
        <v>220501096</v>
      </c>
      <c r="E47" s="142">
        <v>1</v>
      </c>
      <c r="F47" s="59" t="s">
        <v>1156</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1117</v>
      </c>
      <c r="D48" s="58">
        <v>220501096</v>
      </c>
      <c r="E48" s="142">
        <v>2</v>
      </c>
      <c r="F48" s="59" t="s">
        <v>1169</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1117</v>
      </c>
      <c r="D49" s="58">
        <v>220501096</v>
      </c>
      <c r="E49" s="142">
        <v>3</v>
      </c>
      <c r="F49" s="59" t="s">
        <v>1157</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1117</v>
      </c>
      <c r="D50" s="58">
        <v>220501096</v>
      </c>
      <c r="E50" s="142">
        <v>4</v>
      </c>
      <c r="F50" s="59" t="s">
        <v>1170</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1117</v>
      </c>
      <c r="D51" s="58">
        <v>220501096</v>
      </c>
      <c r="E51" s="142">
        <v>5</v>
      </c>
      <c r="F51" s="59" t="s">
        <v>1161</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1117</v>
      </c>
      <c r="D53" s="58">
        <v>220501097</v>
      </c>
      <c r="E53" s="144">
        <v>1</v>
      </c>
      <c r="F53" s="51" t="s">
        <v>1158</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1117</v>
      </c>
      <c r="D54" s="58">
        <v>220501097</v>
      </c>
      <c r="E54" s="142">
        <v>2</v>
      </c>
      <c r="F54" s="59" t="s">
        <v>1159</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1117</v>
      </c>
      <c r="D55" s="58">
        <v>220501097</v>
      </c>
      <c r="E55" s="142">
        <v>3</v>
      </c>
      <c r="F55" s="59" t="s">
        <v>1160</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1117</v>
      </c>
      <c r="D56" s="58">
        <v>220501097</v>
      </c>
      <c r="E56" s="142">
        <v>4</v>
      </c>
      <c r="F56" s="59" t="s">
        <v>1162</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1117</v>
      </c>
      <c r="D57" s="58">
        <v>220501098</v>
      </c>
      <c r="E57" s="142">
        <v>1</v>
      </c>
      <c r="F57" s="59" t="s">
        <v>1164</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1117</v>
      </c>
      <c r="D58" s="58">
        <v>220501098</v>
      </c>
      <c r="E58" s="142">
        <v>2</v>
      </c>
      <c r="F58" s="59" t="s">
        <v>1163</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1117</v>
      </c>
      <c r="D59" s="58">
        <v>220501098</v>
      </c>
      <c r="E59" s="142">
        <v>3</v>
      </c>
      <c r="F59" s="59" t="s">
        <v>1165</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29" priority="325">
      <formula>O$10=TODAY()</formula>
    </cfRule>
  </conditionalFormatting>
  <conditionalFormatting sqref="O12:BR59">
    <cfRule type="expression" dxfId="28" priority="326">
      <formula>AND($I12&lt;=O$10,ROUNDDOWN(($J12-$I12+1)*$L12,0)+$I12-1&gt;=O$10)</formula>
    </cfRule>
    <cfRule type="expression" dxfId="27" priority="327">
      <formula>AND(NOT(ISBLANK($I12)),$I12&lt;=O$10,$J12&gt;=O$10)</formula>
    </cfRule>
  </conditionalFormatting>
  <conditionalFormatting sqref="O52:BR52 O57:BR57 O38:BR40 O46:BR46 O10:BR20 O26:BR29 O54:BR55">
    <cfRule type="expression" dxfId="26" priority="324">
      <formula>O$10=TODAY()</formula>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53:BR53">
    <cfRule type="expression" dxfId="25" priority="223">
      <formula>O$10=TODAY()</formula>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9:BR59">
    <cfRule type="expression" dxfId="24" priority="207">
      <formula>O$10=TODAY()</formula>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3:BR23">
    <cfRule type="expression" dxfId="23" priority="129">
      <formula>O$10=TODAY()</formula>
    </cfRule>
  </conditionalFormatting>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22:BR22">
    <cfRule type="expression" dxfId="22" priority="117">
      <formula>O$10=TODAY()</formula>
    </cfRule>
  </conditionalFormatting>
  <conditionalFormatting sqref="O21:BR21">
    <cfRule type="expression" dxfId="21" priority="115">
      <formula>O$10=TODAY()</formula>
    </cfRule>
  </conditionalFormatting>
  <conditionalFormatting sqref="O24:BR25">
    <cfRule type="expression" dxfId="20" priority="114">
      <formula>O$10=TODAY()</formula>
    </cfRule>
  </conditionalFormatting>
  <conditionalFormatting sqref="O45:BR45">
    <cfRule type="expression" dxfId="19" priority="109">
      <formula>O$10=TODAY()</formula>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O42:BR42">
    <cfRule type="expression" dxfId="18" priority="105">
      <formula>O$10=TODAY()</formula>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O44:BR44">
    <cfRule type="expression" dxfId="17" priority="92">
      <formula>O$10=TODAY()</formula>
    </cfRule>
  </conditionalFormatting>
  <conditionalFormatting sqref="O43:BR43">
    <cfRule type="expression" dxfId="16" priority="90">
      <formula>O$10=TODAY()</formula>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O47:BR47">
    <cfRule type="expression" dxfId="15" priority="84">
      <formula>O$10=TODAY()</formula>
    </cfRule>
  </conditionalFormatting>
  <conditionalFormatting sqref="L50">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0">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O51:BR51">
    <cfRule type="expression" dxfId="14" priority="76">
      <formula>O$10=TODAY()</formula>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onditionalFormatting>
  <conditionalFormatting sqref="O50:BR50">
    <cfRule type="expression" dxfId="13" priority="72">
      <formula>O$10=TODAY()</formula>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O49:BR49">
    <cfRule type="expression" dxfId="12" priority="70">
      <formula>O$10=TODAY()</formula>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O48:BR48">
    <cfRule type="expression" dxfId="11" priority="64">
      <formula>O$10=TODAY()</formula>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O56:BR56">
    <cfRule type="expression" dxfId="10" priority="34">
      <formula>O$10=TODAY()</formula>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O58:BR58">
    <cfRule type="expression" dxfId="9" priority="28">
      <formula>O$10=TODAY()</formula>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O41:BR41">
    <cfRule type="expression" dxfId="8" priority="20">
      <formula>O$10=TODAY()</formula>
    </cfRule>
  </conditionalFormatting>
  <conditionalFormatting sqref="O37:BR37">
    <cfRule type="expression" dxfId="7" priority="15">
      <formula>O$10=TODAY()</formula>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O34:BR34">
    <cfRule type="expression" dxfId="6" priority="14">
      <formula>O$10=TODAY()</formula>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O36:BR36">
    <cfRule type="expression" dxfId="5" priority="12">
      <formula>O$10=TODAY()</formula>
    </cfRule>
  </conditionalFormatting>
  <conditionalFormatting sqref="O35:BR35">
    <cfRule type="expression" dxfId="4" priority="10">
      <formula>O$10=TODAY()</formula>
    </cfRule>
  </conditionalFormatting>
  <conditionalFormatting sqref="O33:BR33">
    <cfRule type="expression" dxfId="3" priority="9">
      <formula>O$10=TODAY()</formula>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O30:BR30">
    <cfRule type="expression" dxfId="2" priority="8">
      <formula>O$10=TODAY()</formula>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O32:BR32">
    <cfRule type="expression" dxfId="1" priority="6">
      <formula>O$10=TODAY()</formula>
    </cfRule>
  </conditionalFormatting>
  <conditionalFormatting sqref="O31:BR31">
    <cfRule type="expression" dxfId="0" priority="4">
      <formula>O$10=TODAY()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359FC257-C3D3-4BC8-9B18-A41F35E86C6A}">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22</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43</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44</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45</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2023-04-30T02:07:47Z</dcterms:modified>
</cp:coreProperties>
</file>