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IENTE 314\Desktop\PseInt\"/>
    </mc:Choice>
  </mc:AlternateContent>
  <xr:revisionPtr revIDLastSave="0" documentId="13_ncr:1_{850BB770-FC9E-4396-8730-E9C37BA12B2E}" xr6:coauthVersionLast="47" xr6:coauthVersionMax="47" xr10:uidLastSave="{00000000-0000-0000-0000-000000000000}"/>
  <bookViews>
    <workbookView xWindow="-120" yWindow="-120" windowWidth="29040" windowHeight="15840" activeTab="1" xr2:uid="{DECB6490-3D0E-4BC2-82DD-5BFEE91F933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C65" i="2"/>
  <c r="H64" i="2"/>
  <c r="C64" i="2"/>
  <c r="H63" i="2"/>
  <c r="C63" i="2"/>
  <c r="H34" i="2"/>
  <c r="C34" i="2"/>
  <c r="H33" i="2"/>
  <c r="C33" i="2"/>
  <c r="H32" i="2"/>
  <c r="C32" i="2"/>
  <c r="H5" i="2"/>
  <c r="C5" i="2"/>
  <c r="H4" i="2"/>
  <c r="C4" i="2"/>
  <c r="H3" i="2"/>
  <c r="C3" i="2"/>
  <c r="H66" i="2" l="1"/>
  <c r="H6" i="2"/>
  <c r="I4" i="2" s="1"/>
  <c r="H35" i="2"/>
  <c r="C35" i="2"/>
  <c r="C6" i="2"/>
  <c r="D63" i="2" s="1"/>
  <c r="C66" i="2"/>
  <c r="I3" i="2" l="1"/>
  <c r="I5" i="2"/>
  <c r="I6" i="2" s="1"/>
  <c r="D32" i="2"/>
  <c r="I64" i="2"/>
  <c r="I33" i="2"/>
  <c r="I63" i="2"/>
  <c r="I32" i="2"/>
  <c r="D5" i="2"/>
  <c r="D34" i="2"/>
  <c r="D65" i="2"/>
  <c r="D33" i="2"/>
  <c r="D3" i="2"/>
  <c r="I65" i="2"/>
  <c r="D4" i="2"/>
  <c r="D64" i="2"/>
  <c r="I34" i="2"/>
  <c r="I66" i="2" l="1"/>
  <c r="D66" i="2"/>
  <c r="I35" i="2"/>
  <c r="D35" i="2"/>
  <c r="D6" i="2"/>
</calcChain>
</file>

<file path=xl/sharedStrings.xml><?xml version="1.0" encoding="utf-8"?>
<sst xmlns="http://schemas.openxmlformats.org/spreadsheetml/2006/main" count="94" uniqueCount="50">
  <si>
    <t>¿Cuántos años tiene la tienda de ropa en funcionamiento?</t>
  </si>
  <si>
    <t>¿Cuántas personas conforman el equipo de trabajo de la tienda?</t>
  </si>
  <si>
    <t>¿Cómo describiría actualmente la gestión del inventario de productos?</t>
  </si>
  <si>
    <t>¿Cómo se lleva a cabo actualmente el registro de las ventas realizadas?</t>
  </si>
  <si>
    <t>¿Cuentan actualmente con un catálogo de productos disponible para los clientes?</t>
  </si>
  <si>
    <t>¿Qué tan importante considera contar con una presencia en línea para su negocio?</t>
  </si>
  <si>
    <t>Respuestas</t>
  </si>
  <si>
    <t>Porcentaje</t>
  </si>
  <si>
    <t>Menos de 2 años</t>
  </si>
  <si>
    <t>Entre 2 y 5 años</t>
  </si>
  <si>
    <t>Más de 5 años</t>
  </si>
  <si>
    <t>Más de 5 personas</t>
  </si>
  <si>
    <t>4 a 5 personas</t>
  </si>
  <si>
    <t xml:space="preserve"> 1 a 2 personas</t>
  </si>
  <si>
    <t xml:space="preserve"> Muy eficiente y organizada</t>
  </si>
  <si>
    <t xml:space="preserve"> Aceptable, pero con algunas dificultades</t>
  </si>
  <si>
    <t>Ineficiente y difícil de mantener actualizado</t>
  </si>
  <si>
    <t xml:space="preserve"> De manera manual en un libro de contabilidad</t>
  </si>
  <si>
    <t xml:space="preserve"> A través de un sistema de punto de venta básico</t>
  </si>
  <si>
    <t xml:space="preserve"> No se lleva un registro detallado de las ventas</t>
  </si>
  <si>
    <t xml:space="preserve"> Sí, en versión física (folleto, catálogo impreso)</t>
  </si>
  <si>
    <t xml:space="preserve"> Sí, a través de una página web o redes sociales</t>
  </si>
  <si>
    <t xml:space="preserve"> No, los clientes deben consultarlo presencialmente en la tienda</t>
  </si>
  <si>
    <t xml:space="preserve"> Muy importante</t>
  </si>
  <si>
    <t xml:space="preserve"> Algo importante</t>
  </si>
  <si>
    <t xml:space="preserve"> No es una prioridad</t>
  </si>
  <si>
    <t>Total</t>
  </si>
  <si>
    <t>Inventario y Registro de Ventas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</si>
  <si>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</si>
  <si>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</si>
  <si>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</si>
  <si>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</si>
  <si>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</si>
  <si>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</si>
  <si>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</si>
  <si>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</si>
  <si>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</si>
  <si>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N°10</t>
  </si>
  <si>
    <t>N°11</t>
  </si>
  <si>
    <t>N°12</t>
  </si>
  <si>
    <t>N°13</t>
  </si>
  <si>
    <t>N°14</t>
  </si>
  <si>
    <t>N°15</t>
  </si>
  <si>
    <t>N°16</t>
  </si>
  <si>
    <t>N°17</t>
  </si>
  <si>
    <t>N°18</t>
  </si>
  <si>
    <t>N°19</t>
  </si>
  <si>
    <t>N°20</t>
  </si>
  <si>
    <t>Empresas Encuestadas</t>
  </si>
  <si>
    <t>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</si>
</sst>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9" fontId="0" fillId="2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60% - Énfasis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1">
                <a:effectLst/>
              </a:rPr>
              <a:t>Inventario y Registro de Ventas</a:t>
            </a:r>
            <a:endParaRPr lang="es-CO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Empresas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Hoja2!$B$3:$B$5</c:f>
              <c:strCache>
                <c:ptCount val="3"/>
                <c:pt idx="0">
                  <c:v>Menos de 2 años</c:v>
                </c:pt>
                <c:pt idx="1">
                  <c:v>Entre 2 y 5 años</c:v>
                </c:pt>
                <c:pt idx="2">
                  <c:v>Más de 5 años</c:v>
                </c:pt>
              </c:strCache>
              <c:extLst/>
            </c:strRef>
          </c:cat>
          <c:val>
            <c:numRef>
              <c:f>Hoja2!$C$3:$C$5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704-49AB-81C8-A936C0ED63CC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Porcentaje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Hoja2!$B$3:$B$5</c:f>
              <c:strCache>
                <c:ptCount val="3"/>
                <c:pt idx="0">
                  <c:v>Menos de 2 años</c:v>
                </c:pt>
                <c:pt idx="1">
                  <c:v>Entre 2 y 5 años</c:v>
                </c:pt>
                <c:pt idx="2">
                  <c:v>Más de 5 años</c:v>
                </c:pt>
              </c:strCache>
              <c:extLst/>
            </c:strRef>
          </c:cat>
          <c:val>
            <c:numRef>
              <c:f>Hoja2!$D$3:$D$5</c:f>
              <c:numCache>
                <c:formatCode>0%</c:formatCode>
                <c:ptCount val="3"/>
                <c:pt idx="0">
                  <c:v>0.2</c:v>
                </c:pt>
                <c:pt idx="1">
                  <c:v>0.25</c:v>
                </c:pt>
                <c:pt idx="2">
                  <c:v>0.55000000000000004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704-49AB-81C8-A936C0ED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6682431"/>
        <c:axId val="1249425455"/>
      </c:barChart>
      <c:catAx>
        <c:axId val="1116682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9425455"/>
        <c:crosses val="autoZero"/>
        <c:auto val="1"/>
        <c:lblAlgn val="ctr"/>
        <c:lblOffset val="100"/>
        <c:noMultiLvlLbl val="0"/>
      </c:catAx>
      <c:valAx>
        <c:axId val="1249425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66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1">
                <a:effectLst/>
              </a:rPr>
              <a:t>Inventario y Registro de Ventas</a:t>
            </a:r>
            <a:endParaRPr lang="es-CO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Empresas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Hoja2!$G$3:$G$5</c:f>
              <c:strCache>
                <c:ptCount val="3"/>
                <c:pt idx="0">
                  <c:v> 1 a 2 personas</c:v>
                </c:pt>
                <c:pt idx="1">
                  <c:v>4 a 5 personas</c:v>
                </c:pt>
                <c:pt idx="2">
                  <c:v>Más de 5 personas</c:v>
                </c:pt>
              </c:strCache>
              <c:extLst/>
            </c:strRef>
          </c:cat>
          <c:val>
            <c:numRef>
              <c:f>Hoja2!$H$3:$H$5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CF3-46EC-9ECB-6BB5EBCB691D}"/>
            </c:ext>
          </c:extLst>
        </c:ser>
        <c:ser>
          <c:idx val="1"/>
          <c:order val="1"/>
          <c:tx>
            <c:strRef>
              <c:f>Hoja2!$I$2</c:f>
              <c:strCache>
                <c:ptCount val="1"/>
                <c:pt idx="0">
                  <c:v>Porcentaje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Hoja2!$G$3:$G$5</c:f>
              <c:strCache>
                <c:ptCount val="3"/>
                <c:pt idx="0">
                  <c:v> 1 a 2 personas</c:v>
                </c:pt>
                <c:pt idx="1">
                  <c:v>4 a 5 personas</c:v>
                </c:pt>
                <c:pt idx="2">
                  <c:v>Más de 5 personas</c:v>
                </c:pt>
              </c:strCache>
              <c:extLst/>
            </c:strRef>
          </c:cat>
          <c:val>
            <c:numRef>
              <c:f>Hoja2!$I$3:$I$5</c:f>
              <c:numCache>
                <c:formatCode>0%</c:formatCode>
                <c:ptCount val="3"/>
                <c:pt idx="0">
                  <c:v>0.55000000000000004</c:v>
                </c:pt>
                <c:pt idx="1">
                  <c:v>0.25</c:v>
                </c:pt>
                <c:pt idx="2">
                  <c:v>0.2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CF3-46EC-9ECB-6BB5EBCB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682431"/>
        <c:axId val="1249425455"/>
      </c:barChart>
      <c:catAx>
        <c:axId val="11166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425455"/>
        <c:crosses val="autoZero"/>
        <c:auto val="1"/>
        <c:lblAlgn val="ctr"/>
        <c:lblOffset val="100"/>
        <c:noMultiLvlLbl val="0"/>
      </c:catAx>
      <c:valAx>
        <c:axId val="12494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682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>
                <a:effectLst/>
              </a:rPr>
              <a:t>Inventario y Registro de Ventas</a:t>
            </a:r>
            <a:endParaRPr lang="es-CO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Hoja2!$C$31</c:f>
              <c:strCache>
                <c:ptCount val="1"/>
                <c:pt idx="0">
                  <c:v>Empresas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Hoja2!$B$32:$B$34</c:f>
              <c:strCache>
                <c:ptCount val="3"/>
                <c:pt idx="0">
                  <c:v> Muy eficiente y organizada</c:v>
                </c:pt>
                <c:pt idx="1">
                  <c:v> Aceptable, pero con algunas dificultades</c:v>
                </c:pt>
                <c:pt idx="2">
                  <c:v>Ineficiente y difícil de mantener actualizado</c:v>
                </c:pt>
              </c:strCache>
              <c:extLst/>
            </c:strRef>
          </c:cat>
          <c:val>
            <c:numRef>
              <c:f>Hoja2!$C$32:$C$34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789-4856-89E9-BD20E22494B1}"/>
            </c:ext>
          </c:extLst>
        </c:ser>
        <c:ser>
          <c:idx val="1"/>
          <c:order val="1"/>
          <c:tx>
            <c:strRef>
              <c:f>Hoja2!$D$31</c:f>
              <c:strCache>
                <c:ptCount val="1"/>
                <c:pt idx="0">
                  <c:v>Porcentaje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Hoja2!$B$32:$B$34</c:f>
              <c:strCache>
                <c:ptCount val="3"/>
                <c:pt idx="0">
                  <c:v> Muy eficiente y organizada</c:v>
                </c:pt>
                <c:pt idx="1">
                  <c:v> Aceptable, pero con algunas dificultades</c:v>
                </c:pt>
                <c:pt idx="2">
                  <c:v>Ineficiente y difícil de mantener actualizado</c:v>
                </c:pt>
              </c:strCache>
              <c:extLst/>
            </c:strRef>
          </c:cat>
          <c:val>
            <c:numRef>
              <c:f>Hoja2!$D$32:$D$34</c:f>
              <c:numCache>
                <c:formatCode>0%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4789-4856-89E9-BD20E224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2431"/>
        <c:axId val="1249425455"/>
      </c:lineChart>
      <c:catAx>
        <c:axId val="111668243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9425455"/>
        <c:crosses val="autoZero"/>
        <c:auto val="1"/>
        <c:lblAlgn val="ctr"/>
        <c:lblOffset val="100"/>
        <c:noMultiLvlLbl val="0"/>
      </c:catAx>
      <c:valAx>
        <c:axId val="1249425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66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Inventario y Registro de Ventas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Hoja2!$H$31</c:f>
              <c:strCache>
                <c:ptCount val="1"/>
                <c:pt idx="0">
                  <c:v>Empresas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13-4EDD-9116-E6EB3E48B8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13-4EDD-9116-E6EB3E48B8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13-4EDD-9116-E6EB3E48B8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Hoja2!$G$32:$G$34</c:f>
              <c:strCache>
                <c:ptCount val="3"/>
                <c:pt idx="0">
                  <c:v> De manera manual en un libro de contabilidad</c:v>
                </c:pt>
                <c:pt idx="1">
                  <c:v> A través de un sistema de punto de venta básico</c:v>
                </c:pt>
                <c:pt idx="2">
                  <c:v> No se lleva un registro detallado de las ventas</c:v>
                </c:pt>
              </c:strCache>
              <c:extLst/>
            </c:strRef>
          </c:cat>
          <c:val>
            <c:numRef>
              <c:f>Hoja2!$H$32:$H$34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813-4EDD-9116-E6EB3E48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Hoja2!$I$31</c15:sqref>
                        </c15:formulaRef>
                      </c:ext>
                    </c:extLst>
                    <c:strCache>
                      <c:ptCount val="1"/>
                      <c:pt idx="0">
                        <c:v>Porcentaje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8-1813-4EDD-9116-E6EB3E48B84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A-1813-4EDD-9116-E6EB3E48B84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1813-4EDD-9116-E6EB3E48B84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Hoja2!$G$32:$G$34</c15:sqref>
                        </c15:formulaRef>
                      </c:ext>
                    </c:extLst>
                    <c:strCache>
                      <c:ptCount val="3"/>
                      <c:pt idx="0">
                        <c:v> De manera manual en un libro de contabilidad</c:v>
                      </c:pt>
                      <c:pt idx="1">
                        <c:v> A través de un sistema de punto de venta básico</c:v>
                      </c:pt>
                      <c:pt idx="2">
                        <c:v> No se lleva un registro detallado de las ventas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Hoja2!$I$32:$I$34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</c:v>
                      </c:pt>
                      <c:pt idx="1">
                        <c:v>0.4</c:v>
                      </c:pt>
                      <c:pt idx="2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1813-4EDD-9116-E6EB3E48B845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Inventario y Registro de Ventas</a:t>
            </a:r>
            <a:endParaRPr lang="es-CO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Hoja2!$C$62</c:f>
              <c:strCache>
                <c:ptCount val="1"/>
                <c:pt idx="0">
                  <c:v>Empresas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Hoja2!$B$63:$B$65</c:f>
              <c:strCache>
                <c:ptCount val="3"/>
                <c:pt idx="0">
                  <c:v> Sí, en versión física (folleto, catálogo impreso)</c:v>
                </c:pt>
                <c:pt idx="1">
                  <c:v> Sí, a través de una página web o redes sociales</c:v>
                </c:pt>
                <c:pt idx="2">
                  <c:v> No, los clientes deben consultarlo presencialmente en la tienda</c:v>
                </c:pt>
              </c:strCache>
              <c:extLst/>
            </c:strRef>
          </c:cat>
          <c:val>
            <c:numRef>
              <c:f>Hoja2!$C$63:$C$65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289-4421-9C00-ED43FE51EB7D}"/>
            </c:ext>
          </c:extLst>
        </c:ser>
        <c:ser>
          <c:idx val="1"/>
          <c:order val="1"/>
          <c:tx>
            <c:strRef>
              <c:f>Hoja2!$D$62</c:f>
              <c:strCache>
                <c:ptCount val="1"/>
                <c:pt idx="0">
                  <c:v>Porcentaje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Hoja2!$B$63:$B$65</c:f>
              <c:strCache>
                <c:ptCount val="3"/>
                <c:pt idx="0">
                  <c:v> Sí, en versión física (folleto, catálogo impreso)</c:v>
                </c:pt>
                <c:pt idx="1">
                  <c:v> Sí, a través de una página web o redes sociales</c:v>
                </c:pt>
                <c:pt idx="2">
                  <c:v> No, los clientes deben consultarlo presencialmente en la tienda</c:v>
                </c:pt>
              </c:strCache>
              <c:extLst/>
            </c:strRef>
          </c:cat>
          <c:val>
            <c:numRef>
              <c:f>Hoja2!$D$63:$D$65</c:f>
              <c:numCache>
                <c:formatCode>0%</c:formatCode>
                <c:ptCount val="3"/>
                <c:pt idx="0">
                  <c:v>0.35</c:v>
                </c:pt>
                <c:pt idx="1">
                  <c:v>0.4</c:v>
                </c:pt>
                <c:pt idx="2">
                  <c:v>0.25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289-4421-9C00-ED43FE51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756575"/>
        <c:axId val="990195167"/>
      </c:barChart>
      <c:catAx>
        <c:axId val="9717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0195167"/>
        <c:crosses val="autoZero"/>
        <c:auto val="1"/>
        <c:lblAlgn val="ctr"/>
        <c:lblOffset val="100"/>
        <c:noMultiLvlLbl val="0"/>
      </c:catAx>
      <c:valAx>
        <c:axId val="9901951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75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>
                <a:effectLst/>
              </a:rPr>
              <a:t>Inventario y Registro de Ventas</a:t>
            </a:r>
            <a:endParaRPr lang="es-CO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02164421479052"/>
          <c:y val="9.3945981111335439E-2"/>
          <c:w val="0.80877822934310928"/>
          <c:h val="0.74491015546133654"/>
        </c:manualLayout>
      </c:layout>
      <c:lineChart>
        <c:grouping val="standard"/>
        <c:varyColors val="0"/>
        <c:ser>
          <c:idx val="0"/>
          <c:order val="0"/>
          <c:tx>
            <c:strRef>
              <c:f>Hoja2!$H$62</c:f>
              <c:strCache>
                <c:ptCount val="1"/>
                <c:pt idx="0">
                  <c:v>Empresas</c:v>
                </c:pt>
              </c:strCache>
            </c:strRef>
          </c:tx>
          <c:spPr>
            <a:ln w="22225" cap="rnd">
              <a:solidFill>
                <a:schemeClr val="accent6">
                  <a:tint val="77000"/>
                </a:schemeClr>
              </a:solidFill>
            </a:ln>
            <a:effectLst>
              <a:glow rad="139700">
                <a:schemeClr val="accent6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Hoja2!$G$63:$G$65</c:f>
              <c:strCache>
                <c:ptCount val="3"/>
                <c:pt idx="0">
                  <c:v> Muy importante</c:v>
                </c:pt>
                <c:pt idx="1">
                  <c:v> Algo importante</c:v>
                </c:pt>
                <c:pt idx="2">
                  <c:v> No es una prioridad</c:v>
                </c:pt>
              </c:strCache>
              <c:extLst/>
            </c:strRef>
          </c:cat>
          <c:val>
            <c:numRef>
              <c:f>Hoja2!$H$63:$H$65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7</c:v>
                </c:pt>
              </c:numCache>
              <c:extLst/>
            </c:numRef>
          </c:val>
          <c:smooth val="1"/>
          <c:extLst>
            <c:ext xmlns:c16="http://schemas.microsoft.com/office/drawing/2014/chart" uri="{C3380CC4-5D6E-409C-BE32-E72D297353CC}">
              <c16:uniqueId val="{00000000-1128-409C-BAF7-9AE93AB9562D}"/>
            </c:ext>
          </c:extLst>
        </c:ser>
        <c:ser>
          <c:idx val="1"/>
          <c:order val="1"/>
          <c:tx>
            <c:strRef>
              <c:f>Hoja2!$I$62</c:f>
              <c:strCache>
                <c:ptCount val="1"/>
                <c:pt idx="0">
                  <c:v>Porcentaje</c:v>
                </c:pt>
              </c:strCache>
            </c:strRef>
          </c:tx>
          <c:spPr>
            <a:ln w="22225" cap="rnd">
              <a:solidFill>
                <a:schemeClr val="accent6">
                  <a:shade val="76000"/>
                </a:schemeClr>
              </a:solidFill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Hoja2!$G$63:$G$65</c:f>
              <c:strCache>
                <c:ptCount val="3"/>
                <c:pt idx="0">
                  <c:v> Muy importante</c:v>
                </c:pt>
                <c:pt idx="1">
                  <c:v> Algo importante</c:v>
                </c:pt>
                <c:pt idx="2">
                  <c:v> No es una prioridad</c:v>
                </c:pt>
              </c:strCache>
              <c:extLst/>
            </c:strRef>
          </c:cat>
          <c:val>
            <c:numRef>
              <c:f>Hoja2!$I$63:$I$65</c:f>
              <c:numCache>
                <c:formatCode>0%</c:formatCode>
                <c:ptCount val="3"/>
                <c:pt idx="0">
                  <c:v>0.2</c:v>
                </c:pt>
                <c:pt idx="1">
                  <c:v>0.45</c:v>
                </c:pt>
                <c:pt idx="2">
                  <c:v>0.35</c:v>
                </c:pt>
              </c:numCache>
              <c:extLst/>
            </c:numRef>
          </c:val>
          <c:smooth val="1"/>
          <c:extLst>
            <c:ext xmlns:c16="http://schemas.microsoft.com/office/drawing/2014/chart" uri="{C3380CC4-5D6E-409C-BE32-E72D297353CC}">
              <c16:uniqueId val="{00000001-1128-409C-BAF7-9AE93AB9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2431"/>
        <c:axId val="1249425455"/>
      </c:lineChart>
      <c:catAx>
        <c:axId val="111668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425455"/>
        <c:crosses val="autoZero"/>
        <c:auto val="1"/>
        <c:lblAlgn val="ctr"/>
        <c:lblOffset val="100"/>
        <c:noMultiLvlLbl val="0"/>
      </c:catAx>
      <c:valAx>
        <c:axId val="1249425455"/>
        <c:scaling>
          <c:orientation val="minMax"/>
          <c:max val="2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6682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>
          <a:glow rad="520700">
            <a:schemeClr val="accent1">
              <a:alpha val="40000"/>
            </a:schemeClr>
          </a:glow>
          <a:softEdge rad="3810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0</xdr:rowOff>
    </xdr:from>
    <xdr:to>
      <xdr:col>3</xdr:col>
      <xdr:colOff>358588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90F0A-09E0-4846-8B76-9FCFAC70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495300</xdr:colOff>
      <xdr:row>28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344D36-BE5A-45E0-801A-6B8FEA9E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495300</xdr:colOff>
      <xdr:row>59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C3EEC-DF25-4CE3-B1A9-9E8C08C8C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9</xdr:col>
      <xdr:colOff>495300</xdr:colOff>
      <xdr:row>59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3B9DC8D-55B3-4C4C-A09E-9B1436EC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11206</xdr:colOff>
      <xdr:row>67</xdr:row>
      <xdr:rowOff>0</xdr:rowOff>
    </xdr:from>
    <xdr:to>
      <xdr:col>4</xdr:col>
      <xdr:colOff>506506</xdr:colOff>
      <xdr:row>90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219E256-82D4-4D63-A9B3-2D06E8AD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9</xdr:col>
      <xdr:colOff>495300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4C5AA5-E787-4184-A3C2-8D3A461D8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ECCC-717F-4F91-8EA0-52999739C851}">
  <dimension ref="A1:G87"/>
  <sheetViews>
    <sheetView zoomScale="115" zoomScaleNormal="115" workbookViewId="0">
      <selection sqref="A1:G1"/>
    </sheetView>
  </sheetViews>
  <sheetFormatPr baseColWidth="10" defaultRowHeight="15" x14ac:dyDescent="0.25"/>
  <cols>
    <col min="1" max="1" width="41.140625" style="1" customWidth="1"/>
    <col min="2" max="2" width="33.5703125" style="1" customWidth="1"/>
    <col min="3" max="3" width="32.140625" style="1" customWidth="1"/>
    <col min="4" max="4" width="38.42578125" style="1" customWidth="1"/>
    <col min="5" max="5" width="45.140625" style="1" customWidth="1"/>
    <col min="6" max="6" width="62.5703125" style="1" customWidth="1"/>
    <col min="7" max="7" width="36.85546875" style="1" customWidth="1"/>
    <col min="8" max="8" width="10.7109375" style="1" customWidth="1"/>
    <col min="9" max="9" width="10.5703125" style="1" bestFit="1" customWidth="1"/>
    <col min="10" max="16384" width="11.42578125" style="1"/>
  </cols>
  <sheetData>
    <row r="1" spans="1:7" ht="21" x14ac:dyDescent="0.25">
      <c r="A1" s="23" t="s">
        <v>27</v>
      </c>
      <c r="B1" s="23"/>
      <c r="C1" s="23"/>
      <c r="D1" s="23"/>
      <c r="E1" s="23"/>
      <c r="F1" s="23"/>
      <c r="G1" s="23"/>
    </row>
    <row r="2" spans="1:7" x14ac:dyDescent="0.25">
      <c r="A2" s="9">
        <v>1</v>
      </c>
      <c r="B2" s="11" t="s">
        <v>8</v>
      </c>
      <c r="C2" s="11" t="s">
        <v>13</v>
      </c>
      <c r="D2" s="11" t="s">
        <v>14</v>
      </c>
      <c r="E2" s="11" t="s">
        <v>17</v>
      </c>
      <c r="F2" s="11" t="s">
        <v>20</v>
      </c>
      <c r="G2" s="13" t="s">
        <v>23</v>
      </c>
    </row>
    <row r="3" spans="1:7" x14ac:dyDescent="0.25">
      <c r="A3" s="10">
        <v>2</v>
      </c>
      <c r="B3" s="3" t="s">
        <v>9</v>
      </c>
      <c r="C3" s="3" t="s">
        <v>12</v>
      </c>
      <c r="D3" s="3" t="s">
        <v>15</v>
      </c>
      <c r="E3" s="3" t="s">
        <v>18</v>
      </c>
      <c r="F3" s="3" t="s">
        <v>21</v>
      </c>
      <c r="G3" s="5" t="s">
        <v>24</v>
      </c>
    </row>
    <row r="4" spans="1:7" x14ac:dyDescent="0.25">
      <c r="A4" s="9">
        <v>3</v>
      </c>
      <c r="B4" s="11" t="s">
        <v>10</v>
      </c>
      <c r="C4" s="11" t="s">
        <v>11</v>
      </c>
      <c r="D4" s="11" t="s">
        <v>16</v>
      </c>
      <c r="E4" s="11" t="s">
        <v>19</v>
      </c>
      <c r="F4" s="11" t="s">
        <v>22</v>
      </c>
      <c r="G4" s="13" t="s">
        <v>25</v>
      </c>
    </row>
    <row r="5" spans="1:7" s="2" customFormat="1" ht="89.25" customHeight="1" x14ac:dyDescent="0.25">
      <c r="A5" s="20" t="s">
        <v>48</v>
      </c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2" t="s">
        <v>5</v>
      </c>
    </row>
    <row r="6" spans="1:7" x14ac:dyDescent="0.25">
      <c r="A6" s="4" t="s">
        <v>28</v>
      </c>
      <c r="B6" s="3">
        <v>1</v>
      </c>
      <c r="C6" s="3">
        <v>3</v>
      </c>
      <c r="D6" s="3">
        <v>1</v>
      </c>
      <c r="E6" s="3">
        <v>2</v>
      </c>
      <c r="F6" s="3">
        <v>1</v>
      </c>
      <c r="G6" s="3">
        <v>1</v>
      </c>
    </row>
    <row r="7" spans="1:7" x14ac:dyDescent="0.25">
      <c r="A7" s="8" t="s">
        <v>29</v>
      </c>
      <c r="B7" s="6">
        <v>1</v>
      </c>
      <c r="C7" s="6">
        <v>3</v>
      </c>
      <c r="D7" s="6">
        <v>1</v>
      </c>
      <c r="E7" s="6">
        <v>2</v>
      </c>
      <c r="F7" s="6">
        <v>1</v>
      </c>
      <c r="G7" s="6">
        <v>1</v>
      </c>
    </row>
    <row r="8" spans="1:7" x14ac:dyDescent="0.25">
      <c r="A8" s="4" t="s">
        <v>30</v>
      </c>
      <c r="B8" s="3">
        <v>1</v>
      </c>
      <c r="C8" s="3">
        <v>3</v>
      </c>
      <c r="D8" s="3">
        <v>1</v>
      </c>
      <c r="E8" s="3">
        <v>3</v>
      </c>
      <c r="F8" s="3">
        <v>2</v>
      </c>
      <c r="G8" s="3">
        <v>1</v>
      </c>
    </row>
    <row r="9" spans="1:7" x14ac:dyDescent="0.25">
      <c r="A9" s="6" t="s">
        <v>31</v>
      </c>
      <c r="B9" s="6">
        <v>1</v>
      </c>
      <c r="C9" s="6">
        <v>3</v>
      </c>
      <c r="D9" s="6">
        <v>2</v>
      </c>
      <c r="E9" s="6">
        <v>2</v>
      </c>
      <c r="F9" s="6">
        <v>2</v>
      </c>
      <c r="G9" s="6">
        <v>2</v>
      </c>
    </row>
    <row r="10" spans="1:7" x14ac:dyDescent="0.25">
      <c r="A10" s="3" t="s">
        <v>32</v>
      </c>
      <c r="B10" s="3">
        <v>2</v>
      </c>
      <c r="C10" s="3">
        <v>2</v>
      </c>
      <c r="D10" s="3">
        <v>3</v>
      </c>
      <c r="E10" s="3">
        <v>1</v>
      </c>
      <c r="F10" s="3">
        <v>3</v>
      </c>
      <c r="G10" s="3">
        <v>2</v>
      </c>
    </row>
    <row r="11" spans="1:7" x14ac:dyDescent="0.25">
      <c r="A11" s="6" t="s">
        <v>33</v>
      </c>
      <c r="B11" s="6">
        <v>2</v>
      </c>
      <c r="C11" s="6">
        <v>2</v>
      </c>
      <c r="D11" s="6">
        <v>3</v>
      </c>
      <c r="E11" s="6">
        <v>2</v>
      </c>
      <c r="F11" s="6">
        <v>1</v>
      </c>
      <c r="G11" s="6">
        <v>2</v>
      </c>
    </row>
    <row r="12" spans="1:7" x14ac:dyDescent="0.25">
      <c r="A12" s="4" t="s">
        <v>34</v>
      </c>
      <c r="B12" s="3">
        <v>2</v>
      </c>
      <c r="C12" s="3">
        <v>2</v>
      </c>
      <c r="D12" s="3">
        <v>1</v>
      </c>
      <c r="E12" s="3">
        <v>3</v>
      </c>
      <c r="F12" s="3">
        <v>1</v>
      </c>
      <c r="G12" s="3">
        <v>2</v>
      </c>
    </row>
    <row r="13" spans="1:7" x14ac:dyDescent="0.25">
      <c r="A13" s="8" t="s">
        <v>35</v>
      </c>
      <c r="B13" s="6">
        <v>2</v>
      </c>
      <c r="C13" s="6">
        <v>2</v>
      </c>
      <c r="D13" s="6">
        <v>3</v>
      </c>
      <c r="E13" s="6">
        <v>1</v>
      </c>
      <c r="F13" s="6">
        <v>2</v>
      </c>
      <c r="G13" s="6">
        <v>2</v>
      </c>
    </row>
    <row r="14" spans="1:7" x14ac:dyDescent="0.25">
      <c r="A14" s="4" t="s">
        <v>36</v>
      </c>
      <c r="B14" s="3">
        <v>2</v>
      </c>
      <c r="C14" s="3">
        <v>2</v>
      </c>
      <c r="D14" s="3">
        <v>3</v>
      </c>
      <c r="E14" s="3">
        <v>2</v>
      </c>
      <c r="F14" s="3">
        <v>3</v>
      </c>
      <c r="G14" s="3">
        <v>2</v>
      </c>
    </row>
    <row r="15" spans="1:7" x14ac:dyDescent="0.25">
      <c r="A15" s="6" t="s">
        <v>37</v>
      </c>
      <c r="B15" s="6">
        <v>3</v>
      </c>
      <c r="C15" s="6">
        <v>1</v>
      </c>
      <c r="D15" s="6">
        <v>2</v>
      </c>
      <c r="E15" s="6">
        <v>1</v>
      </c>
      <c r="F15" s="7">
        <v>1</v>
      </c>
      <c r="G15" s="7">
        <v>3</v>
      </c>
    </row>
    <row r="16" spans="1:7" x14ac:dyDescent="0.25">
      <c r="A16" s="3" t="s">
        <v>38</v>
      </c>
      <c r="B16" s="3">
        <v>3</v>
      </c>
      <c r="C16" s="3">
        <v>1</v>
      </c>
      <c r="D16" s="3">
        <v>2</v>
      </c>
      <c r="E16" s="3">
        <v>3</v>
      </c>
      <c r="F16" s="5">
        <v>2</v>
      </c>
      <c r="G16" s="5">
        <v>3</v>
      </c>
    </row>
    <row r="17" spans="1:7" x14ac:dyDescent="0.25">
      <c r="A17" s="6" t="s">
        <v>39</v>
      </c>
      <c r="B17" s="6">
        <v>3</v>
      </c>
      <c r="C17" s="6">
        <v>1</v>
      </c>
      <c r="D17" s="6">
        <v>2</v>
      </c>
      <c r="E17" s="6">
        <v>3</v>
      </c>
      <c r="F17" s="7">
        <v>3</v>
      </c>
      <c r="G17" s="7">
        <v>3</v>
      </c>
    </row>
    <row r="18" spans="1:7" x14ac:dyDescent="0.25">
      <c r="A18" s="4" t="s">
        <v>40</v>
      </c>
      <c r="B18" s="3">
        <v>3</v>
      </c>
      <c r="C18" s="3">
        <v>1</v>
      </c>
      <c r="D18" s="3">
        <v>3</v>
      </c>
      <c r="E18" s="3">
        <v>3</v>
      </c>
      <c r="F18" s="5">
        <v>3</v>
      </c>
      <c r="G18" s="5">
        <v>3</v>
      </c>
    </row>
    <row r="19" spans="1:7" x14ac:dyDescent="0.25">
      <c r="A19" s="8" t="s">
        <v>41</v>
      </c>
      <c r="B19" s="6">
        <v>3</v>
      </c>
      <c r="C19" s="6">
        <v>1</v>
      </c>
      <c r="D19" s="6">
        <v>3</v>
      </c>
      <c r="E19" s="6">
        <v>3</v>
      </c>
      <c r="F19" s="7">
        <v>3</v>
      </c>
      <c r="G19" s="7">
        <v>3</v>
      </c>
    </row>
    <row r="20" spans="1:7" x14ac:dyDescent="0.25">
      <c r="A20" s="4" t="s">
        <v>42</v>
      </c>
      <c r="B20" s="3">
        <v>3</v>
      </c>
      <c r="C20" s="3">
        <v>1</v>
      </c>
      <c r="D20" s="3">
        <v>1</v>
      </c>
      <c r="E20" s="3">
        <v>1</v>
      </c>
      <c r="F20" s="5">
        <v>2</v>
      </c>
      <c r="G20" s="5">
        <v>3</v>
      </c>
    </row>
    <row r="21" spans="1:7" x14ac:dyDescent="0.25">
      <c r="A21" s="6" t="s">
        <v>43</v>
      </c>
      <c r="B21" s="6">
        <v>3</v>
      </c>
      <c r="C21" s="6">
        <v>1</v>
      </c>
      <c r="D21" s="6">
        <v>1</v>
      </c>
      <c r="E21" s="6">
        <v>1</v>
      </c>
      <c r="F21" s="7">
        <v>2</v>
      </c>
      <c r="G21" s="7">
        <v>3</v>
      </c>
    </row>
    <row r="22" spans="1:7" x14ac:dyDescent="0.25">
      <c r="A22" s="3" t="s">
        <v>44</v>
      </c>
      <c r="B22" s="3">
        <v>3</v>
      </c>
      <c r="C22" s="3">
        <v>1</v>
      </c>
      <c r="D22" s="3">
        <v>2</v>
      </c>
      <c r="E22" s="3">
        <v>1</v>
      </c>
      <c r="F22" s="5">
        <v>2</v>
      </c>
      <c r="G22" s="5">
        <v>2</v>
      </c>
    </row>
    <row r="23" spans="1:7" x14ac:dyDescent="0.25">
      <c r="A23" s="6" t="s">
        <v>45</v>
      </c>
      <c r="B23" s="6">
        <v>3</v>
      </c>
      <c r="C23" s="6">
        <v>1</v>
      </c>
      <c r="D23" s="6">
        <v>2</v>
      </c>
      <c r="E23" s="6">
        <v>2</v>
      </c>
      <c r="F23" s="7">
        <v>1</v>
      </c>
      <c r="G23" s="7">
        <v>2</v>
      </c>
    </row>
    <row r="24" spans="1:7" x14ac:dyDescent="0.25">
      <c r="A24" s="4" t="s">
        <v>46</v>
      </c>
      <c r="B24" s="3">
        <v>3</v>
      </c>
      <c r="C24" s="3">
        <v>1</v>
      </c>
      <c r="D24" s="3">
        <v>2</v>
      </c>
      <c r="E24" s="3">
        <v>2</v>
      </c>
      <c r="F24" s="5">
        <v>2</v>
      </c>
      <c r="G24" s="5">
        <v>2</v>
      </c>
    </row>
    <row r="25" spans="1:7" x14ac:dyDescent="0.25">
      <c r="A25" s="8" t="s">
        <v>47</v>
      </c>
      <c r="B25" s="6">
        <v>3</v>
      </c>
      <c r="C25" s="6">
        <v>1</v>
      </c>
      <c r="D25" s="6">
        <v>2</v>
      </c>
      <c r="E25" s="6">
        <v>2</v>
      </c>
      <c r="F25" s="6">
        <v>1</v>
      </c>
      <c r="G25" s="7">
        <v>1</v>
      </c>
    </row>
    <row r="27" spans="1:7" ht="15" customHeight="1" x14ac:dyDescent="0.25"/>
    <row r="33" ht="15" customHeight="1" x14ac:dyDescent="0.25"/>
    <row r="56" ht="15" customHeight="1" x14ac:dyDescent="0.25"/>
    <row r="87" ht="15" customHeight="1" x14ac:dyDescent="0.25"/>
  </sheetData>
  <mergeCells count="1">
    <mergeCell ref="A1:G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90C7-8ECE-4FE2-B730-C0D750BC9596}">
  <dimension ref="A1:I66"/>
  <sheetViews>
    <sheetView tabSelected="1" workbookViewId="0">
      <selection activeCell="G66" sqref="G66"/>
    </sheetView>
  </sheetViews>
  <sheetFormatPr baseColWidth="10" defaultRowHeight="15" x14ac:dyDescent="0.25"/>
  <cols>
    <col min="1" max="1" width="31.42578125" style="1" customWidth="1"/>
    <col min="2" max="2" width="59" style="1" bestFit="1" customWidth="1"/>
    <col min="3" max="3" width="9" style="1" bestFit="1" customWidth="1"/>
    <col min="4" max="4" width="10.5703125" style="1" bestFit="1" customWidth="1"/>
    <col min="5" max="5" width="11.42578125" style="1"/>
    <col min="6" max="6" width="29.28515625" style="1" customWidth="1"/>
    <col min="7" max="7" width="27.42578125" style="1" customWidth="1"/>
    <col min="8" max="8" width="44.7109375" style="1" bestFit="1" customWidth="1"/>
    <col min="9" max="9" width="9" style="1" bestFit="1" customWidth="1"/>
    <col min="10" max="10" width="10.5703125" style="1" bestFit="1" customWidth="1"/>
    <col min="11" max="12" width="11.42578125" style="1"/>
    <col min="13" max="13" width="24.42578125" style="1" customWidth="1"/>
    <col min="14" max="14" width="40.42578125" style="1" bestFit="1" customWidth="1"/>
    <col min="15" max="15" width="9" style="1" bestFit="1" customWidth="1"/>
    <col min="16" max="16" width="10.5703125" style="1" bestFit="1" customWidth="1"/>
    <col min="17" max="16384" width="11.42578125" style="1"/>
  </cols>
  <sheetData>
    <row r="1" spans="1:9" ht="15" customHeight="1" x14ac:dyDescent="0.25"/>
    <row r="2" spans="1:9" x14ac:dyDescent="0.25">
      <c r="A2" s="19" t="s">
        <v>0</v>
      </c>
      <c r="B2" s="24" t="s">
        <v>6</v>
      </c>
      <c r="C2" s="24" t="s">
        <v>49</v>
      </c>
      <c r="D2" s="24" t="s">
        <v>7</v>
      </c>
      <c r="F2" s="19" t="s">
        <v>1</v>
      </c>
      <c r="G2" s="24" t="s">
        <v>6</v>
      </c>
      <c r="H2" s="24" t="s">
        <v>49</v>
      </c>
      <c r="I2" s="24" t="s">
        <v>7</v>
      </c>
    </row>
    <row r="3" spans="1:9" x14ac:dyDescent="0.25">
      <c r="A3" s="19"/>
      <c r="B3" s="11" t="s">
        <v>8</v>
      </c>
      <c r="C3" s="11">
        <f>+COUNTIF(Hoja1!$B$6:$B$25,VLOOKUP(Hoja1!$A$2,Hoja1!$B$6:$G$25,1,0))</f>
        <v>4</v>
      </c>
      <c r="D3" s="14">
        <f>+IFERROR(C3/$C$6," ")</f>
        <v>0.2</v>
      </c>
      <c r="F3" s="19"/>
      <c r="G3" s="11" t="s">
        <v>13</v>
      </c>
      <c r="H3" s="11">
        <f>+COUNTIF(Hoja1!$C$6:$C$25,VLOOKUP(Hoja1!A2,Hoja1!$C$6:$G$25,1,0))</f>
        <v>11</v>
      </c>
      <c r="I3" s="14">
        <f>+IFERROR(H3/$H$6," ")</f>
        <v>0.55000000000000004</v>
      </c>
    </row>
    <row r="4" spans="1:9" x14ac:dyDescent="0.25">
      <c r="A4" s="19"/>
      <c r="B4" s="3" t="s">
        <v>9</v>
      </c>
      <c r="C4" s="3">
        <f>+COUNTIF(Hoja1!$B$6:$B$25,VLOOKUP(Hoja1!$A$3,Hoja1!$B$6:$G$25,1,0))</f>
        <v>5</v>
      </c>
      <c r="D4" s="15">
        <f>+IFERROR(C4/$C$6," ")</f>
        <v>0.25</v>
      </c>
      <c r="F4" s="19"/>
      <c r="G4" s="3" t="s">
        <v>12</v>
      </c>
      <c r="H4" s="3">
        <f>+COUNTIF(Hoja1!$C$6:$C$25,VLOOKUP(Hoja1!A3,Hoja1!$C$6:$G$25,1,0))</f>
        <v>5</v>
      </c>
      <c r="I4" s="15">
        <f>+IFERROR(H4/$H$6," ")</f>
        <v>0.25</v>
      </c>
    </row>
    <row r="5" spans="1:9" x14ac:dyDescent="0.25">
      <c r="A5" s="19"/>
      <c r="B5" s="11" t="s">
        <v>10</v>
      </c>
      <c r="C5" s="11">
        <f>+COUNTIF(Hoja1!$B$6:$B$25,VLOOKUP(Hoja1!$A$4,Hoja1!$B$6:$G$25,1,0))</f>
        <v>11</v>
      </c>
      <c r="D5" s="14">
        <f>+IFERROR(C5/$C$6," ")</f>
        <v>0.55000000000000004</v>
      </c>
      <c r="F5" s="19"/>
      <c r="G5" s="11" t="s">
        <v>11</v>
      </c>
      <c r="H5" s="11">
        <f>+COUNTIF(Hoja1!$C$6:$C$25,VLOOKUP(Hoja1!A4,Hoja1!$C$6:$G$25,1,0))</f>
        <v>4</v>
      </c>
      <c r="I5" s="14">
        <f>+IFERROR(H5/$H$6," ")</f>
        <v>0.2</v>
      </c>
    </row>
    <row r="6" spans="1:9" ht="19.5" customHeight="1" x14ac:dyDescent="0.25">
      <c r="A6" s="19"/>
      <c r="B6" s="12" t="s">
        <v>26</v>
      </c>
      <c r="C6" s="12">
        <f>+SUM(C3:C5)</f>
        <v>20</v>
      </c>
      <c r="D6" s="16">
        <f>IFERROR(SUM(D3:D5)," ")</f>
        <v>1</v>
      </c>
      <c r="F6" s="19"/>
      <c r="G6" s="12" t="s">
        <v>26</v>
      </c>
      <c r="H6" s="12">
        <f>+SUM(H3:H5)</f>
        <v>20</v>
      </c>
      <c r="I6" s="16">
        <f>IFERROR(SUM(I3:I5)," ")</f>
        <v>1</v>
      </c>
    </row>
    <row r="31" spans="1:9" x14ac:dyDescent="0.25">
      <c r="A31" s="19" t="s">
        <v>2</v>
      </c>
      <c r="B31" s="24" t="s">
        <v>6</v>
      </c>
      <c r="C31" s="24" t="s">
        <v>49</v>
      </c>
      <c r="D31" s="24" t="s">
        <v>7</v>
      </c>
      <c r="F31" s="19" t="s">
        <v>3</v>
      </c>
      <c r="G31" s="24" t="s">
        <v>6</v>
      </c>
      <c r="H31" s="24" t="s">
        <v>49</v>
      </c>
      <c r="I31" s="24" t="s">
        <v>7</v>
      </c>
    </row>
    <row r="32" spans="1:9" ht="30" x14ac:dyDescent="0.25">
      <c r="A32" s="19"/>
      <c r="B32" s="17" t="s">
        <v>14</v>
      </c>
      <c r="C32" s="11">
        <f>+COUNTIF(Hoja1!$D$6:$D$25,VLOOKUP(Hoja1!A2,Hoja1!$D$6:$G$25,1,0))</f>
        <v>6</v>
      </c>
      <c r="D32" s="14">
        <f>+IFERROR(C32/$C$6," ")</f>
        <v>0.3</v>
      </c>
      <c r="F32" s="19"/>
      <c r="G32" s="17" t="s">
        <v>17</v>
      </c>
      <c r="H32" s="11">
        <f>+COUNTIF(Hoja1!$E$6:$E$25,VLOOKUP(Hoja1!A2,Hoja1!$E$6:$G$25,1,0))</f>
        <v>6</v>
      </c>
      <c r="I32" s="14">
        <f>+IFERROR(H32/$C$6," ")</f>
        <v>0.3</v>
      </c>
    </row>
    <row r="33" spans="1:9" ht="30" x14ac:dyDescent="0.25">
      <c r="A33" s="19"/>
      <c r="B33" s="18" t="s">
        <v>15</v>
      </c>
      <c r="C33" s="3">
        <f>+COUNTIF(Hoja1!$D$6:$D$25,VLOOKUP(Hoja1!A3,Hoja1!$D$6:$G$25,1,0))</f>
        <v>8</v>
      </c>
      <c r="D33" s="15">
        <f>+IFERROR(C33/$C$6," ")</f>
        <v>0.4</v>
      </c>
      <c r="F33" s="19"/>
      <c r="G33" s="18" t="s">
        <v>18</v>
      </c>
      <c r="H33" s="3">
        <f>+COUNTIF(Hoja1!$E$6:$E$25,VLOOKUP(Hoja1!A3,Hoja1!$E$6:$G$25,1,0))</f>
        <v>8</v>
      </c>
      <c r="I33" s="15">
        <f>+IFERROR(H33/$C$6," ")</f>
        <v>0.4</v>
      </c>
    </row>
    <row r="34" spans="1:9" ht="30" x14ac:dyDescent="0.25">
      <c r="A34" s="19"/>
      <c r="B34" s="17" t="s">
        <v>16</v>
      </c>
      <c r="C34" s="11">
        <f>+COUNTIF(Hoja1!$D$6:$D$25,VLOOKUP(Hoja1!A4,Hoja1!$D$6:$G$25,1,0))</f>
        <v>6</v>
      </c>
      <c r="D34" s="14">
        <f>+IFERROR(C34/$C$6," ")</f>
        <v>0.3</v>
      </c>
      <c r="F34" s="19"/>
      <c r="G34" s="17" t="s">
        <v>19</v>
      </c>
      <c r="H34" s="11">
        <f>+COUNTIF(Hoja1!$E$6:$E$25,VLOOKUP(Hoja1!A4,Hoja1!$E$6:$G$25,1,0))</f>
        <v>6</v>
      </c>
      <c r="I34" s="14">
        <f>+IFERROR(H34/$C$6," ")</f>
        <v>0.3</v>
      </c>
    </row>
    <row r="35" spans="1:9" x14ac:dyDescent="0.25">
      <c r="A35" s="19"/>
      <c r="B35" s="12" t="s">
        <v>26</v>
      </c>
      <c r="C35" s="12">
        <f>+SUM(C32:C34)</f>
        <v>20</v>
      </c>
      <c r="D35" s="16">
        <f>IFERROR(SUM(D32:D34)," ")</f>
        <v>1</v>
      </c>
      <c r="F35" s="19"/>
      <c r="G35" s="12" t="s">
        <v>26</v>
      </c>
      <c r="H35" s="12">
        <f>+SUM(H32:H34)</f>
        <v>20</v>
      </c>
      <c r="I35" s="16">
        <f>IFERROR(SUM(I32:I34)," ")</f>
        <v>1</v>
      </c>
    </row>
    <row r="62" spans="1:9" x14ac:dyDescent="0.25">
      <c r="A62" s="19" t="s">
        <v>4</v>
      </c>
      <c r="B62" s="24" t="s">
        <v>6</v>
      </c>
      <c r="C62" s="24" t="s">
        <v>49</v>
      </c>
      <c r="D62" s="24" t="s">
        <v>7</v>
      </c>
      <c r="F62" s="19" t="s">
        <v>5</v>
      </c>
      <c r="G62" s="24" t="s">
        <v>6</v>
      </c>
      <c r="H62" s="24" t="s">
        <v>49</v>
      </c>
      <c r="I62" s="24" t="s">
        <v>7</v>
      </c>
    </row>
    <row r="63" spans="1:9" x14ac:dyDescent="0.25">
      <c r="A63" s="19"/>
      <c r="B63" s="17" t="s">
        <v>20</v>
      </c>
      <c r="C63" s="11">
        <f>+COUNTIF(Hoja1!$F$6:$F$25,VLOOKUP(Hoja1!A2,Hoja1!$F$6:$G$25,1,0))</f>
        <v>7</v>
      </c>
      <c r="D63" s="14">
        <f>+IFERROR(C63/$C$6," ")</f>
        <v>0.35</v>
      </c>
      <c r="F63" s="19"/>
      <c r="G63" s="13" t="s">
        <v>23</v>
      </c>
      <c r="H63" s="11">
        <f>+COUNTIF(Hoja1!$G$6:$G$25,VLOOKUP(Hoja1!A2,Hoja1!$G$6:$G$25,1,0))</f>
        <v>4</v>
      </c>
      <c r="I63" s="14">
        <f>+IFERROR(H63/$C$6," ")</f>
        <v>0.2</v>
      </c>
    </row>
    <row r="64" spans="1:9" x14ac:dyDescent="0.25">
      <c r="A64" s="19"/>
      <c r="B64" s="18" t="s">
        <v>21</v>
      </c>
      <c r="C64" s="18">
        <f>+COUNTIF(Hoja1!$F$6:$F$25,VLOOKUP(Hoja1!A3,Hoja1!$F$6:$G$25,1,0))</f>
        <v>8</v>
      </c>
      <c r="D64" s="15">
        <f>+IFERROR(C64/$C$6," ")</f>
        <v>0.4</v>
      </c>
      <c r="F64" s="19"/>
      <c r="G64" s="5" t="s">
        <v>24</v>
      </c>
      <c r="H64" s="5">
        <f>+COUNTIF(Hoja1!$G$6:$G$25,VLOOKUP(Hoja1!A3,Hoja1!$G$6:$G$25,1,0))</f>
        <v>9</v>
      </c>
      <c r="I64" s="15">
        <f>+IFERROR(H64/$C$6," ")</f>
        <v>0.45</v>
      </c>
    </row>
    <row r="65" spans="1:9" x14ac:dyDescent="0.25">
      <c r="A65" s="19"/>
      <c r="B65" s="17" t="s">
        <v>22</v>
      </c>
      <c r="C65" s="11">
        <f>+COUNTIF(Hoja1!$F$6:$F$25,VLOOKUP(Hoja1!A4,Hoja1!$F$6:$G$25,1,0))</f>
        <v>5</v>
      </c>
      <c r="D65" s="14">
        <f>+IFERROR(C65/$C$6," ")</f>
        <v>0.25</v>
      </c>
      <c r="F65" s="19"/>
      <c r="G65" s="13" t="s">
        <v>25</v>
      </c>
      <c r="H65" s="11">
        <f>+COUNTIF(Hoja1!$G$6:$G$25,VLOOKUP(Hoja1!A4,Hoja1!$G$6:$G$25,1,0))</f>
        <v>7</v>
      </c>
      <c r="I65" s="14">
        <f>+IFERROR(H65/$C$6," ")</f>
        <v>0.35</v>
      </c>
    </row>
    <row r="66" spans="1:9" ht="22.5" customHeight="1" x14ac:dyDescent="0.25">
      <c r="A66" s="19"/>
      <c r="B66" s="12" t="s">
        <v>26</v>
      </c>
      <c r="C66" s="12">
        <f>+SUM(C63:C65)</f>
        <v>20</v>
      </c>
      <c r="D66" s="16">
        <f>IFERROR(SUM(D63:D65)," ")</f>
        <v>1</v>
      </c>
      <c r="F66" s="19"/>
      <c r="G66" s="12" t="s">
        <v>26</v>
      </c>
      <c r="H66" s="12">
        <f>+SUM(H63:H65)</f>
        <v>20</v>
      </c>
      <c r="I66" s="16">
        <f>IFERROR(SUM(I63:I65)," ")</f>
        <v>1</v>
      </c>
    </row>
  </sheetData>
  <mergeCells count="6">
    <mergeCell ref="A62:A66"/>
    <mergeCell ref="A2:A6"/>
    <mergeCell ref="A31:A35"/>
    <mergeCell ref="F2:F6"/>
    <mergeCell ref="F31:F35"/>
    <mergeCell ref="F62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Eidan Alejandro Ramirez Osorio</dc:creator>
  <cp:lastModifiedBy>Eidan Alejandro Ramirez Osorio</cp:lastModifiedBy>
  <dcterms:created xsi:type="dcterms:W3CDTF">2024-06-11T23:54:19Z</dcterms:created>
  <dcterms:modified xsi:type="dcterms:W3CDTF">2024-06-13T01:33:18Z</dcterms:modified>
</cp:coreProperties>
</file>