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NTABILIDAD\2015\"/>
    </mc:Choice>
  </mc:AlternateContent>
  <bookViews>
    <workbookView xWindow="0" yWindow="1020" windowWidth="20400" windowHeight="6735" activeTab="6"/>
  </bookViews>
  <sheets>
    <sheet name="JULIO" sheetId="24" r:id="rId1"/>
    <sheet name="AGOSTO" sheetId="26" r:id="rId2"/>
    <sheet name="SEPTIEMBRE" sheetId="27" r:id="rId3"/>
    <sheet name="OCTUBRE" sheetId="30" r:id="rId4"/>
    <sheet name="NOVIEMBRE" sheetId="31" r:id="rId5"/>
    <sheet name="VENTAS" sheetId="29" r:id="rId6"/>
    <sheet name="DICIEMBRE" sheetId="32" r:id="rId7"/>
  </sheets>
  <definedNames>
    <definedName name="_xlnm._FilterDatabase" localSheetId="1" hidden="1">AGOSTO!$A$2:$N$19</definedName>
    <definedName name="_xlnm._FilterDatabase" localSheetId="6" hidden="1">DICIEMBRE!$A$2:$N$78</definedName>
    <definedName name="_xlnm._FilterDatabase" localSheetId="0" hidden="1">JULIO!$A$2:$N$4</definedName>
    <definedName name="_xlnm._FilterDatabase" localSheetId="4" hidden="1">NOVIEMBRE!$A$2:$N$27</definedName>
    <definedName name="_xlnm._FilterDatabase" localSheetId="3" hidden="1">OCTUBRE!$A$2:$N$36</definedName>
    <definedName name="_xlnm._FilterDatabase" localSheetId="2" hidden="1">SEPTIEMBRE!$A$2:$N$30</definedName>
  </definedNames>
  <calcPr calcId="152511"/>
</workbook>
</file>

<file path=xl/calcChain.xml><?xml version="1.0" encoding="utf-8"?>
<calcChain xmlns="http://schemas.openxmlformats.org/spreadsheetml/2006/main">
  <c r="L5" i="32" l="1"/>
  <c r="I5" i="32"/>
  <c r="I23" i="32" l="1"/>
  <c r="L23" i="32" s="1"/>
  <c r="G4" i="24" l="1"/>
  <c r="I73" i="29"/>
  <c r="I26" i="32" l="1"/>
  <c r="I27" i="32"/>
  <c r="I28" i="32"/>
  <c r="I20" i="32" l="1"/>
  <c r="L20" i="32" s="1"/>
  <c r="I19" i="32"/>
  <c r="L19" i="32" s="1"/>
  <c r="I14" i="32" l="1"/>
  <c r="L14" i="32" s="1"/>
  <c r="I4" i="32" l="1"/>
  <c r="L4" i="32" s="1"/>
  <c r="I6" i="32" l="1"/>
  <c r="I7" i="32"/>
  <c r="L7" i="32" s="1"/>
  <c r="I8" i="32"/>
  <c r="L8" i="32" s="1"/>
  <c r="I10" i="32"/>
  <c r="L10" i="32" s="1"/>
  <c r="I11" i="32"/>
  <c r="L11" i="32" s="1"/>
  <c r="I12" i="32"/>
  <c r="L12" i="32" s="1"/>
  <c r="I13" i="32"/>
  <c r="L13" i="32" s="1"/>
  <c r="I15" i="32"/>
  <c r="L15" i="32" s="1"/>
  <c r="I16" i="32"/>
  <c r="L16" i="32" s="1"/>
  <c r="I17" i="32"/>
  <c r="L17" i="32" s="1"/>
  <c r="I18" i="32"/>
  <c r="L18" i="32" s="1"/>
  <c r="I21" i="32"/>
  <c r="L21" i="32" s="1"/>
  <c r="I22" i="32"/>
  <c r="L22" i="32" s="1"/>
  <c r="I24" i="32"/>
  <c r="L24" i="32" s="1"/>
  <c r="I25" i="32"/>
  <c r="I3" i="32"/>
  <c r="L3" i="32" s="1"/>
  <c r="L6" i="32" l="1"/>
  <c r="I79" i="32"/>
  <c r="I19" i="31" l="1"/>
  <c r="I18" i="31" l="1"/>
  <c r="L18" i="31" s="1"/>
  <c r="I26" i="31" l="1"/>
  <c r="L26" i="31" s="1"/>
  <c r="I25" i="31"/>
  <c r="L25" i="31" s="1"/>
  <c r="I24" i="31"/>
  <c r="L24" i="31" s="1"/>
  <c r="I23" i="31"/>
  <c r="L23" i="31" s="1"/>
  <c r="I22" i="31"/>
  <c r="L22" i="31" s="1"/>
  <c r="I21" i="31"/>
  <c r="L21" i="31" s="1"/>
  <c r="I20" i="31"/>
  <c r="L20" i="31" s="1"/>
  <c r="L19" i="31"/>
  <c r="I17" i="31"/>
  <c r="L17" i="31" s="1"/>
  <c r="I16" i="31"/>
  <c r="L16" i="31" s="1"/>
  <c r="I15" i="31"/>
  <c r="L15" i="31" s="1"/>
  <c r="I14" i="31"/>
  <c r="L14" i="31" s="1"/>
  <c r="I13" i="31"/>
  <c r="L13" i="31" s="1"/>
  <c r="I12" i="31"/>
  <c r="L12" i="31" s="1"/>
  <c r="I11" i="31"/>
  <c r="I10" i="31"/>
  <c r="L10" i="31" s="1"/>
  <c r="I9" i="31"/>
  <c r="L9" i="31" s="1"/>
  <c r="I8" i="31"/>
  <c r="L8" i="31" s="1"/>
  <c r="I7" i="31"/>
  <c r="L7" i="31" s="1"/>
  <c r="I6" i="31"/>
  <c r="L6" i="31" s="1"/>
  <c r="I5" i="31"/>
  <c r="L5" i="31" s="1"/>
  <c r="I4" i="31"/>
  <c r="I3" i="31"/>
  <c r="L3" i="31" l="1"/>
  <c r="I27" i="31"/>
  <c r="I28" i="31"/>
  <c r="L11" i="31"/>
  <c r="L4" i="31"/>
  <c r="I28" i="30"/>
  <c r="L28" i="30" s="1"/>
  <c r="I27" i="30"/>
  <c r="L27" i="30" s="1"/>
  <c r="I26" i="30" l="1"/>
  <c r="I29" i="30" l="1"/>
  <c r="L29" i="30" s="1"/>
  <c r="I30" i="30"/>
  <c r="L30" i="30" s="1"/>
  <c r="I31" i="30"/>
  <c r="L31" i="30" s="1"/>
  <c r="I32" i="30"/>
  <c r="L32" i="30" s="1"/>
  <c r="I33" i="30"/>
  <c r="L33" i="30" s="1"/>
  <c r="I34" i="30"/>
  <c r="L34" i="30" s="1"/>
  <c r="I35" i="30"/>
  <c r="L35" i="30" s="1"/>
  <c r="I36" i="30"/>
  <c r="L36" i="30" s="1"/>
  <c r="I17" i="30" l="1"/>
  <c r="L17" i="30" s="1"/>
  <c r="I18" i="30"/>
  <c r="L18" i="30" s="1"/>
  <c r="I19" i="30"/>
  <c r="L19" i="30" s="1"/>
  <c r="I20" i="30"/>
  <c r="L20" i="30" s="1"/>
  <c r="I21" i="30"/>
  <c r="L21" i="30" s="1"/>
  <c r="I22" i="30"/>
  <c r="L22" i="30" s="1"/>
  <c r="I23" i="30"/>
  <c r="L23" i="30" s="1"/>
  <c r="I24" i="30"/>
  <c r="L24" i="30" s="1"/>
  <c r="I25" i="30"/>
  <c r="L25" i="30" s="1"/>
  <c r="L26" i="30"/>
  <c r="I16" i="30" l="1"/>
  <c r="L16" i="30" s="1"/>
  <c r="O36" i="29" l="1"/>
  <c r="I11" i="30" l="1"/>
  <c r="L11" i="30" s="1"/>
  <c r="J73" i="29" l="1"/>
  <c r="K73" i="29"/>
  <c r="O33" i="29"/>
  <c r="O5" i="29" l="1"/>
  <c r="O20" i="29"/>
  <c r="I4" i="30" l="1"/>
  <c r="L4" i="30" s="1"/>
  <c r="I5" i="30"/>
  <c r="L5" i="30" s="1"/>
  <c r="I6" i="30"/>
  <c r="L6" i="30" s="1"/>
  <c r="I7" i="30"/>
  <c r="L7" i="30" s="1"/>
  <c r="I8" i="30"/>
  <c r="L8" i="30" s="1"/>
  <c r="I9" i="30"/>
  <c r="L9" i="30" s="1"/>
  <c r="I10" i="30"/>
  <c r="L10" i="30" s="1"/>
  <c r="I12" i="30"/>
  <c r="L12" i="30" s="1"/>
  <c r="I13" i="30"/>
  <c r="L13" i="30" s="1"/>
  <c r="I14" i="30"/>
  <c r="L14" i="30" s="1"/>
  <c r="I15" i="30"/>
  <c r="L15" i="30" s="1"/>
  <c r="I3" i="30"/>
  <c r="L3" i="30" s="1"/>
  <c r="O63" i="29" l="1"/>
  <c r="O38" i="29"/>
  <c r="O45" i="29"/>
  <c r="O42" i="29"/>
  <c r="O46" i="29" l="1"/>
  <c r="D73" i="29"/>
  <c r="E73" i="29"/>
  <c r="F73" i="29"/>
  <c r="G73" i="29"/>
  <c r="H73" i="29"/>
  <c r="L73" i="29"/>
  <c r="M73" i="29"/>
  <c r="N73" i="29"/>
  <c r="C73" i="29"/>
  <c r="O19" i="29"/>
  <c r="I25" i="27" l="1"/>
  <c r="L25" i="27" s="1"/>
  <c r="O70" i="29" l="1"/>
  <c r="O56" i="29"/>
  <c r="O44" i="29"/>
  <c r="O10" i="29" l="1"/>
  <c r="O4" i="29"/>
  <c r="O6" i="29"/>
  <c r="O7" i="29"/>
  <c r="O8" i="29"/>
  <c r="O9" i="29"/>
  <c r="O11" i="29"/>
  <c r="O13" i="29"/>
  <c r="O14" i="29"/>
  <c r="O15" i="29"/>
  <c r="O16" i="29"/>
  <c r="O18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4" i="29"/>
  <c r="O35" i="29"/>
  <c r="O37" i="29"/>
  <c r="O39" i="29"/>
  <c r="O40" i="29"/>
  <c r="O41" i="29"/>
  <c r="O43" i="29"/>
  <c r="O47" i="29"/>
  <c r="O48" i="29"/>
  <c r="O49" i="29"/>
  <c r="O50" i="29"/>
  <c r="O51" i="29"/>
  <c r="O52" i="29"/>
  <c r="O53" i="29"/>
  <c r="O54" i="29"/>
  <c r="O55" i="29"/>
  <c r="O57" i="29"/>
  <c r="O58" i="29"/>
  <c r="O59" i="29"/>
  <c r="O60" i="29"/>
  <c r="O61" i="29"/>
  <c r="O62" i="29"/>
  <c r="O64" i="29"/>
  <c r="O65" i="29"/>
  <c r="O66" i="29"/>
  <c r="O67" i="29"/>
  <c r="O68" i="29"/>
  <c r="O69" i="29"/>
  <c r="O71" i="29"/>
  <c r="O72" i="29"/>
  <c r="O3" i="29"/>
  <c r="I14" i="27" l="1"/>
  <c r="I11" i="27" l="1"/>
  <c r="L11" i="27" s="1"/>
  <c r="I12" i="27"/>
  <c r="L12" i="27" s="1"/>
  <c r="I13" i="27"/>
  <c r="L13" i="27" s="1"/>
  <c r="L14" i="27"/>
  <c r="I15" i="27"/>
  <c r="L15" i="27" s="1"/>
  <c r="I16" i="27"/>
  <c r="L16" i="27" s="1"/>
  <c r="I17" i="27"/>
  <c r="L17" i="27" s="1"/>
  <c r="I18" i="27"/>
  <c r="L18" i="27" s="1"/>
  <c r="I19" i="27"/>
  <c r="L19" i="27" s="1"/>
  <c r="I20" i="27"/>
  <c r="L20" i="27" s="1"/>
  <c r="I21" i="27"/>
  <c r="L21" i="27" s="1"/>
  <c r="I22" i="27"/>
  <c r="L22" i="27" s="1"/>
  <c r="I23" i="27"/>
  <c r="L23" i="27" s="1"/>
  <c r="I24" i="27"/>
  <c r="L24" i="27" s="1"/>
  <c r="I26" i="27"/>
  <c r="L26" i="27" s="1"/>
  <c r="I27" i="27"/>
  <c r="L27" i="27" s="1"/>
  <c r="I28" i="27"/>
  <c r="L28" i="27" s="1"/>
  <c r="I29" i="27"/>
  <c r="L29" i="27" s="1"/>
  <c r="I30" i="27"/>
  <c r="L30" i="27" s="1"/>
  <c r="I10" i="27"/>
  <c r="L10" i="27" s="1"/>
  <c r="I9" i="27"/>
  <c r="L9" i="27" s="1"/>
  <c r="I31" i="27" l="1"/>
  <c r="I8" i="27" l="1"/>
  <c r="L8" i="27" s="1"/>
  <c r="I7" i="27"/>
  <c r="L7" i="27" s="1"/>
  <c r="I6" i="27"/>
  <c r="L6" i="27" s="1"/>
  <c r="I5" i="27"/>
  <c r="L5" i="27" s="1"/>
  <c r="I4" i="27"/>
  <c r="L4" i="27" s="1"/>
  <c r="I3" i="27"/>
  <c r="L3" i="27" s="1"/>
  <c r="I18" i="26"/>
  <c r="L18" i="26" s="1"/>
  <c r="I17" i="26"/>
  <c r="L17" i="26" s="1"/>
  <c r="I16" i="26"/>
  <c r="L16" i="26" s="1"/>
  <c r="I15" i="26"/>
  <c r="I14" i="26"/>
  <c r="L14" i="26" s="1"/>
  <c r="I13" i="26"/>
  <c r="L13" i="26" s="1"/>
  <c r="I12" i="26"/>
  <c r="L12" i="26" s="1"/>
  <c r="I11" i="26"/>
  <c r="I10" i="26"/>
  <c r="I9" i="26"/>
  <c r="L9" i="26" s="1"/>
  <c r="I8" i="26"/>
  <c r="I7" i="26"/>
  <c r="L7" i="26" s="1"/>
  <c r="I6" i="26"/>
  <c r="L6" i="26" s="1"/>
  <c r="I5" i="26"/>
  <c r="I4" i="26"/>
  <c r="L4" i="26" s="1"/>
  <c r="I3" i="26"/>
  <c r="I3" i="24"/>
  <c r="L15" i="26" l="1"/>
  <c r="I20" i="26"/>
  <c r="L10" i="26"/>
  <c r="L3" i="26"/>
  <c r="L5" i="26"/>
  <c r="L8" i="26"/>
  <c r="L11" i="26"/>
  <c r="I19" i="26"/>
  <c r="I4" i="24" l="1"/>
  <c r="O12" i="29" l="1"/>
  <c r="O17" i="29" l="1"/>
  <c r="O73" i="29" s="1"/>
</calcChain>
</file>

<file path=xl/comments1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DEVOLUCION AVERIA= $ 9.000</t>
        </r>
        <r>
          <rPr>
            <sz val="9"/>
            <color indexed="81"/>
            <rFont val="Tahoma"/>
            <family val="2"/>
          </rPr>
          <t xml:space="preserve">
2 TRIGO AMERICANO= 4500 X 2= $9000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DEVOLUCION AVERIA
1 PAN= 3.000
1 CHIA= 7.000</t>
        </r>
      </text>
    </comment>
  </commentList>
</comments>
</file>

<file path=xl/comments4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DEVOLUCIÓN POR AVERIA
2 TRIGO AMERICANO
4500*2= 9.000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DEVOLUCION AVERIA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DEVOLUCION X AVERIA</t>
        </r>
        <r>
          <rPr>
            <sz val="9"/>
            <color indexed="81"/>
            <rFont val="Tahoma"/>
            <family val="2"/>
          </rPr>
          <t xml:space="preserve">
1 PAN=3.000
1 QUINUA=3.500
</t>
        </r>
      </text>
    </comment>
    <comment ref="H25" authorId="0" shapeId="0">
      <text>
        <r>
          <rPr>
            <sz val="9"/>
            <color indexed="81"/>
            <rFont val="Tahoma"/>
            <family val="2"/>
          </rPr>
          <t xml:space="preserve">DEVOLUCION 6 PANES
</t>
        </r>
      </text>
    </comment>
  </commentList>
</comments>
</file>

<file path=xl/comments5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erika paola soto toloza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<sst xmlns="http://schemas.openxmlformats.org/spreadsheetml/2006/main" count="971" uniqueCount="233">
  <si>
    <t>FECHA</t>
  </si>
  <si>
    <t>N° FACTURA</t>
  </si>
  <si>
    <t>NOMBRE</t>
  </si>
  <si>
    <t>CLIENTE</t>
  </si>
  <si>
    <t>VALOR FACTURA</t>
  </si>
  <si>
    <t>NIT</t>
  </si>
  <si>
    <t>DESCUENTOS /DEDUCCIONES</t>
  </si>
  <si>
    <t>FACTURACION</t>
  </si>
  <si>
    <t>VALOR NETO A PAGAR</t>
  </si>
  <si>
    <t>N°</t>
  </si>
  <si>
    <t>CANASTA CEIBA</t>
  </si>
  <si>
    <t>ADOLFO RAMIREZ</t>
  </si>
  <si>
    <t>FRUTERIA CARRITOS</t>
  </si>
  <si>
    <t>FRUTERIA HOMCENTER</t>
  </si>
  <si>
    <t>CANDIDA MONTAÑEZ GARCIA</t>
  </si>
  <si>
    <t>MARIA ESPERANZA VEGA HOLGUIN</t>
  </si>
  <si>
    <t>SILVIA CAROLINA VALENCIA CHONA</t>
  </si>
  <si>
    <t>MKG-AV°0</t>
  </si>
  <si>
    <t>PUNTO Y FAMA</t>
  </si>
  <si>
    <t>JM</t>
  </si>
  <si>
    <t>NATURISTA LA MARIA</t>
  </si>
  <si>
    <t>CANASTA PATIOS</t>
  </si>
  <si>
    <t>MKG-RIVIERA</t>
  </si>
  <si>
    <t>MKG-NIZA</t>
  </si>
  <si>
    <t>BETHEL CHAPINERO</t>
  </si>
  <si>
    <t>ALMAXIMO GUAIMARAL</t>
  </si>
  <si>
    <t>EBENEZER LIBERTAD</t>
  </si>
  <si>
    <t>EBENEZER ATALAYA</t>
  </si>
  <si>
    <t>EL IDEAL</t>
  </si>
  <si>
    <t>MERKDESCUENTOS</t>
  </si>
  <si>
    <t>LLANITOS</t>
  </si>
  <si>
    <t>MERKYARIS</t>
  </si>
  <si>
    <t>RENTAMAX</t>
  </si>
  <si>
    <t>CHIQUINQUIRA</t>
  </si>
  <si>
    <t>RAFAEL LONDOÑO</t>
  </si>
  <si>
    <t>MONTES SAN LUIS</t>
  </si>
  <si>
    <t>MONTES PATIOS</t>
  </si>
  <si>
    <t>MONTES PLUS</t>
  </si>
  <si>
    <t>GLADYS ROSA MELO</t>
  </si>
  <si>
    <t>MKG-LIBERTADORES</t>
  </si>
  <si>
    <t>MKG-GOVIKA</t>
  </si>
  <si>
    <t>MONTES SEXTA</t>
  </si>
  <si>
    <t>MKG-17</t>
  </si>
  <si>
    <t>MKG-EXPRESS</t>
  </si>
  <si>
    <t>EL GARZON</t>
  </si>
  <si>
    <t>BETHEL CEIBA</t>
  </si>
  <si>
    <t>AEROEXPRESS</t>
  </si>
  <si>
    <t>JENNER VALBUENA</t>
  </si>
  <si>
    <t>MAGNOLIA MONTAÑEZ</t>
  </si>
  <si>
    <t>MERKBIEN PLUS</t>
  </si>
  <si>
    <t>DIOMEDEZ</t>
  </si>
  <si>
    <t>ALMAXIMO CENTRO</t>
  </si>
  <si>
    <t>MANA</t>
  </si>
  <si>
    <t>ALMAXIMO PINOS</t>
  </si>
  <si>
    <t>CANASTA CAMPESINA LA 15</t>
  </si>
  <si>
    <t>CANASTA CAMPESINA SAN LUIS</t>
  </si>
  <si>
    <t>TODO PAN</t>
  </si>
  <si>
    <t>CANASTA CAMPESINA AV°0</t>
  </si>
  <si>
    <t>BETHEL ANTONIA SANTOS</t>
  </si>
  <si>
    <t>CARLOS VELASQUEZ</t>
  </si>
  <si>
    <t>CANASTA CAMPESINA AEROPUERTO</t>
  </si>
  <si>
    <t>ALLISON</t>
  </si>
  <si>
    <t>MERKFAMILY</t>
  </si>
  <si>
    <t>MERKMAX</t>
  </si>
  <si>
    <t>DON ANTONIO</t>
  </si>
  <si>
    <t>PAGOS</t>
  </si>
  <si>
    <t>FECHA PAGO</t>
  </si>
  <si>
    <t>VALOR</t>
  </si>
  <si>
    <t>MODO PAGO</t>
  </si>
  <si>
    <t>COMPROBANTE / N° EXTRACTO BANCARIO)</t>
  </si>
  <si>
    <t>ESTADO</t>
  </si>
  <si>
    <t>PAGADA</t>
  </si>
  <si>
    <t>EFECTIVO</t>
  </si>
  <si>
    <t>MOTILON CENTER</t>
  </si>
  <si>
    <t>-</t>
  </si>
  <si>
    <t>EL COSECHERO</t>
  </si>
  <si>
    <t>EDWIN JAVIER BOTERO</t>
  </si>
  <si>
    <t>RI-19</t>
  </si>
  <si>
    <t>PAGADO</t>
  </si>
  <si>
    <t>RI-20</t>
  </si>
  <si>
    <t>RI-36</t>
  </si>
  <si>
    <t>NOMENCLATURA</t>
  </si>
  <si>
    <t>RI</t>
  </si>
  <si>
    <t>RECIBO DE  CAJA DE INGRESO</t>
  </si>
  <si>
    <t>CEF</t>
  </si>
  <si>
    <t>COMROBANTE DE EGRESO FISICO</t>
  </si>
  <si>
    <t>FV</t>
  </si>
  <si>
    <t>FACTURA DE VENTA</t>
  </si>
  <si>
    <t>RS</t>
  </si>
  <si>
    <t>RECIBO DE CAJA DE SALIDA</t>
  </si>
  <si>
    <t>EL GRAN PUNTAZO</t>
  </si>
  <si>
    <t>RI-38</t>
  </si>
  <si>
    <t>RI-59</t>
  </si>
  <si>
    <t>RI-47</t>
  </si>
  <si>
    <t>RI-64</t>
  </si>
  <si>
    <t>SUPERMERCADO DIOMEDEZ</t>
  </si>
  <si>
    <t>RI-40</t>
  </si>
  <si>
    <t>RI-58</t>
  </si>
  <si>
    <t>RI-82</t>
  </si>
  <si>
    <t>RI-69</t>
  </si>
  <si>
    <t>ECONOMICO JA</t>
  </si>
  <si>
    <t>RI-75</t>
  </si>
  <si>
    <t>RI-77</t>
  </si>
  <si>
    <t>EDUIN JAVIER BOTERO</t>
  </si>
  <si>
    <t>RI-87</t>
  </si>
  <si>
    <t>CANASTA</t>
  </si>
  <si>
    <t>RI-100</t>
  </si>
  <si>
    <t>SAN ANDRES</t>
  </si>
  <si>
    <t>JEFER</t>
  </si>
  <si>
    <t>RI-102</t>
  </si>
  <si>
    <t>RI-101</t>
  </si>
  <si>
    <t>RI-110</t>
  </si>
  <si>
    <t>RI-115</t>
  </si>
  <si>
    <t>RI-125</t>
  </si>
  <si>
    <t>RI-126</t>
  </si>
  <si>
    <t xml:space="preserve">CANASTA PATIOS </t>
  </si>
  <si>
    <t>JE</t>
  </si>
  <si>
    <t>RI-134</t>
  </si>
  <si>
    <t>RI-135</t>
  </si>
  <si>
    <t>RI-136</t>
  </si>
  <si>
    <t>RI-137</t>
  </si>
  <si>
    <t>RI-141</t>
  </si>
  <si>
    <t>RI-143</t>
  </si>
  <si>
    <t>FRUTERIA PERU NATURBI</t>
  </si>
  <si>
    <t>RI-147</t>
  </si>
  <si>
    <t>ENERO</t>
  </si>
  <si>
    <t>FEBRERO</t>
  </si>
  <si>
    <t>MARZO</t>
  </si>
  <si>
    <t>ABRIL</t>
  </si>
  <si>
    <t>MAYO</t>
  </si>
  <si>
    <t>JUNIO</t>
  </si>
  <si>
    <t>JULIO</t>
  </si>
  <si>
    <t>SEPTIEMBRE</t>
  </si>
  <si>
    <t>ABASTOS R&amp;R</t>
  </si>
  <si>
    <t>ANGELI</t>
  </si>
  <si>
    <t>CANASTA CAMPESINA AV° 0</t>
  </si>
  <si>
    <t>EL COSECHERO PATIOS</t>
  </si>
  <si>
    <t xml:space="preserve">EL OLIMPICO </t>
  </si>
  <si>
    <t>LA GRAN ECONOMIA</t>
  </si>
  <si>
    <t>MERKCASA</t>
  </si>
  <si>
    <t>NATURISTA DA VIDA</t>
  </si>
  <si>
    <t>RESTAURANTE BEGANÓ</t>
  </si>
  <si>
    <t xml:space="preserve">VICTORIA PLAZA </t>
  </si>
  <si>
    <t>OCTUBRE</t>
  </si>
  <si>
    <t>NOVIEMBRE</t>
  </si>
  <si>
    <t>DICIEMBRE</t>
  </si>
  <si>
    <t>VENTAS POR FACTURA 2015</t>
  </si>
  <si>
    <t>TOTAL</t>
  </si>
  <si>
    <t>RI-152</t>
  </si>
  <si>
    <t>RI-154</t>
  </si>
  <si>
    <t>RI-155</t>
  </si>
  <si>
    <t>OSCAR CHAVEZ</t>
  </si>
  <si>
    <t>TOTAL MES</t>
  </si>
  <si>
    <t xml:space="preserve">CANASTA </t>
  </si>
  <si>
    <t>N.N.</t>
  </si>
  <si>
    <t>RI-169</t>
  </si>
  <si>
    <t>RI-170</t>
  </si>
  <si>
    <t>RI-178</t>
  </si>
  <si>
    <t>RI-179</t>
  </si>
  <si>
    <t>AGOSTO</t>
  </si>
  <si>
    <t>RI-180</t>
  </si>
  <si>
    <t>RI-185</t>
  </si>
  <si>
    <t>RI-194</t>
  </si>
  <si>
    <t>RI-195</t>
  </si>
  <si>
    <t>RI-196</t>
  </si>
  <si>
    <t>JAVIER ZABALA</t>
  </si>
  <si>
    <t>RI-148</t>
  </si>
  <si>
    <t>RI-162</t>
  </si>
  <si>
    <t>RI-199</t>
  </si>
  <si>
    <t>RI-201</t>
  </si>
  <si>
    <t>RI-202</t>
  </si>
  <si>
    <t>RI-203</t>
  </si>
  <si>
    <t>EL COSECHERO CAUCASIA</t>
  </si>
  <si>
    <t>RI-208</t>
  </si>
  <si>
    <t>RI-212</t>
  </si>
  <si>
    <t>RI-215</t>
  </si>
  <si>
    <t>EL COSECHERO MONTE LIBANO</t>
  </si>
  <si>
    <t>RI-228</t>
  </si>
  <si>
    <t>RI-229</t>
  </si>
  <si>
    <t>RI-219</t>
  </si>
  <si>
    <t>RI-209</t>
  </si>
  <si>
    <t>COSECHERO PATIOS</t>
  </si>
  <si>
    <t xml:space="preserve">COSECHERO  </t>
  </si>
  <si>
    <t>COSECHERO</t>
  </si>
  <si>
    <t>RI-249</t>
  </si>
  <si>
    <t>EL COSECHERO MONTELIBANO</t>
  </si>
  <si>
    <t xml:space="preserve">EDUIN JAVIER BOTERO </t>
  </si>
  <si>
    <t>RI-363</t>
  </si>
  <si>
    <t>RI-362</t>
  </si>
  <si>
    <t>RI-365</t>
  </si>
  <si>
    <t>RI-371</t>
  </si>
  <si>
    <t>RI-255</t>
  </si>
  <si>
    <t>RI-251</t>
  </si>
  <si>
    <t>RI-279</t>
  </si>
  <si>
    <t>RI-245</t>
  </si>
  <si>
    <t>RI-266</t>
  </si>
  <si>
    <t>RI-253</t>
  </si>
  <si>
    <t>RI-309</t>
  </si>
  <si>
    <t>RI-258</t>
  </si>
  <si>
    <t>RI-271</t>
  </si>
  <si>
    <t>RI-294</t>
  </si>
  <si>
    <t>RI-257</t>
  </si>
  <si>
    <t>RI-263</t>
  </si>
  <si>
    <t>RI-262</t>
  </si>
  <si>
    <t>RI-355</t>
  </si>
  <si>
    <t>RI-277</t>
  </si>
  <si>
    <t>RI-375</t>
  </si>
  <si>
    <t>RI-317</t>
  </si>
  <si>
    <t>NUTRI-INTEGRALES</t>
  </si>
  <si>
    <t>REMISION</t>
  </si>
  <si>
    <t>RI-314</t>
  </si>
  <si>
    <t>RI-446</t>
  </si>
  <si>
    <t>RI-473</t>
  </si>
  <si>
    <t>RI-280</t>
  </si>
  <si>
    <t>RI-289</t>
  </si>
  <si>
    <t>RI-307</t>
  </si>
  <si>
    <t>RI-291</t>
  </si>
  <si>
    <t>RI-330</t>
  </si>
  <si>
    <t>RI-295</t>
  </si>
  <si>
    <t>RI-306</t>
  </si>
  <si>
    <t>RI-313</t>
  </si>
  <si>
    <t>RI-386</t>
  </si>
  <si>
    <t>RI-326</t>
  </si>
  <si>
    <t>RI-332</t>
  </si>
  <si>
    <t>RI-417</t>
  </si>
  <si>
    <t>RI-340</t>
  </si>
  <si>
    <t>RI-360</t>
  </si>
  <si>
    <t>RI-341</t>
  </si>
  <si>
    <t>RI-535</t>
  </si>
  <si>
    <t xml:space="preserve">  </t>
  </si>
  <si>
    <t>RI-505</t>
  </si>
  <si>
    <t>RI-507</t>
  </si>
  <si>
    <t>RI-358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</si>
</sst>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15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0" fillId="0" borderId="1" xfId="0" applyNumberFormat="1" applyFont="1" applyFill="1" applyBorder="1" applyAlignment="1">
      <alignment horizontal="right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164" fontId="6" fillId="0" borderId="1" xfId="0" applyNumberFormat="1" applyFont="1" applyFill="1" applyBorder="1" applyAlignment="1">
      <alignment horizontal="right" vertical="center" wrapText="1"/>
    </xf>
    <xf numFmtId="164" fontId="0" fillId="0" borderId="8" xfId="0" applyNumberFormat="1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15" fontId="0" fillId="0" borderId="13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164" fontId="0" fillId="0" borderId="1" xfId="0" applyNumberForma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5" fontId="0" fillId="0" borderId="13" xfId="0" applyNumberForma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15" fontId="0" fillId="0" borderId="5" xfId="0" applyNumberFormat="1" applyFont="1" applyFill="1" applyBorder="1" applyAlignment="1">
      <alignment vertical="center" wrapText="1"/>
    </xf>
    <xf numFmtId="15" fontId="0" fillId="0" borderId="5" xfId="0" applyNumberForma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5" fontId="6" fillId="0" borderId="5" xfId="0" applyNumberFormat="1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15" fontId="0" fillId="0" borderId="8" xfId="0" applyNumberForma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164" fontId="0" fillId="0" borderId="8" xfId="0" applyNumberFormat="1" applyFill="1" applyBorder="1" applyAlignment="1">
      <alignment horizontal="right" vertical="center" wrapText="1"/>
    </xf>
    <xf numFmtId="0" fontId="0" fillId="0" borderId="9" xfId="0" applyFill="1" applyBorder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5" fontId="0" fillId="0" borderId="14" xfId="0" applyNumberForma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right" vertical="center" wrapText="1"/>
    </xf>
    <xf numFmtId="15" fontId="0" fillId="0" borderId="5" xfId="0" applyNumberFormat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7" fillId="0" borderId="0" xfId="0" applyNumberFormat="1" applyFont="1"/>
    <xf numFmtId="0" fontId="0" fillId="2" borderId="0" xfId="0" applyFill="1"/>
    <xf numFmtId="164" fontId="8" fillId="4" borderId="1" xfId="0" applyNumberFormat="1" applyFont="1" applyFill="1" applyBorder="1" applyAlignment="1">
      <alignment horizontal="center" vertical="center"/>
    </xf>
    <xf numFmtId="164" fontId="8" fillId="4" borderId="6" xfId="0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8" fillId="0" borderId="6" xfId="0" applyNumberFormat="1" applyFont="1" applyFill="1" applyBorder="1"/>
    <xf numFmtId="0" fontId="0" fillId="0" borderId="0" xfId="0" applyFill="1"/>
    <xf numFmtId="164" fontId="2" fillId="0" borderId="0" xfId="0" applyNumberFormat="1" applyFont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164" fontId="9" fillId="5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164" fontId="9" fillId="5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8" fillId="4" borderId="13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0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5" borderId="13" xfId="0" applyNumberFormat="1" applyFill="1" applyBorder="1" applyAlignment="1">
      <alignment horizontal="center" vertical="center"/>
    </xf>
    <xf numFmtId="164" fontId="8" fillId="4" borderId="19" xfId="0" applyNumberFormat="1" applyFon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164" fontId="9" fillId="5" borderId="6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164" fontId="9" fillId="0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164" fontId="0" fillId="5" borderId="15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8" fillId="0" borderId="11" xfId="0" applyNumberFormat="1" applyFont="1" applyFill="1" applyBorder="1"/>
    <xf numFmtId="164" fontId="8" fillId="2" borderId="16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8" fillId="2" borderId="0" xfId="0" applyFont="1" applyFill="1" applyAlignment="1"/>
    <xf numFmtId="164" fontId="0" fillId="0" borderId="0" xfId="0" applyNumberFormat="1" applyFill="1"/>
    <xf numFmtId="0" fontId="5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right" vertical="center" wrapText="1"/>
    </xf>
    <xf numFmtId="15" fontId="0" fillId="0" borderId="7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5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164" fontId="6" fillId="6" borderId="1" xfId="0" applyNumberFormat="1" applyFont="1" applyFill="1" applyBorder="1" applyAlignment="1">
      <alignment horizontal="right" vertical="center" wrapText="1"/>
    </xf>
    <xf numFmtId="0" fontId="6" fillId="6" borderId="6" xfId="0" applyFont="1" applyFill="1" applyBorder="1" applyAlignment="1">
      <alignment horizontal="center" vertical="center" wrapText="1"/>
    </xf>
    <xf numFmtId="15" fontId="6" fillId="6" borderId="5" xfId="0" applyNumberFormat="1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8" fillId="2" borderId="16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  <color rgb="FFFFFF99"/>
      <color rgb="FFCCFFCC"/>
      <color rgb="FFFF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rgb="FFFF00FF"/>
  </sheetPr>
  <dimension ref="A1:N4"/>
  <sheetViews>
    <sheetView zoomScale="130" zoomScaleNormal="130" workbookViewId="0">
      <pane ySplit="2" topLeftCell="A3" activePane="bottomLeft" state="frozen"/>
      <selection activeCell="F8" sqref="F8"/>
      <selection pane="bottomLeft" activeCell="D11" sqref="D11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4.5703125" style="2" customWidth="1"/>
    <col min="5" max="5" width="30.7109375" style="2" customWidth="1"/>
    <col min="6" max="6" width="12.140625" style="2" customWidth="1"/>
    <col min="7" max="7" width="13.5703125" style="6" customWidth="1"/>
    <col min="8" max="8" width="20.5703125" style="6" customWidth="1"/>
    <col min="9" max="9" width="23.42578125" style="6" bestFit="1" customWidth="1"/>
    <col min="10" max="10" width="23.42578125" style="30" customWidth="1"/>
    <col min="11" max="11" width="12.28515625" style="24" bestFit="1" customWidth="1"/>
    <col min="12" max="12" width="12.28515625" style="24" customWidth="1"/>
    <col min="13" max="13" width="12.42578125" style="36" bestFit="1" customWidth="1"/>
    <col min="14" max="14" width="18.140625" style="35" bestFit="1" customWidth="1"/>
    <col min="15" max="16384" width="11.42578125" style="2"/>
  </cols>
  <sheetData>
    <row r="1" spans="1:14" s="7" customFormat="1" ht="24" customHeight="1" thickTop="1" x14ac:dyDescent="0.25">
      <c r="A1" s="170" t="s">
        <v>7</v>
      </c>
      <c r="B1" s="171"/>
      <c r="C1" s="171"/>
      <c r="D1" s="171"/>
      <c r="E1" s="171"/>
      <c r="F1" s="171"/>
      <c r="G1" s="171"/>
      <c r="H1" s="171"/>
      <c r="I1" s="171"/>
      <c r="J1" s="172"/>
      <c r="K1" s="167" t="s">
        <v>65</v>
      </c>
      <c r="L1" s="168"/>
      <c r="M1" s="168"/>
      <c r="N1" s="169"/>
    </row>
    <row r="2" spans="1:14" s="3" customFormat="1" ht="45" x14ac:dyDescent="0.25">
      <c r="A2" s="10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11" t="s">
        <v>70</v>
      </c>
      <c r="K2" s="44" t="s">
        <v>66</v>
      </c>
      <c r="L2" s="18" t="s">
        <v>67</v>
      </c>
      <c r="M2" s="18" t="s">
        <v>68</v>
      </c>
      <c r="N2" s="34" t="s">
        <v>69</v>
      </c>
    </row>
    <row r="3" spans="1:14" x14ac:dyDescent="0.25">
      <c r="A3" s="12">
        <v>1</v>
      </c>
      <c r="B3" s="13">
        <v>42215</v>
      </c>
      <c r="C3" s="14" t="s">
        <v>74</v>
      </c>
      <c r="D3" s="38" t="s">
        <v>75</v>
      </c>
      <c r="E3" s="38" t="s">
        <v>76</v>
      </c>
      <c r="F3" s="39"/>
      <c r="G3" s="40">
        <v>864900</v>
      </c>
      <c r="H3" s="40">
        <v>0</v>
      </c>
      <c r="I3" s="32">
        <f t="shared" ref="I3" si="0">G3-H3</f>
        <v>864900</v>
      </c>
      <c r="J3" s="47" t="s">
        <v>71</v>
      </c>
      <c r="K3" s="46">
        <v>42228</v>
      </c>
      <c r="L3" s="16">
        <v>864900</v>
      </c>
      <c r="M3" s="14" t="s">
        <v>72</v>
      </c>
      <c r="N3" s="41" t="s">
        <v>77</v>
      </c>
    </row>
    <row r="4" spans="1:14" ht="18.75" x14ac:dyDescent="0.25">
      <c r="G4" s="17">
        <f>SUM(G3)</f>
        <v>864900</v>
      </c>
      <c r="I4" s="17">
        <f>SUM(I3:I3)</f>
        <v>864900</v>
      </c>
      <c r="J4" s="29"/>
    </row>
  </sheetData>
  <autoFilter ref="A2:N4"/>
  <mergeCells count="2">
    <mergeCell ref="K1:N1"/>
    <mergeCell ref="A1:J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0"/>
  <sheetViews>
    <sheetView zoomScale="120" zoomScaleNormal="120" workbookViewId="0">
      <pane ySplit="2" topLeftCell="A3" activePane="bottomLeft" state="frozen"/>
      <selection pane="bottomLeft" activeCell="I20" sqref="I20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2" customWidth="1"/>
    <col min="7" max="7" width="13.5703125" style="55" customWidth="1"/>
    <col min="8" max="8" width="20.5703125" style="55" customWidth="1"/>
    <col min="9" max="9" width="23.42578125" style="55" bestFit="1" customWidth="1"/>
    <col min="10" max="10" width="23.42578125" style="1" customWidth="1"/>
    <col min="11" max="11" width="12.28515625" style="1" bestFit="1" customWidth="1"/>
    <col min="12" max="12" width="12.28515625" style="55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7" s="7" customFormat="1" ht="24" customHeight="1" thickTop="1" x14ac:dyDescent="0.25">
      <c r="A1" s="170" t="s">
        <v>7</v>
      </c>
      <c r="B1" s="171"/>
      <c r="C1" s="171"/>
      <c r="D1" s="171"/>
      <c r="E1" s="171"/>
      <c r="F1" s="171"/>
      <c r="G1" s="171"/>
      <c r="H1" s="171"/>
      <c r="I1" s="171"/>
      <c r="J1" s="172"/>
      <c r="K1" s="173" t="s">
        <v>65</v>
      </c>
      <c r="L1" s="171"/>
      <c r="M1" s="171"/>
      <c r="N1" s="172"/>
    </row>
    <row r="2" spans="1:17" s="3" customFormat="1" ht="45" x14ac:dyDescent="0.25">
      <c r="A2" s="10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48" t="s">
        <v>70</v>
      </c>
      <c r="K2" s="56" t="s">
        <v>66</v>
      </c>
      <c r="L2" s="5" t="s">
        <v>67</v>
      </c>
      <c r="M2" s="4" t="s">
        <v>68</v>
      </c>
      <c r="N2" s="48" t="s">
        <v>69</v>
      </c>
      <c r="Q2" s="1"/>
    </row>
    <row r="3" spans="1:17" s="51" customFormat="1" ht="15" customHeight="1" x14ac:dyDescent="0.25">
      <c r="A3" s="59">
        <v>5</v>
      </c>
      <c r="B3" s="13">
        <v>42220</v>
      </c>
      <c r="C3" s="14" t="s">
        <v>74</v>
      </c>
      <c r="D3" s="15" t="s">
        <v>75</v>
      </c>
      <c r="E3" s="15" t="s">
        <v>76</v>
      </c>
      <c r="F3" s="15"/>
      <c r="G3" s="40">
        <v>284400</v>
      </c>
      <c r="H3" s="32">
        <v>0</v>
      </c>
      <c r="I3" s="32">
        <f t="shared" ref="I3:I14" si="0">G3-H3</f>
        <v>284400</v>
      </c>
      <c r="J3" s="57" t="s">
        <v>78</v>
      </c>
      <c r="K3" s="45">
        <v>42228</v>
      </c>
      <c r="L3" s="32">
        <f t="shared" ref="L3:L4" si="1">I3</f>
        <v>284400</v>
      </c>
      <c r="M3" s="49" t="s">
        <v>72</v>
      </c>
      <c r="N3" s="28" t="s">
        <v>79</v>
      </c>
      <c r="O3" s="50"/>
      <c r="P3" s="50"/>
      <c r="Q3" s="50"/>
    </row>
    <row r="4" spans="1:17" s="19" customFormat="1" x14ac:dyDescent="0.25">
      <c r="A4" s="59">
        <v>11</v>
      </c>
      <c r="B4" s="21">
        <v>42223</v>
      </c>
      <c r="C4" s="22" t="s">
        <v>74</v>
      </c>
      <c r="D4" s="23" t="s">
        <v>75</v>
      </c>
      <c r="E4" s="23" t="s">
        <v>76</v>
      </c>
      <c r="F4" s="23"/>
      <c r="G4" s="52">
        <v>821800</v>
      </c>
      <c r="H4" s="32">
        <v>800</v>
      </c>
      <c r="I4" s="32">
        <f t="shared" si="0"/>
        <v>821000</v>
      </c>
      <c r="J4" s="58" t="s">
        <v>78</v>
      </c>
      <c r="K4" s="60">
        <v>42235</v>
      </c>
      <c r="L4" s="32">
        <f t="shared" si="1"/>
        <v>821000</v>
      </c>
      <c r="M4" s="23" t="s">
        <v>72</v>
      </c>
      <c r="N4" s="26" t="s">
        <v>80</v>
      </c>
      <c r="P4" s="174" t="s">
        <v>81</v>
      </c>
      <c r="Q4" s="174"/>
    </row>
    <row r="5" spans="1:17" x14ac:dyDescent="0.25">
      <c r="A5" s="59">
        <v>31</v>
      </c>
      <c r="B5" s="13">
        <v>42228</v>
      </c>
      <c r="C5" s="14" t="s">
        <v>74</v>
      </c>
      <c r="D5" s="15" t="s">
        <v>21</v>
      </c>
      <c r="E5" s="15" t="s">
        <v>34</v>
      </c>
      <c r="F5" s="15"/>
      <c r="G5" s="40">
        <v>76500</v>
      </c>
      <c r="H5" s="32">
        <v>0</v>
      </c>
      <c r="I5" s="32">
        <f t="shared" si="0"/>
        <v>76500</v>
      </c>
      <c r="J5" s="57" t="s">
        <v>78</v>
      </c>
      <c r="K5" s="46">
        <v>42235</v>
      </c>
      <c r="L5" s="42">
        <f t="shared" ref="L5:L7" si="2">I5</f>
        <v>76500</v>
      </c>
      <c r="M5" s="15" t="s">
        <v>72</v>
      </c>
      <c r="N5" s="41" t="s">
        <v>91</v>
      </c>
    </row>
    <row r="6" spans="1:17" s="19" customFormat="1" x14ac:dyDescent="0.25">
      <c r="A6" s="59">
        <v>32</v>
      </c>
      <c r="B6" s="21">
        <v>42228</v>
      </c>
      <c r="C6" s="22" t="s">
        <v>74</v>
      </c>
      <c r="D6" s="23" t="s">
        <v>75</v>
      </c>
      <c r="E6" s="23" t="s">
        <v>76</v>
      </c>
      <c r="F6" s="23"/>
      <c r="G6" s="52">
        <v>99000</v>
      </c>
      <c r="H6" s="32">
        <v>0</v>
      </c>
      <c r="I6" s="32">
        <f t="shared" si="0"/>
        <v>99000</v>
      </c>
      <c r="J6" s="58" t="s">
        <v>78</v>
      </c>
      <c r="K6" s="60">
        <v>42234</v>
      </c>
      <c r="L6" s="42">
        <f t="shared" si="2"/>
        <v>99000</v>
      </c>
      <c r="M6" s="23" t="s">
        <v>72</v>
      </c>
      <c r="N6" s="26" t="s">
        <v>80</v>
      </c>
    </row>
    <row r="7" spans="1:17" x14ac:dyDescent="0.25">
      <c r="A7" s="59">
        <v>36</v>
      </c>
      <c r="B7" s="13">
        <v>42230</v>
      </c>
      <c r="C7" s="14" t="s">
        <v>74</v>
      </c>
      <c r="D7" s="15" t="s">
        <v>75</v>
      </c>
      <c r="E7" s="15" t="s">
        <v>76</v>
      </c>
      <c r="F7" s="15"/>
      <c r="G7" s="40">
        <v>531000</v>
      </c>
      <c r="H7" s="32">
        <v>0</v>
      </c>
      <c r="I7" s="32">
        <f t="shared" si="0"/>
        <v>531000</v>
      </c>
      <c r="J7" s="57" t="s">
        <v>78</v>
      </c>
      <c r="K7" s="46">
        <v>42241</v>
      </c>
      <c r="L7" s="42">
        <f t="shared" si="2"/>
        <v>531000</v>
      </c>
      <c r="M7" s="15" t="s">
        <v>72</v>
      </c>
      <c r="N7" s="41" t="s">
        <v>92</v>
      </c>
    </row>
    <row r="8" spans="1:17" s="19" customFormat="1" x14ac:dyDescent="0.25">
      <c r="A8" s="59">
        <v>46</v>
      </c>
      <c r="B8" s="21">
        <v>42234</v>
      </c>
      <c r="C8" s="22" t="s">
        <v>74</v>
      </c>
      <c r="D8" s="23" t="s">
        <v>10</v>
      </c>
      <c r="E8" s="23" t="s">
        <v>11</v>
      </c>
      <c r="F8" s="23"/>
      <c r="G8" s="52">
        <v>165000</v>
      </c>
      <c r="H8" s="32">
        <v>10000</v>
      </c>
      <c r="I8" s="32">
        <f t="shared" si="0"/>
        <v>155000</v>
      </c>
      <c r="J8" s="58" t="s">
        <v>78</v>
      </c>
      <c r="K8" s="61"/>
      <c r="L8" s="42">
        <f t="shared" ref="L8:L10" si="3">I8</f>
        <v>155000</v>
      </c>
      <c r="M8" s="23" t="s">
        <v>72</v>
      </c>
      <c r="N8" s="26" t="s">
        <v>93</v>
      </c>
    </row>
    <row r="9" spans="1:17" x14ac:dyDescent="0.25">
      <c r="A9" s="59">
        <v>51</v>
      </c>
      <c r="B9" s="13">
        <v>42235</v>
      </c>
      <c r="C9" s="14" t="s">
        <v>74</v>
      </c>
      <c r="D9" s="15" t="s">
        <v>21</v>
      </c>
      <c r="E9" s="15" t="s">
        <v>34</v>
      </c>
      <c r="F9" s="15"/>
      <c r="G9" s="40">
        <v>111000</v>
      </c>
      <c r="H9" s="32">
        <v>0</v>
      </c>
      <c r="I9" s="32">
        <f t="shared" si="0"/>
        <v>111000</v>
      </c>
      <c r="J9" s="57" t="s">
        <v>78</v>
      </c>
      <c r="K9" s="46">
        <v>42242</v>
      </c>
      <c r="L9" s="42">
        <f t="shared" si="3"/>
        <v>111000</v>
      </c>
      <c r="M9" s="15" t="s">
        <v>72</v>
      </c>
      <c r="N9" s="41" t="s">
        <v>94</v>
      </c>
    </row>
    <row r="10" spans="1:17" x14ac:dyDescent="0.25">
      <c r="A10" s="59">
        <v>53</v>
      </c>
      <c r="B10" s="13">
        <v>42236</v>
      </c>
      <c r="C10" s="14" t="s">
        <v>74</v>
      </c>
      <c r="D10" s="15" t="s">
        <v>50</v>
      </c>
      <c r="E10" s="15" t="s">
        <v>95</v>
      </c>
      <c r="F10" s="15"/>
      <c r="G10" s="40">
        <v>33300</v>
      </c>
      <c r="H10" s="32">
        <v>0</v>
      </c>
      <c r="I10" s="32">
        <f t="shared" si="0"/>
        <v>33300</v>
      </c>
      <c r="J10" s="57" t="s">
        <v>78</v>
      </c>
      <c r="K10" s="46">
        <v>42236</v>
      </c>
      <c r="L10" s="42">
        <f t="shared" si="3"/>
        <v>33300</v>
      </c>
      <c r="M10" s="15" t="s">
        <v>72</v>
      </c>
      <c r="N10" s="41" t="s">
        <v>96</v>
      </c>
    </row>
    <row r="11" spans="1:17" x14ac:dyDescent="0.25">
      <c r="A11" s="59">
        <v>59</v>
      </c>
      <c r="B11" s="13">
        <v>42237</v>
      </c>
      <c r="C11" s="14" t="s">
        <v>74</v>
      </c>
      <c r="D11" s="15" t="s">
        <v>10</v>
      </c>
      <c r="E11" s="15" t="s">
        <v>11</v>
      </c>
      <c r="F11" s="15"/>
      <c r="G11" s="40">
        <v>136300</v>
      </c>
      <c r="H11" s="32">
        <v>0</v>
      </c>
      <c r="I11" s="32">
        <f t="shared" si="0"/>
        <v>136300</v>
      </c>
      <c r="J11" s="57" t="s">
        <v>78</v>
      </c>
      <c r="K11" s="46">
        <v>42241</v>
      </c>
      <c r="L11" s="42">
        <f t="shared" ref="L11:L18" si="4">I11</f>
        <v>136300</v>
      </c>
      <c r="M11" s="15" t="s">
        <v>72</v>
      </c>
      <c r="N11" s="41" t="s">
        <v>97</v>
      </c>
    </row>
    <row r="12" spans="1:17" s="19" customFormat="1" x14ac:dyDescent="0.25">
      <c r="A12" s="59">
        <v>60</v>
      </c>
      <c r="B12" s="21">
        <v>42237</v>
      </c>
      <c r="C12" s="22" t="s">
        <v>74</v>
      </c>
      <c r="D12" s="23" t="s">
        <v>75</v>
      </c>
      <c r="E12" s="23" t="s">
        <v>76</v>
      </c>
      <c r="F12" s="23"/>
      <c r="G12" s="52">
        <v>863000</v>
      </c>
      <c r="H12" s="32">
        <v>0</v>
      </c>
      <c r="I12" s="32">
        <f t="shared" si="0"/>
        <v>863000</v>
      </c>
      <c r="J12" s="58" t="s">
        <v>78</v>
      </c>
      <c r="K12" s="60">
        <v>42249</v>
      </c>
      <c r="L12" s="42">
        <f t="shared" si="4"/>
        <v>863000</v>
      </c>
      <c r="M12" s="23" t="s">
        <v>72</v>
      </c>
      <c r="N12" s="26" t="s">
        <v>98</v>
      </c>
    </row>
    <row r="13" spans="1:17" x14ac:dyDescent="0.25">
      <c r="A13" s="59">
        <v>61</v>
      </c>
      <c r="B13" s="13">
        <v>42241</v>
      </c>
      <c r="C13" s="14" t="s">
        <v>74</v>
      </c>
      <c r="D13" s="15" t="s">
        <v>10</v>
      </c>
      <c r="E13" s="15" t="s">
        <v>11</v>
      </c>
      <c r="F13" s="15"/>
      <c r="G13" s="40">
        <v>168000</v>
      </c>
      <c r="H13" s="32">
        <v>0</v>
      </c>
      <c r="I13" s="32">
        <f t="shared" si="0"/>
        <v>168000</v>
      </c>
      <c r="J13" s="57" t="s">
        <v>78</v>
      </c>
      <c r="K13" s="46">
        <v>42244</v>
      </c>
      <c r="L13" s="42">
        <f t="shared" si="4"/>
        <v>168000</v>
      </c>
      <c r="M13" s="15" t="s">
        <v>72</v>
      </c>
      <c r="N13" s="41" t="s">
        <v>99</v>
      </c>
    </row>
    <row r="14" spans="1:17" x14ac:dyDescent="0.25">
      <c r="A14" s="59">
        <v>62</v>
      </c>
      <c r="B14" s="13">
        <v>42242</v>
      </c>
      <c r="C14" s="14" t="s">
        <v>74</v>
      </c>
      <c r="D14" s="15" t="s">
        <v>21</v>
      </c>
      <c r="E14" s="15" t="s">
        <v>34</v>
      </c>
      <c r="F14" s="15"/>
      <c r="G14" s="40">
        <v>36000</v>
      </c>
      <c r="H14" s="32">
        <v>0</v>
      </c>
      <c r="I14" s="32">
        <f t="shared" si="0"/>
        <v>36000</v>
      </c>
      <c r="J14" s="57" t="s">
        <v>78</v>
      </c>
      <c r="K14" s="46">
        <v>42256</v>
      </c>
      <c r="L14" s="42">
        <f t="shared" si="4"/>
        <v>36000</v>
      </c>
      <c r="M14" s="15" t="s">
        <v>72</v>
      </c>
      <c r="N14" s="41" t="s">
        <v>109</v>
      </c>
    </row>
    <row r="15" spans="1:17" x14ac:dyDescent="0.25">
      <c r="A15" s="59">
        <v>67</v>
      </c>
      <c r="B15" s="13">
        <v>42243</v>
      </c>
      <c r="C15" s="14" t="s">
        <v>74</v>
      </c>
      <c r="D15" s="15" t="s">
        <v>73</v>
      </c>
      <c r="E15" s="15" t="s">
        <v>73</v>
      </c>
      <c r="F15" s="15"/>
      <c r="G15" s="40">
        <v>82500</v>
      </c>
      <c r="H15" s="40">
        <v>0</v>
      </c>
      <c r="I15" s="32">
        <f t="shared" ref="I15:I18" si="5">G15-H15</f>
        <v>82500</v>
      </c>
      <c r="J15" s="57" t="s">
        <v>78</v>
      </c>
      <c r="K15" s="46">
        <v>42256</v>
      </c>
      <c r="L15" s="42">
        <f t="shared" si="4"/>
        <v>82500</v>
      </c>
      <c r="M15" s="15" t="s">
        <v>72</v>
      </c>
      <c r="N15" s="41" t="s">
        <v>110</v>
      </c>
    </row>
    <row r="16" spans="1:17" s="19" customFormat="1" x14ac:dyDescent="0.25">
      <c r="A16" s="59">
        <v>72</v>
      </c>
      <c r="B16" s="21">
        <v>42244</v>
      </c>
      <c r="C16" s="22" t="s">
        <v>74</v>
      </c>
      <c r="D16" s="23" t="s">
        <v>10</v>
      </c>
      <c r="E16" s="23" t="s">
        <v>11</v>
      </c>
      <c r="F16" s="23"/>
      <c r="G16" s="52">
        <v>162900</v>
      </c>
      <c r="H16" s="52">
        <v>0</v>
      </c>
      <c r="I16" s="52">
        <f t="shared" si="5"/>
        <v>162900</v>
      </c>
      <c r="J16" s="58" t="s">
        <v>78</v>
      </c>
      <c r="K16" s="60">
        <v>42248</v>
      </c>
      <c r="L16" s="52">
        <f t="shared" si="4"/>
        <v>162900</v>
      </c>
      <c r="M16" s="23" t="s">
        <v>72</v>
      </c>
      <c r="N16" s="26" t="s">
        <v>101</v>
      </c>
    </row>
    <row r="17" spans="1:14" x14ac:dyDescent="0.25">
      <c r="A17" s="59">
        <v>73</v>
      </c>
      <c r="B17" s="13">
        <v>42244</v>
      </c>
      <c r="C17" s="14" t="s">
        <v>74</v>
      </c>
      <c r="D17" s="15" t="s">
        <v>75</v>
      </c>
      <c r="E17" s="15" t="s">
        <v>76</v>
      </c>
      <c r="F17" s="15"/>
      <c r="G17" s="40">
        <v>844200</v>
      </c>
      <c r="H17" s="40">
        <v>0</v>
      </c>
      <c r="I17" s="40">
        <f t="shared" si="5"/>
        <v>844200</v>
      </c>
      <c r="J17" s="57" t="s">
        <v>78</v>
      </c>
      <c r="K17" s="46">
        <v>42256</v>
      </c>
      <c r="L17" s="40">
        <f t="shared" si="4"/>
        <v>844200</v>
      </c>
      <c r="M17" s="15" t="s">
        <v>72</v>
      </c>
      <c r="N17" s="41" t="s">
        <v>106</v>
      </c>
    </row>
    <row r="18" spans="1:14" s="19" customFormat="1" ht="15.75" thickBot="1" x14ac:dyDescent="0.3">
      <c r="A18" s="81">
        <v>74</v>
      </c>
      <c r="B18" s="72">
        <v>42244</v>
      </c>
      <c r="C18" s="73" t="s">
        <v>74</v>
      </c>
      <c r="D18" s="74" t="s">
        <v>20</v>
      </c>
      <c r="E18" s="74" t="s">
        <v>20</v>
      </c>
      <c r="F18" s="74"/>
      <c r="G18" s="75">
        <v>397000</v>
      </c>
      <c r="H18" s="75">
        <v>7000</v>
      </c>
      <c r="I18" s="75">
        <f t="shared" si="5"/>
        <v>390000</v>
      </c>
      <c r="J18" s="82" t="s">
        <v>78</v>
      </c>
      <c r="K18" s="83">
        <v>42261</v>
      </c>
      <c r="L18" s="75">
        <f t="shared" si="4"/>
        <v>390000</v>
      </c>
      <c r="M18" s="74" t="s">
        <v>72</v>
      </c>
      <c r="N18" s="76" t="s">
        <v>112</v>
      </c>
    </row>
    <row r="19" spans="1:14" ht="19.5" thickTop="1" x14ac:dyDescent="0.25">
      <c r="I19" s="77">
        <f>SUM(I3:I18)</f>
        <v>4794100</v>
      </c>
    </row>
    <row r="20" spans="1:14" x14ac:dyDescent="0.25">
      <c r="I20" s="55">
        <f>SUBTOTAL(9,I3:I18)</f>
        <v>4794100</v>
      </c>
    </row>
  </sheetData>
  <autoFilter ref="A2:N19"/>
  <mergeCells count="3">
    <mergeCell ref="K1:N1"/>
    <mergeCell ref="P4:Q4"/>
    <mergeCell ref="A1:J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workbookViewId="0">
      <pane ySplit="2" topLeftCell="A6" activePane="bottomLeft" state="frozen"/>
      <selection pane="bottomLeft" activeCell="H10" sqref="H10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80" customWidth="1"/>
    <col min="7" max="7" width="13.5703125" style="55" customWidth="1"/>
    <col min="8" max="8" width="20.5703125" style="55" customWidth="1"/>
    <col min="9" max="9" width="23.42578125" style="55" bestFit="1" customWidth="1"/>
    <col min="10" max="10" width="23.42578125" style="1" customWidth="1"/>
    <col min="11" max="11" width="12.28515625" style="2" bestFit="1" customWidth="1"/>
    <col min="12" max="12" width="12.28515625" style="55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7" customFormat="1" ht="24" customHeight="1" thickTop="1" x14ac:dyDescent="0.25">
      <c r="A1" s="170" t="s">
        <v>7</v>
      </c>
      <c r="B1" s="171"/>
      <c r="C1" s="171"/>
      <c r="D1" s="171"/>
      <c r="E1" s="171"/>
      <c r="F1" s="171"/>
      <c r="G1" s="171"/>
      <c r="H1" s="171"/>
      <c r="I1" s="171"/>
      <c r="J1" s="172"/>
      <c r="K1" s="170" t="s">
        <v>65</v>
      </c>
      <c r="L1" s="171"/>
      <c r="M1" s="171"/>
      <c r="N1" s="172"/>
    </row>
    <row r="2" spans="1:18" s="3" customFormat="1" ht="45" x14ac:dyDescent="0.25">
      <c r="A2" s="10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48" t="s">
        <v>70</v>
      </c>
      <c r="K2" s="10" t="s">
        <v>66</v>
      </c>
      <c r="L2" s="5" t="s">
        <v>67</v>
      </c>
      <c r="M2" s="4" t="s">
        <v>68</v>
      </c>
      <c r="N2" s="48" t="s">
        <v>69</v>
      </c>
      <c r="Q2" s="1"/>
    </row>
    <row r="3" spans="1:18" s="51" customFormat="1" ht="15" customHeight="1" x14ac:dyDescent="0.25">
      <c r="A3" s="20">
        <v>3</v>
      </c>
      <c r="B3" s="21">
        <v>42248</v>
      </c>
      <c r="C3" s="27" t="s">
        <v>74</v>
      </c>
      <c r="D3" s="8" t="s">
        <v>10</v>
      </c>
      <c r="E3" s="8" t="s">
        <v>11</v>
      </c>
      <c r="F3" s="31"/>
      <c r="G3" s="32">
        <v>67500</v>
      </c>
      <c r="H3" s="32">
        <v>0</v>
      </c>
      <c r="I3" s="32">
        <f t="shared" ref="I3:I8" si="0">G3-H3</f>
        <v>67500</v>
      </c>
      <c r="J3" s="33" t="s">
        <v>71</v>
      </c>
      <c r="K3" s="62">
        <v>42248</v>
      </c>
      <c r="L3" s="32">
        <f t="shared" ref="L3:L8" si="1">I3</f>
        <v>67500</v>
      </c>
      <c r="M3" s="49" t="s">
        <v>72</v>
      </c>
      <c r="N3" s="28" t="s">
        <v>102</v>
      </c>
      <c r="O3" s="50"/>
      <c r="P3" s="50"/>
      <c r="Q3" s="50"/>
    </row>
    <row r="4" spans="1:18" s="51" customFormat="1" ht="15" customHeight="1" x14ac:dyDescent="0.25">
      <c r="A4" s="20">
        <v>4</v>
      </c>
      <c r="B4" s="21">
        <v>42248</v>
      </c>
      <c r="C4" s="27" t="s">
        <v>74</v>
      </c>
      <c r="D4" s="8" t="s">
        <v>75</v>
      </c>
      <c r="E4" s="8" t="s">
        <v>103</v>
      </c>
      <c r="F4" s="31"/>
      <c r="G4" s="32">
        <v>165000</v>
      </c>
      <c r="H4" s="32">
        <v>0</v>
      </c>
      <c r="I4" s="32">
        <f t="shared" si="0"/>
        <v>165000</v>
      </c>
      <c r="J4" s="33" t="s">
        <v>71</v>
      </c>
      <c r="K4" s="62">
        <v>42263</v>
      </c>
      <c r="L4" s="32">
        <f t="shared" si="1"/>
        <v>165000</v>
      </c>
      <c r="M4" s="49" t="s">
        <v>72</v>
      </c>
      <c r="N4" s="28" t="s">
        <v>114</v>
      </c>
      <c r="O4" s="50"/>
      <c r="P4" s="50"/>
      <c r="Q4" s="50"/>
    </row>
    <row r="5" spans="1:18" s="51" customFormat="1" ht="15" customHeight="1" x14ac:dyDescent="0.25">
      <c r="A5" s="20">
        <v>5</v>
      </c>
      <c r="B5" s="21">
        <v>42248</v>
      </c>
      <c r="C5" s="27" t="s">
        <v>74</v>
      </c>
      <c r="D5" s="8" t="s">
        <v>10</v>
      </c>
      <c r="E5" s="8" t="s">
        <v>11</v>
      </c>
      <c r="F5" s="31"/>
      <c r="G5" s="32">
        <v>157800</v>
      </c>
      <c r="H5" s="32">
        <v>800</v>
      </c>
      <c r="I5" s="32">
        <f t="shared" si="0"/>
        <v>157000</v>
      </c>
      <c r="J5" s="33" t="s">
        <v>71</v>
      </c>
      <c r="K5" s="62">
        <v>42251</v>
      </c>
      <c r="L5" s="32">
        <f t="shared" si="1"/>
        <v>157000</v>
      </c>
      <c r="M5" s="49" t="s">
        <v>72</v>
      </c>
      <c r="N5" s="28" t="s">
        <v>104</v>
      </c>
      <c r="O5" s="50"/>
      <c r="P5" s="50"/>
      <c r="Q5" s="50"/>
    </row>
    <row r="6" spans="1:18" s="19" customFormat="1" ht="15" customHeight="1" x14ac:dyDescent="0.25">
      <c r="A6" s="20">
        <v>11</v>
      </c>
      <c r="B6" s="21">
        <v>42251</v>
      </c>
      <c r="C6" s="22" t="s">
        <v>74</v>
      </c>
      <c r="D6" s="23" t="s">
        <v>10</v>
      </c>
      <c r="E6" s="23" t="s">
        <v>105</v>
      </c>
      <c r="F6" s="78"/>
      <c r="G6" s="52">
        <v>146700</v>
      </c>
      <c r="H6" s="32">
        <v>200</v>
      </c>
      <c r="I6" s="32">
        <f t="shared" si="0"/>
        <v>146500</v>
      </c>
      <c r="J6" s="58" t="s">
        <v>71</v>
      </c>
      <c r="K6" s="63">
        <v>42255</v>
      </c>
      <c r="L6" s="32">
        <f t="shared" si="1"/>
        <v>146500</v>
      </c>
      <c r="M6" s="23" t="s">
        <v>72</v>
      </c>
      <c r="N6" s="26" t="s">
        <v>106</v>
      </c>
      <c r="P6" s="54" t="s">
        <v>84</v>
      </c>
      <c r="Q6" s="54" t="s">
        <v>85</v>
      </c>
      <c r="R6" s="53"/>
    </row>
    <row r="7" spans="1:18" ht="15" customHeight="1" x14ac:dyDescent="0.25">
      <c r="A7" s="20">
        <v>12</v>
      </c>
      <c r="B7" s="21">
        <v>42251</v>
      </c>
      <c r="C7" s="22" t="s">
        <v>74</v>
      </c>
      <c r="D7" s="23" t="s">
        <v>10</v>
      </c>
      <c r="E7" s="23" t="s">
        <v>105</v>
      </c>
      <c r="F7" s="78"/>
      <c r="G7" s="52">
        <v>112500</v>
      </c>
      <c r="H7" s="32">
        <v>0</v>
      </c>
      <c r="I7" s="32">
        <f t="shared" si="0"/>
        <v>112500</v>
      </c>
      <c r="J7" s="58" t="s">
        <v>71</v>
      </c>
      <c r="K7" s="63">
        <v>42255</v>
      </c>
      <c r="L7" s="32">
        <f t="shared" si="1"/>
        <v>112500</v>
      </c>
      <c r="M7" s="23" t="s">
        <v>72</v>
      </c>
      <c r="N7" s="26" t="s">
        <v>106</v>
      </c>
      <c r="P7" s="54" t="s">
        <v>86</v>
      </c>
      <c r="Q7" s="54" t="s">
        <v>87</v>
      </c>
      <c r="R7" s="9"/>
    </row>
    <row r="8" spans="1:18" ht="15" customHeight="1" x14ac:dyDescent="0.25">
      <c r="A8" s="20">
        <v>18</v>
      </c>
      <c r="B8" s="21">
        <v>42251</v>
      </c>
      <c r="C8" s="22" t="s">
        <v>74</v>
      </c>
      <c r="D8" s="23" t="s">
        <v>75</v>
      </c>
      <c r="E8" s="23" t="s">
        <v>103</v>
      </c>
      <c r="F8" s="78"/>
      <c r="G8" s="52">
        <v>968400</v>
      </c>
      <c r="H8" s="32">
        <v>0</v>
      </c>
      <c r="I8" s="32">
        <f t="shared" si="0"/>
        <v>968400</v>
      </c>
      <c r="J8" s="58" t="s">
        <v>71</v>
      </c>
      <c r="K8" s="63">
        <v>42263</v>
      </c>
      <c r="L8" s="42">
        <f t="shared" si="1"/>
        <v>968400</v>
      </c>
      <c r="M8" s="23" t="s">
        <v>72</v>
      </c>
      <c r="N8" s="26" t="s">
        <v>114</v>
      </c>
    </row>
    <row r="9" spans="1:18" ht="15" customHeight="1" x14ac:dyDescent="0.25">
      <c r="A9" s="20">
        <v>19</v>
      </c>
      <c r="B9" s="21">
        <v>42255</v>
      </c>
      <c r="C9" s="22" t="s">
        <v>74</v>
      </c>
      <c r="D9" s="23" t="s">
        <v>75</v>
      </c>
      <c r="E9" s="23" t="s">
        <v>103</v>
      </c>
      <c r="F9" s="78"/>
      <c r="G9" s="52">
        <v>181500</v>
      </c>
      <c r="H9" s="32">
        <v>0</v>
      </c>
      <c r="I9" s="32">
        <f>G9-H9</f>
        <v>181500</v>
      </c>
      <c r="J9" s="58" t="s">
        <v>71</v>
      </c>
      <c r="K9" s="63">
        <v>42271</v>
      </c>
      <c r="L9" s="42">
        <f>I9</f>
        <v>181500</v>
      </c>
      <c r="M9" s="23" t="s">
        <v>72</v>
      </c>
      <c r="N9" s="26" t="s">
        <v>148</v>
      </c>
    </row>
    <row r="10" spans="1:18" ht="15" customHeight="1" x14ac:dyDescent="0.25">
      <c r="A10" s="20">
        <v>20</v>
      </c>
      <c r="B10" s="21">
        <v>42256</v>
      </c>
      <c r="C10" s="22" t="s">
        <v>74</v>
      </c>
      <c r="D10" s="23" t="s">
        <v>21</v>
      </c>
      <c r="E10" s="23" t="s">
        <v>105</v>
      </c>
      <c r="F10" s="78"/>
      <c r="G10" s="52">
        <v>100000</v>
      </c>
      <c r="H10" s="32">
        <v>0</v>
      </c>
      <c r="I10" s="32">
        <f>G10-H10</f>
        <v>100000</v>
      </c>
      <c r="J10" s="58" t="s">
        <v>71</v>
      </c>
      <c r="K10" s="63">
        <v>42263</v>
      </c>
      <c r="L10" s="42">
        <f t="shared" ref="L10:L30" si="2">I10</f>
        <v>100000</v>
      </c>
      <c r="M10" s="23" t="s">
        <v>72</v>
      </c>
      <c r="N10" s="26" t="s">
        <v>113</v>
      </c>
    </row>
    <row r="11" spans="1:18" ht="15" customHeight="1" x14ac:dyDescent="0.25">
      <c r="A11" s="20">
        <v>29</v>
      </c>
      <c r="B11" s="21">
        <v>42258</v>
      </c>
      <c r="C11" s="22" t="s">
        <v>74</v>
      </c>
      <c r="D11" s="23" t="s">
        <v>19</v>
      </c>
      <c r="E11" s="23" t="s">
        <v>38</v>
      </c>
      <c r="F11" s="78"/>
      <c r="G11" s="52">
        <v>99000</v>
      </c>
      <c r="H11" s="32">
        <v>16500</v>
      </c>
      <c r="I11" s="32">
        <f t="shared" ref="I11:I30" si="3">G11-H11</f>
        <v>82500</v>
      </c>
      <c r="J11" s="58" t="s">
        <v>71</v>
      </c>
      <c r="K11" s="63">
        <v>42258</v>
      </c>
      <c r="L11" s="42">
        <f t="shared" si="2"/>
        <v>82500</v>
      </c>
      <c r="M11" s="23" t="s">
        <v>72</v>
      </c>
      <c r="N11" s="26" t="s">
        <v>111</v>
      </c>
    </row>
    <row r="12" spans="1:18" ht="15" customHeight="1" x14ac:dyDescent="0.25">
      <c r="A12" s="20">
        <v>31</v>
      </c>
      <c r="B12" s="21">
        <v>42258</v>
      </c>
      <c r="C12" s="22" t="s">
        <v>74</v>
      </c>
      <c r="D12" s="23" t="s">
        <v>75</v>
      </c>
      <c r="E12" s="23" t="s">
        <v>103</v>
      </c>
      <c r="F12" s="78"/>
      <c r="G12" s="52">
        <v>842400</v>
      </c>
      <c r="H12" s="32">
        <v>0</v>
      </c>
      <c r="I12" s="32">
        <f t="shared" si="3"/>
        <v>842400</v>
      </c>
      <c r="J12" s="58" t="s">
        <v>71</v>
      </c>
      <c r="K12" s="63">
        <v>42271</v>
      </c>
      <c r="L12" s="42">
        <f t="shared" si="2"/>
        <v>842400</v>
      </c>
      <c r="M12" s="23" t="s">
        <v>72</v>
      </c>
      <c r="N12" s="26" t="s">
        <v>148</v>
      </c>
    </row>
    <row r="13" spans="1:18" ht="15" customHeight="1" x14ac:dyDescent="0.25">
      <c r="A13" s="20">
        <v>33</v>
      </c>
      <c r="B13" s="21">
        <v>42262</v>
      </c>
      <c r="C13" s="22" t="s">
        <v>74</v>
      </c>
      <c r="D13" s="23" t="s">
        <v>75</v>
      </c>
      <c r="E13" s="23" t="s">
        <v>103</v>
      </c>
      <c r="F13" s="78"/>
      <c r="G13" s="52">
        <v>165000</v>
      </c>
      <c r="H13" s="32">
        <v>0</v>
      </c>
      <c r="I13" s="32">
        <f t="shared" si="3"/>
        <v>165000</v>
      </c>
      <c r="J13" s="58" t="s">
        <v>71</v>
      </c>
      <c r="K13" s="63">
        <v>42277</v>
      </c>
      <c r="L13" s="42">
        <f t="shared" si="2"/>
        <v>165000</v>
      </c>
      <c r="M13" s="23" t="s">
        <v>72</v>
      </c>
      <c r="N13" s="26" t="s">
        <v>156</v>
      </c>
    </row>
    <row r="14" spans="1:18" ht="15" customHeight="1" x14ac:dyDescent="0.25">
      <c r="A14" s="20">
        <v>34</v>
      </c>
      <c r="B14" s="21">
        <v>42263</v>
      </c>
      <c r="C14" s="22" t="s">
        <v>74</v>
      </c>
      <c r="D14" s="23" t="s">
        <v>21</v>
      </c>
      <c r="E14" s="23" t="s">
        <v>115</v>
      </c>
      <c r="F14" s="78"/>
      <c r="G14" s="52">
        <v>158400</v>
      </c>
      <c r="H14" s="32">
        <v>0</v>
      </c>
      <c r="I14" s="32">
        <f>G14-H14</f>
        <v>158400</v>
      </c>
      <c r="J14" s="58" t="s">
        <v>71</v>
      </c>
      <c r="K14" s="63">
        <v>42270</v>
      </c>
      <c r="L14" s="42">
        <f t="shared" si="2"/>
        <v>158400</v>
      </c>
      <c r="M14" s="23" t="s">
        <v>72</v>
      </c>
      <c r="N14" s="26" t="s">
        <v>166</v>
      </c>
    </row>
    <row r="15" spans="1:18" ht="15" customHeight="1" x14ac:dyDescent="0.25">
      <c r="A15" s="20">
        <v>38</v>
      </c>
      <c r="B15" s="21">
        <v>42265</v>
      </c>
      <c r="C15" s="22" t="s">
        <v>74</v>
      </c>
      <c r="D15" s="23" t="s">
        <v>10</v>
      </c>
      <c r="E15" s="23" t="s">
        <v>11</v>
      </c>
      <c r="F15" s="78"/>
      <c r="G15" s="52">
        <v>136500</v>
      </c>
      <c r="H15" s="32">
        <v>9000</v>
      </c>
      <c r="I15" s="32">
        <f t="shared" si="3"/>
        <v>127500</v>
      </c>
      <c r="J15" s="58" t="s">
        <v>71</v>
      </c>
      <c r="K15" s="63">
        <v>42269</v>
      </c>
      <c r="L15" s="42">
        <f t="shared" si="2"/>
        <v>127500</v>
      </c>
      <c r="M15" s="23" t="s">
        <v>72</v>
      </c>
      <c r="N15" s="26" t="s">
        <v>122</v>
      </c>
    </row>
    <row r="16" spans="1:18" ht="15" customHeight="1" x14ac:dyDescent="0.25">
      <c r="A16" s="20">
        <v>39</v>
      </c>
      <c r="B16" s="21">
        <v>42265</v>
      </c>
      <c r="C16" s="22" t="s">
        <v>74</v>
      </c>
      <c r="D16" s="38" t="s">
        <v>31</v>
      </c>
      <c r="E16" s="38" t="s">
        <v>31</v>
      </c>
      <c r="F16" s="78"/>
      <c r="G16" s="52">
        <v>82800</v>
      </c>
      <c r="H16" s="32">
        <v>0</v>
      </c>
      <c r="I16" s="32">
        <f t="shared" si="3"/>
        <v>82800</v>
      </c>
      <c r="J16" s="58" t="s">
        <v>71</v>
      </c>
      <c r="K16" s="63">
        <v>42265</v>
      </c>
      <c r="L16" s="42">
        <f t="shared" si="2"/>
        <v>82800</v>
      </c>
      <c r="M16" s="23" t="s">
        <v>72</v>
      </c>
      <c r="N16" s="26" t="s">
        <v>117</v>
      </c>
    </row>
    <row r="17" spans="1:14" ht="15" customHeight="1" x14ac:dyDescent="0.25">
      <c r="A17" s="20">
        <v>40</v>
      </c>
      <c r="B17" s="21">
        <v>42265</v>
      </c>
      <c r="C17" s="22" t="s">
        <v>74</v>
      </c>
      <c r="D17" s="38" t="s">
        <v>116</v>
      </c>
      <c r="E17" s="38" t="s">
        <v>116</v>
      </c>
      <c r="F17" s="78"/>
      <c r="G17" s="52">
        <v>30000</v>
      </c>
      <c r="H17" s="32">
        <v>0</v>
      </c>
      <c r="I17" s="32">
        <f t="shared" si="3"/>
        <v>30000</v>
      </c>
      <c r="J17" s="58" t="s">
        <v>71</v>
      </c>
      <c r="K17" s="63">
        <v>42265</v>
      </c>
      <c r="L17" s="42">
        <f t="shared" si="2"/>
        <v>30000</v>
      </c>
      <c r="M17" s="23" t="s">
        <v>72</v>
      </c>
      <c r="N17" s="26" t="s">
        <v>118</v>
      </c>
    </row>
    <row r="18" spans="1:14" ht="15" customHeight="1" x14ac:dyDescent="0.25">
      <c r="A18" s="20">
        <v>41</v>
      </c>
      <c r="B18" s="21">
        <v>42265</v>
      </c>
      <c r="C18" s="22" t="s">
        <v>74</v>
      </c>
      <c r="D18" s="38" t="s">
        <v>32</v>
      </c>
      <c r="E18" s="38" t="s">
        <v>32</v>
      </c>
      <c r="F18" s="78"/>
      <c r="G18" s="52">
        <v>138700</v>
      </c>
      <c r="H18" s="32">
        <v>0</v>
      </c>
      <c r="I18" s="32">
        <f t="shared" si="3"/>
        <v>138700</v>
      </c>
      <c r="J18" s="58" t="s">
        <v>71</v>
      </c>
      <c r="K18" s="63">
        <v>42265</v>
      </c>
      <c r="L18" s="42">
        <f t="shared" si="2"/>
        <v>138700</v>
      </c>
      <c r="M18" s="23" t="s">
        <v>72</v>
      </c>
      <c r="N18" s="26" t="s">
        <v>119</v>
      </c>
    </row>
    <row r="19" spans="1:14" ht="15" customHeight="1" x14ac:dyDescent="0.25">
      <c r="A19" s="20">
        <v>42</v>
      </c>
      <c r="B19" s="21">
        <v>42265</v>
      </c>
      <c r="C19" s="22" t="s">
        <v>74</v>
      </c>
      <c r="D19" s="38" t="s">
        <v>30</v>
      </c>
      <c r="E19" s="38" t="s">
        <v>30</v>
      </c>
      <c r="F19" s="78"/>
      <c r="G19" s="52">
        <v>99300</v>
      </c>
      <c r="H19" s="32">
        <v>0</v>
      </c>
      <c r="I19" s="32">
        <f t="shared" si="3"/>
        <v>99300</v>
      </c>
      <c r="J19" s="58" t="s">
        <v>71</v>
      </c>
      <c r="K19" s="63">
        <v>42265</v>
      </c>
      <c r="L19" s="42">
        <f t="shared" si="2"/>
        <v>99300</v>
      </c>
      <c r="M19" s="23" t="s">
        <v>72</v>
      </c>
      <c r="N19" s="26" t="s">
        <v>120</v>
      </c>
    </row>
    <row r="20" spans="1:14" ht="15" customHeight="1" x14ac:dyDescent="0.25">
      <c r="A20" s="20">
        <v>43</v>
      </c>
      <c r="B20" s="21">
        <v>42265</v>
      </c>
      <c r="C20" s="22" t="s">
        <v>74</v>
      </c>
      <c r="D20" s="23" t="s">
        <v>75</v>
      </c>
      <c r="E20" s="23" t="s">
        <v>103</v>
      </c>
      <c r="F20" s="78"/>
      <c r="G20" s="52">
        <v>943800</v>
      </c>
      <c r="H20" s="32">
        <v>0</v>
      </c>
      <c r="I20" s="32">
        <f t="shared" si="3"/>
        <v>943800</v>
      </c>
      <c r="J20" s="58" t="s">
        <v>71</v>
      </c>
      <c r="K20" s="63">
        <v>42277</v>
      </c>
      <c r="L20" s="42">
        <f t="shared" si="2"/>
        <v>943800</v>
      </c>
      <c r="M20" s="23" t="s">
        <v>72</v>
      </c>
      <c r="N20" s="26" t="s">
        <v>156</v>
      </c>
    </row>
    <row r="21" spans="1:14" s="19" customFormat="1" ht="15" customHeight="1" x14ac:dyDescent="0.25">
      <c r="A21" s="20">
        <v>44</v>
      </c>
      <c r="B21" s="21">
        <v>42268</v>
      </c>
      <c r="C21" s="22" t="s">
        <v>74</v>
      </c>
      <c r="D21" s="23" t="s">
        <v>19</v>
      </c>
      <c r="E21" s="23" t="s">
        <v>38</v>
      </c>
      <c r="F21" s="78"/>
      <c r="G21" s="52">
        <v>607000</v>
      </c>
      <c r="H21" s="32">
        <v>0</v>
      </c>
      <c r="I21" s="32">
        <f t="shared" si="3"/>
        <v>607000</v>
      </c>
      <c r="J21" s="58" t="s">
        <v>71</v>
      </c>
      <c r="K21" s="63">
        <v>42268</v>
      </c>
      <c r="L21" s="42">
        <f t="shared" si="2"/>
        <v>607000</v>
      </c>
      <c r="M21" s="23" t="s">
        <v>72</v>
      </c>
      <c r="N21" s="26" t="s">
        <v>121</v>
      </c>
    </row>
    <row r="22" spans="1:14" ht="15" customHeight="1" x14ac:dyDescent="0.25">
      <c r="A22" s="20">
        <v>46</v>
      </c>
      <c r="B22" s="21">
        <v>42269</v>
      </c>
      <c r="C22" s="22" t="s">
        <v>74</v>
      </c>
      <c r="D22" s="23" t="s">
        <v>10</v>
      </c>
      <c r="E22" s="23" t="s">
        <v>11</v>
      </c>
      <c r="F22" s="78"/>
      <c r="G22" s="52">
        <v>133200</v>
      </c>
      <c r="H22" s="32">
        <v>10000</v>
      </c>
      <c r="I22" s="32">
        <f t="shared" si="3"/>
        <v>123200</v>
      </c>
      <c r="J22" s="58" t="s">
        <v>71</v>
      </c>
      <c r="K22" s="63">
        <v>42272</v>
      </c>
      <c r="L22" s="42">
        <f t="shared" si="2"/>
        <v>123200</v>
      </c>
      <c r="M22" s="23" t="s">
        <v>72</v>
      </c>
      <c r="N22" s="26" t="s">
        <v>149</v>
      </c>
    </row>
    <row r="23" spans="1:14" x14ac:dyDescent="0.25">
      <c r="A23" s="20">
        <v>47</v>
      </c>
      <c r="B23" s="21">
        <v>42269</v>
      </c>
      <c r="C23" s="22" t="s">
        <v>74</v>
      </c>
      <c r="D23" s="23" t="s">
        <v>75</v>
      </c>
      <c r="E23" s="23" t="s">
        <v>103</v>
      </c>
      <c r="F23" s="78"/>
      <c r="G23" s="52">
        <v>357500</v>
      </c>
      <c r="H23" s="32">
        <v>0</v>
      </c>
      <c r="I23" s="32">
        <f t="shared" si="3"/>
        <v>357500</v>
      </c>
      <c r="J23" s="58" t="s">
        <v>71</v>
      </c>
      <c r="K23" s="63">
        <v>42286</v>
      </c>
      <c r="L23" s="42">
        <f t="shared" si="2"/>
        <v>357500</v>
      </c>
      <c r="M23" s="23" t="s">
        <v>72</v>
      </c>
      <c r="N23" s="26" t="s">
        <v>170</v>
      </c>
    </row>
    <row r="24" spans="1:14" ht="15" customHeight="1" x14ac:dyDescent="0.25">
      <c r="A24" s="20">
        <v>48</v>
      </c>
      <c r="B24" s="21">
        <v>42269</v>
      </c>
      <c r="C24" s="22" t="s">
        <v>74</v>
      </c>
      <c r="D24" s="23" t="s">
        <v>123</v>
      </c>
      <c r="E24" s="23" t="s">
        <v>123</v>
      </c>
      <c r="F24" s="78"/>
      <c r="G24" s="52">
        <v>50000</v>
      </c>
      <c r="H24" s="32">
        <v>0</v>
      </c>
      <c r="I24" s="32">
        <f t="shared" si="3"/>
        <v>50000</v>
      </c>
      <c r="J24" s="58" t="s">
        <v>71</v>
      </c>
      <c r="K24" s="63">
        <v>42269</v>
      </c>
      <c r="L24" s="42">
        <f t="shared" si="2"/>
        <v>50000</v>
      </c>
      <c r="M24" s="23" t="s">
        <v>72</v>
      </c>
      <c r="N24" s="26" t="s">
        <v>124</v>
      </c>
    </row>
    <row r="25" spans="1:14" ht="15" customHeight="1" x14ac:dyDescent="0.25">
      <c r="A25" s="12">
        <v>52</v>
      </c>
      <c r="B25" s="13">
        <v>42270</v>
      </c>
      <c r="C25" s="14" t="s">
        <v>74</v>
      </c>
      <c r="D25" s="15" t="s">
        <v>21</v>
      </c>
      <c r="E25" s="15" t="s">
        <v>21</v>
      </c>
      <c r="F25" s="39"/>
      <c r="G25" s="40">
        <v>73500</v>
      </c>
      <c r="H25" s="32">
        <v>0</v>
      </c>
      <c r="I25" s="32">
        <f>G25-H25</f>
        <v>73500</v>
      </c>
      <c r="J25" s="57" t="s">
        <v>71</v>
      </c>
      <c r="K25" s="86">
        <v>42277</v>
      </c>
      <c r="L25" s="42">
        <f>I25</f>
        <v>73500</v>
      </c>
      <c r="M25" s="15" t="s">
        <v>72</v>
      </c>
      <c r="N25" s="41" t="s">
        <v>155</v>
      </c>
    </row>
    <row r="26" spans="1:14" s="37" customFormat="1" x14ac:dyDescent="0.25">
      <c r="A26" s="12">
        <v>55</v>
      </c>
      <c r="B26" s="65">
        <v>42272</v>
      </c>
      <c r="C26" s="143" t="s">
        <v>74</v>
      </c>
      <c r="D26" s="67" t="s">
        <v>75</v>
      </c>
      <c r="E26" s="67" t="s">
        <v>103</v>
      </c>
      <c r="F26" s="79"/>
      <c r="G26" s="42">
        <v>718000</v>
      </c>
      <c r="H26" s="42">
        <v>0</v>
      </c>
      <c r="I26" s="42">
        <f t="shared" si="3"/>
        <v>718000</v>
      </c>
      <c r="J26" s="84" t="s">
        <v>71</v>
      </c>
      <c r="K26" s="68">
        <v>42286</v>
      </c>
      <c r="L26" s="42">
        <f t="shared" si="2"/>
        <v>718000</v>
      </c>
      <c r="M26" s="67" t="s">
        <v>72</v>
      </c>
      <c r="N26" s="69" t="s">
        <v>170</v>
      </c>
    </row>
    <row r="27" spans="1:14" s="37" customFormat="1" ht="15" customHeight="1" x14ac:dyDescent="0.25">
      <c r="A27" s="12">
        <v>56</v>
      </c>
      <c r="B27" s="65">
        <v>42272</v>
      </c>
      <c r="C27" s="143" t="s">
        <v>74</v>
      </c>
      <c r="D27" s="67" t="s">
        <v>10</v>
      </c>
      <c r="E27" s="67" t="s">
        <v>10</v>
      </c>
      <c r="F27" s="79"/>
      <c r="G27" s="42">
        <v>124200</v>
      </c>
      <c r="H27" s="42">
        <v>0</v>
      </c>
      <c r="I27" s="42">
        <f t="shared" si="3"/>
        <v>124200</v>
      </c>
      <c r="J27" s="84" t="s">
        <v>71</v>
      </c>
      <c r="K27" s="68">
        <v>42276</v>
      </c>
      <c r="L27" s="42">
        <f t="shared" si="2"/>
        <v>124200</v>
      </c>
      <c r="M27" s="67" t="s">
        <v>72</v>
      </c>
      <c r="N27" s="69" t="s">
        <v>167</v>
      </c>
    </row>
    <row r="28" spans="1:14" ht="15" customHeight="1" x14ac:dyDescent="0.25">
      <c r="A28" s="12">
        <v>57</v>
      </c>
      <c r="B28" s="21">
        <v>42272</v>
      </c>
      <c r="C28" s="22" t="s">
        <v>74</v>
      </c>
      <c r="D28" s="23" t="s">
        <v>10</v>
      </c>
      <c r="E28" s="23" t="s">
        <v>10</v>
      </c>
      <c r="F28" s="78"/>
      <c r="G28" s="52">
        <v>54000</v>
      </c>
      <c r="H28" s="32">
        <v>0</v>
      </c>
      <c r="I28" s="32">
        <f t="shared" si="3"/>
        <v>54000</v>
      </c>
      <c r="J28" s="58" t="s">
        <v>71</v>
      </c>
      <c r="K28" s="63">
        <v>42271</v>
      </c>
      <c r="L28" s="42">
        <f t="shared" si="2"/>
        <v>54000</v>
      </c>
      <c r="M28" s="23" t="s">
        <v>72</v>
      </c>
      <c r="N28" s="26" t="s">
        <v>150</v>
      </c>
    </row>
    <row r="29" spans="1:14" ht="15" customHeight="1" x14ac:dyDescent="0.25">
      <c r="A29" s="20">
        <v>59</v>
      </c>
      <c r="B29" s="21">
        <v>42276</v>
      </c>
      <c r="C29" s="22" t="s">
        <v>74</v>
      </c>
      <c r="D29" s="23" t="s">
        <v>10</v>
      </c>
      <c r="E29" s="23" t="s">
        <v>153</v>
      </c>
      <c r="F29" s="78"/>
      <c r="G29" s="52">
        <v>139200</v>
      </c>
      <c r="H29" s="32">
        <v>11500</v>
      </c>
      <c r="I29" s="32">
        <f t="shared" si="3"/>
        <v>127700</v>
      </c>
      <c r="J29" s="58" t="s">
        <v>71</v>
      </c>
      <c r="K29" s="63">
        <v>42279</v>
      </c>
      <c r="L29" s="42">
        <f t="shared" si="2"/>
        <v>127700</v>
      </c>
      <c r="M29" s="23" t="s">
        <v>72</v>
      </c>
      <c r="N29" s="26" t="s">
        <v>157</v>
      </c>
    </row>
    <row r="30" spans="1:14" ht="15.75" thickBot="1" x14ac:dyDescent="0.3">
      <c r="A30" s="145">
        <v>64</v>
      </c>
      <c r="B30" s="72">
        <v>42277</v>
      </c>
      <c r="C30" s="73" t="s">
        <v>74</v>
      </c>
      <c r="D30" s="74" t="s">
        <v>21</v>
      </c>
      <c r="E30" s="74" t="s">
        <v>21</v>
      </c>
      <c r="F30" s="146"/>
      <c r="G30" s="75">
        <v>104100</v>
      </c>
      <c r="H30" s="43">
        <v>0</v>
      </c>
      <c r="I30" s="43">
        <f t="shared" si="3"/>
        <v>104100</v>
      </c>
      <c r="J30" s="82" t="s">
        <v>71</v>
      </c>
      <c r="K30" s="147">
        <v>42284</v>
      </c>
      <c r="L30" s="85">
        <f t="shared" si="2"/>
        <v>104100</v>
      </c>
      <c r="M30" s="74" t="s">
        <v>72</v>
      </c>
      <c r="N30" s="76" t="s">
        <v>163</v>
      </c>
    </row>
    <row r="31" spans="1:14" ht="19.5" thickTop="1" x14ac:dyDescent="0.25">
      <c r="I31" s="77">
        <f>SUBTOTAL(9,I11:I29)</f>
        <v>4905500</v>
      </c>
    </row>
    <row r="36" spans="3:3" x14ac:dyDescent="0.25">
      <c r="C36" s="132"/>
    </row>
  </sheetData>
  <autoFilter ref="A2:N30"/>
  <mergeCells count="2">
    <mergeCell ref="A1:J1"/>
    <mergeCell ref="K1:N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B0F0"/>
  </sheetPr>
  <dimension ref="A1:R36"/>
  <sheetViews>
    <sheetView topLeftCell="E1" workbookViewId="0">
      <pane ySplit="2" topLeftCell="A19" activePane="bottomLeft" state="frozen"/>
      <selection pane="bottomLeft" activeCell="E19" sqref="E19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80" customWidth="1"/>
    <col min="7" max="7" width="13.5703125" style="55" customWidth="1"/>
    <col min="8" max="8" width="20.5703125" style="55" customWidth="1"/>
    <col min="9" max="9" width="23.42578125" style="55" bestFit="1" customWidth="1"/>
    <col min="10" max="10" width="23.42578125" style="1" customWidth="1"/>
    <col min="11" max="11" width="12.28515625" style="2" bestFit="1" customWidth="1"/>
    <col min="12" max="12" width="12.28515625" style="55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7" customFormat="1" ht="24" customHeight="1" thickTop="1" x14ac:dyDescent="0.25">
      <c r="A1" s="170" t="s">
        <v>7</v>
      </c>
      <c r="B1" s="171"/>
      <c r="C1" s="171"/>
      <c r="D1" s="171"/>
      <c r="E1" s="171"/>
      <c r="F1" s="171"/>
      <c r="G1" s="171"/>
      <c r="H1" s="171"/>
      <c r="I1" s="171"/>
      <c r="J1" s="172"/>
      <c r="K1" s="170" t="s">
        <v>65</v>
      </c>
      <c r="L1" s="171"/>
      <c r="M1" s="171"/>
      <c r="N1" s="172"/>
    </row>
    <row r="2" spans="1:18" s="3" customFormat="1" ht="45" x14ac:dyDescent="0.25">
      <c r="A2" s="10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48" t="s">
        <v>70</v>
      </c>
      <c r="K2" s="10" t="s">
        <v>66</v>
      </c>
      <c r="L2" s="5" t="s">
        <v>67</v>
      </c>
      <c r="M2" s="4" t="s">
        <v>68</v>
      </c>
      <c r="N2" s="48" t="s">
        <v>69</v>
      </c>
      <c r="Q2" s="1"/>
    </row>
    <row r="3" spans="1:18" s="51" customFormat="1" ht="15" hidden="1" customHeight="1" x14ac:dyDescent="0.25">
      <c r="A3" s="20">
        <v>1</v>
      </c>
      <c r="B3" s="21">
        <v>42278</v>
      </c>
      <c r="C3" s="27" t="s">
        <v>74</v>
      </c>
      <c r="D3" s="8" t="s">
        <v>73</v>
      </c>
      <c r="E3" s="8" t="s">
        <v>73</v>
      </c>
      <c r="F3" s="31"/>
      <c r="G3" s="32">
        <v>79500</v>
      </c>
      <c r="H3" s="32">
        <v>0</v>
      </c>
      <c r="I3" s="32">
        <f>G3-H3</f>
        <v>79500</v>
      </c>
      <c r="J3" s="33" t="s">
        <v>71</v>
      </c>
      <c r="K3" s="62">
        <v>42291</v>
      </c>
      <c r="L3" s="32">
        <f>I3</f>
        <v>79500</v>
      </c>
      <c r="M3" s="49" t="s">
        <v>72</v>
      </c>
      <c r="N3" s="28" t="s">
        <v>175</v>
      </c>
      <c r="O3" s="50"/>
      <c r="P3" s="50"/>
      <c r="Q3" s="50"/>
    </row>
    <row r="4" spans="1:18" s="51" customFormat="1" ht="28.5" hidden="1" customHeight="1" x14ac:dyDescent="0.25">
      <c r="A4" s="20">
        <v>2</v>
      </c>
      <c r="B4" s="21">
        <v>42279</v>
      </c>
      <c r="C4" s="22" t="s">
        <v>74</v>
      </c>
      <c r="D4" s="23" t="s">
        <v>10</v>
      </c>
      <c r="E4" s="23" t="s">
        <v>10</v>
      </c>
      <c r="F4" s="78"/>
      <c r="G4" s="52">
        <v>152400</v>
      </c>
      <c r="H4" s="32">
        <v>9000</v>
      </c>
      <c r="I4" s="32">
        <f t="shared" ref="I4:I36" si="0">G4-H4</f>
        <v>143400</v>
      </c>
      <c r="J4" s="58" t="s">
        <v>71</v>
      </c>
      <c r="K4" s="62">
        <v>42283</v>
      </c>
      <c r="L4" s="32">
        <f t="shared" ref="L4:L36" si="1">I4</f>
        <v>143400</v>
      </c>
      <c r="M4" s="49" t="s">
        <v>72</v>
      </c>
      <c r="N4" s="28" t="s">
        <v>161</v>
      </c>
      <c r="O4" s="50"/>
      <c r="P4" s="50"/>
      <c r="Q4" s="50"/>
    </row>
    <row r="5" spans="1:18" s="51" customFormat="1" ht="15" hidden="1" customHeight="1" x14ac:dyDescent="0.25">
      <c r="A5" s="20">
        <v>3</v>
      </c>
      <c r="B5" s="21">
        <v>42279</v>
      </c>
      <c r="C5" s="27" t="s">
        <v>74</v>
      </c>
      <c r="D5" s="8" t="s">
        <v>10</v>
      </c>
      <c r="E5" s="8" t="s">
        <v>10</v>
      </c>
      <c r="F5" s="31"/>
      <c r="G5" s="32">
        <v>54000</v>
      </c>
      <c r="H5" s="32">
        <v>0</v>
      </c>
      <c r="I5" s="32">
        <f t="shared" si="0"/>
        <v>54000</v>
      </c>
      <c r="J5" s="33" t="s">
        <v>71</v>
      </c>
      <c r="K5" s="62">
        <v>42279</v>
      </c>
      <c r="L5" s="32">
        <f t="shared" si="1"/>
        <v>54000</v>
      </c>
      <c r="M5" s="49" t="s">
        <v>72</v>
      </c>
      <c r="N5" s="28" t="s">
        <v>158</v>
      </c>
      <c r="O5" s="50"/>
      <c r="P5" s="50"/>
      <c r="Q5" s="50"/>
    </row>
    <row r="6" spans="1:18" s="51" customFormat="1" ht="15" customHeight="1" x14ac:dyDescent="0.25">
      <c r="A6" s="20">
        <v>4</v>
      </c>
      <c r="B6" s="21">
        <v>42279</v>
      </c>
      <c r="C6" s="27" t="s">
        <v>74</v>
      </c>
      <c r="D6" s="8" t="s">
        <v>75</v>
      </c>
      <c r="E6" s="8" t="s">
        <v>103</v>
      </c>
      <c r="F6" s="31"/>
      <c r="G6" s="32">
        <v>1038900</v>
      </c>
      <c r="H6" s="32">
        <v>0</v>
      </c>
      <c r="I6" s="32">
        <f t="shared" si="0"/>
        <v>1038900</v>
      </c>
      <c r="J6" s="33" t="s">
        <v>71</v>
      </c>
      <c r="K6" s="62">
        <v>42292</v>
      </c>
      <c r="L6" s="32">
        <f t="shared" si="1"/>
        <v>1038900</v>
      </c>
      <c r="M6" s="49" t="s">
        <v>72</v>
      </c>
      <c r="N6" s="28" t="s">
        <v>179</v>
      </c>
      <c r="O6" s="50"/>
      <c r="P6" s="50"/>
      <c r="Q6" s="50"/>
    </row>
    <row r="7" spans="1:18" s="51" customFormat="1" ht="15" hidden="1" customHeight="1" x14ac:dyDescent="0.25">
      <c r="A7" s="20">
        <v>5</v>
      </c>
      <c r="B7" s="21">
        <v>42279</v>
      </c>
      <c r="C7" s="27" t="s">
        <v>74</v>
      </c>
      <c r="D7" s="8" t="s">
        <v>19</v>
      </c>
      <c r="E7" s="8" t="s">
        <v>38</v>
      </c>
      <c r="F7" s="31"/>
      <c r="G7" s="32">
        <v>523200</v>
      </c>
      <c r="H7" s="32">
        <v>52320</v>
      </c>
      <c r="I7" s="32">
        <f t="shared" si="0"/>
        <v>470880</v>
      </c>
      <c r="J7" s="33" t="s">
        <v>71</v>
      </c>
      <c r="K7" s="62">
        <v>42279</v>
      </c>
      <c r="L7" s="32">
        <f t="shared" si="1"/>
        <v>470880</v>
      </c>
      <c r="M7" s="49" t="s">
        <v>72</v>
      </c>
      <c r="N7" s="28" t="s">
        <v>160</v>
      </c>
      <c r="O7" s="50"/>
      <c r="P7" s="50"/>
      <c r="Q7" s="50"/>
    </row>
    <row r="8" spans="1:18" s="51" customFormat="1" ht="15" hidden="1" customHeight="1" x14ac:dyDescent="0.25">
      <c r="A8" s="20">
        <v>6</v>
      </c>
      <c r="B8" s="21">
        <v>42282</v>
      </c>
      <c r="C8" s="27" t="s">
        <v>74</v>
      </c>
      <c r="D8" s="8" t="s">
        <v>20</v>
      </c>
      <c r="E8" s="8" t="s">
        <v>20</v>
      </c>
      <c r="F8" s="31"/>
      <c r="G8" s="32">
        <v>420000</v>
      </c>
      <c r="H8" s="32">
        <v>5000</v>
      </c>
      <c r="I8" s="32">
        <f t="shared" si="0"/>
        <v>415000</v>
      </c>
      <c r="J8" s="33" t="s">
        <v>71</v>
      </c>
      <c r="K8" s="62">
        <v>42305</v>
      </c>
      <c r="L8" s="32">
        <f t="shared" si="1"/>
        <v>415000</v>
      </c>
      <c r="M8" s="49" t="s">
        <v>72</v>
      </c>
      <c r="N8" s="28" t="s">
        <v>184</v>
      </c>
      <c r="O8" s="50"/>
      <c r="P8" s="50"/>
      <c r="Q8" s="50"/>
    </row>
    <row r="9" spans="1:18" s="51" customFormat="1" ht="27.75" hidden="1" customHeight="1" x14ac:dyDescent="0.25">
      <c r="A9" s="20">
        <v>7</v>
      </c>
      <c r="B9" s="21">
        <v>42282</v>
      </c>
      <c r="C9" s="27" t="s">
        <v>74</v>
      </c>
      <c r="D9" s="8" t="s">
        <v>57</v>
      </c>
      <c r="E9" s="8" t="s">
        <v>57</v>
      </c>
      <c r="F9" s="31"/>
      <c r="G9" s="32">
        <v>288000</v>
      </c>
      <c r="H9" s="32">
        <v>11000</v>
      </c>
      <c r="I9" s="32">
        <f t="shared" si="0"/>
        <v>277000</v>
      </c>
      <c r="J9" s="33" t="s">
        <v>71</v>
      </c>
      <c r="K9" s="62">
        <v>42284</v>
      </c>
      <c r="L9" s="32">
        <f t="shared" si="1"/>
        <v>277000</v>
      </c>
      <c r="M9" s="49" t="s">
        <v>72</v>
      </c>
      <c r="N9" s="28" t="s">
        <v>162</v>
      </c>
      <c r="O9" s="50"/>
      <c r="P9" s="50"/>
      <c r="Q9" s="50"/>
    </row>
    <row r="10" spans="1:18" s="19" customFormat="1" hidden="1" x14ac:dyDescent="0.25">
      <c r="A10" s="20">
        <v>8</v>
      </c>
      <c r="B10" s="21">
        <v>42283</v>
      </c>
      <c r="C10" s="22" t="s">
        <v>74</v>
      </c>
      <c r="D10" s="23" t="s">
        <v>10</v>
      </c>
      <c r="E10" s="23" t="s">
        <v>10</v>
      </c>
      <c r="F10" s="78"/>
      <c r="G10" s="32">
        <v>188100</v>
      </c>
      <c r="H10" s="32">
        <v>100</v>
      </c>
      <c r="I10" s="32">
        <f t="shared" si="0"/>
        <v>188000</v>
      </c>
      <c r="J10" s="58" t="s">
        <v>71</v>
      </c>
      <c r="K10" s="63">
        <v>42286</v>
      </c>
      <c r="L10" s="32">
        <f t="shared" si="1"/>
        <v>188000</v>
      </c>
      <c r="M10" s="23" t="s">
        <v>72</v>
      </c>
      <c r="N10" s="26" t="s">
        <v>168</v>
      </c>
      <c r="P10" s="174"/>
      <c r="Q10" s="174"/>
    </row>
    <row r="11" spans="1:18" s="19" customFormat="1" x14ac:dyDescent="0.25">
      <c r="A11" s="20">
        <v>9</v>
      </c>
      <c r="B11" s="21">
        <v>42283</v>
      </c>
      <c r="C11" s="22" t="s">
        <v>74</v>
      </c>
      <c r="D11" s="23" t="s">
        <v>75</v>
      </c>
      <c r="E11" s="23" t="s">
        <v>75</v>
      </c>
      <c r="F11" s="78"/>
      <c r="G11" s="32">
        <v>465000</v>
      </c>
      <c r="H11" s="32">
        <v>0</v>
      </c>
      <c r="I11" s="32">
        <f t="shared" si="0"/>
        <v>465000</v>
      </c>
      <c r="J11" s="58" t="s">
        <v>71</v>
      </c>
      <c r="K11" s="63">
        <v>42306</v>
      </c>
      <c r="L11" s="32">
        <f t="shared" si="1"/>
        <v>465000</v>
      </c>
      <c r="M11" s="23" t="s">
        <v>72</v>
      </c>
      <c r="N11" s="26" t="s">
        <v>191</v>
      </c>
      <c r="P11" s="142"/>
      <c r="Q11" s="142"/>
    </row>
    <row r="12" spans="1:18" s="19" customFormat="1" hidden="1" x14ac:dyDescent="0.25">
      <c r="A12" s="20">
        <v>10</v>
      </c>
      <c r="B12" s="21">
        <v>42284</v>
      </c>
      <c r="C12" s="22" t="s">
        <v>74</v>
      </c>
      <c r="D12" s="23" t="s">
        <v>123</v>
      </c>
      <c r="E12" s="23" t="s">
        <v>123</v>
      </c>
      <c r="F12" s="78"/>
      <c r="G12" s="32">
        <v>50000</v>
      </c>
      <c r="H12" s="32">
        <v>0</v>
      </c>
      <c r="I12" s="32">
        <f t="shared" si="0"/>
        <v>50000</v>
      </c>
      <c r="J12" s="58" t="s">
        <v>71</v>
      </c>
      <c r="K12" s="63">
        <v>42284</v>
      </c>
      <c r="L12" s="32">
        <f t="shared" si="1"/>
        <v>50000</v>
      </c>
      <c r="M12" s="23" t="s">
        <v>72</v>
      </c>
      <c r="N12" s="26" t="s">
        <v>164</v>
      </c>
      <c r="P12" s="174" t="s">
        <v>81</v>
      </c>
      <c r="Q12" s="174"/>
      <c r="R12" s="53"/>
    </row>
    <row r="13" spans="1:18" s="70" customFormat="1" hidden="1" x14ac:dyDescent="0.25">
      <c r="A13" s="20">
        <v>11</v>
      </c>
      <c r="B13" s="65">
        <v>42284</v>
      </c>
      <c r="C13" s="143" t="s">
        <v>74</v>
      </c>
      <c r="D13" s="67" t="s">
        <v>21</v>
      </c>
      <c r="E13" s="67" t="s">
        <v>21</v>
      </c>
      <c r="F13" s="79"/>
      <c r="G13" s="42">
        <v>92100</v>
      </c>
      <c r="H13" s="42">
        <v>6500</v>
      </c>
      <c r="I13" s="42">
        <f t="shared" si="0"/>
        <v>85600</v>
      </c>
      <c r="J13" s="84" t="s">
        <v>71</v>
      </c>
      <c r="K13" s="68">
        <v>42291</v>
      </c>
      <c r="L13" s="42">
        <f t="shared" si="1"/>
        <v>85600</v>
      </c>
      <c r="M13" s="67" t="s">
        <v>72</v>
      </c>
      <c r="N13" s="69" t="s">
        <v>174</v>
      </c>
      <c r="P13" s="67" t="s">
        <v>82</v>
      </c>
      <c r="Q13" s="67" t="s">
        <v>83</v>
      </c>
      <c r="R13" s="71"/>
    </row>
    <row r="14" spans="1:18" s="19" customFormat="1" hidden="1" x14ac:dyDescent="0.25">
      <c r="A14" s="20">
        <v>16</v>
      </c>
      <c r="B14" s="65">
        <v>42286</v>
      </c>
      <c r="C14" s="22" t="s">
        <v>74</v>
      </c>
      <c r="D14" s="23" t="s">
        <v>10</v>
      </c>
      <c r="E14" s="23" t="s">
        <v>10</v>
      </c>
      <c r="F14" s="78"/>
      <c r="G14" s="52">
        <v>162600</v>
      </c>
      <c r="H14" s="32"/>
      <c r="I14" s="32">
        <f t="shared" si="0"/>
        <v>162600</v>
      </c>
      <c r="J14" s="58" t="s">
        <v>71</v>
      </c>
      <c r="K14" s="63">
        <v>42290</v>
      </c>
      <c r="L14" s="32">
        <f t="shared" si="1"/>
        <v>162600</v>
      </c>
      <c r="M14" s="23" t="s">
        <v>72</v>
      </c>
      <c r="N14" s="26" t="s">
        <v>173</v>
      </c>
    </row>
    <row r="15" spans="1:18" s="19" customFormat="1" x14ac:dyDescent="0.25">
      <c r="A15" s="20">
        <v>17</v>
      </c>
      <c r="B15" s="65">
        <v>42286</v>
      </c>
      <c r="C15" s="22" t="s">
        <v>74</v>
      </c>
      <c r="D15" s="23" t="s">
        <v>75</v>
      </c>
      <c r="E15" s="23" t="s">
        <v>103</v>
      </c>
      <c r="F15" s="78"/>
      <c r="G15" s="52">
        <v>468000</v>
      </c>
      <c r="H15" s="32"/>
      <c r="I15" s="32">
        <f t="shared" si="0"/>
        <v>468000</v>
      </c>
      <c r="J15" s="58" t="s">
        <v>71</v>
      </c>
      <c r="K15" s="63">
        <v>42306</v>
      </c>
      <c r="L15" s="32">
        <f t="shared" si="1"/>
        <v>468000</v>
      </c>
      <c r="M15" s="23" t="s">
        <v>72</v>
      </c>
      <c r="N15" s="26" t="s">
        <v>191</v>
      </c>
    </row>
    <row r="16" spans="1:18" s="19" customFormat="1" hidden="1" x14ac:dyDescent="0.25">
      <c r="A16" s="20">
        <v>18</v>
      </c>
      <c r="B16" s="21">
        <v>42286</v>
      </c>
      <c r="C16" s="22" t="s">
        <v>74</v>
      </c>
      <c r="D16" s="23" t="s">
        <v>32</v>
      </c>
      <c r="E16" s="23" t="s">
        <v>32</v>
      </c>
      <c r="F16" s="78"/>
      <c r="G16" s="52">
        <v>158400</v>
      </c>
      <c r="H16" s="32">
        <v>400</v>
      </c>
      <c r="I16" s="32">
        <f t="shared" si="0"/>
        <v>158000</v>
      </c>
      <c r="J16" s="58" t="s">
        <v>71</v>
      </c>
      <c r="K16" s="63">
        <v>42286</v>
      </c>
      <c r="L16" s="32">
        <f t="shared" si="1"/>
        <v>158000</v>
      </c>
      <c r="M16" s="23" t="s">
        <v>72</v>
      </c>
      <c r="N16" s="26" t="s">
        <v>169</v>
      </c>
    </row>
    <row r="17" spans="1:14" s="19" customFormat="1" hidden="1" x14ac:dyDescent="0.25">
      <c r="A17" s="20">
        <v>19</v>
      </c>
      <c r="B17" s="21">
        <v>42286</v>
      </c>
      <c r="C17" s="22" t="s">
        <v>74</v>
      </c>
      <c r="D17" s="23" t="s">
        <v>19</v>
      </c>
      <c r="E17" s="23" t="s">
        <v>38</v>
      </c>
      <c r="F17" s="78"/>
      <c r="G17" s="52">
        <v>458100</v>
      </c>
      <c r="H17" s="32">
        <v>44150</v>
      </c>
      <c r="I17" s="32">
        <f>G17-H17</f>
        <v>413950</v>
      </c>
      <c r="J17" s="58" t="s">
        <v>71</v>
      </c>
      <c r="K17" s="63">
        <v>42286</v>
      </c>
      <c r="L17" s="32">
        <f t="shared" si="1"/>
        <v>413950</v>
      </c>
      <c r="M17" s="23" t="s">
        <v>72</v>
      </c>
      <c r="N17" s="26" t="s">
        <v>171</v>
      </c>
    </row>
    <row r="18" spans="1:14" s="19" customFormat="1" x14ac:dyDescent="0.25">
      <c r="A18" s="20">
        <v>20</v>
      </c>
      <c r="B18" s="21">
        <v>42290</v>
      </c>
      <c r="C18" s="22" t="s">
        <v>74</v>
      </c>
      <c r="D18" s="23" t="s">
        <v>75</v>
      </c>
      <c r="E18" s="23" t="s">
        <v>172</v>
      </c>
      <c r="F18" s="78"/>
      <c r="G18" s="52">
        <v>327500</v>
      </c>
      <c r="H18" s="32">
        <v>0</v>
      </c>
      <c r="I18" s="32">
        <f t="shared" si="0"/>
        <v>327500</v>
      </c>
      <c r="J18" s="58" t="s">
        <v>71</v>
      </c>
      <c r="K18" s="63">
        <v>42306</v>
      </c>
      <c r="L18" s="32">
        <f t="shared" si="1"/>
        <v>327500</v>
      </c>
      <c r="M18" s="23" t="s">
        <v>72</v>
      </c>
      <c r="N18" s="26" t="s">
        <v>191</v>
      </c>
    </row>
    <row r="19" spans="1:14" s="19" customFormat="1" hidden="1" x14ac:dyDescent="0.25">
      <c r="A19" s="20">
        <v>21</v>
      </c>
      <c r="B19" s="21">
        <v>42290</v>
      </c>
      <c r="C19" s="22" t="s">
        <v>74</v>
      </c>
      <c r="D19" s="23" t="s">
        <v>151</v>
      </c>
      <c r="E19" s="23" t="s">
        <v>151</v>
      </c>
      <c r="F19" s="78"/>
      <c r="G19" s="52">
        <v>183000</v>
      </c>
      <c r="H19" s="32">
        <v>0</v>
      </c>
      <c r="I19" s="32">
        <f t="shared" si="0"/>
        <v>183000</v>
      </c>
      <c r="J19" s="58" t="s">
        <v>71</v>
      </c>
      <c r="K19" s="63">
        <v>42290</v>
      </c>
      <c r="L19" s="32">
        <f t="shared" si="1"/>
        <v>183000</v>
      </c>
      <c r="M19" s="23" t="s">
        <v>72</v>
      </c>
      <c r="N19" s="26" t="s">
        <v>180</v>
      </c>
    </row>
    <row r="20" spans="1:14" s="70" customFormat="1" x14ac:dyDescent="0.25">
      <c r="A20" s="20">
        <v>22</v>
      </c>
      <c r="B20" s="65">
        <v>42291</v>
      </c>
      <c r="C20" s="143" t="s">
        <v>74</v>
      </c>
      <c r="D20" s="67" t="s">
        <v>75</v>
      </c>
      <c r="E20" s="67" t="s">
        <v>176</v>
      </c>
      <c r="F20" s="79"/>
      <c r="G20" s="42">
        <v>327500</v>
      </c>
      <c r="H20" s="42">
        <v>0</v>
      </c>
      <c r="I20" s="42">
        <f t="shared" si="0"/>
        <v>327500</v>
      </c>
      <c r="J20" s="84" t="s">
        <v>71</v>
      </c>
      <c r="K20" s="68">
        <v>42306</v>
      </c>
      <c r="L20" s="42">
        <f t="shared" si="1"/>
        <v>327500</v>
      </c>
      <c r="M20" s="67" t="s">
        <v>72</v>
      </c>
      <c r="N20" s="69" t="s">
        <v>191</v>
      </c>
    </row>
    <row r="21" spans="1:14" s="70" customFormat="1" hidden="1" x14ac:dyDescent="0.25">
      <c r="A21" s="20">
        <v>23</v>
      </c>
      <c r="B21" s="65">
        <v>42291</v>
      </c>
      <c r="C21" s="143" t="s">
        <v>74</v>
      </c>
      <c r="D21" s="67" t="s">
        <v>21</v>
      </c>
      <c r="E21" s="67" t="s">
        <v>21</v>
      </c>
      <c r="F21" s="79"/>
      <c r="G21" s="42">
        <v>56400</v>
      </c>
      <c r="H21" s="42">
        <v>0</v>
      </c>
      <c r="I21" s="42">
        <f t="shared" si="0"/>
        <v>56400</v>
      </c>
      <c r="J21" s="84" t="s">
        <v>71</v>
      </c>
      <c r="K21" s="68">
        <v>42305</v>
      </c>
      <c r="L21" s="42">
        <f t="shared" si="1"/>
        <v>56400</v>
      </c>
      <c r="M21" s="67" t="s">
        <v>72</v>
      </c>
      <c r="N21" s="69" t="s">
        <v>192</v>
      </c>
    </row>
    <row r="22" spans="1:14" s="70" customFormat="1" hidden="1" x14ac:dyDescent="0.25">
      <c r="A22" s="20">
        <v>26</v>
      </c>
      <c r="B22" s="65">
        <v>42293</v>
      </c>
      <c r="C22" s="143" t="s">
        <v>74</v>
      </c>
      <c r="D22" s="67" t="s">
        <v>10</v>
      </c>
      <c r="E22" s="67" t="s">
        <v>11</v>
      </c>
      <c r="F22" s="79"/>
      <c r="G22" s="42">
        <v>135600</v>
      </c>
      <c r="H22" s="42">
        <v>0</v>
      </c>
      <c r="I22" s="42">
        <f t="shared" si="0"/>
        <v>135600</v>
      </c>
      <c r="J22" s="84" t="s">
        <v>71</v>
      </c>
      <c r="K22" s="68">
        <v>42297</v>
      </c>
      <c r="L22" s="42">
        <f t="shared" si="1"/>
        <v>135600</v>
      </c>
      <c r="M22" s="67" t="s">
        <v>72</v>
      </c>
      <c r="N22" s="69" t="s">
        <v>178</v>
      </c>
    </row>
    <row r="23" spans="1:14" s="70" customFormat="1" x14ac:dyDescent="0.25">
      <c r="A23" s="20">
        <v>27</v>
      </c>
      <c r="B23" s="65">
        <v>42293</v>
      </c>
      <c r="C23" s="143" t="s">
        <v>74</v>
      </c>
      <c r="D23" s="67" t="s">
        <v>75</v>
      </c>
      <c r="E23" s="67" t="s">
        <v>103</v>
      </c>
      <c r="F23" s="79"/>
      <c r="G23" s="42">
        <v>924300</v>
      </c>
      <c r="H23" s="42">
        <v>300</v>
      </c>
      <c r="I23" s="42">
        <f t="shared" si="0"/>
        <v>924000</v>
      </c>
      <c r="J23" s="84" t="s">
        <v>71</v>
      </c>
      <c r="K23" s="68">
        <v>42314</v>
      </c>
      <c r="L23" s="42">
        <f t="shared" si="1"/>
        <v>924000</v>
      </c>
      <c r="M23" s="67" t="s">
        <v>72</v>
      </c>
      <c r="N23" s="69" t="s">
        <v>193</v>
      </c>
    </row>
    <row r="24" spans="1:14" s="19" customFormat="1" hidden="1" x14ac:dyDescent="0.25">
      <c r="A24" s="20">
        <v>32</v>
      </c>
      <c r="B24" s="21">
        <v>42293</v>
      </c>
      <c r="C24" s="22" t="s">
        <v>74</v>
      </c>
      <c r="D24" s="23" t="s">
        <v>20</v>
      </c>
      <c r="E24" s="23" t="s">
        <v>20</v>
      </c>
      <c r="F24" s="78"/>
      <c r="G24" s="52">
        <v>529600</v>
      </c>
      <c r="H24" s="32">
        <v>9600</v>
      </c>
      <c r="I24" s="32">
        <f t="shared" si="0"/>
        <v>520000</v>
      </c>
      <c r="J24" s="58" t="s">
        <v>71</v>
      </c>
      <c r="K24" s="63">
        <v>42297</v>
      </c>
      <c r="L24" s="32">
        <f t="shared" si="1"/>
        <v>520000</v>
      </c>
      <c r="M24" s="23" t="s">
        <v>72</v>
      </c>
      <c r="N24" s="26" t="s">
        <v>177</v>
      </c>
    </row>
    <row r="25" spans="1:14" s="19" customFormat="1" hidden="1" x14ac:dyDescent="0.25">
      <c r="A25" s="20">
        <v>35</v>
      </c>
      <c r="B25" s="21">
        <v>42297</v>
      </c>
      <c r="C25" s="22" t="s">
        <v>74</v>
      </c>
      <c r="D25" s="23" t="s">
        <v>10</v>
      </c>
      <c r="E25" s="23" t="s">
        <v>11</v>
      </c>
      <c r="F25" s="78"/>
      <c r="G25" s="52">
        <v>147000</v>
      </c>
      <c r="H25" s="32">
        <v>18000</v>
      </c>
      <c r="I25" s="32">
        <f t="shared" si="0"/>
        <v>129000</v>
      </c>
      <c r="J25" s="58" t="s">
        <v>71</v>
      </c>
      <c r="K25" s="63">
        <v>42303</v>
      </c>
      <c r="L25" s="32">
        <f t="shared" si="1"/>
        <v>129000</v>
      </c>
      <c r="M25" s="23" t="s">
        <v>72</v>
      </c>
      <c r="N25" s="26" t="s">
        <v>194</v>
      </c>
    </row>
    <row r="26" spans="1:14" s="19" customFormat="1" hidden="1" x14ac:dyDescent="0.25">
      <c r="A26" s="20">
        <v>38</v>
      </c>
      <c r="B26" s="21">
        <v>42299</v>
      </c>
      <c r="C26" s="22" t="s">
        <v>74</v>
      </c>
      <c r="D26" s="23" t="s">
        <v>73</v>
      </c>
      <c r="E26" s="23" t="s">
        <v>73</v>
      </c>
      <c r="F26" s="78"/>
      <c r="G26" s="52">
        <v>101100</v>
      </c>
      <c r="H26" s="32">
        <v>0</v>
      </c>
      <c r="I26" s="32">
        <f t="shared" si="0"/>
        <v>101100</v>
      </c>
      <c r="J26" s="58" t="s">
        <v>71</v>
      </c>
      <c r="K26" s="63">
        <v>42311</v>
      </c>
      <c r="L26" s="32">
        <f t="shared" si="1"/>
        <v>101100</v>
      </c>
      <c r="M26" s="23" t="s">
        <v>72</v>
      </c>
      <c r="N26" s="26" t="s">
        <v>195</v>
      </c>
    </row>
    <row r="27" spans="1:14" s="19" customFormat="1" hidden="1" x14ac:dyDescent="0.25">
      <c r="A27" s="20">
        <v>44</v>
      </c>
      <c r="B27" s="21">
        <v>42300</v>
      </c>
      <c r="C27" s="22" t="s">
        <v>74</v>
      </c>
      <c r="D27" s="148" t="s">
        <v>10</v>
      </c>
      <c r="E27" s="148" t="s">
        <v>11</v>
      </c>
      <c r="F27" s="78"/>
      <c r="G27" s="52">
        <v>136200</v>
      </c>
      <c r="H27" s="32">
        <v>7200</v>
      </c>
      <c r="I27" s="32">
        <f t="shared" si="0"/>
        <v>129000</v>
      </c>
      <c r="J27" s="58" t="s">
        <v>71</v>
      </c>
      <c r="K27" s="63">
        <v>42305</v>
      </c>
      <c r="L27" s="32">
        <f t="shared" si="1"/>
        <v>129000</v>
      </c>
      <c r="M27" s="23" t="s">
        <v>72</v>
      </c>
      <c r="N27" s="26" t="s">
        <v>196</v>
      </c>
    </row>
    <row r="28" spans="1:14" s="19" customFormat="1" x14ac:dyDescent="0.25">
      <c r="A28" s="20">
        <v>45</v>
      </c>
      <c r="B28" s="21">
        <v>42300</v>
      </c>
      <c r="C28" s="22" t="s">
        <v>74</v>
      </c>
      <c r="D28" s="148" t="s">
        <v>75</v>
      </c>
      <c r="E28" s="148" t="s">
        <v>103</v>
      </c>
      <c r="F28" s="78"/>
      <c r="G28" s="52">
        <v>507300</v>
      </c>
      <c r="H28" s="32">
        <v>0</v>
      </c>
      <c r="I28" s="32">
        <f t="shared" si="0"/>
        <v>507300</v>
      </c>
      <c r="J28" s="58" t="s">
        <v>71</v>
      </c>
      <c r="K28" s="63">
        <v>42321</v>
      </c>
      <c r="L28" s="32">
        <f t="shared" si="1"/>
        <v>507300</v>
      </c>
      <c r="M28" s="23" t="s">
        <v>72</v>
      </c>
      <c r="N28" s="26" t="s">
        <v>197</v>
      </c>
    </row>
    <row r="29" spans="1:14" s="19" customFormat="1" hidden="1" x14ac:dyDescent="0.25">
      <c r="A29" s="20">
        <v>47</v>
      </c>
      <c r="B29" s="21">
        <v>42304</v>
      </c>
      <c r="C29" s="22" t="s">
        <v>74</v>
      </c>
      <c r="D29" s="23" t="s">
        <v>10</v>
      </c>
      <c r="E29" s="23" t="s">
        <v>11</v>
      </c>
      <c r="F29" s="78"/>
      <c r="G29" s="52">
        <v>177900</v>
      </c>
      <c r="H29" s="32">
        <v>0</v>
      </c>
      <c r="I29" s="32">
        <f t="shared" si="0"/>
        <v>177900</v>
      </c>
      <c r="J29" s="58" t="s">
        <v>71</v>
      </c>
      <c r="K29" s="63">
        <v>42307</v>
      </c>
      <c r="L29" s="32">
        <f t="shared" si="1"/>
        <v>177900</v>
      </c>
      <c r="M29" s="23" t="s">
        <v>72</v>
      </c>
      <c r="N29" s="26" t="s">
        <v>198</v>
      </c>
    </row>
    <row r="30" spans="1:14" s="19" customFormat="1" x14ac:dyDescent="0.25">
      <c r="A30" s="20">
        <v>48</v>
      </c>
      <c r="B30" s="21">
        <v>42305</v>
      </c>
      <c r="C30" s="22" t="s">
        <v>74</v>
      </c>
      <c r="D30" s="23" t="s">
        <v>75</v>
      </c>
      <c r="E30" s="23" t="s">
        <v>103</v>
      </c>
      <c r="F30" s="78"/>
      <c r="G30" s="52">
        <v>487500</v>
      </c>
      <c r="H30" s="32">
        <v>0</v>
      </c>
      <c r="I30" s="32">
        <f t="shared" si="0"/>
        <v>487500</v>
      </c>
      <c r="J30" s="58" t="s">
        <v>71</v>
      </c>
      <c r="K30" s="63">
        <v>42321</v>
      </c>
      <c r="L30" s="32">
        <f t="shared" si="1"/>
        <v>487500</v>
      </c>
      <c r="M30" s="23" t="s">
        <v>72</v>
      </c>
      <c r="N30" s="26" t="s">
        <v>197</v>
      </c>
    </row>
    <row r="31" spans="1:14" s="19" customFormat="1" hidden="1" x14ac:dyDescent="0.25">
      <c r="A31" s="20">
        <v>49</v>
      </c>
      <c r="B31" s="21">
        <v>42305</v>
      </c>
      <c r="C31" s="22" t="s">
        <v>74</v>
      </c>
      <c r="D31" s="23" t="s">
        <v>21</v>
      </c>
      <c r="E31" s="23" t="s">
        <v>21</v>
      </c>
      <c r="F31" s="78"/>
      <c r="G31" s="52">
        <v>65400</v>
      </c>
      <c r="H31" s="32">
        <v>0</v>
      </c>
      <c r="I31" s="32">
        <f t="shared" si="0"/>
        <v>65400</v>
      </c>
      <c r="J31" s="58" t="s">
        <v>71</v>
      </c>
      <c r="K31" s="63">
        <v>42312</v>
      </c>
      <c r="L31" s="32">
        <f t="shared" si="1"/>
        <v>65400</v>
      </c>
      <c r="M31" s="23" t="s">
        <v>72</v>
      </c>
      <c r="N31" s="26" t="s">
        <v>199</v>
      </c>
    </row>
    <row r="32" spans="1:14" s="19" customFormat="1" hidden="1" x14ac:dyDescent="0.25">
      <c r="A32" s="20">
        <v>50</v>
      </c>
      <c r="B32" s="21">
        <v>42305</v>
      </c>
      <c r="C32" s="22" t="s">
        <v>74</v>
      </c>
      <c r="D32" s="23" t="s">
        <v>20</v>
      </c>
      <c r="E32" s="23" t="s">
        <v>20</v>
      </c>
      <c r="F32" s="78"/>
      <c r="G32" s="52">
        <v>210000</v>
      </c>
      <c r="H32" s="32">
        <v>10000</v>
      </c>
      <c r="I32" s="32">
        <f t="shared" si="0"/>
        <v>200000</v>
      </c>
      <c r="J32" s="58" t="s">
        <v>71</v>
      </c>
      <c r="K32" s="63">
        <v>42318</v>
      </c>
      <c r="L32" s="32">
        <f t="shared" si="1"/>
        <v>200000</v>
      </c>
      <c r="M32" s="23" t="s">
        <v>72</v>
      </c>
      <c r="N32" s="26" t="s">
        <v>200</v>
      </c>
    </row>
    <row r="33" spans="1:14" s="70" customFormat="1" x14ac:dyDescent="0.25">
      <c r="A33" s="64">
        <v>52</v>
      </c>
      <c r="B33" s="65">
        <v>42307</v>
      </c>
      <c r="C33" s="151" t="s">
        <v>74</v>
      </c>
      <c r="D33" s="67" t="s">
        <v>181</v>
      </c>
      <c r="E33" s="67" t="s">
        <v>181</v>
      </c>
      <c r="F33" s="79"/>
      <c r="G33" s="42">
        <v>56400</v>
      </c>
      <c r="H33" s="42">
        <v>0</v>
      </c>
      <c r="I33" s="42">
        <f t="shared" si="0"/>
        <v>56400</v>
      </c>
      <c r="J33" s="84" t="s">
        <v>71</v>
      </c>
      <c r="K33" s="68">
        <v>42307</v>
      </c>
      <c r="L33" s="42">
        <f t="shared" si="1"/>
        <v>56400</v>
      </c>
      <c r="M33" s="67" t="s">
        <v>72</v>
      </c>
      <c r="N33" s="69" t="s">
        <v>201</v>
      </c>
    </row>
    <row r="34" spans="1:14" s="19" customFormat="1" hidden="1" x14ac:dyDescent="0.25">
      <c r="A34" s="20">
        <v>53</v>
      </c>
      <c r="B34" s="21">
        <v>42307</v>
      </c>
      <c r="C34" s="22" t="s">
        <v>74</v>
      </c>
      <c r="D34" s="23" t="s">
        <v>10</v>
      </c>
      <c r="E34" s="23" t="s">
        <v>11</v>
      </c>
      <c r="F34" s="78"/>
      <c r="G34" s="52">
        <v>174600</v>
      </c>
      <c r="H34" s="32">
        <v>0</v>
      </c>
      <c r="I34" s="32">
        <f t="shared" si="0"/>
        <v>174600</v>
      </c>
      <c r="J34" s="58" t="s">
        <v>71</v>
      </c>
      <c r="K34" s="63">
        <v>42311</v>
      </c>
      <c r="L34" s="32">
        <f t="shared" si="1"/>
        <v>174600</v>
      </c>
      <c r="M34" s="23" t="s">
        <v>72</v>
      </c>
      <c r="N34" s="26" t="s">
        <v>202</v>
      </c>
    </row>
    <row r="35" spans="1:14" s="19" customFormat="1" hidden="1" x14ac:dyDescent="0.25">
      <c r="A35" s="20">
        <v>54</v>
      </c>
      <c r="B35" s="21">
        <v>42307</v>
      </c>
      <c r="C35" s="22" t="s">
        <v>74</v>
      </c>
      <c r="D35" s="23" t="s">
        <v>19</v>
      </c>
      <c r="E35" s="23" t="s">
        <v>38</v>
      </c>
      <c r="F35" s="78"/>
      <c r="G35" s="52">
        <v>468100</v>
      </c>
      <c r="H35" s="32">
        <v>0</v>
      </c>
      <c r="I35" s="32">
        <f t="shared" si="0"/>
        <v>468100</v>
      </c>
      <c r="J35" s="58" t="s">
        <v>71</v>
      </c>
      <c r="K35" s="63">
        <v>42311</v>
      </c>
      <c r="L35" s="32">
        <f t="shared" si="1"/>
        <v>468100</v>
      </c>
      <c r="M35" s="23" t="s">
        <v>72</v>
      </c>
      <c r="N35" s="26" t="s">
        <v>203</v>
      </c>
    </row>
    <row r="36" spans="1:14" s="70" customFormat="1" x14ac:dyDescent="0.25">
      <c r="A36" s="20">
        <v>55</v>
      </c>
      <c r="B36" s="65">
        <v>42307</v>
      </c>
      <c r="C36" s="143" t="s">
        <v>74</v>
      </c>
      <c r="D36" s="67" t="s">
        <v>182</v>
      </c>
      <c r="E36" s="67" t="s">
        <v>103</v>
      </c>
      <c r="F36" s="79"/>
      <c r="G36" s="42">
        <v>815400</v>
      </c>
      <c r="H36" s="32">
        <v>0</v>
      </c>
      <c r="I36" s="32">
        <f t="shared" si="0"/>
        <v>815400</v>
      </c>
      <c r="J36" s="84" t="s">
        <v>71</v>
      </c>
      <c r="K36" s="68">
        <v>42339</v>
      </c>
      <c r="L36" s="32">
        <f t="shared" si="1"/>
        <v>815400</v>
      </c>
      <c r="M36" s="67" t="s">
        <v>72</v>
      </c>
      <c r="N36" s="69" t="s">
        <v>204</v>
      </c>
    </row>
  </sheetData>
  <autoFilter ref="A2:N36">
    <filterColumn colId="3">
      <filters>
        <filter val="COSECHERO"/>
        <filter val="COSECHERO PATIOS"/>
        <filter val="EL COSECHERO"/>
      </filters>
    </filterColumn>
  </autoFilter>
  <mergeCells count="4">
    <mergeCell ref="A1:J1"/>
    <mergeCell ref="K1:N1"/>
    <mergeCell ref="P10:Q10"/>
    <mergeCell ref="P12:Q12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28"/>
  <sheetViews>
    <sheetView workbookViewId="0">
      <pane ySplit="2" topLeftCell="A7" activePane="bottomLeft" state="frozen"/>
      <selection pane="bottomLeft" activeCell="A21" sqref="A21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55" customWidth="1"/>
    <col min="8" max="8" width="20.5703125" style="55" customWidth="1"/>
    <col min="9" max="9" width="23.42578125" style="55" bestFit="1" customWidth="1"/>
    <col min="10" max="10" width="23.42578125" style="1" customWidth="1"/>
    <col min="11" max="11" width="12.28515625" style="2" bestFit="1" customWidth="1"/>
    <col min="12" max="12" width="12.28515625" style="55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7" customFormat="1" ht="24" customHeight="1" thickTop="1" x14ac:dyDescent="0.25">
      <c r="A1" s="170" t="s">
        <v>7</v>
      </c>
      <c r="B1" s="171"/>
      <c r="C1" s="171"/>
      <c r="D1" s="171"/>
      <c r="E1" s="171"/>
      <c r="F1" s="171"/>
      <c r="G1" s="171"/>
      <c r="H1" s="171"/>
      <c r="I1" s="171"/>
      <c r="J1" s="172"/>
      <c r="K1" s="170" t="s">
        <v>65</v>
      </c>
      <c r="L1" s="171"/>
      <c r="M1" s="171"/>
      <c r="N1" s="172"/>
    </row>
    <row r="2" spans="1:18" s="3" customFormat="1" ht="45" x14ac:dyDescent="0.25">
      <c r="A2" s="10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48" t="s">
        <v>70</v>
      </c>
      <c r="K2" s="10" t="s">
        <v>66</v>
      </c>
      <c r="L2" s="5" t="s">
        <v>67</v>
      </c>
      <c r="M2" s="4" t="s">
        <v>68</v>
      </c>
      <c r="N2" s="48" t="s">
        <v>69</v>
      </c>
      <c r="Q2" s="1"/>
    </row>
    <row r="3" spans="1:18" s="134" customFormat="1" ht="15" customHeight="1" x14ac:dyDescent="0.25">
      <c r="A3" s="64">
        <v>1</v>
      </c>
      <c r="B3" s="65">
        <v>42311</v>
      </c>
      <c r="C3" s="66" t="s">
        <v>74</v>
      </c>
      <c r="D3" s="133" t="s">
        <v>10</v>
      </c>
      <c r="E3" s="133" t="s">
        <v>11</v>
      </c>
      <c r="F3" s="66" t="s">
        <v>74</v>
      </c>
      <c r="G3" s="42">
        <v>187200</v>
      </c>
      <c r="H3" s="42">
        <v>2200</v>
      </c>
      <c r="I3" s="42">
        <f>G3-H3</f>
        <v>185000</v>
      </c>
      <c r="J3" s="84" t="s">
        <v>71</v>
      </c>
      <c r="K3" s="68">
        <v>42314</v>
      </c>
      <c r="L3" s="42">
        <f>I3</f>
        <v>185000</v>
      </c>
      <c r="M3" s="67" t="s">
        <v>72</v>
      </c>
      <c r="N3" s="69" t="s">
        <v>205</v>
      </c>
      <c r="O3" s="70"/>
      <c r="P3" s="70"/>
      <c r="Q3" s="70"/>
    </row>
    <row r="4" spans="1:18" s="134" customFormat="1" ht="28.5" customHeight="1" x14ac:dyDescent="0.25">
      <c r="A4" s="64">
        <v>2</v>
      </c>
      <c r="B4" s="65">
        <v>42312</v>
      </c>
      <c r="C4" s="66" t="s">
        <v>74</v>
      </c>
      <c r="D4" s="67" t="s">
        <v>75</v>
      </c>
      <c r="E4" s="67" t="s">
        <v>103</v>
      </c>
      <c r="F4" s="66" t="s">
        <v>74</v>
      </c>
      <c r="G4" s="42">
        <v>198000</v>
      </c>
      <c r="H4" s="42">
        <v>0</v>
      </c>
      <c r="I4" s="42">
        <f t="shared" ref="I4:I26" si="0">G4-H4</f>
        <v>198000</v>
      </c>
      <c r="J4" s="84" t="s">
        <v>71</v>
      </c>
      <c r="K4" s="68">
        <v>42327</v>
      </c>
      <c r="L4" s="42">
        <f t="shared" ref="L4:L26" si="1">I4</f>
        <v>198000</v>
      </c>
      <c r="M4" s="67" t="s">
        <v>72</v>
      </c>
      <c r="N4" s="69" t="s">
        <v>207</v>
      </c>
      <c r="O4" s="70"/>
      <c r="P4" s="70"/>
      <c r="Q4" s="70"/>
    </row>
    <row r="5" spans="1:18" s="134" customFormat="1" ht="15" customHeight="1" x14ac:dyDescent="0.25">
      <c r="A5" s="64">
        <v>3</v>
      </c>
      <c r="B5" s="65">
        <v>42312</v>
      </c>
      <c r="C5" s="66" t="s">
        <v>74</v>
      </c>
      <c r="D5" s="133" t="s">
        <v>21</v>
      </c>
      <c r="E5" s="133" t="s">
        <v>21</v>
      </c>
      <c r="F5" s="66" t="s">
        <v>74</v>
      </c>
      <c r="G5" s="42">
        <v>75000</v>
      </c>
      <c r="H5" s="42">
        <v>0</v>
      </c>
      <c r="I5" s="42">
        <f t="shared" si="0"/>
        <v>75000</v>
      </c>
      <c r="J5" s="84" t="s">
        <v>71</v>
      </c>
      <c r="K5" s="68">
        <v>42326</v>
      </c>
      <c r="L5" s="42">
        <f t="shared" si="1"/>
        <v>75000</v>
      </c>
      <c r="M5" s="67" t="s">
        <v>72</v>
      </c>
      <c r="N5" s="69" t="s">
        <v>210</v>
      </c>
      <c r="O5" s="70"/>
      <c r="P5" s="70"/>
      <c r="Q5" s="70"/>
    </row>
    <row r="6" spans="1:18" s="70" customFormat="1" x14ac:dyDescent="0.25">
      <c r="A6" s="64">
        <v>4</v>
      </c>
      <c r="B6" s="65">
        <v>42314</v>
      </c>
      <c r="C6" s="66" t="s">
        <v>74</v>
      </c>
      <c r="D6" s="67" t="s">
        <v>75</v>
      </c>
      <c r="E6" s="67" t="s">
        <v>103</v>
      </c>
      <c r="F6" s="66" t="s">
        <v>74</v>
      </c>
      <c r="G6" s="42">
        <v>486300</v>
      </c>
      <c r="H6" s="42">
        <v>0</v>
      </c>
      <c r="I6" s="42">
        <f t="shared" si="0"/>
        <v>486300</v>
      </c>
      <c r="J6" s="84" t="s">
        <v>71</v>
      </c>
      <c r="K6" s="68">
        <v>42327</v>
      </c>
      <c r="L6" s="42">
        <f t="shared" si="1"/>
        <v>486300</v>
      </c>
      <c r="M6" s="67" t="s">
        <v>72</v>
      </c>
      <c r="N6" s="69" t="s">
        <v>207</v>
      </c>
      <c r="P6" s="66"/>
      <c r="Q6" s="66"/>
    </row>
    <row r="7" spans="1:18" s="70" customFormat="1" x14ac:dyDescent="0.25">
      <c r="A7" s="64">
        <v>5</v>
      </c>
      <c r="B7" s="65">
        <v>42314</v>
      </c>
      <c r="C7" s="66" t="s">
        <v>74</v>
      </c>
      <c r="D7" s="67" t="s">
        <v>19</v>
      </c>
      <c r="E7" s="67" t="s">
        <v>19</v>
      </c>
      <c r="F7" s="66" t="s">
        <v>74</v>
      </c>
      <c r="G7" s="42">
        <v>813300</v>
      </c>
      <c r="H7" s="42">
        <v>81400</v>
      </c>
      <c r="I7" s="42">
        <f t="shared" si="0"/>
        <v>731900</v>
      </c>
      <c r="J7" s="84" t="s">
        <v>71</v>
      </c>
      <c r="K7" s="68">
        <v>42314</v>
      </c>
      <c r="L7" s="42">
        <f t="shared" si="1"/>
        <v>731900</v>
      </c>
      <c r="M7" s="67" t="s">
        <v>72</v>
      </c>
      <c r="N7" s="69" t="s">
        <v>213</v>
      </c>
      <c r="P7" s="175" t="s">
        <v>81</v>
      </c>
      <c r="Q7" s="175"/>
      <c r="R7" s="71"/>
    </row>
    <row r="8" spans="1:18" s="70" customFormat="1" x14ac:dyDescent="0.25">
      <c r="A8" s="64">
        <v>6</v>
      </c>
      <c r="B8" s="65">
        <v>42318</v>
      </c>
      <c r="C8" s="66" t="s">
        <v>74</v>
      </c>
      <c r="D8" s="67" t="s">
        <v>151</v>
      </c>
      <c r="E8" s="67" t="s">
        <v>151</v>
      </c>
      <c r="F8" s="66" t="s">
        <v>74</v>
      </c>
      <c r="G8" s="42">
        <v>297700</v>
      </c>
      <c r="H8" s="42">
        <v>0</v>
      </c>
      <c r="I8" s="42">
        <f t="shared" si="0"/>
        <v>297700</v>
      </c>
      <c r="J8" s="84" t="s">
        <v>71</v>
      </c>
      <c r="K8" s="68">
        <v>42317</v>
      </c>
      <c r="L8" s="42">
        <f t="shared" si="1"/>
        <v>297700</v>
      </c>
      <c r="M8" s="67" t="s">
        <v>72</v>
      </c>
      <c r="N8" s="69" t="s">
        <v>214</v>
      </c>
      <c r="P8" s="67" t="s">
        <v>86</v>
      </c>
      <c r="Q8" s="67" t="s">
        <v>87</v>
      </c>
      <c r="R8" s="71"/>
    </row>
    <row r="9" spans="1:18" s="70" customFormat="1" x14ac:dyDescent="0.25">
      <c r="A9" s="64">
        <v>7</v>
      </c>
      <c r="B9" s="65">
        <v>42318</v>
      </c>
      <c r="C9" s="66" t="s">
        <v>74</v>
      </c>
      <c r="D9" s="67" t="s">
        <v>10</v>
      </c>
      <c r="E9" s="67" t="s">
        <v>10</v>
      </c>
      <c r="F9" s="66" t="s">
        <v>74</v>
      </c>
      <c r="G9" s="42">
        <v>174400</v>
      </c>
      <c r="H9" s="42">
        <v>0</v>
      </c>
      <c r="I9" s="42">
        <f t="shared" si="0"/>
        <v>174400</v>
      </c>
      <c r="J9" s="84" t="s">
        <v>71</v>
      </c>
      <c r="K9" s="68">
        <v>42321</v>
      </c>
      <c r="L9" s="42">
        <f t="shared" si="1"/>
        <v>174400</v>
      </c>
      <c r="M9" s="67" t="s">
        <v>72</v>
      </c>
      <c r="N9" s="69" t="s">
        <v>215</v>
      </c>
      <c r="P9" s="67" t="s">
        <v>88</v>
      </c>
      <c r="Q9" s="67" t="s">
        <v>89</v>
      </c>
      <c r="R9" s="71"/>
    </row>
    <row r="10" spans="1:18" s="70" customFormat="1" x14ac:dyDescent="0.25">
      <c r="A10" s="64">
        <v>8</v>
      </c>
      <c r="B10" s="65">
        <v>42318</v>
      </c>
      <c r="C10" s="66" t="s">
        <v>74</v>
      </c>
      <c r="D10" s="67" t="s">
        <v>10</v>
      </c>
      <c r="E10" s="67" t="s">
        <v>10</v>
      </c>
      <c r="F10" s="66" t="s">
        <v>74</v>
      </c>
      <c r="G10" s="42">
        <v>54000</v>
      </c>
      <c r="H10" s="42">
        <v>0</v>
      </c>
      <c r="I10" s="42">
        <f t="shared" si="0"/>
        <v>54000</v>
      </c>
      <c r="J10" s="84" t="s">
        <v>71</v>
      </c>
      <c r="K10" s="68">
        <v>42318</v>
      </c>
      <c r="L10" s="42">
        <f t="shared" si="1"/>
        <v>54000</v>
      </c>
      <c r="M10" s="67" t="s">
        <v>72</v>
      </c>
      <c r="N10" s="69" t="s">
        <v>216</v>
      </c>
    </row>
    <row r="11" spans="1:18" s="70" customFormat="1" x14ac:dyDescent="0.25">
      <c r="A11" s="64">
        <v>9</v>
      </c>
      <c r="B11" s="65">
        <v>42318</v>
      </c>
      <c r="C11" s="66" t="s">
        <v>74</v>
      </c>
      <c r="D11" s="67" t="s">
        <v>75</v>
      </c>
      <c r="E11" s="67" t="s">
        <v>75</v>
      </c>
      <c r="F11" s="66" t="s">
        <v>74</v>
      </c>
      <c r="G11" s="42">
        <v>493000</v>
      </c>
      <c r="H11" s="42">
        <v>0</v>
      </c>
      <c r="I11" s="42">
        <f t="shared" si="0"/>
        <v>493000</v>
      </c>
      <c r="J11" s="84" t="s">
        <v>71</v>
      </c>
      <c r="K11" s="68">
        <v>42346</v>
      </c>
      <c r="L11" s="42">
        <f t="shared" si="1"/>
        <v>493000</v>
      </c>
      <c r="M11" s="67" t="s">
        <v>72</v>
      </c>
      <c r="N11" s="69" t="s">
        <v>190</v>
      </c>
    </row>
    <row r="12" spans="1:18" s="70" customFormat="1" x14ac:dyDescent="0.25">
      <c r="A12" s="64">
        <v>10</v>
      </c>
      <c r="B12" s="65">
        <v>42319</v>
      </c>
      <c r="C12" s="66" t="s">
        <v>74</v>
      </c>
      <c r="D12" s="67" t="s">
        <v>20</v>
      </c>
      <c r="E12" s="67" t="s">
        <v>20</v>
      </c>
      <c r="F12" s="66" t="s">
        <v>74</v>
      </c>
      <c r="G12" s="42">
        <v>357000</v>
      </c>
      <c r="H12" s="42">
        <v>7000</v>
      </c>
      <c r="I12" s="42">
        <f>G12-H12</f>
        <v>350000</v>
      </c>
      <c r="J12" s="84" t="s">
        <v>71</v>
      </c>
      <c r="K12" s="68">
        <v>42333</v>
      </c>
      <c r="L12" s="42">
        <f t="shared" si="1"/>
        <v>350000</v>
      </c>
      <c r="M12" s="67" t="s">
        <v>72</v>
      </c>
      <c r="N12" s="69" t="s">
        <v>217</v>
      </c>
    </row>
    <row r="13" spans="1:18" s="70" customFormat="1" x14ac:dyDescent="0.25">
      <c r="A13" s="64">
        <v>11</v>
      </c>
      <c r="B13" s="65">
        <v>42319</v>
      </c>
      <c r="C13" s="66" t="s">
        <v>74</v>
      </c>
      <c r="D13" s="67" t="s">
        <v>21</v>
      </c>
      <c r="E13" s="67" t="s">
        <v>21</v>
      </c>
      <c r="F13" s="66" t="s">
        <v>74</v>
      </c>
      <c r="G13" s="42">
        <v>77800</v>
      </c>
      <c r="H13" s="42">
        <v>0</v>
      </c>
      <c r="I13" s="42">
        <f t="shared" si="0"/>
        <v>77800</v>
      </c>
      <c r="J13" s="84" t="s">
        <v>71</v>
      </c>
      <c r="K13" s="68">
        <v>42319</v>
      </c>
      <c r="L13" s="42">
        <f t="shared" si="1"/>
        <v>77800</v>
      </c>
      <c r="M13" s="67" t="s">
        <v>72</v>
      </c>
      <c r="N13" s="69" t="s">
        <v>218</v>
      </c>
    </row>
    <row r="14" spans="1:18" s="70" customFormat="1" x14ac:dyDescent="0.25">
      <c r="A14" s="64">
        <v>12</v>
      </c>
      <c r="B14" s="65">
        <v>42321</v>
      </c>
      <c r="C14" s="66" t="s">
        <v>74</v>
      </c>
      <c r="D14" s="67" t="s">
        <v>10</v>
      </c>
      <c r="E14" s="67" t="s">
        <v>10</v>
      </c>
      <c r="F14" s="66" t="s">
        <v>74</v>
      </c>
      <c r="G14" s="42">
        <v>177600</v>
      </c>
      <c r="H14" s="42">
        <v>0</v>
      </c>
      <c r="I14" s="42">
        <f t="shared" si="0"/>
        <v>177600</v>
      </c>
      <c r="J14" s="84" t="s">
        <v>71</v>
      </c>
      <c r="K14" s="68">
        <v>42325</v>
      </c>
      <c r="L14" s="42">
        <f t="shared" si="1"/>
        <v>177600</v>
      </c>
      <c r="M14" s="67" t="s">
        <v>72</v>
      </c>
      <c r="N14" s="69" t="s">
        <v>220</v>
      </c>
    </row>
    <row r="15" spans="1:18" s="70" customFormat="1" x14ac:dyDescent="0.25">
      <c r="A15" s="64">
        <v>13</v>
      </c>
      <c r="B15" s="65">
        <v>42321</v>
      </c>
      <c r="C15" s="66" t="s">
        <v>74</v>
      </c>
      <c r="D15" s="67" t="s">
        <v>10</v>
      </c>
      <c r="E15" s="67" t="s">
        <v>10</v>
      </c>
      <c r="F15" s="66" t="s">
        <v>74</v>
      </c>
      <c r="G15" s="42">
        <v>112500</v>
      </c>
      <c r="H15" s="42">
        <v>0</v>
      </c>
      <c r="I15" s="42">
        <f t="shared" si="0"/>
        <v>112500</v>
      </c>
      <c r="J15" s="84" t="s">
        <v>71</v>
      </c>
      <c r="K15" s="68">
        <v>42321</v>
      </c>
      <c r="L15" s="42">
        <f t="shared" si="1"/>
        <v>112500</v>
      </c>
      <c r="M15" s="67" t="s">
        <v>72</v>
      </c>
      <c r="N15" s="69" t="s">
        <v>219</v>
      </c>
    </row>
    <row r="16" spans="1:18" s="70" customFormat="1" x14ac:dyDescent="0.25">
      <c r="A16" s="64">
        <v>14</v>
      </c>
      <c r="B16" s="65">
        <v>42321</v>
      </c>
      <c r="C16" s="66" t="s">
        <v>74</v>
      </c>
      <c r="D16" s="67" t="s">
        <v>75</v>
      </c>
      <c r="E16" s="67" t="s">
        <v>75</v>
      </c>
      <c r="F16" s="66" t="s">
        <v>74</v>
      </c>
      <c r="G16" s="42">
        <v>861200</v>
      </c>
      <c r="H16" s="42">
        <v>0</v>
      </c>
      <c r="I16" s="42">
        <f t="shared" si="0"/>
        <v>861200</v>
      </c>
      <c r="J16" s="84" t="s">
        <v>71</v>
      </c>
      <c r="K16" s="68">
        <v>42353</v>
      </c>
      <c r="L16" s="42">
        <f t="shared" si="1"/>
        <v>861200</v>
      </c>
      <c r="M16" s="67" t="s">
        <v>72</v>
      </c>
      <c r="N16" s="69" t="s">
        <v>221</v>
      </c>
    </row>
    <row r="17" spans="1:14" s="70" customFormat="1" x14ac:dyDescent="0.25">
      <c r="A17" s="64">
        <v>15</v>
      </c>
      <c r="B17" s="65">
        <v>42325</v>
      </c>
      <c r="C17" s="66" t="s">
        <v>74</v>
      </c>
      <c r="D17" s="67" t="s">
        <v>10</v>
      </c>
      <c r="E17" s="67" t="s">
        <v>10</v>
      </c>
      <c r="F17" s="66" t="s">
        <v>74</v>
      </c>
      <c r="G17" s="42">
        <v>186300</v>
      </c>
      <c r="H17" s="42">
        <v>0</v>
      </c>
      <c r="I17" s="42">
        <f t="shared" si="0"/>
        <v>186300</v>
      </c>
      <c r="J17" s="84" t="s">
        <v>71</v>
      </c>
      <c r="K17" s="68">
        <v>42332</v>
      </c>
      <c r="L17" s="42">
        <f t="shared" si="1"/>
        <v>186300</v>
      </c>
      <c r="M17" s="67" t="s">
        <v>72</v>
      </c>
      <c r="N17" s="69" t="s">
        <v>222</v>
      </c>
    </row>
    <row r="18" spans="1:14" s="70" customFormat="1" x14ac:dyDescent="0.25">
      <c r="A18" s="64">
        <v>16</v>
      </c>
      <c r="B18" s="65">
        <v>42326</v>
      </c>
      <c r="C18" s="140" t="s">
        <v>74</v>
      </c>
      <c r="D18" s="67" t="s">
        <v>21</v>
      </c>
      <c r="E18" s="67" t="s">
        <v>21</v>
      </c>
      <c r="F18" s="140" t="s">
        <v>74</v>
      </c>
      <c r="G18" s="42">
        <v>93300</v>
      </c>
      <c r="H18" s="42">
        <v>0</v>
      </c>
      <c r="I18" s="42">
        <f t="shared" si="0"/>
        <v>93300</v>
      </c>
      <c r="J18" s="84" t="s">
        <v>71</v>
      </c>
      <c r="K18" s="68">
        <v>42333</v>
      </c>
      <c r="L18" s="42">
        <f t="shared" si="1"/>
        <v>93300</v>
      </c>
      <c r="M18" s="67" t="s">
        <v>72</v>
      </c>
      <c r="N18" s="69" t="s">
        <v>223</v>
      </c>
    </row>
    <row r="19" spans="1:14" s="70" customFormat="1" x14ac:dyDescent="0.25">
      <c r="A19" s="64">
        <v>17</v>
      </c>
      <c r="B19" s="65">
        <v>42328</v>
      </c>
      <c r="C19" s="141" t="s">
        <v>74</v>
      </c>
      <c r="D19" s="67" t="s">
        <v>183</v>
      </c>
      <c r="E19" s="67" t="s">
        <v>103</v>
      </c>
      <c r="F19" s="66" t="s">
        <v>74</v>
      </c>
      <c r="G19" s="42">
        <v>976600</v>
      </c>
      <c r="H19" s="42">
        <v>0</v>
      </c>
      <c r="I19" s="42">
        <f>G19-H19</f>
        <v>976600</v>
      </c>
      <c r="J19" s="84" t="s">
        <v>71</v>
      </c>
      <c r="K19" s="68">
        <v>42366</v>
      </c>
      <c r="L19" s="42">
        <f t="shared" si="1"/>
        <v>976600</v>
      </c>
      <c r="M19" s="67" t="s">
        <v>72</v>
      </c>
      <c r="N19" s="69" t="s">
        <v>224</v>
      </c>
    </row>
    <row r="20" spans="1:14" s="70" customFormat="1" x14ac:dyDescent="0.25">
      <c r="A20" s="64">
        <v>18</v>
      </c>
      <c r="B20" s="65">
        <v>42332</v>
      </c>
      <c r="C20" s="141" t="s">
        <v>74</v>
      </c>
      <c r="D20" s="67" t="s">
        <v>10</v>
      </c>
      <c r="E20" s="67" t="s">
        <v>10</v>
      </c>
      <c r="F20" s="66" t="s">
        <v>74</v>
      </c>
      <c r="G20" s="42">
        <v>192600</v>
      </c>
      <c r="H20" s="42">
        <v>0</v>
      </c>
      <c r="I20" s="42">
        <f t="shared" si="0"/>
        <v>192600</v>
      </c>
      <c r="J20" s="84" t="s">
        <v>71</v>
      </c>
      <c r="K20" s="68">
        <v>42335</v>
      </c>
      <c r="L20" s="42">
        <f t="shared" si="1"/>
        <v>192600</v>
      </c>
      <c r="M20" s="67" t="s">
        <v>72</v>
      </c>
      <c r="N20" s="69" t="s">
        <v>225</v>
      </c>
    </row>
    <row r="21" spans="1:14" s="70" customFormat="1" x14ac:dyDescent="0.25">
      <c r="A21" s="64">
        <v>19</v>
      </c>
      <c r="B21" s="65">
        <v>42333</v>
      </c>
      <c r="C21" s="144" t="s">
        <v>74</v>
      </c>
      <c r="D21" s="67" t="s">
        <v>21</v>
      </c>
      <c r="E21" s="67" t="s">
        <v>21</v>
      </c>
      <c r="F21" s="66" t="s">
        <v>74</v>
      </c>
      <c r="G21" s="42">
        <v>68700</v>
      </c>
      <c r="H21" s="42">
        <v>0</v>
      </c>
      <c r="I21" s="42">
        <f t="shared" si="0"/>
        <v>68700</v>
      </c>
      <c r="J21" s="84" t="s">
        <v>71</v>
      </c>
      <c r="K21" s="68">
        <v>42340</v>
      </c>
      <c r="L21" s="42">
        <f t="shared" si="1"/>
        <v>68700</v>
      </c>
      <c r="M21" s="67" t="s">
        <v>72</v>
      </c>
      <c r="N21" s="69" t="s">
        <v>226</v>
      </c>
    </row>
    <row r="22" spans="1:14" s="70" customFormat="1" x14ac:dyDescent="0.25">
      <c r="A22" s="64">
        <v>20</v>
      </c>
      <c r="B22" s="65">
        <v>42333</v>
      </c>
      <c r="C22" s="164" t="s">
        <v>74</v>
      </c>
      <c r="D22" s="67" t="s">
        <v>75</v>
      </c>
      <c r="E22" s="67" t="s">
        <v>172</v>
      </c>
      <c r="F22" s="164" t="s">
        <v>74</v>
      </c>
      <c r="G22" s="42">
        <v>522000</v>
      </c>
      <c r="H22" s="42">
        <v>0</v>
      </c>
      <c r="I22" s="42">
        <f t="shared" si="0"/>
        <v>522000</v>
      </c>
      <c r="J22" s="84" t="s">
        <v>71</v>
      </c>
      <c r="K22" s="68">
        <v>42379</v>
      </c>
      <c r="L22" s="42">
        <f t="shared" si="1"/>
        <v>522000</v>
      </c>
      <c r="M22" s="67" t="s">
        <v>72</v>
      </c>
      <c r="N22" s="69" t="s">
        <v>211</v>
      </c>
    </row>
    <row r="23" spans="1:14" s="70" customFormat="1" x14ac:dyDescent="0.25">
      <c r="A23" s="64">
        <v>21</v>
      </c>
      <c r="B23" s="65">
        <v>42333</v>
      </c>
      <c r="C23" s="164" t="s">
        <v>74</v>
      </c>
      <c r="D23" s="67" t="s">
        <v>75</v>
      </c>
      <c r="E23" s="67" t="s">
        <v>185</v>
      </c>
      <c r="F23" s="164" t="s">
        <v>74</v>
      </c>
      <c r="G23" s="42">
        <v>522000</v>
      </c>
      <c r="H23" s="42">
        <v>0</v>
      </c>
      <c r="I23" s="42">
        <f t="shared" si="0"/>
        <v>522000</v>
      </c>
      <c r="J23" s="84" t="s">
        <v>71</v>
      </c>
      <c r="K23" s="68">
        <v>42379</v>
      </c>
      <c r="L23" s="42">
        <f t="shared" si="1"/>
        <v>522000</v>
      </c>
      <c r="M23" s="67" t="s">
        <v>72</v>
      </c>
      <c r="N23" s="69" t="s">
        <v>211</v>
      </c>
    </row>
    <row r="24" spans="1:14" s="70" customFormat="1" x14ac:dyDescent="0.25">
      <c r="A24" s="64">
        <v>22</v>
      </c>
      <c r="B24" s="65">
        <v>42335</v>
      </c>
      <c r="C24" s="66" t="s">
        <v>74</v>
      </c>
      <c r="D24" s="67" t="s">
        <v>75</v>
      </c>
      <c r="E24" s="67" t="s">
        <v>103</v>
      </c>
      <c r="F24" s="66" t="s">
        <v>74</v>
      </c>
      <c r="G24" s="42">
        <v>165000</v>
      </c>
      <c r="H24" s="42">
        <v>0</v>
      </c>
      <c r="I24" s="42">
        <f t="shared" si="0"/>
        <v>165000</v>
      </c>
      <c r="J24" s="84" t="s">
        <v>71</v>
      </c>
      <c r="K24" s="68">
        <v>42339</v>
      </c>
      <c r="L24" s="42">
        <f t="shared" si="1"/>
        <v>165000</v>
      </c>
      <c r="M24" s="67" t="s">
        <v>72</v>
      </c>
      <c r="N24" s="69" t="s">
        <v>204</v>
      </c>
    </row>
    <row r="25" spans="1:14" s="70" customFormat="1" x14ac:dyDescent="0.25">
      <c r="A25" s="64">
        <v>23</v>
      </c>
      <c r="B25" s="65">
        <v>42335</v>
      </c>
      <c r="C25" s="66" t="s">
        <v>74</v>
      </c>
      <c r="D25" s="133" t="s">
        <v>10</v>
      </c>
      <c r="E25" s="133" t="s">
        <v>10</v>
      </c>
      <c r="F25" s="66"/>
      <c r="G25" s="42">
        <v>54000</v>
      </c>
      <c r="H25" s="42">
        <v>0</v>
      </c>
      <c r="I25" s="42">
        <f t="shared" si="0"/>
        <v>54000</v>
      </c>
      <c r="J25" s="84" t="s">
        <v>71</v>
      </c>
      <c r="K25" s="68">
        <v>42335</v>
      </c>
      <c r="L25" s="42">
        <f t="shared" si="1"/>
        <v>54000</v>
      </c>
      <c r="M25" s="67" t="s">
        <v>72</v>
      </c>
      <c r="N25" s="69" t="s">
        <v>227</v>
      </c>
    </row>
    <row r="26" spans="1:14" s="70" customFormat="1" x14ac:dyDescent="0.25">
      <c r="A26" s="64">
        <v>24</v>
      </c>
      <c r="B26" s="65">
        <v>42335</v>
      </c>
      <c r="C26" s="66" t="s">
        <v>74</v>
      </c>
      <c r="D26" s="133" t="s">
        <v>10</v>
      </c>
      <c r="E26" s="133" t="s">
        <v>10</v>
      </c>
      <c r="F26" s="66"/>
      <c r="G26" s="42">
        <v>176100</v>
      </c>
      <c r="H26" s="42">
        <v>0</v>
      </c>
      <c r="I26" s="42">
        <f t="shared" si="0"/>
        <v>176100</v>
      </c>
      <c r="J26" s="84" t="s">
        <v>71</v>
      </c>
      <c r="K26" s="68">
        <v>42339</v>
      </c>
      <c r="L26" s="42">
        <f t="shared" si="1"/>
        <v>176100</v>
      </c>
      <c r="M26" s="67" t="s">
        <v>72</v>
      </c>
      <c r="N26" s="69" t="s">
        <v>228</v>
      </c>
    </row>
    <row r="27" spans="1:14" ht="18.75" x14ac:dyDescent="0.25">
      <c r="I27" s="77">
        <f>SUM(I3:I26)</f>
        <v>7231000</v>
      </c>
    </row>
    <row r="28" spans="1:14" x14ac:dyDescent="0.25">
      <c r="I28" s="55">
        <f>SUBTOTAL(9,I3:I26)</f>
        <v>7231000</v>
      </c>
    </row>
  </sheetData>
  <autoFilter ref="A2:N27"/>
  <mergeCells count="3">
    <mergeCell ref="A1:J1"/>
    <mergeCell ref="K1:N1"/>
    <mergeCell ref="P7:Q7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GridLines="0" zoomScale="120" zoomScaleNormal="120" workbookViewId="0">
      <pane xSplit="2" ySplit="2" topLeftCell="K59" activePane="bottomRight" state="frozen"/>
      <selection pane="topRight" activeCell="C1" sqref="C1"/>
      <selection pane="bottomLeft" activeCell="A3" sqref="A3"/>
      <selection pane="bottomRight" activeCell="L64" sqref="L64"/>
    </sheetView>
  </sheetViews>
  <sheetFormatPr baseColWidth="10" defaultRowHeight="15.75" x14ac:dyDescent="0.25"/>
  <cols>
    <col min="1" max="1" width="4.7109375" style="25" customWidth="1"/>
    <col min="2" max="2" width="35.28515625" style="36" customWidth="1"/>
    <col min="3" max="3" width="13" style="87" bestFit="1" customWidth="1"/>
    <col min="4" max="4" width="13" style="101" bestFit="1" customWidth="1"/>
    <col min="5" max="5" width="13" style="87" bestFit="1" customWidth="1"/>
    <col min="6" max="6" width="13" style="101" bestFit="1" customWidth="1"/>
    <col min="7" max="7" width="13" style="87" bestFit="1" customWidth="1"/>
    <col min="8" max="8" width="13" style="101" bestFit="1" customWidth="1"/>
    <col min="9" max="9" width="12" style="107" customWidth="1"/>
    <col min="10" max="10" width="13.28515625" style="106" bestFit="1" customWidth="1"/>
    <col min="11" max="11" width="13.140625" style="107" customWidth="1"/>
    <col min="12" max="12" width="11.5703125" style="102" bestFit="1" customWidth="1"/>
    <col min="13" max="13" width="13" style="88" bestFit="1" customWidth="1"/>
    <col min="14" max="14" width="11.7109375" style="102" bestFit="1" customWidth="1"/>
    <col min="15" max="15" width="15.7109375" style="89" bestFit="1" customWidth="1"/>
    <col min="16" max="16" width="12.85546875" customWidth="1"/>
  </cols>
  <sheetData>
    <row r="1" spans="1:17" s="90" customFormat="1" ht="20.25" thickTop="1" thickBot="1" x14ac:dyDescent="0.3">
      <c r="A1" s="176" t="s">
        <v>146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8"/>
      <c r="M1" s="178"/>
      <c r="N1" s="178"/>
      <c r="O1" s="179"/>
    </row>
    <row r="2" spans="1:17" s="93" customFormat="1" ht="32.25" thickTop="1" x14ac:dyDescent="0.25">
      <c r="A2" s="109" t="s">
        <v>9</v>
      </c>
      <c r="B2" s="110" t="s">
        <v>3</v>
      </c>
      <c r="C2" s="115" t="s">
        <v>125</v>
      </c>
      <c r="D2" s="115" t="s">
        <v>126</v>
      </c>
      <c r="E2" s="115" t="s">
        <v>127</v>
      </c>
      <c r="F2" s="115" t="s">
        <v>128</v>
      </c>
      <c r="G2" s="115" t="s">
        <v>129</v>
      </c>
      <c r="H2" s="115" t="s">
        <v>130</v>
      </c>
      <c r="I2" s="117" t="s">
        <v>131</v>
      </c>
      <c r="J2" s="117" t="s">
        <v>159</v>
      </c>
      <c r="K2" s="117" t="s">
        <v>132</v>
      </c>
      <c r="L2" s="108" t="s">
        <v>143</v>
      </c>
      <c r="M2" s="91" t="s">
        <v>144</v>
      </c>
      <c r="N2" s="91" t="s">
        <v>145</v>
      </c>
      <c r="O2" s="92" t="s">
        <v>147</v>
      </c>
      <c r="P2" s="153" t="s">
        <v>208</v>
      </c>
      <c r="Q2" s="93" t="s">
        <v>209</v>
      </c>
    </row>
    <row r="3" spans="1:17" s="97" customFormat="1" x14ac:dyDescent="0.25">
      <c r="A3" s="94">
        <v>1</v>
      </c>
      <c r="B3" s="111" t="s">
        <v>133</v>
      </c>
      <c r="C3" s="116">
        <v>0</v>
      </c>
      <c r="D3" s="116">
        <v>0</v>
      </c>
      <c r="E3" s="116">
        <v>0</v>
      </c>
      <c r="F3" s="116">
        <v>0</v>
      </c>
      <c r="G3" s="116">
        <v>0</v>
      </c>
      <c r="H3" s="116">
        <v>0</v>
      </c>
      <c r="I3" s="118">
        <v>0</v>
      </c>
      <c r="J3" s="119">
        <v>0</v>
      </c>
      <c r="K3" s="118">
        <v>0</v>
      </c>
      <c r="L3" s="114">
        <v>0</v>
      </c>
      <c r="M3" s="95">
        <v>0</v>
      </c>
      <c r="N3" s="100">
        <v>0</v>
      </c>
      <c r="O3" s="96">
        <f t="shared" ref="O3:O34" si="0">SUM(C3:N3)</f>
        <v>0</v>
      </c>
    </row>
    <row r="4" spans="1:17" s="97" customFormat="1" x14ac:dyDescent="0.25">
      <c r="A4" s="94">
        <v>2</v>
      </c>
      <c r="B4" s="111" t="s">
        <v>46</v>
      </c>
      <c r="C4" s="116">
        <v>0</v>
      </c>
      <c r="D4" s="116">
        <v>0</v>
      </c>
      <c r="E4" s="116">
        <v>0</v>
      </c>
      <c r="F4" s="116">
        <v>0</v>
      </c>
      <c r="G4" s="116">
        <v>0</v>
      </c>
      <c r="H4" s="116">
        <v>0</v>
      </c>
      <c r="I4" s="118">
        <v>0</v>
      </c>
      <c r="J4" s="119">
        <v>0</v>
      </c>
      <c r="K4" s="118">
        <v>0</v>
      </c>
      <c r="L4" s="114">
        <v>0</v>
      </c>
      <c r="M4" s="95">
        <v>0</v>
      </c>
      <c r="N4" s="100">
        <v>0</v>
      </c>
      <c r="O4" s="96">
        <f t="shared" si="0"/>
        <v>0</v>
      </c>
    </row>
    <row r="5" spans="1:17" s="97" customFormat="1" x14ac:dyDescent="0.25">
      <c r="A5" s="94">
        <v>3</v>
      </c>
      <c r="B5" s="111" t="s">
        <v>61</v>
      </c>
      <c r="C5" s="116">
        <v>0</v>
      </c>
      <c r="D5" s="116">
        <v>0</v>
      </c>
      <c r="E5" s="116">
        <v>0</v>
      </c>
      <c r="F5" s="116">
        <v>0</v>
      </c>
      <c r="G5" s="116">
        <v>0</v>
      </c>
      <c r="H5" s="116">
        <v>0</v>
      </c>
      <c r="I5" s="118">
        <v>0</v>
      </c>
      <c r="J5" s="119">
        <v>0</v>
      </c>
      <c r="K5" s="118">
        <v>0</v>
      </c>
      <c r="L5" s="114">
        <v>0</v>
      </c>
      <c r="M5" s="95">
        <v>0</v>
      </c>
      <c r="N5" s="100">
        <v>0</v>
      </c>
      <c r="O5" s="96">
        <f t="shared" si="0"/>
        <v>0</v>
      </c>
    </row>
    <row r="6" spans="1:17" s="97" customFormat="1" x14ac:dyDescent="0.25">
      <c r="A6" s="94">
        <v>3</v>
      </c>
      <c r="B6" s="111" t="s">
        <v>51</v>
      </c>
      <c r="C6" s="116">
        <v>0</v>
      </c>
      <c r="D6" s="116">
        <v>0</v>
      </c>
      <c r="E6" s="116">
        <v>0</v>
      </c>
      <c r="F6" s="116">
        <v>0</v>
      </c>
      <c r="G6" s="116">
        <v>0</v>
      </c>
      <c r="H6" s="116">
        <v>0</v>
      </c>
      <c r="I6" s="118">
        <v>0</v>
      </c>
      <c r="J6" s="119">
        <v>0</v>
      </c>
      <c r="K6" s="118">
        <v>0</v>
      </c>
      <c r="L6" s="114">
        <v>0</v>
      </c>
      <c r="M6" s="95">
        <v>0</v>
      </c>
      <c r="N6" s="100">
        <v>0</v>
      </c>
      <c r="O6" s="96">
        <f t="shared" si="0"/>
        <v>0</v>
      </c>
    </row>
    <row r="7" spans="1:17" s="97" customFormat="1" x14ac:dyDescent="0.25">
      <c r="A7" s="94">
        <v>4</v>
      </c>
      <c r="B7" s="111" t="s">
        <v>25</v>
      </c>
      <c r="C7" s="116">
        <v>0</v>
      </c>
      <c r="D7" s="116">
        <v>0</v>
      </c>
      <c r="E7" s="116">
        <v>0</v>
      </c>
      <c r="F7" s="116">
        <v>0</v>
      </c>
      <c r="G7" s="116">
        <v>0</v>
      </c>
      <c r="H7" s="116">
        <v>0</v>
      </c>
      <c r="I7" s="118">
        <v>0</v>
      </c>
      <c r="J7" s="119">
        <v>0</v>
      </c>
      <c r="K7" s="118">
        <v>0</v>
      </c>
      <c r="L7" s="114">
        <v>0</v>
      </c>
      <c r="M7" s="95">
        <v>0</v>
      </c>
      <c r="N7" s="100">
        <v>0</v>
      </c>
      <c r="O7" s="96">
        <f t="shared" si="0"/>
        <v>0</v>
      </c>
    </row>
    <row r="8" spans="1:17" s="97" customFormat="1" x14ac:dyDescent="0.25">
      <c r="A8" s="94">
        <v>5</v>
      </c>
      <c r="B8" s="111" t="s">
        <v>53</v>
      </c>
      <c r="C8" s="116">
        <v>0</v>
      </c>
      <c r="D8" s="116">
        <v>0</v>
      </c>
      <c r="E8" s="116">
        <v>0</v>
      </c>
      <c r="F8" s="116">
        <v>0</v>
      </c>
      <c r="G8" s="116">
        <v>0</v>
      </c>
      <c r="H8" s="116">
        <v>0</v>
      </c>
      <c r="I8" s="118">
        <v>0</v>
      </c>
      <c r="J8" s="119">
        <v>0</v>
      </c>
      <c r="K8" s="118">
        <v>0</v>
      </c>
      <c r="L8" s="114">
        <v>0</v>
      </c>
      <c r="M8" s="95">
        <v>0</v>
      </c>
      <c r="N8" s="100">
        <v>0</v>
      </c>
      <c r="O8" s="96">
        <f t="shared" si="0"/>
        <v>0</v>
      </c>
    </row>
    <row r="9" spans="1:17" s="97" customFormat="1" x14ac:dyDescent="0.25">
      <c r="A9" s="94">
        <v>6</v>
      </c>
      <c r="B9" s="112" t="s">
        <v>134</v>
      </c>
      <c r="C9" s="116">
        <v>0</v>
      </c>
      <c r="D9" s="116">
        <v>0</v>
      </c>
      <c r="E9" s="116">
        <v>0</v>
      </c>
      <c r="F9" s="116">
        <v>0</v>
      </c>
      <c r="G9" s="116">
        <v>0</v>
      </c>
      <c r="H9" s="116">
        <v>0</v>
      </c>
      <c r="I9" s="118">
        <v>0</v>
      </c>
      <c r="J9" s="119">
        <v>0</v>
      </c>
      <c r="K9" s="118">
        <v>0</v>
      </c>
      <c r="L9" s="114">
        <v>0</v>
      </c>
      <c r="M9" s="95">
        <v>0</v>
      </c>
      <c r="N9" s="100">
        <v>0</v>
      </c>
      <c r="O9" s="96">
        <f t="shared" si="0"/>
        <v>0</v>
      </c>
    </row>
    <row r="10" spans="1:17" s="97" customFormat="1" x14ac:dyDescent="0.25">
      <c r="A10" s="94">
        <v>7</v>
      </c>
      <c r="B10" s="111" t="s">
        <v>58</v>
      </c>
      <c r="C10" s="116">
        <v>0</v>
      </c>
      <c r="D10" s="116">
        <v>0</v>
      </c>
      <c r="E10" s="116">
        <v>0</v>
      </c>
      <c r="F10" s="116">
        <v>0</v>
      </c>
      <c r="G10" s="116">
        <v>0</v>
      </c>
      <c r="H10" s="116">
        <v>0</v>
      </c>
      <c r="I10" s="118">
        <v>0</v>
      </c>
      <c r="J10" s="119">
        <v>0</v>
      </c>
      <c r="K10" s="118">
        <v>0</v>
      </c>
      <c r="L10" s="114">
        <v>0</v>
      </c>
      <c r="M10" s="95">
        <v>0</v>
      </c>
      <c r="N10" s="100">
        <v>0</v>
      </c>
      <c r="O10" s="96">
        <f t="shared" si="0"/>
        <v>0</v>
      </c>
    </row>
    <row r="11" spans="1:17" s="97" customFormat="1" x14ac:dyDescent="0.25">
      <c r="A11" s="94">
        <v>8</v>
      </c>
      <c r="B11" s="111" t="s">
        <v>45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8">
        <v>0</v>
      </c>
      <c r="J11" s="119">
        <v>0</v>
      </c>
      <c r="K11" s="118">
        <v>0</v>
      </c>
      <c r="L11" s="114">
        <v>0</v>
      </c>
      <c r="M11" s="95">
        <v>0</v>
      </c>
      <c r="N11" s="100">
        <v>0</v>
      </c>
      <c r="O11" s="96">
        <f t="shared" si="0"/>
        <v>0</v>
      </c>
    </row>
    <row r="12" spans="1:17" s="97" customFormat="1" x14ac:dyDescent="0.25">
      <c r="A12" s="94">
        <v>9</v>
      </c>
      <c r="B12" s="111" t="s">
        <v>24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8">
        <v>0</v>
      </c>
      <c r="J12" s="119">
        <v>0</v>
      </c>
      <c r="K12" s="118">
        <v>0</v>
      </c>
      <c r="L12" s="114">
        <v>0</v>
      </c>
      <c r="M12" s="95">
        <v>0</v>
      </c>
      <c r="N12" s="100">
        <v>0</v>
      </c>
      <c r="O12" s="96">
        <f t="shared" si="0"/>
        <v>0</v>
      </c>
    </row>
    <row r="13" spans="1:17" s="97" customFormat="1" x14ac:dyDescent="0.25">
      <c r="A13" s="94">
        <v>10</v>
      </c>
      <c r="B13" s="111" t="s">
        <v>60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8">
        <v>0</v>
      </c>
      <c r="J13" s="119">
        <v>0</v>
      </c>
      <c r="K13" s="118">
        <v>0</v>
      </c>
      <c r="L13" s="114">
        <v>0</v>
      </c>
      <c r="M13" s="95">
        <v>0</v>
      </c>
      <c r="N13" s="100">
        <v>0</v>
      </c>
      <c r="O13" s="96">
        <f t="shared" si="0"/>
        <v>0</v>
      </c>
    </row>
    <row r="14" spans="1:17" s="97" customFormat="1" x14ac:dyDescent="0.25">
      <c r="A14" s="94">
        <v>11</v>
      </c>
      <c r="B14" s="111" t="s">
        <v>135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8">
        <v>0</v>
      </c>
      <c r="J14" s="119">
        <v>0</v>
      </c>
      <c r="K14" s="118">
        <v>0</v>
      </c>
      <c r="L14" s="114">
        <v>0</v>
      </c>
      <c r="M14" s="95">
        <v>0</v>
      </c>
      <c r="N14" s="100">
        <v>0</v>
      </c>
      <c r="O14" s="96">
        <f t="shared" si="0"/>
        <v>0</v>
      </c>
    </row>
    <row r="15" spans="1:17" s="97" customFormat="1" x14ac:dyDescent="0.25">
      <c r="A15" s="94">
        <v>12</v>
      </c>
      <c r="B15" s="111" t="s">
        <v>54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8">
        <v>0</v>
      </c>
      <c r="J15" s="119">
        <v>0</v>
      </c>
      <c r="K15" s="118">
        <v>0</v>
      </c>
      <c r="L15" s="114">
        <v>0</v>
      </c>
      <c r="M15" s="95">
        <v>0</v>
      </c>
      <c r="N15" s="100">
        <v>0</v>
      </c>
      <c r="O15" s="96">
        <f t="shared" si="0"/>
        <v>0</v>
      </c>
    </row>
    <row r="16" spans="1:17" s="97" customFormat="1" x14ac:dyDescent="0.25">
      <c r="A16" s="94">
        <v>13</v>
      </c>
      <c r="B16" s="111" t="s">
        <v>55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0</v>
      </c>
      <c r="I16" s="118">
        <v>0</v>
      </c>
      <c r="J16" s="119">
        <v>0</v>
      </c>
      <c r="K16" s="118">
        <v>0</v>
      </c>
      <c r="L16" s="114">
        <v>0</v>
      </c>
      <c r="M16" s="95">
        <v>0</v>
      </c>
      <c r="N16" s="100">
        <v>0</v>
      </c>
      <c r="O16" s="96">
        <f t="shared" si="0"/>
        <v>0</v>
      </c>
    </row>
    <row r="17" spans="1:15" s="97" customFormat="1" x14ac:dyDescent="0.25">
      <c r="A17" s="94">
        <v>14</v>
      </c>
      <c r="B17" s="111" t="s">
        <v>10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6">
        <v>0</v>
      </c>
      <c r="I17" s="118">
        <v>0</v>
      </c>
      <c r="J17" s="119">
        <v>622200</v>
      </c>
      <c r="K17" s="118">
        <v>0</v>
      </c>
      <c r="L17" s="114">
        <v>0</v>
      </c>
      <c r="M17" s="95">
        <v>0</v>
      </c>
      <c r="N17" s="100">
        <v>0</v>
      </c>
      <c r="O17" s="96">
        <f t="shared" si="0"/>
        <v>622200</v>
      </c>
    </row>
    <row r="18" spans="1:15" s="97" customFormat="1" x14ac:dyDescent="0.25">
      <c r="A18" s="94">
        <v>15</v>
      </c>
      <c r="B18" s="111" t="s">
        <v>21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6">
        <v>0</v>
      </c>
      <c r="I18" s="118">
        <v>0</v>
      </c>
      <c r="J18" s="119">
        <v>223500</v>
      </c>
      <c r="K18" s="118">
        <v>0</v>
      </c>
      <c r="L18" s="114">
        <v>0</v>
      </c>
      <c r="M18" s="95">
        <v>0</v>
      </c>
      <c r="N18" s="100">
        <v>0</v>
      </c>
      <c r="O18" s="96">
        <f t="shared" si="0"/>
        <v>223500</v>
      </c>
    </row>
    <row r="19" spans="1:15" s="97" customFormat="1" x14ac:dyDescent="0.25">
      <c r="A19" s="94">
        <v>16</v>
      </c>
      <c r="B19" s="113" t="s">
        <v>14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6">
        <v>0</v>
      </c>
      <c r="I19" s="118">
        <v>0</v>
      </c>
      <c r="J19" s="119">
        <v>0</v>
      </c>
      <c r="K19" s="118">
        <v>0</v>
      </c>
      <c r="L19" s="114">
        <v>0</v>
      </c>
      <c r="M19" s="95">
        <v>0</v>
      </c>
      <c r="N19" s="100">
        <v>0</v>
      </c>
      <c r="O19" s="96">
        <f t="shared" si="0"/>
        <v>0</v>
      </c>
    </row>
    <row r="20" spans="1:15" s="97" customFormat="1" x14ac:dyDescent="0.25">
      <c r="A20" s="94">
        <v>17</v>
      </c>
      <c r="B20" s="113" t="s">
        <v>59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6">
        <v>0</v>
      </c>
      <c r="I20" s="118">
        <v>0</v>
      </c>
      <c r="J20" s="119">
        <v>0</v>
      </c>
      <c r="K20" s="118">
        <v>0</v>
      </c>
      <c r="L20" s="114">
        <v>0</v>
      </c>
      <c r="M20" s="95">
        <v>0</v>
      </c>
      <c r="N20" s="100">
        <v>0</v>
      </c>
      <c r="O20" s="96">
        <f t="shared" si="0"/>
        <v>0</v>
      </c>
    </row>
    <row r="21" spans="1:15" s="97" customFormat="1" x14ac:dyDescent="0.25">
      <c r="A21" s="94">
        <v>18</v>
      </c>
      <c r="B21" s="111" t="s">
        <v>33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8">
        <v>0</v>
      </c>
      <c r="J21" s="119">
        <v>0</v>
      </c>
      <c r="K21" s="118">
        <v>0</v>
      </c>
      <c r="L21" s="114">
        <v>0</v>
      </c>
      <c r="M21" s="95">
        <v>0</v>
      </c>
      <c r="N21" s="100">
        <v>0</v>
      </c>
      <c r="O21" s="96">
        <f t="shared" si="0"/>
        <v>0</v>
      </c>
    </row>
    <row r="22" spans="1:15" s="97" customFormat="1" x14ac:dyDescent="0.25">
      <c r="A22" s="94">
        <v>19</v>
      </c>
      <c r="B22" s="111" t="s">
        <v>50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s="116">
        <v>0</v>
      </c>
      <c r="I22" s="118">
        <v>0</v>
      </c>
      <c r="J22" s="119">
        <v>33300</v>
      </c>
      <c r="K22" s="118">
        <v>0</v>
      </c>
      <c r="L22" s="114">
        <v>0</v>
      </c>
      <c r="M22" s="95">
        <v>0</v>
      </c>
      <c r="N22" s="100">
        <v>0</v>
      </c>
      <c r="O22" s="96">
        <f t="shared" si="0"/>
        <v>33300</v>
      </c>
    </row>
    <row r="23" spans="1:15" s="97" customFormat="1" x14ac:dyDescent="0.25">
      <c r="A23" s="94">
        <v>20</v>
      </c>
      <c r="B23" s="111" t="s">
        <v>64</v>
      </c>
      <c r="C23" s="116">
        <v>0</v>
      </c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8">
        <v>0</v>
      </c>
      <c r="J23" s="119">
        <v>0</v>
      </c>
      <c r="K23" s="118">
        <v>0</v>
      </c>
      <c r="L23" s="114">
        <v>0</v>
      </c>
      <c r="M23" s="95">
        <v>0</v>
      </c>
      <c r="N23" s="100">
        <v>0</v>
      </c>
      <c r="O23" s="96">
        <f t="shared" si="0"/>
        <v>0</v>
      </c>
    </row>
    <row r="24" spans="1:15" s="97" customFormat="1" x14ac:dyDescent="0.25">
      <c r="A24" s="94">
        <v>21</v>
      </c>
      <c r="B24" s="111" t="s">
        <v>27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8">
        <v>0</v>
      </c>
      <c r="J24" s="119">
        <v>0</v>
      </c>
      <c r="K24" s="118">
        <v>0</v>
      </c>
      <c r="L24" s="114">
        <v>0</v>
      </c>
      <c r="M24" s="95">
        <v>0</v>
      </c>
      <c r="N24" s="100">
        <v>0</v>
      </c>
      <c r="O24" s="96">
        <f t="shared" si="0"/>
        <v>0</v>
      </c>
    </row>
    <row r="25" spans="1:15" s="97" customFormat="1" x14ac:dyDescent="0.25">
      <c r="A25" s="94">
        <v>22</v>
      </c>
      <c r="B25" s="111" t="s">
        <v>26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8">
        <v>0</v>
      </c>
      <c r="J25" s="119">
        <v>0</v>
      </c>
      <c r="K25" s="118">
        <v>0</v>
      </c>
      <c r="L25" s="114">
        <v>0</v>
      </c>
      <c r="M25" s="95">
        <v>0</v>
      </c>
      <c r="N25" s="100">
        <v>0</v>
      </c>
      <c r="O25" s="96">
        <f t="shared" si="0"/>
        <v>0</v>
      </c>
    </row>
    <row r="26" spans="1:15" s="97" customFormat="1" x14ac:dyDescent="0.25">
      <c r="A26" s="94">
        <v>23</v>
      </c>
      <c r="B26" s="111" t="s">
        <v>100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8">
        <v>0</v>
      </c>
      <c r="J26" s="119">
        <v>0</v>
      </c>
      <c r="K26" s="118">
        <v>0</v>
      </c>
      <c r="L26" s="114">
        <v>0</v>
      </c>
      <c r="M26" s="95">
        <v>0</v>
      </c>
      <c r="N26" s="100">
        <v>0</v>
      </c>
      <c r="O26" s="96">
        <f t="shared" si="0"/>
        <v>0</v>
      </c>
    </row>
    <row r="27" spans="1:15" s="97" customFormat="1" x14ac:dyDescent="0.25">
      <c r="A27" s="94">
        <v>24</v>
      </c>
      <c r="B27" s="111" t="s">
        <v>75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8">
        <v>864900</v>
      </c>
      <c r="J27" s="119">
        <v>3442600</v>
      </c>
      <c r="K27" s="118">
        <v>0</v>
      </c>
      <c r="L27" s="120">
        <v>0</v>
      </c>
      <c r="M27" s="104">
        <v>0</v>
      </c>
      <c r="N27" s="103">
        <v>0</v>
      </c>
      <c r="O27" s="105">
        <f t="shared" si="0"/>
        <v>4307500</v>
      </c>
    </row>
    <row r="28" spans="1:15" s="97" customFormat="1" x14ac:dyDescent="0.25">
      <c r="A28" s="94">
        <v>25</v>
      </c>
      <c r="B28" s="111" t="s">
        <v>136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8">
        <v>0</v>
      </c>
      <c r="J28" s="119">
        <v>0</v>
      </c>
      <c r="K28" s="118">
        <v>0</v>
      </c>
      <c r="L28" s="114">
        <v>0</v>
      </c>
      <c r="M28" s="95">
        <v>0</v>
      </c>
      <c r="N28" s="100">
        <v>0</v>
      </c>
      <c r="O28" s="96">
        <f t="shared" si="0"/>
        <v>0</v>
      </c>
    </row>
    <row r="29" spans="1:15" s="97" customFormat="1" x14ac:dyDescent="0.25">
      <c r="A29" s="94">
        <v>26</v>
      </c>
      <c r="B29" s="111" t="s">
        <v>44</v>
      </c>
      <c r="C29" s="116">
        <v>0</v>
      </c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8">
        <v>0</v>
      </c>
      <c r="J29" s="119">
        <v>0</v>
      </c>
      <c r="K29" s="118">
        <v>0</v>
      </c>
      <c r="L29" s="114">
        <v>0</v>
      </c>
      <c r="M29" s="95">
        <v>0</v>
      </c>
      <c r="N29" s="100">
        <v>0</v>
      </c>
      <c r="O29" s="96">
        <f t="shared" si="0"/>
        <v>0</v>
      </c>
    </row>
    <row r="30" spans="1:15" s="97" customFormat="1" x14ac:dyDescent="0.25">
      <c r="A30" s="94">
        <v>27</v>
      </c>
      <c r="B30" s="111" t="s">
        <v>90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8">
        <v>0</v>
      </c>
      <c r="J30" s="119">
        <v>0</v>
      </c>
      <c r="K30" s="118">
        <v>0</v>
      </c>
      <c r="L30" s="114">
        <v>0</v>
      </c>
      <c r="M30" s="95">
        <v>0</v>
      </c>
      <c r="N30" s="100">
        <v>0</v>
      </c>
      <c r="O30" s="96">
        <f t="shared" si="0"/>
        <v>0</v>
      </c>
    </row>
    <row r="31" spans="1:15" s="97" customFormat="1" x14ac:dyDescent="0.25">
      <c r="A31" s="94">
        <v>28</v>
      </c>
      <c r="B31" s="111" t="s">
        <v>28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8">
        <v>0</v>
      </c>
      <c r="J31" s="119">
        <v>0</v>
      </c>
      <c r="K31" s="118">
        <v>0</v>
      </c>
      <c r="L31" s="114">
        <v>0</v>
      </c>
      <c r="M31" s="95">
        <v>0</v>
      </c>
      <c r="N31" s="100">
        <v>0</v>
      </c>
      <c r="O31" s="96">
        <f t="shared" si="0"/>
        <v>0</v>
      </c>
    </row>
    <row r="32" spans="1:15" s="97" customFormat="1" x14ac:dyDescent="0.25">
      <c r="A32" s="94">
        <v>29</v>
      </c>
      <c r="B32" s="111" t="s">
        <v>137</v>
      </c>
      <c r="C32" s="116">
        <v>0</v>
      </c>
      <c r="D32" s="116">
        <v>0</v>
      </c>
      <c r="E32" s="116">
        <v>0</v>
      </c>
      <c r="F32" s="116">
        <v>0</v>
      </c>
      <c r="G32" s="116">
        <v>0</v>
      </c>
      <c r="H32" s="116">
        <v>0</v>
      </c>
      <c r="I32" s="118">
        <v>0</v>
      </c>
      <c r="J32" s="119">
        <v>0</v>
      </c>
      <c r="K32" s="118">
        <v>0</v>
      </c>
      <c r="L32" s="114">
        <v>0</v>
      </c>
      <c r="M32" s="95">
        <v>0</v>
      </c>
      <c r="N32" s="100">
        <v>0</v>
      </c>
      <c r="O32" s="96">
        <f t="shared" si="0"/>
        <v>0</v>
      </c>
    </row>
    <row r="33" spans="1:15" s="97" customFormat="1" x14ac:dyDescent="0.25">
      <c r="A33" s="94">
        <v>30</v>
      </c>
      <c r="B33" s="111" t="s">
        <v>12</v>
      </c>
      <c r="C33" s="116">
        <v>0</v>
      </c>
      <c r="D33" s="116">
        <v>0</v>
      </c>
      <c r="E33" s="116">
        <v>0</v>
      </c>
      <c r="F33" s="116">
        <v>0</v>
      </c>
      <c r="G33" s="116">
        <v>0</v>
      </c>
      <c r="H33" s="116">
        <v>0</v>
      </c>
      <c r="I33" s="118">
        <v>0</v>
      </c>
      <c r="J33" s="119">
        <v>0</v>
      </c>
      <c r="K33" s="118">
        <v>0</v>
      </c>
      <c r="L33" s="114">
        <v>0</v>
      </c>
      <c r="M33" s="95">
        <v>0</v>
      </c>
      <c r="N33" s="100">
        <v>0</v>
      </c>
      <c r="O33" s="96">
        <f t="shared" si="0"/>
        <v>0</v>
      </c>
    </row>
    <row r="34" spans="1:15" s="97" customFormat="1" x14ac:dyDescent="0.25">
      <c r="A34" s="94">
        <v>31</v>
      </c>
      <c r="B34" s="111" t="s">
        <v>13</v>
      </c>
      <c r="C34" s="116">
        <v>0</v>
      </c>
      <c r="D34" s="116">
        <v>0</v>
      </c>
      <c r="E34" s="116">
        <v>0</v>
      </c>
      <c r="F34" s="116">
        <v>0</v>
      </c>
      <c r="G34" s="116">
        <v>0</v>
      </c>
      <c r="H34" s="116">
        <v>0</v>
      </c>
      <c r="I34" s="118">
        <v>0</v>
      </c>
      <c r="J34" s="119">
        <v>0</v>
      </c>
      <c r="K34" s="118">
        <v>0</v>
      </c>
      <c r="L34" s="114">
        <v>0</v>
      </c>
      <c r="M34" s="95">
        <v>0</v>
      </c>
      <c r="N34" s="100">
        <v>0</v>
      </c>
      <c r="O34" s="96">
        <f t="shared" si="0"/>
        <v>0</v>
      </c>
    </row>
    <row r="35" spans="1:15" s="97" customFormat="1" x14ac:dyDescent="0.25">
      <c r="A35" s="94">
        <v>32</v>
      </c>
      <c r="B35" s="111" t="s">
        <v>123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8">
        <v>0</v>
      </c>
      <c r="J35" s="119">
        <v>0</v>
      </c>
      <c r="K35" s="118">
        <v>0</v>
      </c>
      <c r="L35" s="114">
        <v>0</v>
      </c>
      <c r="M35" s="95">
        <v>0</v>
      </c>
      <c r="N35" s="100">
        <v>0</v>
      </c>
      <c r="O35" s="96">
        <f t="shared" ref="O35:O66" si="1">SUM(C35:N35)</f>
        <v>0</v>
      </c>
    </row>
    <row r="36" spans="1:15" s="97" customFormat="1" x14ac:dyDescent="0.25">
      <c r="A36" s="94">
        <v>33</v>
      </c>
      <c r="B36" s="111" t="s">
        <v>165</v>
      </c>
      <c r="C36" s="116">
        <v>0</v>
      </c>
      <c r="D36" s="116">
        <v>0</v>
      </c>
      <c r="E36" s="116">
        <v>0</v>
      </c>
      <c r="F36" s="116">
        <v>0</v>
      </c>
      <c r="G36" s="116">
        <v>0</v>
      </c>
      <c r="H36" s="116">
        <v>0</v>
      </c>
      <c r="I36" s="118">
        <v>0</v>
      </c>
      <c r="J36" s="119">
        <v>0</v>
      </c>
      <c r="K36" s="118">
        <v>0</v>
      </c>
      <c r="L36" s="114">
        <v>0</v>
      </c>
      <c r="M36" s="95">
        <v>0</v>
      </c>
      <c r="N36" s="100">
        <v>0</v>
      </c>
      <c r="O36" s="96">
        <f t="shared" si="1"/>
        <v>0</v>
      </c>
    </row>
    <row r="37" spans="1:15" s="97" customFormat="1" x14ac:dyDescent="0.25">
      <c r="A37" s="94">
        <v>34</v>
      </c>
      <c r="B37" s="111" t="s">
        <v>108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8">
        <v>0</v>
      </c>
      <c r="J37" s="119">
        <v>0</v>
      </c>
      <c r="K37" s="118">
        <v>0</v>
      </c>
      <c r="L37" s="114">
        <v>0</v>
      </c>
      <c r="M37" s="95">
        <v>0</v>
      </c>
      <c r="N37" s="100">
        <v>0</v>
      </c>
      <c r="O37" s="96">
        <f t="shared" si="1"/>
        <v>0</v>
      </c>
    </row>
    <row r="38" spans="1:15" s="97" customFormat="1" x14ac:dyDescent="0.25">
      <c r="A38" s="94">
        <v>35</v>
      </c>
      <c r="B38" s="111" t="s">
        <v>47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8">
        <v>0</v>
      </c>
      <c r="J38" s="119">
        <v>0</v>
      </c>
      <c r="K38" s="118">
        <v>0</v>
      </c>
      <c r="L38" s="114">
        <v>0</v>
      </c>
      <c r="M38" s="95">
        <v>0</v>
      </c>
      <c r="N38" s="100">
        <v>0</v>
      </c>
      <c r="O38" s="96">
        <f t="shared" si="1"/>
        <v>0</v>
      </c>
    </row>
    <row r="39" spans="1:15" s="97" customFormat="1" x14ac:dyDescent="0.25">
      <c r="A39" s="94">
        <v>36</v>
      </c>
      <c r="B39" s="111" t="s">
        <v>19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8">
        <v>0</v>
      </c>
      <c r="J39" s="119">
        <v>0</v>
      </c>
      <c r="K39" s="118">
        <v>0</v>
      </c>
      <c r="L39" s="114">
        <v>0</v>
      </c>
      <c r="M39" s="95">
        <v>0</v>
      </c>
      <c r="N39" s="100">
        <v>0</v>
      </c>
      <c r="O39" s="96">
        <f t="shared" si="1"/>
        <v>0</v>
      </c>
    </row>
    <row r="40" spans="1:15" s="97" customFormat="1" x14ac:dyDescent="0.25">
      <c r="A40" s="94">
        <v>37</v>
      </c>
      <c r="B40" s="111" t="s">
        <v>138</v>
      </c>
      <c r="C40" s="116">
        <v>0</v>
      </c>
      <c r="D40" s="116">
        <v>0</v>
      </c>
      <c r="E40" s="116">
        <v>0</v>
      </c>
      <c r="F40" s="116">
        <v>0</v>
      </c>
      <c r="G40" s="116">
        <v>0</v>
      </c>
      <c r="H40" s="116">
        <v>0</v>
      </c>
      <c r="I40" s="118">
        <v>0</v>
      </c>
      <c r="J40" s="119">
        <v>0</v>
      </c>
      <c r="K40" s="118">
        <v>0</v>
      </c>
      <c r="L40" s="114">
        <v>0</v>
      </c>
      <c r="M40" s="95">
        <v>0</v>
      </c>
      <c r="N40" s="100">
        <v>0</v>
      </c>
      <c r="O40" s="96">
        <f t="shared" si="1"/>
        <v>0</v>
      </c>
    </row>
    <row r="41" spans="1:15" s="97" customFormat="1" x14ac:dyDescent="0.25">
      <c r="A41" s="94">
        <v>38</v>
      </c>
      <c r="B41" s="111" t="s">
        <v>30</v>
      </c>
      <c r="C41" s="116">
        <v>0</v>
      </c>
      <c r="D41" s="116">
        <v>0</v>
      </c>
      <c r="E41" s="116">
        <v>0</v>
      </c>
      <c r="F41" s="116">
        <v>0</v>
      </c>
      <c r="G41" s="116">
        <v>0</v>
      </c>
      <c r="H41" s="116">
        <v>0</v>
      </c>
      <c r="I41" s="118">
        <v>0</v>
      </c>
      <c r="J41" s="119">
        <v>0</v>
      </c>
      <c r="K41" s="118">
        <v>0</v>
      </c>
      <c r="L41" s="114">
        <v>0</v>
      </c>
      <c r="M41" s="95">
        <v>0</v>
      </c>
      <c r="N41" s="100">
        <v>0</v>
      </c>
      <c r="O41" s="96">
        <f t="shared" si="1"/>
        <v>0</v>
      </c>
    </row>
    <row r="42" spans="1:15" s="97" customFormat="1" x14ac:dyDescent="0.25">
      <c r="A42" s="94">
        <v>39</v>
      </c>
      <c r="B42" s="111" t="s">
        <v>48</v>
      </c>
      <c r="C42" s="116">
        <v>0</v>
      </c>
      <c r="D42" s="116">
        <v>0</v>
      </c>
      <c r="E42" s="116">
        <v>0</v>
      </c>
      <c r="F42" s="116">
        <v>0</v>
      </c>
      <c r="G42" s="116">
        <v>0</v>
      </c>
      <c r="H42" s="116">
        <v>0</v>
      </c>
      <c r="I42" s="118">
        <v>0</v>
      </c>
      <c r="J42" s="119">
        <v>0</v>
      </c>
      <c r="K42" s="118">
        <v>0</v>
      </c>
      <c r="L42" s="114">
        <v>0</v>
      </c>
      <c r="M42" s="95">
        <v>0</v>
      </c>
      <c r="N42" s="100">
        <v>0</v>
      </c>
      <c r="O42" s="96">
        <f t="shared" si="1"/>
        <v>0</v>
      </c>
    </row>
    <row r="43" spans="1:15" s="97" customFormat="1" x14ac:dyDescent="0.25">
      <c r="A43" s="94">
        <v>40</v>
      </c>
      <c r="B43" s="111" t="s">
        <v>52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8">
        <v>0</v>
      </c>
      <c r="J43" s="119">
        <v>0</v>
      </c>
      <c r="K43" s="118">
        <v>0</v>
      </c>
      <c r="L43" s="114">
        <v>0</v>
      </c>
      <c r="M43" s="95">
        <v>0</v>
      </c>
      <c r="N43" s="100">
        <v>0</v>
      </c>
      <c r="O43" s="96">
        <f t="shared" si="1"/>
        <v>0</v>
      </c>
    </row>
    <row r="44" spans="1:15" s="97" customFormat="1" x14ac:dyDescent="0.25">
      <c r="A44" s="94">
        <v>41</v>
      </c>
      <c r="B44" s="113" t="s">
        <v>15</v>
      </c>
      <c r="C44" s="116">
        <v>0</v>
      </c>
      <c r="D44" s="116">
        <v>0</v>
      </c>
      <c r="E44" s="116">
        <v>0</v>
      </c>
      <c r="F44" s="116">
        <v>0</v>
      </c>
      <c r="G44" s="116">
        <v>0</v>
      </c>
      <c r="H44" s="116">
        <v>0</v>
      </c>
      <c r="I44" s="118">
        <v>0</v>
      </c>
      <c r="J44" s="119">
        <v>0</v>
      </c>
      <c r="K44" s="118">
        <v>0</v>
      </c>
      <c r="L44" s="114">
        <v>0</v>
      </c>
      <c r="M44" s="95">
        <v>0</v>
      </c>
      <c r="N44" s="100">
        <v>0</v>
      </c>
      <c r="O44" s="96">
        <f t="shared" si="1"/>
        <v>0</v>
      </c>
    </row>
    <row r="45" spans="1:15" s="97" customFormat="1" x14ac:dyDescent="0.25">
      <c r="A45" s="94">
        <v>42</v>
      </c>
      <c r="B45" s="113" t="s">
        <v>49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8">
        <v>0</v>
      </c>
      <c r="J45" s="119">
        <v>0</v>
      </c>
      <c r="K45" s="118">
        <v>0</v>
      </c>
      <c r="L45" s="114">
        <v>0</v>
      </c>
      <c r="M45" s="95">
        <v>0</v>
      </c>
      <c r="N45" s="100">
        <v>0</v>
      </c>
      <c r="O45" s="96">
        <f t="shared" si="1"/>
        <v>0</v>
      </c>
    </row>
    <row r="46" spans="1:15" s="97" customFormat="1" x14ac:dyDescent="0.25">
      <c r="A46" s="94">
        <v>43</v>
      </c>
      <c r="B46" s="111" t="s">
        <v>139</v>
      </c>
      <c r="C46" s="116">
        <v>0</v>
      </c>
      <c r="D46" s="116">
        <v>0</v>
      </c>
      <c r="E46" s="116">
        <v>0</v>
      </c>
      <c r="F46" s="116">
        <v>0</v>
      </c>
      <c r="G46" s="116">
        <v>0</v>
      </c>
      <c r="H46" s="116">
        <v>0</v>
      </c>
      <c r="I46" s="118">
        <v>0</v>
      </c>
      <c r="J46" s="119">
        <v>0</v>
      </c>
      <c r="K46" s="118">
        <v>0</v>
      </c>
      <c r="L46" s="114">
        <v>0</v>
      </c>
      <c r="M46" s="95">
        <v>0</v>
      </c>
      <c r="N46" s="100">
        <v>0</v>
      </c>
      <c r="O46" s="96">
        <f t="shared" si="1"/>
        <v>0</v>
      </c>
    </row>
    <row r="47" spans="1:15" s="97" customFormat="1" x14ac:dyDescent="0.25">
      <c r="A47" s="94">
        <v>44</v>
      </c>
      <c r="B47" s="111" t="s">
        <v>29</v>
      </c>
      <c r="C47" s="116">
        <v>0</v>
      </c>
      <c r="D47" s="116">
        <v>0</v>
      </c>
      <c r="E47" s="116">
        <v>0</v>
      </c>
      <c r="F47" s="116">
        <v>0</v>
      </c>
      <c r="G47" s="116">
        <v>0</v>
      </c>
      <c r="H47" s="116">
        <v>0</v>
      </c>
      <c r="I47" s="118">
        <v>0</v>
      </c>
      <c r="J47" s="119">
        <v>0</v>
      </c>
      <c r="K47" s="118">
        <v>0</v>
      </c>
      <c r="L47" s="114">
        <v>0</v>
      </c>
      <c r="M47" s="95">
        <v>0</v>
      </c>
      <c r="N47" s="100">
        <v>0</v>
      </c>
      <c r="O47" s="96">
        <f t="shared" si="1"/>
        <v>0</v>
      </c>
    </row>
    <row r="48" spans="1:15" s="97" customFormat="1" x14ac:dyDescent="0.25">
      <c r="A48" s="94">
        <v>45</v>
      </c>
      <c r="B48" s="111" t="s">
        <v>62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8">
        <v>0</v>
      </c>
      <c r="J48" s="119">
        <v>0</v>
      </c>
      <c r="K48" s="118">
        <v>0</v>
      </c>
      <c r="L48" s="114">
        <v>0</v>
      </c>
      <c r="M48" s="95">
        <v>0</v>
      </c>
      <c r="N48" s="100">
        <v>0</v>
      </c>
      <c r="O48" s="96">
        <f t="shared" si="1"/>
        <v>0</v>
      </c>
    </row>
    <row r="49" spans="1:16" s="97" customFormat="1" x14ac:dyDescent="0.25">
      <c r="A49" s="94">
        <v>46</v>
      </c>
      <c r="B49" s="111" t="s">
        <v>63</v>
      </c>
      <c r="C49" s="116">
        <v>0</v>
      </c>
      <c r="D49" s="116">
        <v>0</v>
      </c>
      <c r="E49" s="116">
        <v>0</v>
      </c>
      <c r="F49" s="116">
        <v>0</v>
      </c>
      <c r="G49" s="116">
        <v>0</v>
      </c>
      <c r="H49" s="116">
        <v>0</v>
      </c>
      <c r="I49" s="118">
        <v>0</v>
      </c>
      <c r="J49" s="119">
        <v>0</v>
      </c>
      <c r="K49" s="118">
        <v>0</v>
      </c>
      <c r="L49" s="114">
        <v>0</v>
      </c>
      <c r="M49" s="95">
        <v>0</v>
      </c>
      <c r="N49" s="100">
        <v>0</v>
      </c>
      <c r="O49" s="96">
        <f t="shared" si="1"/>
        <v>0</v>
      </c>
    </row>
    <row r="50" spans="1:16" s="97" customFormat="1" x14ac:dyDescent="0.25">
      <c r="A50" s="94">
        <v>47</v>
      </c>
      <c r="B50" s="111" t="s">
        <v>31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8">
        <v>0</v>
      </c>
      <c r="J50" s="119">
        <v>0</v>
      </c>
      <c r="K50" s="118">
        <v>0</v>
      </c>
      <c r="L50" s="114">
        <v>0</v>
      </c>
      <c r="M50" s="95">
        <v>0</v>
      </c>
      <c r="N50" s="100">
        <v>0</v>
      </c>
      <c r="O50" s="96">
        <f t="shared" si="1"/>
        <v>0</v>
      </c>
    </row>
    <row r="51" spans="1:16" s="97" customFormat="1" x14ac:dyDescent="0.25">
      <c r="A51" s="94">
        <v>48</v>
      </c>
      <c r="B51" s="111" t="s">
        <v>42</v>
      </c>
      <c r="C51" s="116">
        <v>0</v>
      </c>
      <c r="D51" s="116">
        <v>0</v>
      </c>
      <c r="E51" s="116">
        <v>0</v>
      </c>
      <c r="F51" s="116">
        <v>0</v>
      </c>
      <c r="G51" s="116">
        <v>0</v>
      </c>
      <c r="H51" s="116">
        <v>0</v>
      </c>
      <c r="I51" s="118">
        <v>0</v>
      </c>
      <c r="J51" s="119">
        <v>0</v>
      </c>
      <c r="K51" s="118">
        <v>0</v>
      </c>
      <c r="L51" s="114">
        <v>0</v>
      </c>
      <c r="M51" s="95">
        <v>0</v>
      </c>
      <c r="N51" s="100">
        <v>0</v>
      </c>
      <c r="O51" s="96">
        <f t="shared" si="1"/>
        <v>0</v>
      </c>
      <c r="P51" s="131"/>
    </row>
    <row r="52" spans="1:16" s="97" customFormat="1" x14ac:dyDescent="0.25">
      <c r="A52" s="94">
        <v>49</v>
      </c>
      <c r="B52" s="111" t="s">
        <v>17</v>
      </c>
      <c r="C52" s="116">
        <v>0</v>
      </c>
      <c r="D52" s="116">
        <v>0</v>
      </c>
      <c r="E52" s="116">
        <v>0</v>
      </c>
      <c r="F52" s="116">
        <v>0</v>
      </c>
      <c r="G52" s="116">
        <v>0</v>
      </c>
      <c r="H52" s="116">
        <v>0</v>
      </c>
      <c r="I52" s="118">
        <v>0</v>
      </c>
      <c r="J52" s="119">
        <v>0</v>
      </c>
      <c r="K52" s="118">
        <v>0</v>
      </c>
      <c r="L52" s="114">
        <v>0</v>
      </c>
      <c r="M52" s="95">
        <v>0</v>
      </c>
      <c r="N52" s="100">
        <v>0</v>
      </c>
      <c r="O52" s="96">
        <f t="shared" si="1"/>
        <v>0</v>
      </c>
    </row>
    <row r="53" spans="1:16" s="97" customFormat="1" x14ac:dyDescent="0.25">
      <c r="A53" s="94">
        <v>50</v>
      </c>
      <c r="B53" s="111" t="s">
        <v>43</v>
      </c>
      <c r="C53" s="116">
        <v>0</v>
      </c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8">
        <v>0</v>
      </c>
      <c r="J53" s="119">
        <v>0</v>
      </c>
      <c r="K53" s="118">
        <v>0</v>
      </c>
      <c r="L53" s="114">
        <v>0</v>
      </c>
      <c r="M53" s="95">
        <v>0</v>
      </c>
      <c r="N53" s="100">
        <v>0</v>
      </c>
      <c r="O53" s="96">
        <f t="shared" si="1"/>
        <v>0</v>
      </c>
    </row>
    <row r="54" spans="1:16" s="97" customFormat="1" x14ac:dyDescent="0.25">
      <c r="A54" s="94">
        <v>51</v>
      </c>
      <c r="B54" s="111" t="s">
        <v>40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0</v>
      </c>
      <c r="I54" s="118">
        <v>0</v>
      </c>
      <c r="J54" s="119">
        <v>0</v>
      </c>
      <c r="K54" s="118">
        <v>0</v>
      </c>
      <c r="L54" s="114">
        <v>0</v>
      </c>
      <c r="M54" s="95">
        <v>0</v>
      </c>
      <c r="N54" s="100">
        <v>0</v>
      </c>
      <c r="O54" s="96">
        <f t="shared" si="1"/>
        <v>0</v>
      </c>
    </row>
    <row r="55" spans="1:16" s="97" customFormat="1" x14ac:dyDescent="0.25">
      <c r="A55" s="94">
        <v>52</v>
      </c>
      <c r="B55" s="111" t="s">
        <v>39</v>
      </c>
      <c r="C55" s="116">
        <v>0</v>
      </c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8">
        <v>0</v>
      </c>
      <c r="J55" s="119">
        <v>0</v>
      </c>
      <c r="K55" s="118">
        <v>0</v>
      </c>
      <c r="L55" s="114">
        <v>0</v>
      </c>
      <c r="M55" s="95">
        <v>0</v>
      </c>
      <c r="N55" s="100">
        <v>0</v>
      </c>
      <c r="O55" s="96">
        <f t="shared" si="1"/>
        <v>0</v>
      </c>
    </row>
    <row r="56" spans="1:16" s="97" customFormat="1" x14ac:dyDescent="0.25">
      <c r="A56" s="94">
        <v>53</v>
      </c>
      <c r="B56" s="113" t="s">
        <v>23</v>
      </c>
      <c r="C56" s="116">
        <v>0</v>
      </c>
      <c r="D56" s="116">
        <v>0</v>
      </c>
      <c r="E56" s="116">
        <v>0</v>
      </c>
      <c r="F56" s="116">
        <v>0</v>
      </c>
      <c r="G56" s="116">
        <v>0</v>
      </c>
      <c r="H56" s="116">
        <v>0</v>
      </c>
      <c r="I56" s="118">
        <v>0</v>
      </c>
      <c r="J56" s="119">
        <v>0</v>
      </c>
      <c r="K56" s="118">
        <v>0</v>
      </c>
      <c r="L56" s="114">
        <v>0</v>
      </c>
      <c r="M56" s="95">
        <v>0</v>
      </c>
      <c r="N56" s="100">
        <v>0</v>
      </c>
      <c r="O56" s="96">
        <f t="shared" si="1"/>
        <v>0</v>
      </c>
    </row>
    <row r="57" spans="1:16" s="97" customFormat="1" x14ac:dyDescent="0.25">
      <c r="A57" s="94">
        <v>54</v>
      </c>
      <c r="B57" s="111" t="s">
        <v>22</v>
      </c>
      <c r="C57" s="116">
        <v>0</v>
      </c>
      <c r="D57" s="116">
        <v>0</v>
      </c>
      <c r="E57" s="116">
        <v>0</v>
      </c>
      <c r="F57" s="116">
        <v>0</v>
      </c>
      <c r="G57" s="116">
        <v>0</v>
      </c>
      <c r="H57" s="116">
        <v>0</v>
      </c>
      <c r="I57" s="118">
        <v>0</v>
      </c>
      <c r="J57" s="119">
        <v>0</v>
      </c>
      <c r="K57" s="118">
        <v>0</v>
      </c>
      <c r="L57" s="114">
        <v>0</v>
      </c>
      <c r="M57" s="95">
        <v>0</v>
      </c>
      <c r="N57" s="100">
        <v>0</v>
      </c>
      <c r="O57" s="96">
        <f t="shared" si="1"/>
        <v>0</v>
      </c>
    </row>
    <row r="58" spans="1:16" s="97" customFormat="1" x14ac:dyDescent="0.25">
      <c r="A58" s="94">
        <v>55</v>
      </c>
      <c r="B58" s="111" t="s">
        <v>36</v>
      </c>
      <c r="C58" s="116">
        <v>0</v>
      </c>
      <c r="D58" s="116">
        <v>0</v>
      </c>
      <c r="E58" s="116">
        <v>0</v>
      </c>
      <c r="F58" s="116">
        <v>0</v>
      </c>
      <c r="G58" s="116">
        <v>0</v>
      </c>
      <c r="H58" s="116">
        <v>0</v>
      </c>
      <c r="I58" s="118">
        <v>0</v>
      </c>
      <c r="J58" s="119">
        <v>0</v>
      </c>
      <c r="K58" s="118">
        <v>0</v>
      </c>
      <c r="L58" s="114">
        <v>0</v>
      </c>
      <c r="M58" s="95">
        <v>0</v>
      </c>
      <c r="N58" s="100">
        <v>0</v>
      </c>
      <c r="O58" s="96">
        <f t="shared" si="1"/>
        <v>0</v>
      </c>
      <c r="P58" s="131"/>
    </row>
    <row r="59" spans="1:16" s="97" customFormat="1" x14ac:dyDescent="0.25">
      <c r="A59" s="94">
        <v>56</v>
      </c>
      <c r="B59" s="111" t="s">
        <v>37</v>
      </c>
      <c r="C59" s="116">
        <v>0</v>
      </c>
      <c r="D59" s="116">
        <v>0</v>
      </c>
      <c r="E59" s="116">
        <v>0</v>
      </c>
      <c r="F59" s="116">
        <v>0</v>
      </c>
      <c r="G59" s="116">
        <v>0</v>
      </c>
      <c r="H59" s="116">
        <v>0</v>
      </c>
      <c r="I59" s="118">
        <v>0</v>
      </c>
      <c r="J59" s="119">
        <v>0</v>
      </c>
      <c r="K59" s="118">
        <v>0</v>
      </c>
      <c r="L59" s="114">
        <v>0</v>
      </c>
      <c r="M59" s="95">
        <v>0</v>
      </c>
      <c r="N59" s="100">
        <v>0</v>
      </c>
      <c r="O59" s="96">
        <f t="shared" si="1"/>
        <v>0</v>
      </c>
    </row>
    <row r="60" spans="1:16" s="97" customFormat="1" x14ac:dyDescent="0.25">
      <c r="A60" s="94">
        <v>57</v>
      </c>
      <c r="B60" s="111" t="s">
        <v>35</v>
      </c>
      <c r="C60" s="116">
        <v>0</v>
      </c>
      <c r="D60" s="116">
        <v>0</v>
      </c>
      <c r="E60" s="116">
        <v>0</v>
      </c>
      <c r="F60" s="116">
        <v>0</v>
      </c>
      <c r="G60" s="116">
        <v>0</v>
      </c>
      <c r="H60" s="116">
        <v>0</v>
      </c>
      <c r="I60" s="118">
        <v>0</v>
      </c>
      <c r="J60" s="119">
        <v>0</v>
      </c>
      <c r="K60" s="118">
        <v>0</v>
      </c>
      <c r="L60" s="114">
        <v>0</v>
      </c>
      <c r="M60" s="95">
        <v>0</v>
      </c>
      <c r="N60" s="100">
        <v>0</v>
      </c>
      <c r="O60" s="96">
        <f t="shared" si="1"/>
        <v>0</v>
      </c>
    </row>
    <row r="61" spans="1:16" s="97" customFormat="1" x14ac:dyDescent="0.25">
      <c r="A61" s="94">
        <v>58</v>
      </c>
      <c r="B61" s="111" t="s">
        <v>41</v>
      </c>
      <c r="C61" s="116">
        <v>0</v>
      </c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8">
        <v>0</v>
      </c>
      <c r="J61" s="119">
        <v>0</v>
      </c>
      <c r="K61" s="118">
        <v>0</v>
      </c>
      <c r="L61" s="114">
        <v>0</v>
      </c>
      <c r="M61" s="95">
        <v>0</v>
      </c>
      <c r="N61" s="100">
        <v>0</v>
      </c>
      <c r="O61" s="96">
        <f t="shared" si="1"/>
        <v>0</v>
      </c>
    </row>
    <row r="62" spans="1:16" s="97" customFormat="1" x14ac:dyDescent="0.25">
      <c r="A62" s="94">
        <v>59</v>
      </c>
      <c r="B62" s="111" t="s">
        <v>73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8">
        <v>0</v>
      </c>
      <c r="J62" s="119">
        <v>82500</v>
      </c>
      <c r="K62" s="118">
        <v>0</v>
      </c>
      <c r="L62" s="114">
        <v>0</v>
      </c>
      <c r="M62" s="95">
        <v>0</v>
      </c>
      <c r="N62" s="100">
        <v>0</v>
      </c>
      <c r="O62" s="96">
        <f t="shared" si="1"/>
        <v>82500</v>
      </c>
    </row>
    <row r="63" spans="1:16" s="97" customFormat="1" x14ac:dyDescent="0.25">
      <c r="A63" s="94">
        <v>60</v>
      </c>
      <c r="B63" s="111" t="s">
        <v>154</v>
      </c>
      <c r="C63" s="116">
        <v>0</v>
      </c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8">
        <v>0</v>
      </c>
      <c r="J63" s="119">
        <v>0</v>
      </c>
      <c r="K63" s="118">
        <v>0</v>
      </c>
      <c r="L63" s="114">
        <v>0</v>
      </c>
      <c r="M63" s="95">
        <v>0</v>
      </c>
      <c r="N63" s="100">
        <v>0</v>
      </c>
      <c r="O63" s="96">
        <f t="shared" si="1"/>
        <v>0</v>
      </c>
    </row>
    <row r="64" spans="1:16" s="97" customFormat="1" x14ac:dyDescent="0.25">
      <c r="A64" s="94">
        <v>61</v>
      </c>
      <c r="B64" s="111" t="s">
        <v>140</v>
      </c>
      <c r="C64" s="116">
        <v>0</v>
      </c>
      <c r="D64" s="116">
        <v>0</v>
      </c>
      <c r="E64" s="116">
        <v>0</v>
      </c>
      <c r="F64" s="116">
        <v>0</v>
      </c>
      <c r="G64" s="116">
        <v>0</v>
      </c>
      <c r="H64" s="116">
        <v>0</v>
      </c>
      <c r="I64" s="118">
        <v>0</v>
      </c>
      <c r="J64" s="119">
        <v>0</v>
      </c>
      <c r="K64" s="118">
        <v>0</v>
      </c>
      <c r="L64" s="114">
        <v>0</v>
      </c>
      <c r="M64" s="95">
        <v>0</v>
      </c>
      <c r="N64" s="100">
        <v>0</v>
      </c>
      <c r="O64" s="96">
        <f t="shared" si="1"/>
        <v>0</v>
      </c>
    </row>
    <row r="65" spans="1:15" s="97" customFormat="1" x14ac:dyDescent="0.25">
      <c r="A65" s="94">
        <v>62</v>
      </c>
      <c r="B65" s="111" t="s">
        <v>20</v>
      </c>
      <c r="C65" s="116">
        <v>0</v>
      </c>
      <c r="D65" s="116">
        <v>0</v>
      </c>
      <c r="E65" s="116">
        <v>0</v>
      </c>
      <c r="F65" s="116">
        <v>0</v>
      </c>
      <c r="G65" s="116">
        <v>0</v>
      </c>
      <c r="H65" s="116">
        <v>0</v>
      </c>
      <c r="I65" s="118">
        <v>0</v>
      </c>
      <c r="J65" s="119">
        <v>390000</v>
      </c>
      <c r="K65" s="118">
        <v>0</v>
      </c>
      <c r="L65" s="114">
        <v>0</v>
      </c>
      <c r="M65" s="95">
        <v>0</v>
      </c>
      <c r="N65" s="100">
        <v>0</v>
      </c>
      <c r="O65" s="96">
        <f t="shared" si="1"/>
        <v>390000</v>
      </c>
    </row>
    <row r="66" spans="1:15" s="97" customFormat="1" x14ac:dyDescent="0.25">
      <c r="A66" s="94">
        <v>63</v>
      </c>
      <c r="B66" s="111" t="s">
        <v>18</v>
      </c>
      <c r="C66" s="116">
        <v>0</v>
      </c>
      <c r="D66" s="116">
        <v>0</v>
      </c>
      <c r="E66" s="116">
        <v>0</v>
      </c>
      <c r="F66" s="116">
        <v>0</v>
      </c>
      <c r="G66" s="116">
        <v>0</v>
      </c>
      <c r="H66" s="116">
        <v>0</v>
      </c>
      <c r="I66" s="118">
        <v>0</v>
      </c>
      <c r="J66" s="119">
        <v>0</v>
      </c>
      <c r="K66" s="118">
        <v>0</v>
      </c>
      <c r="L66" s="114">
        <v>0</v>
      </c>
      <c r="M66" s="95">
        <v>0</v>
      </c>
      <c r="N66" s="100">
        <v>0</v>
      </c>
      <c r="O66" s="96">
        <f t="shared" si="1"/>
        <v>0</v>
      </c>
    </row>
    <row r="67" spans="1:15" s="97" customFormat="1" x14ac:dyDescent="0.25">
      <c r="A67" s="94">
        <v>64</v>
      </c>
      <c r="B67" s="111" t="s">
        <v>32</v>
      </c>
      <c r="C67" s="116">
        <v>0</v>
      </c>
      <c r="D67" s="116">
        <v>0</v>
      </c>
      <c r="E67" s="116">
        <v>0</v>
      </c>
      <c r="F67" s="116">
        <v>0</v>
      </c>
      <c r="G67" s="116">
        <v>0</v>
      </c>
      <c r="H67" s="116">
        <v>0</v>
      </c>
      <c r="I67" s="118">
        <v>0</v>
      </c>
      <c r="J67" s="119">
        <v>0</v>
      </c>
      <c r="K67" s="118">
        <v>0</v>
      </c>
      <c r="L67" s="114">
        <v>0</v>
      </c>
      <c r="M67" s="95">
        <v>0</v>
      </c>
      <c r="N67" s="100">
        <v>0</v>
      </c>
      <c r="O67" s="96">
        <f t="shared" ref="O67:O72" si="2">SUM(C67:N67)</f>
        <v>0</v>
      </c>
    </row>
    <row r="68" spans="1:15" s="97" customFormat="1" x14ac:dyDescent="0.25">
      <c r="A68" s="94">
        <v>65</v>
      </c>
      <c r="B68" s="111" t="s">
        <v>141</v>
      </c>
      <c r="C68" s="116">
        <v>0</v>
      </c>
      <c r="D68" s="116">
        <v>0</v>
      </c>
      <c r="E68" s="116">
        <v>0</v>
      </c>
      <c r="F68" s="116">
        <v>0</v>
      </c>
      <c r="G68" s="116">
        <v>0</v>
      </c>
      <c r="H68" s="116">
        <v>0</v>
      </c>
      <c r="I68" s="118">
        <v>0</v>
      </c>
      <c r="J68" s="119">
        <v>0</v>
      </c>
      <c r="K68" s="118">
        <v>0</v>
      </c>
      <c r="L68" s="114">
        <v>0</v>
      </c>
      <c r="M68" s="95">
        <v>0</v>
      </c>
      <c r="N68" s="100">
        <v>0</v>
      </c>
      <c r="O68" s="96">
        <f t="shared" si="2"/>
        <v>0</v>
      </c>
    </row>
    <row r="69" spans="1:15" x14ac:dyDescent="0.25">
      <c r="A69" s="94">
        <v>66</v>
      </c>
      <c r="B69" s="111" t="s">
        <v>107</v>
      </c>
      <c r="C69" s="116">
        <v>0</v>
      </c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8">
        <v>0</v>
      </c>
      <c r="J69" s="119">
        <v>0</v>
      </c>
      <c r="K69" s="118">
        <v>0</v>
      </c>
      <c r="L69" s="114">
        <v>0</v>
      </c>
      <c r="M69" s="95">
        <v>0</v>
      </c>
      <c r="N69" s="100">
        <v>0</v>
      </c>
      <c r="O69" s="96">
        <f t="shared" si="2"/>
        <v>0</v>
      </c>
    </row>
    <row r="70" spans="1:15" x14ac:dyDescent="0.25">
      <c r="A70" s="94">
        <v>67</v>
      </c>
      <c r="B70" s="113" t="s">
        <v>16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8">
        <v>0</v>
      </c>
      <c r="J70" s="119">
        <v>0</v>
      </c>
      <c r="K70" s="118">
        <v>0</v>
      </c>
      <c r="L70" s="114">
        <v>0</v>
      </c>
      <c r="M70" s="95">
        <v>0</v>
      </c>
      <c r="N70" s="100">
        <v>0</v>
      </c>
      <c r="O70" s="96">
        <f t="shared" si="2"/>
        <v>0</v>
      </c>
    </row>
    <row r="71" spans="1:15" x14ac:dyDescent="0.25">
      <c r="A71" s="94">
        <v>68</v>
      </c>
      <c r="B71" s="111" t="s">
        <v>56</v>
      </c>
      <c r="C71" s="116">
        <v>0</v>
      </c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8">
        <v>0</v>
      </c>
      <c r="J71" s="119">
        <v>0</v>
      </c>
      <c r="K71" s="118">
        <v>0</v>
      </c>
      <c r="L71" s="114">
        <v>0</v>
      </c>
      <c r="M71" s="95">
        <v>0</v>
      </c>
      <c r="N71" s="100">
        <v>0</v>
      </c>
      <c r="O71" s="96">
        <f t="shared" si="2"/>
        <v>0</v>
      </c>
    </row>
    <row r="72" spans="1:15" ht="16.5" thickBot="1" x14ac:dyDescent="0.3">
      <c r="A72" s="94">
        <v>69</v>
      </c>
      <c r="B72" s="121" t="s">
        <v>142</v>
      </c>
      <c r="C72" s="116">
        <v>0</v>
      </c>
      <c r="D72" s="116">
        <v>0</v>
      </c>
      <c r="E72" s="116">
        <v>0</v>
      </c>
      <c r="F72" s="116">
        <v>0</v>
      </c>
      <c r="G72" s="116">
        <v>0</v>
      </c>
      <c r="H72" s="116">
        <v>0</v>
      </c>
      <c r="I72" s="122">
        <v>0</v>
      </c>
      <c r="J72" s="123">
        <v>0</v>
      </c>
      <c r="K72" s="122">
        <v>0</v>
      </c>
      <c r="L72" s="124">
        <v>0</v>
      </c>
      <c r="M72" s="125">
        <v>0</v>
      </c>
      <c r="N72" s="126">
        <v>0</v>
      </c>
      <c r="O72" s="127">
        <f t="shared" si="2"/>
        <v>0</v>
      </c>
    </row>
    <row r="73" spans="1:15" s="130" customFormat="1" ht="17.25" thickTop="1" thickBot="1" x14ac:dyDescent="0.3">
      <c r="A73" s="180" t="s">
        <v>152</v>
      </c>
      <c r="B73" s="180"/>
      <c r="C73" s="128">
        <f>SUM(C3:C72)</f>
        <v>0</v>
      </c>
      <c r="D73" s="128">
        <f t="shared" ref="D73:O73" si="3">SUM(D3:D72)</f>
        <v>0</v>
      </c>
      <c r="E73" s="128">
        <f t="shared" si="3"/>
        <v>0</v>
      </c>
      <c r="F73" s="128">
        <f t="shared" si="3"/>
        <v>0</v>
      </c>
      <c r="G73" s="128">
        <f t="shared" si="3"/>
        <v>0</v>
      </c>
      <c r="H73" s="128">
        <f t="shared" si="3"/>
        <v>0</v>
      </c>
      <c r="I73" s="165">
        <f>SUM(I3:I72)</f>
        <v>864900</v>
      </c>
      <c r="J73" s="129">
        <f t="shared" si="3"/>
        <v>4794100</v>
      </c>
      <c r="K73" s="129">
        <f>SUM(K3:K72)</f>
        <v>0</v>
      </c>
      <c r="L73" s="128">
        <f t="shared" si="3"/>
        <v>0</v>
      </c>
      <c r="M73" s="128">
        <f t="shared" si="3"/>
        <v>0</v>
      </c>
      <c r="N73" s="128">
        <f t="shared" si="3"/>
        <v>0</v>
      </c>
      <c r="O73" s="128">
        <f t="shared" si="3"/>
        <v>5659000</v>
      </c>
    </row>
    <row r="74" spans="1:15" ht="16.5" thickTop="1" x14ac:dyDescent="0.25">
      <c r="C74" s="98"/>
    </row>
  </sheetData>
  <sortState ref="B3:O71">
    <sortCondition ref="B3"/>
  </sortState>
  <mergeCells count="2">
    <mergeCell ref="A1:O1"/>
    <mergeCell ref="A73:B7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79"/>
  <sheetViews>
    <sheetView tabSelected="1" workbookViewId="0">
      <pane ySplit="2" topLeftCell="A3" activePane="bottomLeft" state="frozen"/>
      <selection pane="bottomLeft" activeCell="D9" sqref="D9"/>
    </sheetView>
  </sheetViews>
  <sheetFormatPr baseColWidth="10" defaultRowHeight="15" x14ac:dyDescent="0.25"/>
  <cols>
    <col min="1" max="1" width="3.42578125" style="1" customWidth="1"/>
    <col min="2" max="2" width="11.5703125" style="1" customWidth="1"/>
    <col min="3" max="3" width="12.85546875" style="1" customWidth="1"/>
    <col min="4" max="4" width="26.28515625" style="2" customWidth="1"/>
    <col min="5" max="5" width="30.7109375" style="2" customWidth="1"/>
    <col min="6" max="6" width="12.140625" style="1" customWidth="1"/>
    <col min="7" max="7" width="13.5703125" style="55" customWidth="1"/>
    <col min="8" max="8" width="20.5703125" style="55" customWidth="1"/>
    <col min="9" max="9" width="23.42578125" style="55" bestFit="1" customWidth="1"/>
    <col min="10" max="10" width="23.42578125" style="1" customWidth="1"/>
    <col min="11" max="11" width="12.28515625" style="2" bestFit="1" customWidth="1"/>
    <col min="12" max="12" width="12.28515625" style="55" customWidth="1"/>
    <col min="13" max="13" width="12.42578125" style="2" bestFit="1" customWidth="1"/>
    <col min="14" max="14" width="18.140625" style="2" bestFit="1" customWidth="1"/>
    <col min="15" max="16" width="11.42578125" style="2"/>
    <col min="17" max="17" width="30.5703125" style="2" bestFit="1" customWidth="1"/>
    <col min="18" max="16384" width="11.42578125" style="2"/>
  </cols>
  <sheetData>
    <row r="1" spans="1:18" s="7" customFormat="1" ht="24" customHeight="1" thickTop="1" x14ac:dyDescent="0.25">
      <c r="A1" s="170" t="s">
        <v>7</v>
      </c>
      <c r="B1" s="171"/>
      <c r="C1" s="171"/>
      <c r="D1" s="171"/>
      <c r="E1" s="171"/>
      <c r="F1" s="171"/>
      <c r="G1" s="171"/>
      <c r="H1" s="171"/>
      <c r="I1" s="171"/>
      <c r="J1" s="172"/>
      <c r="K1" s="170" t="s">
        <v>65</v>
      </c>
      <c r="L1" s="171"/>
      <c r="M1" s="171"/>
      <c r="N1" s="172"/>
    </row>
    <row r="2" spans="1:18" s="3" customFormat="1" ht="45" x14ac:dyDescent="0.25">
      <c r="A2" s="10" t="s">
        <v>9</v>
      </c>
      <c r="B2" s="4" t="s">
        <v>0</v>
      </c>
      <c r="C2" s="4" t="s">
        <v>1</v>
      </c>
      <c r="D2" s="4" t="s">
        <v>3</v>
      </c>
      <c r="E2" s="4" t="s">
        <v>2</v>
      </c>
      <c r="F2" s="4" t="s">
        <v>5</v>
      </c>
      <c r="G2" s="5" t="s">
        <v>4</v>
      </c>
      <c r="H2" s="5" t="s">
        <v>6</v>
      </c>
      <c r="I2" s="5" t="s">
        <v>8</v>
      </c>
      <c r="J2" s="48" t="s">
        <v>70</v>
      </c>
      <c r="K2" s="10" t="s">
        <v>66</v>
      </c>
      <c r="L2" s="5" t="s">
        <v>67</v>
      </c>
      <c r="M2" s="4" t="s">
        <v>68</v>
      </c>
      <c r="N2" s="48" t="s">
        <v>69</v>
      </c>
      <c r="Q2" s="1"/>
    </row>
    <row r="3" spans="1:18" s="134" customFormat="1" ht="15" customHeight="1" x14ac:dyDescent="0.25">
      <c r="A3" s="64">
        <v>1</v>
      </c>
      <c r="B3" s="65">
        <v>42339</v>
      </c>
      <c r="C3" s="149" t="s">
        <v>74</v>
      </c>
      <c r="D3" s="133" t="s">
        <v>10</v>
      </c>
      <c r="E3" s="133" t="s">
        <v>11</v>
      </c>
      <c r="F3" s="166" t="s">
        <v>74</v>
      </c>
      <c r="G3" s="42">
        <v>128100</v>
      </c>
      <c r="H3" s="42">
        <v>0</v>
      </c>
      <c r="I3" s="42">
        <f>G3-H3</f>
        <v>128100</v>
      </c>
      <c r="J3" s="84" t="s">
        <v>78</v>
      </c>
      <c r="K3" s="68">
        <v>42342</v>
      </c>
      <c r="L3" s="42">
        <f>I3</f>
        <v>128100</v>
      </c>
      <c r="M3" s="67" t="s">
        <v>72</v>
      </c>
      <c r="N3" s="69" t="s">
        <v>189</v>
      </c>
      <c r="O3" s="70"/>
      <c r="P3" s="70"/>
      <c r="Q3" s="70"/>
    </row>
    <row r="4" spans="1:18" s="134" customFormat="1" ht="28.5" customHeight="1" x14ac:dyDescent="0.25">
      <c r="A4" s="64">
        <v>2</v>
      </c>
      <c r="B4" s="65">
        <v>42340</v>
      </c>
      <c r="C4" s="150" t="s">
        <v>74</v>
      </c>
      <c r="D4" s="67" t="s">
        <v>21</v>
      </c>
      <c r="E4" s="8" t="s">
        <v>21</v>
      </c>
      <c r="F4" s="27" t="s">
        <v>74</v>
      </c>
      <c r="G4" s="42">
        <v>93000</v>
      </c>
      <c r="H4" s="42">
        <v>0</v>
      </c>
      <c r="I4" s="42">
        <f t="shared" ref="I4:I28" si="0">G4-H4</f>
        <v>93000</v>
      </c>
      <c r="J4" s="84" t="s">
        <v>78</v>
      </c>
      <c r="K4" s="68">
        <v>42347</v>
      </c>
      <c r="L4" s="42">
        <f t="shared" ref="L4:L24" si="1">I4</f>
        <v>93000</v>
      </c>
      <c r="M4" s="67" t="s">
        <v>72</v>
      </c>
      <c r="N4" s="69" t="s">
        <v>206</v>
      </c>
      <c r="O4" s="70"/>
      <c r="P4" s="70"/>
      <c r="Q4" s="70"/>
    </row>
    <row r="5" spans="1:18" s="134" customFormat="1" ht="28.5" customHeight="1" x14ac:dyDescent="0.25">
      <c r="A5" s="64">
        <v>3</v>
      </c>
      <c r="B5" s="65">
        <v>42340</v>
      </c>
      <c r="C5" s="166" t="s">
        <v>74</v>
      </c>
      <c r="D5" s="67" t="s">
        <v>13</v>
      </c>
      <c r="E5" s="8" t="s">
        <v>13</v>
      </c>
      <c r="F5" s="27" t="s">
        <v>74</v>
      </c>
      <c r="G5" s="42">
        <v>60000</v>
      </c>
      <c r="H5" s="42">
        <v>0</v>
      </c>
      <c r="I5" s="42">
        <f t="shared" si="0"/>
        <v>60000</v>
      </c>
      <c r="J5" s="84" t="s">
        <v>78</v>
      </c>
      <c r="K5" s="68">
        <v>42340</v>
      </c>
      <c r="L5" s="42">
        <f>I5</f>
        <v>60000</v>
      </c>
      <c r="M5" s="67" t="s">
        <v>72</v>
      </c>
      <c r="N5" s="69" t="s">
        <v>232</v>
      </c>
      <c r="O5" s="70"/>
      <c r="P5" s="70"/>
      <c r="Q5" s="70"/>
    </row>
    <row r="6" spans="1:18" s="134" customFormat="1" ht="15" customHeight="1" x14ac:dyDescent="0.25">
      <c r="A6" s="64">
        <v>3</v>
      </c>
      <c r="B6" s="65">
        <v>42341</v>
      </c>
      <c r="C6" s="164" t="s">
        <v>74</v>
      </c>
      <c r="D6" s="133" t="s">
        <v>75</v>
      </c>
      <c r="E6" s="133" t="s">
        <v>186</v>
      </c>
      <c r="F6" s="164" t="s">
        <v>74</v>
      </c>
      <c r="G6" s="42">
        <v>844200</v>
      </c>
      <c r="H6" s="42">
        <v>0</v>
      </c>
      <c r="I6" s="42">
        <f t="shared" si="0"/>
        <v>844200</v>
      </c>
      <c r="J6" s="84" t="s">
        <v>78</v>
      </c>
      <c r="K6" s="68">
        <v>42379</v>
      </c>
      <c r="L6" s="42">
        <f t="shared" si="1"/>
        <v>844200</v>
      </c>
      <c r="M6" s="67" t="s">
        <v>72</v>
      </c>
      <c r="N6" s="69" t="s">
        <v>211</v>
      </c>
      <c r="O6" s="70"/>
      <c r="P6" s="70"/>
      <c r="Q6" s="70"/>
    </row>
    <row r="7" spans="1:18" s="134" customFormat="1" ht="15" customHeight="1" x14ac:dyDescent="0.25">
      <c r="A7" s="64">
        <v>4</v>
      </c>
      <c r="B7" s="65">
        <v>42342</v>
      </c>
      <c r="C7" s="149" t="s">
        <v>74</v>
      </c>
      <c r="D7" s="133" t="s">
        <v>19</v>
      </c>
      <c r="E7" s="133" t="s">
        <v>19</v>
      </c>
      <c r="F7" s="149" t="s">
        <v>74</v>
      </c>
      <c r="G7" s="42">
        <v>172000</v>
      </c>
      <c r="H7" s="42">
        <v>0</v>
      </c>
      <c r="I7" s="42">
        <f t="shared" si="0"/>
        <v>172000</v>
      </c>
      <c r="J7" s="84" t="s">
        <v>78</v>
      </c>
      <c r="K7" s="68">
        <v>42342</v>
      </c>
      <c r="L7" s="42">
        <f t="shared" si="1"/>
        <v>172000</v>
      </c>
      <c r="M7" s="67" t="s">
        <v>72</v>
      </c>
      <c r="N7" s="69" t="s">
        <v>187</v>
      </c>
      <c r="O7" s="70"/>
      <c r="P7" s="70"/>
      <c r="Q7" s="70"/>
    </row>
    <row r="8" spans="1:18" s="134" customFormat="1" ht="27.75" customHeight="1" x14ac:dyDescent="0.25">
      <c r="A8" s="64">
        <v>5</v>
      </c>
      <c r="B8" s="65">
        <v>42342</v>
      </c>
      <c r="C8" s="149" t="s">
        <v>74</v>
      </c>
      <c r="D8" s="133" t="s">
        <v>123</v>
      </c>
      <c r="E8" s="133" t="s">
        <v>123</v>
      </c>
      <c r="F8" s="149" t="s">
        <v>74</v>
      </c>
      <c r="G8" s="42">
        <v>50000</v>
      </c>
      <c r="H8" s="42">
        <v>0</v>
      </c>
      <c r="I8" s="42">
        <f t="shared" si="0"/>
        <v>50000</v>
      </c>
      <c r="J8" s="84" t="s">
        <v>78</v>
      </c>
      <c r="K8" s="68">
        <v>42342</v>
      </c>
      <c r="L8" s="42">
        <f t="shared" si="1"/>
        <v>50000</v>
      </c>
      <c r="M8" s="67" t="s">
        <v>72</v>
      </c>
      <c r="N8" s="69" t="s">
        <v>188</v>
      </c>
      <c r="O8" s="70"/>
      <c r="P8" s="70"/>
      <c r="Q8" s="70"/>
    </row>
    <row r="9" spans="1:18" s="134" customFormat="1" ht="27.75" customHeight="1" x14ac:dyDescent="0.25">
      <c r="A9" s="64">
        <v>6</v>
      </c>
      <c r="B9" s="65">
        <v>42342</v>
      </c>
      <c r="C9" s="166" t="s">
        <v>74</v>
      </c>
      <c r="D9" s="133"/>
      <c r="E9" s="133"/>
      <c r="F9" s="166"/>
      <c r="G9" s="42"/>
      <c r="H9" s="42"/>
      <c r="I9" s="42"/>
      <c r="J9" s="84"/>
      <c r="K9" s="68"/>
      <c r="L9" s="42"/>
      <c r="M9" s="67"/>
      <c r="N9" s="69"/>
      <c r="O9" s="70"/>
      <c r="P9" s="70"/>
      <c r="Q9" s="70"/>
    </row>
    <row r="10" spans="1:18" s="70" customFormat="1" ht="15" customHeight="1" x14ac:dyDescent="0.25">
      <c r="A10" s="64">
        <v>6</v>
      </c>
      <c r="B10" s="65">
        <v>42346</v>
      </c>
      <c r="C10" s="149" t="s">
        <v>74</v>
      </c>
      <c r="D10" s="67" t="s">
        <v>10</v>
      </c>
      <c r="E10" s="67" t="s">
        <v>10</v>
      </c>
      <c r="F10" s="149" t="s">
        <v>74</v>
      </c>
      <c r="G10" s="42">
        <v>173100</v>
      </c>
      <c r="H10" s="42">
        <v>0</v>
      </c>
      <c r="I10" s="42">
        <f t="shared" si="0"/>
        <v>173100</v>
      </c>
      <c r="J10" s="84" t="s">
        <v>78</v>
      </c>
      <c r="K10" s="68">
        <v>42349</v>
      </c>
      <c r="L10" s="42">
        <f t="shared" si="1"/>
        <v>173100</v>
      </c>
      <c r="M10" s="67"/>
      <c r="N10" s="69"/>
      <c r="P10" s="175"/>
      <c r="Q10" s="175"/>
    </row>
    <row r="11" spans="1:18" s="70" customFormat="1" ht="15" customHeight="1" x14ac:dyDescent="0.25">
      <c r="A11" s="64">
        <v>7</v>
      </c>
      <c r="B11" s="65">
        <v>42346</v>
      </c>
      <c r="C11" s="149" t="s">
        <v>74</v>
      </c>
      <c r="D11" s="67" t="s">
        <v>73</v>
      </c>
      <c r="E11" s="67" t="s">
        <v>73</v>
      </c>
      <c r="F11" s="149" t="s">
        <v>74</v>
      </c>
      <c r="G11" s="42">
        <v>131200</v>
      </c>
      <c r="H11" s="42">
        <v>0</v>
      </c>
      <c r="I11" s="42">
        <f t="shared" si="0"/>
        <v>131200</v>
      </c>
      <c r="J11" s="84" t="s">
        <v>78</v>
      </c>
      <c r="K11" s="68">
        <v>42366</v>
      </c>
      <c r="L11" s="42">
        <f t="shared" si="1"/>
        <v>131200</v>
      </c>
      <c r="M11" s="67" t="s">
        <v>72</v>
      </c>
      <c r="N11" s="69"/>
      <c r="P11" s="149"/>
      <c r="Q11" s="149"/>
    </row>
    <row r="12" spans="1:18" s="70" customFormat="1" ht="15" customHeight="1" x14ac:dyDescent="0.25">
      <c r="A12" s="64">
        <v>8</v>
      </c>
      <c r="B12" s="65">
        <v>42347</v>
      </c>
      <c r="C12" s="149" t="s">
        <v>74</v>
      </c>
      <c r="D12" s="67" t="s">
        <v>21</v>
      </c>
      <c r="E12" s="67" t="s">
        <v>21</v>
      </c>
      <c r="F12" s="149" t="s">
        <v>74</v>
      </c>
      <c r="G12" s="42">
        <v>71700</v>
      </c>
      <c r="H12" s="42">
        <v>0</v>
      </c>
      <c r="I12" s="42">
        <f t="shared" si="0"/>
        <v>71700</v>
      </c>
      <c r="J12" s="84" t="s">
        <v>78</v>
      </c>
      <c r="K12" s="68">
        <v>42354</v>
      </c>
      <c r="L12" s="42">
        <f t="shared" si="1"/>
        <v>71700</v>
      </c>
      <c r="M12" s="67"/>
      <c r="N12" s="69"/>
      <c r="P12" s="175"/>
      <c r="Q12" s="175"/>
      <c r="R12" s="71"/>
    </row>
    <row r="13" spans="1:18" s="70" customFormat="1" ht="15" customHeight="1" x14ac:dyDescent="0.25">
      <c r="A13" s="64">
        <v>9</v>
      </c>
      <c r="B13" s="65">
        <v>42347</v>
      </c>
      <c r="C13" s="149" t="s">
        <v>74</v>
      </c>
      <c r="D13" s="67" t="s">
        <v>75</v>
      </c>
      <c r="E13" s="67" t="s">
        <v>186</v>
      </c>
      <c r="F13" s="149" t="s">
        <v>74</v>
      </c>
      <c r="G13" s="42">
        <v>1508700</v>
      </c>
      <c r="H13" s="42">
        <v>150000</v>
      </c>
      <c r="I13" s="42">
        <f t="shared" si="0"/>
        <v>1358700</v>
      </c>
      <c r="J13" s="84" t="s">
        <v>78</v>
      </c>
      <c r="K13" s="68">
        <v>42023</v>
      </c>
      <c r="L13" s="42">
        <f t="shared" si="1"/>
        <v>1358700</v>
      </c>
      <c r="M13" s="67"/>
      <c r="N13" s="69"/>
      <c r="P13" s="67"/>
      <c r="Q13" s="67"/>
      <c r="R13" s="71"/>
    </row>
    <row r="14" spans="1:18" s="70" customFormat="1" ht="15" customHeight="1" x14ac:dyDescent="0.25">
      <c r="A14" s="64">
        <v>10</v>
      </c>
      <c r="B14" s="65">
        <v>42349</v>
      </c>
      <c r="C14" s="152" t="s">
        <v>74</v>
      </c>
      <c r="D14" s="67" t="s">
        <v>10</v>
      </c>
      <c r="E14" s="67" t="s">
        <v>10</v>
      </c>
      <c r="F14" s="152" t="s">
        <v>74</v>
      </c>
      <c r="G14" s="42">
        <v>116400</v>
      </c>
      <c r="H14" s="42">
        <v>0</v>
      </c>
      <c r="I14" s="42">
        <f>G14-H14</f>
        <v>116400</v>
      </c>
      <c r="J14" s="84" t="s">
        <v>78</v>
      </c>
      <c r="K14" s="68">
        <v>42353</v>
      </c>
      <c r="L14" s="42">
        <f>I14</f>
        <v>116400</v>
      </c>
      <c r="M14" s="67"/>
      <c r="N14" s="69"/>
      <c r="P14" s="67"/>
      <c r="Q14" s="67"/>
      <c r="R14" s="71"/>
    </row>
    <row r="15" spans="1:18" s="70" customFormat="1" ht="15" customHeight="1" x14ac:dyDescent="0.25">
      <c r="A15" s="64">
        <v>11</v>
      </c>
      <c r="B15" s="65">
        <v>42353</v>
      </c>
      <c r="C15" s="149" t="s">
        <v>74</v>
      </c>
      <c r="D15" s="67" t="s">
        <v>10</v>
      </c>
      <c r="E15" s="67" t="s">
        <v>10</v>
      </c>
      <c r="F15" s="149" t="s">
        <v>74</v>
      </c>
      <c r="G15" s="42">
        <v>163200</v>
      </c>
      <c r="H15" s="42">
        <v>4500</v>
      </c>
      <c r="I15" s="42">
        <f t="shared" si="0"/>
        <v>158700</v>
      </c>
      <c r="J15" s="84" t="s">
        <v>78</v>
      </c>
      <c r="K15" s="68">
        <v>42356</v>
      </c>
      <c r="L15" s="42">
        <f t="shared" si="1"/>
        <v>158700</v>
      </c>
      <c r="M15" s="67"/>
      <c r="N15" s="69"/>
      <c r="P15" s="67"/>
      <c r="Q15" s="67"/>
      <c r="R15" s="71"/>
    </row>
    <row r="16" spans="1:18" s="70" customFormat="1" ht="15" customHeight="1" x14ac:dyDescent="0.25">
      <c r="A16" s="64">
        <v>12</v>
      </c>
      <c r="B16" s="65">
        <v>42354</v>
      </c>
      <c r="C16" s="149" t="s">
        <v>74</v>
      </c>
      <c r="D16" s="67" t="s">
        <v>21</v>
      </c>
      <c r="E16" s="67" t="s">
        <v>21</v>
      </c>
      <c r="F16" s="149" t="s">
        <v>74</v>
      </c>
      <c r="G16" s="42">
        <v>93900</v>
      </c>
      <c r="H16" s="42">
        <v>0</v>
      </c>
      <c r="I16" s="42">
        <f t="shared" si="0"/>
        <v>93900</v>
      </c>
      <c r="J16" s="84" t="s">
        <v>78</v>
      </c>
      <c r="K16" s="68">
        <v>42369</v>
      </c>
      <c r="L16" s="42">
        <f t="shared" si="1"/>
        <v>93900</v>
      </c>
      <c r="M16" s="67"/>
      <c r="N16" s="69"/>
    </row>
    <row r="17" spans="1:14" s="70" customFormat="1" ht="15" customHeight="1" x14ac:dyDescent="0.25">
      <c r="A17" s="64">
        <v>13</v>
      </c>
      <c r="B17" s="65">
        <v>42356</v>
      </c>
      <c r="C17" s="149" t="s">
        <v>74</v>
      </c>
      <c r="D17" s="67" t="s">
        <v>10</v>
      </c>
      <c r="E17" s="67" t="s">
        <v>10</v>
      </c>
      <c r="F17" s="149" t="s">
        <v>74</v>
      </c>
      <c r="G17" s="42">
        <v>189600</v>
      </c>
      <c r="H17" s="42">
        <v>0</v>
      </c>
      <c r="I17" s="42">
        <f t="shared" si="0"/>
        <v>189600</v>
      </c>
      <c r="J17" s="84" t="s">
        <v>78</v>
      </c>
      <c r="K17" s="68">
        <v>42362</v>
      </c>
      <c r="L17" s="42">
        <f t="shared" si="1"/>
        <v>189600</v>
      </c>
      <c r="M17" s="67"/>
      <c r="N17" s="69"/>
    </row>
    <row r="18" spans="1:14" s="70" customFormat="1" ht="15" customHeight="1" x14ac:dyDescent="0.25">
      <c r="A18" s="64">
        <v>14</v>
      </c>
      <c r="B18" s="65">
        <v>42356</v>
      </c>
      <c r="C18" s="149" t="s">
        <v>74</v>
      </c>
      <c r="D18" s="67" t="s">
        <v>75</v>
      </c>
      <c r="E18" s="67" t="s">
        <v>186</v>
      </c>
      <c r="F18" s="149" t="s">
        <v>74</v>
      </c>
      <c r="G18" s="42">
        <v>446400</v>
      </c>
      <c r="H18" s="42">
        <v>0</v>
      </c>
      <c r="I18" s="42">
        <f t="shared" si="0"/>
        <v>446400</v>
      </c>
      <c r="J18" s="84" t="s">
        <v>78</v>
      </c>
      <c r="K18" s="68">
        <v>42390</v>
      </c>
      <c r="L18" s="42">
        <f t="shared" si="1"/>
        <v>446400</v>
      </c>
      <c r="M18" s="67" t="s">
        <v>72</v>
      </c>
      <c r="N18" s="69" t="s">
        <v>212</v>
      </c>
    </row>
    <row r="19" spans="1:14" s="70" customFormat="1" ht="15" customHeight="1" x14ac:dyDescent="0.25">
      <c r="A19" s="64">
        <v>15</v>
      </c>
      <c r="B19" s="65">
        <v>42356</v>
      </c>
      <c r="C19" s="154" t="s">
        <v>74</v>
      </c>
      <c r="D19" s="67" t="s">
        <v>75</v>
      </c>
      <c r="E19" s="67" t="s">
        <v>186</v>
      </c>
      <c r="F19" s="154" t="s">
        <v>74</v>
      </c>
      <c r="G19" s="42">
        <v>165000</v>
      </c>
      <c r="H19" s="42">
        <v>0</v>
      </c>
      <c r="I19" s="42">
        <f t="shared" si="0"/>
        <v>165000</v>
      </c>
      <c r="J19" s="84" t="s">
        <v>78</v>
      </c>
      <c r="K19" s="68">
        <v>42390</v>
      </c>
      <c r="L19" s="42">
        <f t="shared" si="1"/>
        <v>165000</v>
      </c>
      <c r="M19" s="67" t="s">
        <v>72</v>
      </c>
      <c r="N19" s="69" t="s">
        <v>212</v>
      </c>
    </row>
    <row r="20" spans="1:14" s="70" customFormat="1" ht="15" customHeight="1" x14ac:dyDescent="0.25">
      <c r="A20" s="64">
        <v>16</v>
      </c>
      <c r="B20" s="65">
        <v>42360</v>
      </c>
      <c r="C20" s="154" t="s">
        <v>74</v>
      </c>
      <c r="D20" s="67" t="s">
        <v>10</v>
      </c>
      <c r="E20" s="67" t="s">
        <v>10</v>
      </c>
      <c r="F20" s="154" t="s">
        <v>74</v>
      </c>
      <c r="G20" s="42">
        <v>186300</v>
      </c>
      <c r="H20" s="42">
        <v>0</v>
      </c>
      <c r="I20" s="42">
        <f t="shared" si="0"/>
        <v>186300</v>
      </c>
      <c r="J20" s="84" t="s">
        <v>78</v>
      </c>
      <c r="K20" s="68">
        <v>42369</v>
      </c>
      <c r="L20" s="42">
        <f t="shared" si="1"/>
        <v>186300</v>
      </c>
      <c r="M20" s="67"/>
      <c r="N20" s="69"/>
    </row>
    <row r="21" spans="1:14" s="70" customFormat="1" x14ac:dyDescent="0.25">
      <c r="A21" s="64">
        <v>17</v>
      </c>
      <c r="B21" s="65">
        <v>42362</v>
      </c>
      <c r="C21" s="154" t="s">
        <v>74</v>
      </c>
      <c r="D21" s="67" t="s">
        <v>75</v>
      </c>
      <c r="E21" s="67" t="s">
        <v>186</v>
      </c>
      <c r="F21" s="149" t="s">
        <v>74</v>
      </c>
      <c r="G21" s="42">
        <v>690000</v>
      </c>
      <c r="H21" s="42">
        <v>0</v>
      </c>
      <c r="I21" s="42">
        <f t="shared" si="0"/>
        <v>690000</v>
      </c>
      <c r="J21" s="84" t="s">
        <v>78</v>
      </c>
      <c r="K21" s="68">
        <v>42401</v>
      </c>
      <c r="L21" s="42">
        <f t="shared" si="1"/>
        <v>690000</v>
      </c>
      <c r="M21" s="67" t="s">
        <v>72</v>
      </c>
      <c r="N21" s="69" t="s">
        <v>231</v>
      </c>
    </row>
    <row r="22" spans="1:14" s="70" customFormat="1" ht="15" customHeight="1" x14ac:dyDescent="0.25">
      <c r="A22" s="64">
        <v>18</v>
      </c>
      <c r="B22" s="65">
        <v>42368</v>
      </c>
      <c r="C22" s="149" t="s">
        <v>74</v>
      </c>
      <c r="D22" s="67" t="s">
        <v>75</v>
      </c>
      <c r="E22" s="67" t="s">
        <v>186</v>
      </c>
      <c r="F22" s="149" t="s">
        <v>74</v>
      </c>
      <c r="G22" s="42">
        <v>345000</v>
      </c>
      <c r="H22" s="42">
        <v>150000</v>
      </c>
      <c r="I22" s="42">
        <f t="shared" si="0"/>
        <v>195000</v>
      </c>
      <c r="J22" s="84" t="s">
        <v>78</v>
      </c>
      <c r="K22" s="68">
        <v>42388</v>
      </c>
      <c r="L22" s="42">
        <f t="shared" si="1"/>
        <v>195000</v>
      </c>
      <c r="M22" s="67"/>
      <c r="N22" s="69"/>
    </row>
    <row r="23" spans="1:14" s="163" customFormat="1" ht="15" customHeight="1" x14ac:dyDescent="0.25">
      <c r="A23" s="64">
        <v>19</v>
      </c>
      <c r="B23" s="156">
        <v>42368</v>
      </c>
      <c r="C23" s="157" t="s">
        <v>74</v>
      </c>
      <c r="D23" s="158" t="s">
        <v>21</v>
      </c>
      <c r="E23" s="158" t="s">
        <v>21</v>
      </c>
      <c r="F23" s="157" t="s">
        <v>74</v>
      </c>
      <c r="G23" s="159">
        <v>123600</v>
      </c>
      <c r="H23" s="159">
        <v>0</v>
      </c>
      <c r="I23" s="159">
        <f t="shared" si="0"/>
        <v>123600</v>
      </c>
      <c r="J23" s="160" t="s">
        <v>78</v>
      </c>
      <c r="K23" s="161"/>
      <c r="L23" s="159">
        <f t="shared" si="1"/>
        <v>123600</v>
      </c>
      <c r="M23" s="158"/>
      <c r="N23" s="162"/>
    </row>
    <row r="24" spans="1:14" s="70" customFormat="1" x14ac:dyDescent="0.25">
      <c r="A24" s="64">
        <v>20</v>
      </c>
      <c r="B24" s="65">
        <v>42369</v>
      </c>
      <c r="C24" s="149" t="s">
        <v>74</v>
      </c>
      <c r="D24" s="67" t="s">
        <v>75</v>
      </c>
      <c r="E24" s="67" t="s">
        <v>186</v>
      </c>
      <c r="F24" s="149" t="s">
        <v>74</v>
      </c>
      <c r="G24" s="42">
        <v>201600</v>
      </c>
      <c r="H24" s="42">
        <v>0</v>
      </c>
      <c r="I24" s="42">
        <f t="shared" si="0"/>
        <v>201600</v>
      </c>
      <c r="J24" s="84" t="s">
        <v>78</v>
      </c>
      <c r="K24" s="68">
        <v>42398</v>
      </c>
      <c r="L24" s="42">
        <f t="shared" si="1"/>
        <v>201600</v>
      </c>
      <c r="M24" s="67" t="s">
        <v>72</v>
      </c>
      <c r="N24" s="69" t="s">
        <v>230</v>
      </c>
    </row>
    <row r="25" spans="1:14" s="163" customFormat="1" ht="15" customHeight="1" x14ac:dyDescent="0.25">
      <c r="A25" s="64">
        <v>21</v>
      </c>
      <c r="B25" s="156">
        <v>42369</v>
      </c>
      <c r="C25" s="157" t="s">
        <v>74</v>
      </c>
      <c r="D25" s="158" t="s">
        <v>10</v>
      </c>
      <c r="E25" s="158" t="s">
        <v>10</v>
      </c>
      <c r="F25" s="157" t="s">
        <v>74</v>
      </c>
      <c r="G25" s="159">
        <v>201600</v>
      </c>
      <c r="H25" s="159">
        <v>0</v>
      </c>
      <c r="I25" s="159">
        <f t="shared" si="0"/>
        <v>201600</v>
      </c>
      <c r="J25" s="160" t="s">
        <v>78</v>
      </c>
      <c r="K25" s="161"/>
      <c r="L25" s="159"/>
      <c r="M25" s="158"/>
      <c r="N25" s="162"/>
    </row>
    <row r="26" spans="1:14" s="70" customFormat="1" ht="15" customHeight="1" x14ac:dyDescent="0.25">
      <c r="A26" s="64"/>
      <c r="B26" s="65"/>
      <c r="C26" s="155"/>
      <c r="D26" s="67"/>
      <c r="E26" s="67"/>
      <c r="F26" s="155"/>
      <c r="G26" s="42"/>
      <c r="H26" s="42"/>
      <c r="I26" s="42">
        <f t="shared" si="0"/>
        <v>0</v>
      </c>
      <c r="J26" s="84"/>
      <c r="K26" s="68"/>
      <c r="L26" s="42"/>
      <c r="M26" s="67"/>
      <c r="N26" s="69"/>
    </row>
    <row r="27" spans="1:14" s="70" customFormat="1" ht="15" customHeight="1" x14ac:dyDescent="0.25">
      <c r="A27" s="64"/>
      <c r="B27" s="65"/>
      <c r="C27" s="155"/>
      <c r="D27" s="67"/>
      <c r="E27" s="67"/>
      <c r="F27" s="155"/>
      <c r="G27" s="42"/>
      <c r="H27" s="42"/>
      <c r="I27" s="42">
        <f t="shared" si="0"/>
        <v>0</v>
      </c>
      <c r="J27" s="84"/>
      <c r="K27" s="68"/>
      <c r="L27" s="42"/>
      <c r="M27" s="67"/>
      <c r="N27" s="69"/>
    </row>
    <row r="28" spans="1:14" s="70" customFormat="1" ht="15" customHeight="1" x14ac:dyDescent="0.25">
      <c r="A28" s="64"/>
      <c r="B28" s="65" t="s">
        <v>229</v>
      </c>
      <c r="C28" s="155"/>
      <c r="D28" s="67"/>
      <c r="E28" s="67"/>
      <c r="F28" s="155"/>
      <c r="G28" s="42"/>
      <c r="H28" s="42"/>
      <c r="I28" s="42">
        <f t="shared" si="0"/>
        <v>0</v>
      </c>
      <c r="J28" s="84"/>
      <c r="K28" s="68"/>
      <c r="L28" s="42"/>
      <c r="M28" s="67"/>
      <c r="N28" s="69"/>
    </row>
    <row r="29" spans="1:14" s="70" customFormat="1" ht="15" customHeight="1" x14ac:dyDescent="0.25">
      <c r="A29" s="64"/>
      <c r="B29" s="65"/>
      <c r="C29" s="149"/>
      <c r="D29" s="67"/>
      <c r="E29" s="67"/>
      <c r="F29" s="149"/>
      <c r="G29" s="42"/>
      <c r="H29" s="42"/>
      <c r="I29" s="42"/>
      <c r="J29" s="84"/>
      <c r="K29" s="99"/>
      <c r="L29" s="42"/>
      <c r="M29" s="67"/>
      <c r="N29" s="69"/>
    </row>
    <row r="30" spans="1:14" s="70" customFormat="1" ht="15" customHeight="1" x14ac:dyDescent="0.25">
      <c r="A30" s="64"/>
      <c r="B30" s="65"/>
      <c r="C30" s="149"/>
      <c r="D30" s="67"/>
      <c r="E30" s="67"/>
      <c r="F30" s="149"/>
      <c r="G30" s="42"/>
      <c r="H30" s="42"/>
      <c r="I30" s="42"/>
      <c r="J30" s="84"/>
      <c r="K30" s="68"/>
      <c r="L30" s="42"/>
      <c r="M30" s="67"/>
      <c r="N30" s="69"/>
    </row>
    <row r="31" spans="1:14" s="70" customFormat="1" ht="15" customHeight="1" x14ac:dyDescent="0.25">
      <c r="A31" s="64"/>
      <c r="B31" s="65"/>
      <c r="C31" s="149"/>
      <c r="D31" s="67"/>
      <c r="E31" s="67"/>
      <c r="F31" s="149"/>
      <c r="G31" s="42"/>
      <c r="H31" s="42"/>
      <c r="I31" s="42"/>
      <c r="J31" s="84"/>
      <c r="K31" s="68"/>
      <c r="L31" s="42"/>
      <c r="M31" s="67"/>
      <c r="N31" s="69"/>
    </row>
    <row r="32" spans="1:14" s="70" customFormat="1" ht="15" customHeight="1" x14ac:dyDescent="0.25">
      <c r="A32" s="64"/>
      <c r="B32" s="65"/>
      <c r="C32" s="149"/>
      <c r="D32" s="133"/>
      <c r="E32" s="133"/>
      <c r="F32" s="149"/>
      <c r="G32" s="42"/>
      <c r="H32" s="42"/>
      <c r="I32" s="42"/>
      <c r="J32" s="84"/>
      <c r="K32" s="68"/>
      <c r="L32" s="42"/>
      <c r="M32" s="67"/>
      <c r="N32" s="69"/>
    </row>
    <row r="33" spans="1:14" s="70" customFormat="1" ht="15" customHeight="1" x14ac:dyDescent="0.25">
      <c r="A33" s="64"/>
      <c r="B33" s="65"/>
      <c r="C33" s="149"/>
      <c r="D33" s="133"/>
      <c r="E33" s="133"/>
      <c r="F33" s="149"/>
      <c r="G33" s="42"/>
      <c r="H33" s="42"/>
      <c r="I33" s="42"/>
      <c r="J33" s="84"/>
      <c r="K33" s="68"/>
      <c r="L33" s="42"/>
      <c r="M33" s="67"/>
      <c r="N33" s="69"/>
    </row>
    <row r="34" spans="1:14" s="70" customFormat="1" ht="15" customHeight="1" x14ac:dyDescent="0.25">
      <c r="A34" s="64"/>
      <c r="B34" s="65"/>
      <c r="C34" s="149"/>
      <c r="D34" s="133"/>
      <c r="E34" s="133"/>
      <c r="F34" s="149"/>
      <c r="G34" s="42"/>
      <c r="H34" s="42"/>
      <c r="I34" s="42"/>
      <c r="J34" s="84"/>
      <c r="K34" s="68"/>
      <c r="L34" s="42"/>
      <c r="M34" s="67"/>
      <c r="N34" s="69"/>
    </row>
    <row r="35" spans="1:14" s="70" customFormat="1" ht="15" customHeight="1" x14ac:dyDescent="0.25">
      <c r="A35" s="64"/>
      <c r="B35" s="65"/>
      <c r="C35" s="149"/>
      <c r="D35" s="133"/>
      <c r="E35" s="133"/>
      <c r="F35" s="149"/>
      <c r="G35" s="42"/>
      <c r="H35" s="42"/>
      <c r="I35" s="42"/>
      <c r="J35" s="84"/>
      <c r="K35" s="68"/>
      <c r="L35" s="42"/>
      <c r="M35" s="67"/>
      <c r="N35" s="69"/>
    </row>
    <row r="36" spans="1:14" s="70" customFormat="1" ht="15" customHeight="1" x14ac:dyDescent="0.25">
      <c r="A36" s="64"/>
      <c r="B36" s="65"/>
      <c r="C36" s="149"/>
      <c r="D36" s="133"/>
      <c r="E36" s="133"/>
      <c r="F36" s="149"/>
      <c r="G36" s="42"/>
      <c r="H36" s="42"/>
      <c r="I36" s="42"/>
      <c r="J36" s="84"/>
      <c r="K36" s="68"/>
      <c r="L36" s="42"/>
      <c r="M36" s="67"/>
      <c r="N36" s="69"/>
    </row>
    <row r="37" spans="1:14" s="70" customFormat="1" ht="15" customHeight="1" x14ac:dyDescent="0.25">
      <c r="A37" s="64"/>
      <c r="B37" s="65"/>
      <c r="C37" s="149"/>
      <c r="D37" s="133"/>
      <c r="E37" s="133"/>
      <c r="F37" s="149"/>
      <c r="G37" s="42"/>
      <c r="H37" s="42"/>
      <c r="I37" s="42"/>
      <c r="J37" s="84"/>
      <c r="K37" s="68"/>
      <c r="L37" s="42"/>
      <c r="M37" s="67"/>
      <c r="N37" s="69"/>
    </row>
    <row r="38" spans="1:14" s="70" customFormat="1" ht="15" customHeight="1" x14ac:dyDescent="0.25">
      <c r="A38" s="64"/>
      <c r="B38" s="65"/>
      <c r="C38" s="149"/>
      <c r="D38" s="67"/>
      <c r="E38" s="67"/>
      <c r="F38" s="149"/>
      <c r="G38" s="42"/>
      <c r="H38" s="42"/>
      <c r="I38" s="42"/>
      <c r="J38" s="84"/>
      <c r="K38" s="68"/>
      <c r="L38" s="42"/>
      <c r="M38" s="67"/>
      <c r="N38" s="69"/>
    </row>
    <row r="39" spans="1:14" s="70" customFormat="1" ht="15" customHeight="1" x14ac:dyDescent="0.25">
      <c r="A39" s="64"/>
      <c r="B39" s="65"/>
      <c r="C39" s="149"/>
      <c r="D39" s="67"/>
      <c r="E39" s="67"/>
      <c r="F39" s="149"/>
      <c r="G39" s="42"/>
      <c r="H39" s="42"/>
      <c r="I39" s="42"/>
      <c r="J39" s="84"/>
      <c r="K39" s="68"/>
      <c r="L39" s="42"/>
      <c r="M39" s="67"/>
      <c r="N39" s="69"/>
    </row>
    <row r="40" spans="1:14" s="70" customFormat="1" ht="15" customHeight="1" x14ac:dyDescent="0.25">
      <c r="A40" s="64"/>
      <c r="B40" s="65"/>
      <c r="C40" s="149"/>
      <c r="D40" s="67"/>
      <c r="E40" s="67"/>
      <c r="F40" s="149"/>
      <c r="G40" s="42"/>
      <c r="H40" s="42"/>
      <c r="I40" s="42"/>
      <c r="J40" s="84"/>
      <c r="K40" s="68"/>
      <c r="L40" s="42"/>
      <c r="M40" s="67"/>
      <c r="N40" s="69"/>
    </row>
    <row r="41" spans="1:14" s="70" customFormat="1" ht="15" customHeight="1" x14ac:dyDescent="0.25">
      <c r="A41" s="64"/>
      <c r="B41" s="65"/>
      <c r="C41" s="149"/>
      <c r="D41" s="67"/>
      <c r="E41" s="67"/>
      <c r="F41" s="149"/>
      <c r="G41" s="42"/>
      <c r="H41" s="42"/>
      <c r="I41" s="42"/>
      <c r="J41" s="84"/>
      <c r="K41" s="68"/>
      <c r="L41" s="42"/>
      <c r="M41" s="67"/>
      <c r="N41" s="69"/>
    </row>
    <row r="42" spans="1:14" s="70" customFormat="1" ht="15" customHeight="1" x14ac:dyDescent="0.25">
      <c r="A42" s="64"/>
      <c r="B42" s="65"/>
      <c r="C42" s="149"/>
      <c r="D42" s="67"/>
      <c r="E42" s="67"/>
      <c r="F42" s="149"/>
      <c r="G42" s="42"/>
      <c r="H42" s="42"/>
      <c r="I42" s="42"/>
      <c r="J42" s="84"/>
      <c r="K42" s="99"/>
      <c r="L42" s="42"/>
      <c r="M42" s="67"/>
      <c r="N42" s="69"/>
    </row>
    <row r="43" spans="1:14" s="70" customFormat="1" ht="15" customHeight="1" x14ac:dyDescent="0.25">
      <c r="A43" s="64"/>
      <c r="B43" s="65"/>
      <c r="C43" s="149"/>
      <c r="D43" s="67"/>
      <c r="E43" s="67"/>
      <c r="F43" s="149"/>
      <c r="G43" s="42"/>
      <c r="H43" s="42"/>
      <c r="I43" s="42"/>
      <c r="J43" s="84"/>
      <c r="K43" s="68"/>
      <c r="L43" s="42"/>
      <c r="M43" s="67"/>
      <c r="N43" s="69"/>
    </row>
    <row r="44" spans="1:14" s="70" customFormat="1" ht="15" customHeight="1" x14ac:dyDescent="0.25">
      <c r="A44" s="64"/>
      <c r="B44" s="65"/>
      <c r="C44" s="149"/>
      <c r="D44" s="67"/>
      <c r="E44" s="67"/>
      <c r="F44" s="149"/>
      <c r="G44" s="42"/>
      <c r="H44" s="42"/>
      <c r="I44" s="42"/>
      <c r="J44" s="84"/>
      <c r="K44" s="68"/>
      <c r="L44" s="42"/>
      <c r="M44" s="67"/>
      <c r="N44" s="69"/>
    </row>
    <row r="45" spans="1:14" s="70" customFormat="1" ht="15" customHeight="1" x14ac:dyDescent="0.25">
      <c r="A45" s="64"/>
      <c r="B45" s="65"/>
      <c r="C45" s="149"/>
      <c r="D45" s="67"/>
      <c r="E45" s="67"/>
      <c r="F45" s="149"/>
      <c r="G45" s="42"/>
      <c r="H45" s="42"/>
      <c r="I45" s="42"/>
      <c r="J45" s="84"/>
      <c r="K45" s="68"/>
      <c r="L45" s="42"/>
      <c r="M45" s="67"/>
      <c r="N45" s="69"/>
    </row>
    <row r="46" spans="1:14" s="70" customFormat="1" ht="15" customHeight="1" x14ac:dyDescent="0.25">
      <c r="A46" s="64"/>
      <c r="B46" s="65"/>
      <c r="C46" s="149"/>
      <c r="D46" s="67"/>
      <c r="E46" s="67"/>
      <c r="F46" s="149"/>
      <c r="G46" s="42"/>
      <c r="H46" s="42"/>
      <c r="I46" s="42"/>
      <c r="J46" s="84"/>
      <c r="K46" s="68"/>
      <c r="L46" s="42"/>
      <c r="M46" s="67"/>
      <c r="N46" s="69"/>
    </row>
    <row r="47" spans="1:14" s="70" customFormat="1" ht="15" customHeight="1" x14ac:dyDescent="0.25">
      <c r="A47" s="64"/>
      <c r="B47" s="65"/>
      <c r="C47" s="149"/>
      <c r="D47" s="67"/>
      <c r="E47" s="67"/>
      <c r="F47" s="149"/>
      <c r="G47" s="42"/>
      <c r="H47" s="42"/>
      <c r="I47" s="42"/>
      <c r="J47" s="84"/>
      <c r="K47" s="68"/>
      <c r="L47" s="42"/>
      <c r="M47" s="67"/>
      <c r="N47" s="69"/>
    </row>
    <row r="48" spans="1:14" s="70" customFormat="1" ht="15" customHeight="1" x14ac:dyDescent="0.25">
      <c r="A48" s="64"/>
      <c r="B48" s="65"/>
      <c r="C48" s="149"/>
      <c r="D48" s="67"/>
      <c r="E48" s="67"/>
      <c r="F48" s="149"/>
      <c r="G48" s="42"/>
      <c r="H48" s="42"/>
      <c r="I48" s="42"/>
      <c r="J48" s="84"/>
      <c r="K48" s="68"/>
      <c r="L48" s="42"/>
      <c r="M48" s="67"/>
      <c r="N48" s="69"/>
    </row>
    <row r="49" spans="1:14" s="70" customFormat="1" ht="15" customHeight="1" x14ac:dyDescent="0.25">
      <c r="A49" s="64"/>
      <c r="B49" s="65"/>
      <c r="C49" s="149"/>
      <c r="D49" s="67"/>
      <c r="E49" s="67"/>
      <c r="F49" s="149"/>
      <c r="G49" s="42"/>
      <c r="H49" s="42"/>
      <c r="I49" s="42"/>
      <c r="J49" s="84"/>
      <c r="K49" s="68"/>
      <c r="L49" s="42"/>
      <c r="M49" s="67"/>
      <c r="N49" s="69"/>
    </row>
    <row r="50" spans="1:14" s="70" customFormat="1" ht="15" customHeight="1" x14ac:dyDescent="0.25">
      <c r="A50" s="64"/>
      <c r="B50" s="65"/>
      <c r="C50" s="149"/>
      <c r="D50" s="67"/>
      <c r="E50" s="67"/>
      <c r="F50" s="149"/>
      <c r="G50" s="42"/>
      <c r="H50" s="42"/>
      <c r="I50" s="42"/>
      <c r="J50" s="84"/>
      <c r="K50" s="99"/>
      <c r="L50" s="42"/>
      <c r="M50" s="67"/>
      <c r="N50" s="69"/>
    </row>
    <row r="51" spans="1:14" s="70" customFormat="1" ht="15" customHeight="1" x14ac:dyDescent="0.25">
      <c r="A51" s="64"/>
      <c r="B51" s="65"/>
      <c r="C51" s="149"/>
      <c r="D51" s="67"/>
      <c r="E51" s="67"/>
      <c r="F51" s="149"/>
      <c r="G51" s="42"/>
      <c r="H51" s="42"/>
      <c r="I51" s="42"/>
      <c r="J51" s="84"/>
      <c r="K51" s="99"/>
      <c r="L51" s="42"/>
      <c r="M51" s="67"/>
      <c r="N51" s="69"/>
    </row>
    <row r="52" spans="1:14" s="70" customFormat="1" ht="15" customHeight="1" x14ac:dyDescent="0.25">
      <c r="A52" s="64"/>
      <c r="B52" s="65"/>
      <c r="C52" s="149"/>
      <c r="D52" s="67"/>
      <c r="E52" s="67"/>
      <c r="F52" s="149"/>
      <c r="G52" s="42"/>
      <c r="H52" s="42"/>
      <c r="I52" s="42"/>
      <c r="J52" s="84"/>
      <c r="K52" s="68"/>
      <c r="L52" s="42"/>
      <c r="M52" s="67"/>
      <c r="N52" s="69"/>
    </row>
    <row r="53" spans="1:14" s="70" customFormat="1" ht="15" customHeight="1" x14ac:dyDescent="0.25">
      <c r="A53" s="64"/>
      <c r="B53" s="65"/>
      <c r="C53" s="149"/>
      <c r="D53" s="67"/>
      <c r="E53" s="67"/>
      <c r="F53" s="149"/>
      <c r="G53" s="42"/>
      <c r="H53" s="42"/>
      <c r="I53" s="42"/>
      <c r="J53" s="84"/>
      <c r="K53" s="68"/>
      <c r="L53" s="42"/>
      <c r="M53" s="67"/>
      <c r="N53" s="69"/>
    </row>
    <row r="54" spans="1:14" s="70" customFormat="1" ht="15" customHeight="1" x14ac:dyDescent="0.25">
      <c r="A54" s="64"/>
      <c r="B54" s="65"/>
      <c r="C54" s="149"/>
      <c r="D54" s="67"/>
      <c r="E54" s="67"/>
      <c r="F54" s="149"/>
      <c r="G54" s="42"/>
      <c r="H54" s="42"/>
      <c r="I54" s="42"/>
      <c r="J54" s="84"/>
      <c r="K54" s="68"/>
      <c r="L54" s="42"/>
      <c r="M54" s="67"/>
      <c r="N54" s="69"/>
    </row>
    <row r="55" spans="1:14" s="70" customFormat="1" ht="15" customHeight="1" x14ac:dyDescent="0.25">
      <c r="A55" s="64"/>
      <c r="B55" s="65"/>
      <c r="C55" s="149"/>
      <c r="D55" s="67"/>
      <c r="E55" s="67"/>
      <c r="F55" s="149"/>
      <c r="G55" s="42"/>
      <c r="H55" s="42"/>
      <c r="I55" s="42"/>
      <c r="J55" s="84"/>
      <c r="K55" s="99"/>
      <c r="L55" s="42"/>
      <c r="M55" s="67"/>
      <c r="N55" s="69"/>
    </row>
    <row r="56" spans="1:14" s="70" customFormat="1" ht="15" customHeight="1" x14ac:dyDescent="0.25">
      <c r="A56" s="64"/>
      <c r="B56" s="65"/>
      <c r="C56" s="149"/>
      <c r="D56" s="67"/>
      <c r="E56" s="67"/>
      <c r="F56" s="149"/>
      <c r="G56" s="42"/>
      <c r="H56" s="42"/>
      <c r="I56" s="42"/>
      <c r="J56" s="84"/>
      <c r="K56" s="99"/>
      <c r="L56" s="42"/>
      <c r="M56" s="67"/>
      <c r="N56" s="69"/>
    </row>
    <row r="57" spans="1:14" s="70" customFormat="1" ht="15" customHeight="1" x14ac:dyDescent="0.25">
      <c r="A57" s="64"/>
      <c r="B57" s="65"/>
      <c r="C57" s="149"/>
      <c r="D57" s="67"/>
      <c r="E57" s="67"/>
      <c r="F57" s="149"/>
      <c r="G57" s="42"/>
      <c r="H57" s="42"/>
      <c r="I57" s="42"/>
      <c r="J57" s="84"/>
      <c r="K57" s="68"/>
      <c r="L57" s="42"/>
      <c r="M57" s="67"/>
      <c r="N57" s="69"/>
    </row>
    <row r="58" spans="1:14" s="70" customFormat="1" ht="15" customHeight="1" x14ac:dyDescent="0.25">
      <c r="A58" s="64"/>
      <c r="B58" s="65"/>
      <c r="C58" s="149"/>
      <c r="D58" s="67"/>
      <c r="E58" s="67"/>
      <c r="F58" s="149"/>
      <c r="G58" s="42"/>
      <c r="H58" s="42"/>
      <c r="I58" s="42"/>
      <c r="J58" s="84"/>
      <c r="K58" s="99"/>
      <c r="L58" s="42"/>
      <c r="M58" s="67"/>
      <c r="N58" s="69"/>
    </row>
    <row r="59" spans="1:14" s="70" customFormat="1" ht="15" customHeight="1" x14ac:dyDescent="0.25">
      <c r="A59" s="64"/>
      <c r="B59" s="65"/>
      <c r="C59" s="149"/>
      <c r="D59" s="67"/>
      <c r="E59" s="67"/>
      <c r="F59" s="149"/>
      <c r="G59" s="42"/>
      <c r="H59" s="42"/>
      <c r="I59" s="42"/>
      <c r="J59" s="84"/>
      <c r="K59" s="68"/>
      <c r="L59" s="42"/>
      <c r="M59" s="67"/>
      <c r="N59" s="69"/>
    </row>
    <row r="60" spans="1:14" s="70" customFormat="1" ht="15" customHeight="1" x14ac:dyDescent="0.25">
      <c r="A60" s="64"/>
      <c r="B60" s="65"/>
      <c r="C60" s="149"/>
      <c r="D60" s="67"/>
      <c r="E60" s="67"/>
      <c r="F60" s="149"/>
      <c r="G60" s="42"/>
      <c r="H60" s="42"/>
      <c r="I60" s="42"/>
      <c r="J60" s="84"/>
      <c r="K60" s="68"/>
      <c r="L60" s="42"/>
      <c r="M60" s="67"/>
      <c r="N60" s="69"/>
    </row>
    <row r="61" spans="1:14" s="70" customFormat="1" ht="15" customHeight="1" x14ac:dyDescent="0.25">
      <c r="A61" s="64"/>
      <c r="B61" s="65"/>
      <c r="C61" s="149"/>
      <c r="D61" s="67"/>
      <c r="E61" s="67"/>
      <c r="F61" s="149"/>
      <c r="G61" s="42"/>
      <c r="H61" s="42"/>
      <c r="I61" s="42"/>
      <c r="J61" s="84"/>
      <c r="K61" s="68"/>
      <c r="L61" s="42"/>
      <c r="M61" s="67"/>
      <c r="N61" s="69"/>
    </row>
    <row r="62" spans="1:14" s="70" customFormat="1" ht="15" customHeight="1" x14ac:dyDescent="0.25">
      <c r="A62" s="64"/>
      <c r="B62" s="65"/>
      <c r="C62" s="149"/>
      <c r="D62" s="67"/>
      <c r="E62" s="67"/>
      <c r="F62" s="149"/>
      <c r="G62" s="42"/>
      <c r="H62" s="42"/>
      <c r="I62" s="42"/>
      <c r="J62" s="84"/>
      <c r="K62" s="68"/>
      <c r="L62" s="42"/>
      <c r="M62" s="67"/>
      <c r="N62" s="69"/>
    </row>
    <row r="63" spans="1:14" s="70" customFormat="1" ht="15" customHeight="1" x14ac:dyDescent="0.25">
      <c r="A63" s="64"/>
      <c r="B63" s="65"/>
      <c r="C63" s="149"/>
      <c r="D63" s="67"/>
      <c r="E63" s="67"/>
      <c r="F63" s="149"/>
      <c r="G63" s="42"/>
      <c r="H63" s="42"/>
      <c r="I63" s="42"/>
      <c r="J63" s="84"/>
      <c r="K63" s="68"/>
      <c r="L63" s="42"/>
      <c r="M63" s="67"/>
      <c r="N63" s="69"/>
    </row>
    <row r="64" spans="1:14" s="70" customFormat="1" ht="15" customHeight="1" x14ac:dyDescent="0.25">
      <c r="A64" s="64"/>
      <c r="B64" s="65"/>
      <c r="C64" s="149"/>
      <c r="D64" s="67"/>
      <c r="E64" s="67"/>
      <c r="F64" s="149"/>
      <c r="G64" s="42"/>
      <c r="H64" s="42"/>
      <c r="I64" s="42"/>
      <c r="J64" s="84"/>
      <c r="K64" s="99"/>
      <c r="L64" s="42"/>
      <c r="M64" s="67"/>
      <c r="N64" s="69"/>
    </row>
    <row r="65" spans="1:14" s="70" customFormat="1" ht="15" customHeight="1" x14ac:dyDescent="0.25">
      <c r="A65" s="64"/>
      <c r="B65" s="65"/>
      <c r="C65" s="149"/>
      <c r="D65" s="67"/>
      <c r="E65" s="67"/>
      <c r="F65" s="149"/>
      <c r="G65" s="42"/>
      <c r="H65" s="42"/>
      <c r="I65" s="42"/>
      <c r="J65" s="84"/>
      <c r="K65" s="99"/>
      <c r="L65" s="42"/>
      <c r="M65" s="67"/>
      <c r="N65" s="69"/>
    </row>
    <row r="66" spans="1:14" s="70" customFormat="1" ht="15" customHeight="1" x14ac:dyDescent="0.25">
      <c r="A66" s="64"/>
      <c r="B66" s="65"/>
      <c r="C66" s="149"/>
      <c r="D66" s="67"/>
      <c r="E66" s="67"/>
      <c r="F66" s="149"/>
      <c r="G66" s="42"/>
      <c r="H66" s="42"/>
      <c r="I66" s="42"/>
      <c r="J66" s="84"/>
      <c r="K66" s="99"/>
      <c r="L66" s="42"/>
      <c r="M66" s="67"/>
      <c r="N66" s="69"/>
    </row>
    <row r="67" spans="1:14" s="70" customFormat="1" ht="15" customHeight="1" x14ac:dyDescent="0.25">
      <c r="A67" s="64"/>
      <c r="B67" s="65"/>
      <c r="C67" s="149"/>
      <c r="D67" s="67"/>
      <c r="E67" s="67"/>
      <c r="F67" s="149"/>
      <c r="G67" s="42"/>
      <c r="H67" s="42"/>
      <c r="I67" s="42"/>
      <c r="J67" s="84"/>
      <c r="K67" s="99"/>
      <c r="L67" s="42"/>
      <c r="M67" s="67"/>
      <c r="N67" s="69"/>
    </row>
    <row r="68" spans="1:14" s="70" customFormat="1" ht="15" customHeight="1" x14ac:dyDescent="0.25">
      <c r="A68" s="64"/>
      <c r="B68" s="65"/>
      <c r="C68" s="149"/>
      <c r="D68" s="67"/>
      <c r="E68" s="67"/>
      <c r="F68" s="149"/>
      <c r="G68" s="42"/>
      <c r="H68" s="42"/>
      <c r="I68" s="42"/>
      <c r="J68" s="84"/>
      <c r="K68" s="68"/>
      <c r="L68" s="42"/>
      <c r="M68" s="67"/>
      <c r="N68" s="69"/>
    </row>
    <row r="69" spans="1:14" s="70" customFormat="1" ht="15" customHeight="1" x14ac:dyDescent="0.25">
      <c r="A69" s="64"/>
      <c r="B69" s="65"/>
      <c r="C69" s="149"/>
      <c r="D69" s="67"/>
      <c r="E69" s="67"/>
      <c r="F69" s="149"/>
      <c r="G69" s="42"/>
      <c r="H69" s="42"/>
      <c r="I69" s="42"/>
      <c r="J69" s="84"/>
      <c r="K69" s="68"/>
      <c r="L69" s="42"/>
      <c r="M69" s="67"/>
      <c r="N69" s="69"/>
    </row>
    <row r="70" spans="1:14" s="70" customFormat="1" ht="15" customHeight="1" x14ac:dyDescent="0.25">
      <c r="A70" s="64"/>
      <c r="B70" s="65"/>
      <c r="C70" s="149"/>
      <c r="D70" s="67"/>
      <c r="E70" s="67"/>
      <c r="F70" s="149"/>
      <c r="G70" s="42"/>
      <c r="H70" s="42"/>
      <c r="I70" s="42"/>
      <c r="J70" s="84"/>
      <c r="K70" s="99"/>
      <c r="L70" s="42"/>
      <c r="M70" s="67"/>
      <c r="N70" s="69"/>
    </row>
    <row r="71" spans="1:14" s="70" customFormat="1" ht="15" customHeight="1" x14ac:dyDescent="0.25">
      <c r="A71" s="64"/>
      <c r="B71" s="65"/>
      <c r="C71" s="149"/>
      <c r="D71" s="67"/>
      <c r="E71" s="67"/>
      <c r="F71" s="149"/>
      <c r="G71" s="42"/>
      <c r="H71" s="42"/>
      <c r="I71" s="42"/>
      <c r="J71" s="84"/>
      <c r="K71" s="99"/>
      <c r="L71" s="42"/>
      <c r="M71" s="67"/>
      <c r="N71" s="69"/>
    </row>
    <row r="72" spans="1:14" s="70" customFormat="1" ht="15" customHeight="1" x14ac:dyDescent="0.25">
      <c r="A72" s="64"/>
      <c r="B72" s="65"/>
      <c r="C72" s="149"/>
      <c r="D72" s="67"/>
      <c r="E72" s="67"/>
      <c r="F72" s="149"/>
      <c r="G72" s="42"/>
      <c r="H72" s="42"/>
      <c r="I72" s="42"/>
      <c r="J72" s="84"/>
      <c r="K72" s="99"/>
      <c r="L72" s="42"/>
      <c r="M72" s="67"/>
      <c r="N72" s="69"/>
    </row>
    <row r="73" spans="1:14" s="70" customFormat="1" ht="15" customHeight="1" x14ac:dyDescent="0.25">
      <c r="A73" s="64"/>
      <c r="B73" s="65"/>
      <c r="C73" s="149"/>
      <c r="D73" s="67"/>
      <c r="E73" s="67"/>
      <c r="F73" s="149"/>
      <c r="G73" s="42"/>
      <c r="H73" s="42"/>
      <c r="I73" s="42"/>
      <c r="J73" s="84"/>
      <c r="K73" s="99"/>
      <c r="L73" s="42"/>
      <c r="M73" s="67"/>
      <c r="N73" s="69"/>
    </row>
    <row r="74" spans="1:14" s="70" customFormat="1" ht="15" customHeight="1" x14ac:dyDescent="0.25">
      <c r="A74" s="64"/>
      <c r="B74" s="65"/>
      <c r="C74" s="149"/>
      <c r="D74" s="67"/>
      <c r="E74" s="67"/>
      <c r="F74" s="149"/>
      <c r="G74" s="42"/>
      <c r="H74" s="42"/>
      <c r="I74" s="42"/>
      <c r="J74" s="84"/>
      <c r="K74" s="68"/>
      <c r="L74" s="42"/>
      <c r="M74" s="67"/>
      <c r="N74" s="69"/>
    </row>
    <row r="75" spans="1:14" s="70" customFormat="1" ht="15" customHeight="1" x14ac:dyDescent="0.25">
      <c r="A75" s="64"/>
      <c r="B75" s="149"/>
      <c r="C75" s="149"/>
      <c r="D75" s="67"/>
      <c r="E75" s="67"/>
      <c r="F75" s="149"/>
      <c r="G75" s="42"/>
      <c r="H75" s="42"/>
      <c r="I75" s="42"/>
      <c r="J75" s="84"/>
      <c r="K75" s="99"/>
      <c r="L75" s="42"/>
      <c r="M75" s="67"/>
      <c r="N75" s="69"/>
    </row>
    <row r="76" spans="1:14" s="70" customFormat="1" ht="15" customHeight="1" x14ac:dyDescent="0.25">
      <c r="A76" s="64"/>
      <c r="B76" s="149"/>
      <c r="C76" s="149"/>
      <c r="D76" s="67"/>
      <c r="E76" s="67"/>
      <c r="F76" s="149"/>
      <c r="G76" s="42"/>
      <c r="H76" s="42"/>
      <c r="I76" s="42"/>
      <c r="J76" s="84"/>
      <c r="K76" s="99"/>
      <c r="L76" s="42"/>
      <c r="M76" s="67"/>
      <c r="N76" s="69"/>
    </row>
    <row r="77" spans="1:14" s="70" customFormat="1" ht="15" customHeight="1" x14ac:dyDescent="0.25">
      <c r="A77" s="64"/>
      <c r="B77" s="149"/>
      <c r="C77" s="149"/>
      <c r="D77" s="67"/>
      <c r="E77" s="67"/>
      <c r="F77" s="149"/>
      <c r="G77" s="42"/>
      <c r="H77" s="42"/>
      <c r="I77" s="42"/>
      <c r="J77" s="84"/>
      <c r="K77" s="99"/>
      <c r="L77" s="42"/>
      <c r="M77" s="67"/>
      <c r="N77" s="69"/>
    </row>
    <row r="78" spans="1:14" s="70" customFormat="1" ht="15.75" customHeight="1" thickBot="1" x14ac:dyDescent="0.3">
      <c r="A78" s="64"/>
      <c r="B78" s="135"/>
      <c r="C78" s="135"/>
      <c r="D78" s="136"/>
      <c r="E78" s="136"/>
      <c r="F78" s="135"/>
      <c r="G78" s="85"/>
      <c r="H78" s="42"/>
      <c r="I78" s="85"/>
      <c r="J78" s="137"/>
      <c r="K78" s="138"/>
      <c r="L78" s="85"/>
      <c r="M78" s="136"/>
      <c r="N78" s="139"/>
    </row>
    <row r="79" spans="1:14" ht="15.75" thickTop="1" x14ac:dyDescent="0.25">
      <c r="I79" s="55">
        <f>SUBTOTAL(9,I6:I12)</f>
        <v>1442200</v>
      </c>
    </row>
  </sheetData>
  <autoFilter ref="A2:N78"/>
  <mergeCells count="4">
    <mergeCell ref="A1:J1"/>
    <mergeCell ref="K1:N1"/>
    <mergeCell ref="P10:Q10"/>
    <mergeCell ref="P12:Q12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</vt:lpstr>
      <vt:lpstr>AGOSTO</vt:lpstr>
      <vt:lpstr>SEPTIEMBRE</vt:lpstr>
      <vt:lpstr>OCTUBRE</vt:lpstr>
      <vt:lpstr>NOVIEMBRE</vt:lpstr>
      <vt:lpstr>VENTAS</vt:lpstr>
      <vt:lpstr>DICIEMBRE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paola soto toloza</dc:creator>
  <cp:lastModifiedBy>erika paola soto toloza</cp:lastModifiedBy>
  <dcterms:created xsi:type="dcterms:W3CDTF">2015-08-04T21:03:28Z</dcterms:created>
  <dcterms:modified xsi:type="dcterms:W3CDTF">2016-02-11T00:40:49Z</dcterms:modified>
</cp:coreProperties>
</file>