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NTABILIDAD\2015\"/>
    </mc:Choice>
  </mc:AlternateContent>
  <bookViews>
    <workbookView xWindow="0" yWindow="1020" windowWidth="20400" windowHeight="6735" tabRatio="575" firstSheet="4" activeTab="8"/>
  </bookViews>
  <sheets>
    <sheet name="AGOSTO" sheetId="1" r:id="rId1"/>
    <sheet name="SEPTIEMBRE" sheetId="5" r:id="rId2"/>
    <sheet name="OCTUBRE" sheetId="6" r:id="rId3"/>
    <sheet name="E - NOVIEMBRE" sheetId="8" r:id="rId4"/>
    <sheet name="S-NOVIEMBRE" sheetId="9" r:id="rId5"/>
    <sheet name="E-DICIEMBRE" sheetId="10" r:id="rId6"/>
    <sheet name="S-DICIEMBRE" sheetId="11" r:id="rId7"/>
    <sheet name="ARQUEO CAJA" sheetId="3" r:id="rId8"/>
    <sheet name="CALCULADORA" sheetId="4" r:id="rId9"/>
  </sheets>
  <definedNames>
    <definedName name="_xlnm._FilterDatabase" localSheetId="0" hidden="1">AGOSTO!$I$4:$O$237</definedName>
    <definedName name="_xlnm._FilterDatabase" localSheetId="2" hidden="1">OCTUBRE!$I$4:$O$212</definedName>
    <definedName name="_xlnm._FilterDatabase" localSheetId="6" hidden="1">'S-DICIEMBRE'!$A$4:$I$41</definedName>
    <definedName name="_xlnm._FilterDatabase" localSheetId="1" hidden="1">SEPTIEMBRE!$I$4:$O$289</definedName>
    <definedName name="_xlnm._FilterDatabase" localSheetId="4" hidden="1">'S-NOVIEMBRE'!$A$4:$H$4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2" i="11" l="1"/>
  <c r="G73" i="10"/>
  <c r="AB20" i="3" l="1"/>
  <c r="AA20" i="3"/>
  <c r="I190" i="11" l="1"/>
  <c r="G68" i="10" l="1"/>
  <c r="AB19" i="3" l="1"/>
  <c r="AA19" i="3"/>
  <c r="I172" i="11" l="1"/>
  <c r="G60" i="10"/>
  <c r="AB18" i="3" l="1"/>
  <c r="AA18" i="3"/>
  <c r="I156" i="11" l="1"/>
  <c r="G53" i="10" l="1"/>
  <c r="AA17" i="3" s="1"/>
  <c r="AB17" i="3"/>
  <c r="I143" i="11" l="1"/>
  <c r="AB16" i="3" l="1"/>
  <c r="G44" i="10"/>
  <c r="AA16" i="3" s="1"/>
  <c r="G42" i="10"/>
  <c r="I135" i="11" l="1"/>
  <c r="AB15" i="3" l="1"/>
  <c r="AA15" i="3"/>
  <c r="G37" i="10"/>
  <c r="I120" i="11" l="1"/>
  <c r="AB14" i="3"/>
  <c r="AA14" i="3"/>
  <c r="G34" i="10"/>
  <c r="I101" i="11"/>
  <c r="AB13" i="3" l="1"/>
  <c r="AA13" i="3"/>
  <c r="G32" i="10"/>
  <c r="I97" i="11" l="1"/>
  <c r="AB12" i="3" l="1"/>
  <c r="AA12" i="3"/>
  <c r="G28" i="10"/>
  <c r="I84" i="11" l="1"/>
  <c r="AB11" i="3" s="1"/>
  <c r="AA11" i="3"/>
  <c r="G26" i="10"/>
  <c r="I76" i="11" l="1"/>
  <c r="AB10" i="3" l="1"/>
  <c r="AA10" i="3"/>
  <c r="I65" i="11" l="1"/>
  <c r="AB9" i="3" s="1"/>
  <c r="G23" i="10"/>
  <c r="AA9" i="3" s="1"/>
  <c r="I51" i="11" l="1"/>
  <c r="AB8" i="3" s="1"/>
  <c r="G20" i="10"/>
  <c r="AA8" i="3" s="1"/>
  <c r="G14" i="10"/>
  <c r="AA7" i="3" l="1"/>
  <c r="I42" i="11"/>
  <c r="AB7" i="3" s="1"/>
  <c r="I38" i="11"/>
  <c r="AB6" i="3" l="1"/>
  <c r="G13" i="10"/>
  <c r="AA6" i="3" s="1"/>
  <c r="G9" i="10" l="1"/>
  <c r="I22" i="11"/>
  <c r="AA5" i="3" l="1"/>
  <c r="AB5" i="3" l="1"/>
  <c r="I5" i="11"/>
  <c r="G5" i="10"/>
  <c r="AA4" i="3" s="1"/>
  <c r="AB4" i="3" l="1"/>
  <c r="O559" i="6" l="1"/>
  <c r="G181" i="6"/>
  <c r="O45" i="3" s="1"/>
  <c r="P45" i="3" l="1"/>
  <c r="O544" i="6" l="1"/>
  <c r="G173" i="6"/>
  <c r="P44" i="3" l="1"/>
  <c r="O44" i="3"/>
  <c r="O530" i="6" l="1"/>
  <c r="G168" i="6"/>
  <c r="O43" i="3" l="1"/>
  <c r="P43" i="3" l="1"/>
  <c r="G165" i="6" l="1"/>
  <c r="O42" i="3" s="1"/>
  <c r="O522" i="6"/>
  <c r="P42" i="3" s="1"/>
  <c r="O508" i="6" l="1"/>
  <c r="G161" i="6" l="1"/>
  <c r="O41" i="3" s="1"/>
  <c r="P41" i="3"/>
  <c r="O491" i="6" l="1"/>
  <c r="P40" i="3" s="1"/>
  <c r="G158" i="6"/>
  <c r="O40" i="3" s="1"/>
  <c r="O469" i="6" l="1"/>
  <c r="P39" i="3" s="1"/>
  <c r="G154" i="6"/>
  <c r="O39" i="3" s="1"/>
  <c r="G152" i="6" l="1"/>
  <c r="O462" i="6" l="1"/>
  <c r="P38" i="3" s="1"/>
  <c r="O38" i="3"/>
  <c r="O448" i="6" l="1"/>
  <c r="P37" i="3" s="1"/>
  <c r="G149" i="6"/>
  <c r="O37" i="3" s="1"/>
  <c r="O439" i="6" l="1"/>
  <c r="G146" i="6" l="1"/>
  <c r="O36" i="3" l="1"/>
  <c r="P36" i="3"/>
  <c r="O423" i="6" l="1"/>
  <c r="P35" i="3" s="1"/>
  <c r="O400" i="6" l="1"/>
  <c r="G138" i="6"/>
  <c r="C78" i="4" l="1"/>
  <c r="C77" i="4"/>
  <c r="C76" i="4"/>
  <c r="C75" i="4"/>
  <c r="C74" i="4"/>
  <c r="C73" i="4"/>
  <c r="C72" i="4"/>
  <c r="C71" i="4"/>
  <c r="C70" i="4"/>
  <c r="C69" i="4"/>
  <c r="C68" i="4"/>
  <c r="C62" i="4"/>
  <c r="C61" i="4"/>
  <c r="C60" i="4"/>
  <c r="C59" i="4"/>
  <c r="C58" i="4"/>
  <c r="C57" i="4"/>
  <c r="C56" i="4"/>
  <c r="C55" i="4"/>
  <c r="C54" i="4"/>
  <c r="C53" i="4"/>
  <c r="C52" i="4"/>
  <c r="O34" i="3"/>
  <c r="C64" i="4" l="1"/>
  <c r="C80" i="4"/>
  <c r="P34" i="3" l="1"/>
  <c r="U4" i="3" l="1"/>
  <c r="G5" i="8"/>
  <c r="V11" i="3" l="1"/>
  <c r="V10" i="3"/>
  <c r="V9" i="3"/>
  <c r="V8" i="3"/>
  <c r="V7" i="3"/>
  <c r="V6" i="3"/>
  <c r="H103" i="9"/>
  <c r="H93" i="9"/>
  <c r="H82" i="9"/>
  <c r="H65" i="9"/>
  <c r="H45" i="9"/>
  <c r="H37" i="9"/>
  <c r="H27" i="9"/>
  <c r="V5" i="3" s="1"/>
  <c r="H5" i="9"/>
  <c r="V4" i="3" s="1"/>
  <c r="G42" i="8"/>
  <c r="G40" i="8"/>
  <c r="G35" i="8"/>
  <c r="G29" i="8"/>
  <c r="G21" i="8"/>
  <c r="G17" i="8"/>
  <c r="G14" i="8"/>
  <c r="U5" i="3" s="1"/>
  <c r="O389" i="6" l="1"/>
  <c r="G131" i="6"/>
  <c r="O33" i="3" l="1"/>
  <c r="P33" i="3"/>
  <c r="O379" i="6" l="1"/>
  <c r="G129" i="6"/>
  <c r="O32" i="3" s="1"/>
  <c r="P32" i="3" l="1"/>
  <c r="O368" i="6" l="1"/>
  <c r="G124" i="6"/>
  <c r="P31" i="3" l="1"/>
  <c r="O31" i="3"/>
  <c r="O351" i="6" l="1"/>
  <c r="P30" i="3" s="1"/>
  <c r="G118" i="6"/>
  <c r="O30" i="3" s="1"/>
  <c r="O331" i="6" l="1"/>
  <c r="G110" i="6" l="1"/>
  <c r="P29" i="3" l="1"/>
  <c r="O29" i="3"/>
  <c r="O323" i="6" l="1"/>
  <c r="P28" i="3" l="1"/>
  <c r="G106" i="6"/>
  <c r="O28" i="3" s="1"/>
  <c r="O313" i="6" l="1"/>
  <c r="G103" i="6"/>
  <c r="P27" i="3" l="1"/>
  <c r="O27" i="3"/>
  <c r="O291" i="6" l="1"/>
  <c r="G94" i="6"/>
  <c r="O26" i="3" s="1"/>
  <c r="P26" i="3" l="1"/>
  <c r="O279" i="6" l="1"/>
  <c r="G90" i="6"/>
  <c r="P25" i="3" l="1"/>
  <c r="O25" i="3"/>
  <c r="O262" i="6" l="1"/>
  <c r="G88" i="6"/>
  <c r="P24" i="3" l="1"/>
  <c r="O24" i="3"/>
  <c r="O242" i="6" l="1"/>
  <c r="P23" i="3" s="1"/>
  <c r="G83" i="6"/>
  <c r="O23" i="3" s="1"/>
  <c r="O236" i="6" l="1"/>
  <c r="P22" i="3" l="1"/>
  <c r="G82" i="6"/>
  <c r="O22" i="3" s="1"/>
  <c r="G77" i="6"/>
  <c r="O227" i="6" l="1"/>
  <c r="P21" i="3" l="1"/>
  <c r="O21" i="3"/>
  <c r="O216" i="6"/>
  <c r="P20" i="3" s="1"/>
  <c r="G70" i="6" l="1"/>
  <c r="O207" i="6"/>
  <c r="P19" i="3" l="1"/>
  <c r="O19" i="3"/>
  <c r="O200" i="6" l="1"/>
  <c r="G67" i="6"/>
  <c r="O18" i="3" s="1"/>
  <c r="P18" i="3" l="1"/>
  <c r="O187" i="6" l="1"/>
  <c r="G64" i="6" l="1"/>
  <c r="G51" i="6" l="1"/>
  <c r="P17" i="3" l="1"/>
  <c r="O17" i="3"/>
  <c r="G62" i="6"/>
  <c r="O180" i="6"/>
  <c r="O16" i="3" l="1"/>
  <c r="P16" i="3" l="1"/>
  <c r="O168" i="6" l="1"/>
  <c r="P15" i="3" l="1"/>
  <c r="G61" i="6"/>
  <c r="O15" i="3" s="1"/>
  <c r="G55" i="6" l="1"/>
  <c r="O157" i="6"/>
  <c r="O14" i="3" l="1"/>
  <c r="P14" i="3"/>
  <c r="O147" i="6"/>
  <c r="P13" i="3" l="1"/>
  <c r="O13" i="3" l="1"/>
  <c r="O128" i="6"/>
  <c r="G44" i="6"/>
  <c r="O12" i="3" s="1"/>
  <c r="G39" i="6" l="1"/>
  <c r="P12" i="3" l="1"/>
  <c r="O101" i="6" l="1"/>
  <c r="P11" i="3" l="1"/>
  <c r="O11" i="3"/>
  <c r="C46" i="4" l="1"/>
  <c r="C45" i="4"/>
  <c r="C44" i="4"/>
  <c r="C43" i="4"/>
  <c r="C42" i="4"/>
  <c r="C41" i="4"/>
  <c r="C40" i="4"/>
  <c r="C39" i="4"/>
  <c r="C38" i="4"/>
  <c r="C37" i="4"/>
  <c r="C36" i="4"/>
  <c r="G33" i="6"/>
  <c r="O88" i="6"/>
  <c r="C48" i="4" l="1"/>
  <c r="O10" i="3"/>
  <c r="P10" i="3" l="1"/>
  <c r="O76" i="6"/>
  <c r="C30" i="4" l="1"/>
  <c r="C29" i="4"/>
  <c r="C28" i="4"/>
  <c r="C27" i="4"/>
  <c r="C26" i="4"/>
  <c r="C25" i="4"/>
  <c r="C24" i="4"/>
  <c r="C23" i="4"/>
  <c r="C22" i="4"/>
  <c r="C21" i="4"/>
  <c r="C20" i="4"/>
  <c r="G32" i="6"/>
  <c r="C32" i="4" l="1"/>
  <c r="P9" i="3"/>
  <c r="O9" i="3"/>
  <c r="G21" i="6"/>
  <c r="O68" i="6" l="1"/>
  <c r="P8" i="3" l="1"/>
  <c r="O8" i="3"/>
  <c r="O56" i="6" l="1"/>
  <c r="G19" i="6"/>
  <c r="P7" i="3" l="1"/>
  <c r="O7" i="3" l="1"/>
  <c r="O33" i="6" l="1"/>
  <c r="G15" i="6" l="1"/>
  <c r="O6" i="3" s="1"/>
  <c r="P6" i="3" l="1"/>
  <c r="O22" i="6" l="1"/>
  <c r="P5" i="3" s="1"/>
  <c r="G12" i="6"/>
  <c r="O5" i="6"/>
  <c r="P4" i="3" s="1"/>
  <c r="O5" i="3" l="1"/>
  <c r="G5" i="6" l="1"/>
  <c r="O4" i="3" s="1"/>
  <c r="O278" i="5" l="1"/>
  <c r="J25" i="3" l="1"/>
  <c r="G95" i="5"/>
  <c r="I25" i="3" s="1"/>
  <c r="O271" i="5" l="1"/>
  <c r="G92" i="5" l="1"/>
  <c r="J24" i="3" l="1"/>
  <c r="I24" i="3" l="1"/>
  <c r="N238" i="1" l="1"/>
  <c r="O245" i="5"/>
  <c r="J23" i="3" l="1"/>
  <c r="O233" i="5" l="1"/>
  <c r="G83" i="5"/>
  <c r="J22" i="3" l="1"/>
  <c r="I22" i="3"/>
  <c r="G79" i="5" l="1"/>
  <c r="O219" i="5"/>
  <c r="J21" i="3" l="1"/>
  <c r="I21" i="3"/>
  <c r="O215" i="5" l="1"/>
  <c r="G77" i="5"/>
  <c r="J20" i="3" l="1"/>
  <c r="I20" i="3"/>
  <c r="O209" i="5" l="1"/>
  <c r="G73" i="5"/>
  <c r="J19" i="3" l="1"/>
  <c r="O184" i="5"/>
  <c r="I19" i="3"/>
  <c r="G70" i="5" l="1"/>
  <c r="J18" i="3" l="1"/>
  <c r="I18" i="3"/>
  <c r="O176" i="5" l="1"/>
  <c r="J17" i="3" s="1"/>
  <c r="G60" i="5"/>
  <c r="I17" i="3" s="1"/>
  <c r="O168" i="5"/>
  <c r="J16" i="3" l="1"/>
  <c r="G59" i="5"/>
  <c r="I16" i="3" s="1"/>
  <c r="G51" i="5" l="1"/>
  <c r="O152" i="5" l="1"/>
  <c r="G49" i="5" l="1"/>
  <c r="J15" i="3" l="1"/>
  <c r="I15" i="3"/>
  <c r="C12" i="4" l="1"/>
  <c r="O148" i="5"/>
  <c r="J14" i="3" s="1"/>
  <c r="I14" i="3"/>
  <c r="O125" i="5" l="1"/>
  <c r="J13" i="3" l="1"/>
  <c r="G45" i="5"/>
  <c r="I13" i="3" s="1"/>
  <c r="O110" i="5" l="1"/>
  <c r="J12" i="3" l="1"/>
  <c r="G38" i="5"/>
  <c r="I12" i="3" s="1"/>
  <c r="G35" i="5" l="1"/>
  <c r="O99" i="5" l="1"/>
  <c r="J11" i="3" s="1"/>
  <c r="I11" i="3"/>
  <c r="O76" i="5" l="1"/>
  <c r="G30" i="5"/>
  <c r="I10" i="3" l="1"/>
  <c r="J10" i="3" l="1"/>
  <c r="O65" i="5" l="1"/>
  <c r="G27" i="5"/>
  <c r="J9" i="3" l="1"/>
  <c r="I9" i="3"/>
  <c r="O52" i="5" l="1"/>
  <c r="G26" i="5"/>
  <c r="I8" i="3" s="1"/>
  <c r="J8" i="3" l="1"/>
  <c r="O33" i="5" l="1"/>
  <c r="G17" i="5" l="1"/>
  <c r="J7" i="3" l="1"/>
  <c r="I7" i="3"/>
  <c r="O17" i="5" l="1"/>
  <c r="G16" i="5"/>
  <c r="J6" i="3" l="1"/>
  <c r="I6" i="3"/>
  <c r="O11" i="5" l="1"/>
  <c r="J5" i="3" s="1"/>
  <c r="G8" i="5"/>
  <c r="I5" i="3" s="1"/>
  <c r="O5" i="5" l="1"/>
  <c r="J4" i="3" s="1"/>
  <c r="G5" i="5"/>
  <c r="I4" i="3" s="1"/>
  <c r="O233" i="1" l="1"/>
  <c r="D19" i="3" l="1"/>
  <c r="G78" i="1"/>
  <c r="C19" i="3" s="1"/>
  <c r="O203" i="1"/>
  <c r="D18" i="3" s="1"/>
  <c r="G74" i="1" l="1"/>
  <c r="C18" i="3" s="1"/>
  <c r="O195" i="1" l="1"/>
  <c r="D17" i="3" s="1"/>
  <c r="G71" i="1"/>
  <c r="C17" i="3" s="1"/>
  <c r="O187" i="1" l="1"/>
  <c r="D16" i="3" s="1"/>
  <c r="G68" i="1"/>
  <c r="C16" i="3" s="1"/>
  <c r="O170" i="1" l="1"/>
  <c r="G63" i="1"/>
  <c r="C15" i="3" s="1"/>
  <c r="D15" i="3" l="1"/>
  <c r="G60" i="1" l="1"/>
  <c r="C14" i="3" s="1"/>
  <c r="O165" i="1"/>
  <c r="D14" i="3" s="1"/>
  <c r="O139" i="1" l="1"/>
  <c r="D13" i="3" s="1"/>
  <c r="G50" i="1"/>
  <c r="C13" i="3" s="1"/>
  <c r="O132" i="1" l="1"/>
  <c r="D12" i="3" s="1"/>
  <c r="G43" i="1"/>
  <c r="C12" i="3" s="1"/>
  <c r="O121" i="1" l="1"/>
  <c r="D11" i="3" s="1"/>
  <c r="G40" i="1"/>
  <c r="C11" i="3" s="1"/>
  <c r="O114" i="1" l="1"/>
  <c r="D10" i="3" s="1"/>
  <c r="G35" i="1"/>
  <c r="C10" i="3" s="1"/>
  <c r="O104" i="1" l="1"/>
  <c r="D9" i="3" s="1"/>
  <c r="G32" i="1"/>
  <c r="C9" i="3" s="1"/>
  <c r="O86" i="1" l="1"/>
  <c r="D8" i="3" l="1"/>
  <c r="G29" i="1"/>
  <c r="C8" i="3" s="1"/>
  <c r="O68" i="1" l="1"/>
  <c r="G27" i="1" l="1"/>
  <c r="C7" i="3" s="1"/>
  <c r="D7" i="3"/>
  <c r="G16" i="1" l="1"/>
  <c r="C6" i="3" s="1"/>
  <c r="O58" i="1"/>
  <c r="D6" i="3" s="1"/>
  <c r="C14" i="4" l="1"/>
  <c r="C13" i="4"/>
  <c r="C11" i="4"/>
  <c r="C10" i="4"/>
  <c r="C9" i="4"/>
  <c r="C8" i="4"/>
  <c r="C7" i="4"/>
  <c r="C6" i="4"/>
  <c r="C5" i="4"/>
  <c r="C4" i="4"/>
  <c r="C16" i="4" l="1"/>
  <c r="O46" i="1"/>
  <c r="D5" i="3" s="1"/>
  <c r="G7" i="1"/>
  <c r="C5" i="3" s="1"/>
  <c r="E3" i="4" l="1"/>
  <c r="E30" i="3"/>
  <c r="B31" i="3" s="1"/>
  <c r="E31" i="3" s="1"/>
  <c r="B32" i="3" s="1"/>
  <c r="E32" i="3" s="1"/>
  <c r="B33" i="3" s="1"/>
  <c r="E33" i="3" s="1"/>
  <c r="B34" i="3" s="1"/>
  <c r="E34" i="3" s="1"/>
  <c r="B35" i="3" s="1"/>
  <c r="E35" i="3" s="1"/>
  <c r="B36" i="3" s="1"/>
  <c r="E36" i="3" s="1"/>
  <c r="B37" i="3" s="1"/>
  <c r="E37" i="3" s="1"/>
  <c r="B38" i="3" s="1"/>
  <c r="E38" i="3" s="1"/>
  <c r="H30" i="3" s="1"/>
  <c r="K30" i="3" s="1"/>
  <c r="H31" i="3" s="1"/>
  <c r="K31" i="3" s="1"/>
  <c r="H32" i="3" s="1"/>
  <c r="K32" i="3" s="1"/>
  <c r="H33" i="3" s="1"/>
  <c r="K33" i="3" s="1"/>
  <c r="H34" i="3" s="1"/>
  <c r="K34" i="3" s="1"/>
  <c r="O36" i="1"/>
  <c r="D4" i="3" s="1"/>
  <c r="G5" i="1"/>
  <c r="C4" i="3" s="1"/>
  <c r="E4" i="3" l="1"/>
  <c r="B5" i="3" s="1"/>
  <c r="E5" i="3" s="1"/>
  <c r="O32" i="1"/>
  <c r="B6" i="3" l="1"/>
  <c r="E6" i="3" s="1"/>
  <c r="B7" i="3" s="1"/>
  <c r="E7" i="3" s="1"/>
  <c r="O26" i="1"/>
  <c r="O13" i="1"/>
  <c r="O8" i="1"/>
  <c r="O6" i="1"/>
  <c r="O5" i="1"/>
  <c r="B8" i="3" l="1"/>
  <c r="E8" i="3" s="1"/>
  <c r="B9" i="3" s="1"/>
  <c r="E9" i="3" s="1"/>
  <c r="B10" i="3" l="1"/>
  <c r="E10" i="3" s="1"/>
  <c r="B11" i="3" s="1"/>
  <c r="E11" i="3" s="1"/>
  <c r="B12" i="3" s="1"/>
  <c r="E12" i="3" s="1"/>
  <c r="B13" i="3" l="1"/>
  <c r="E13" i="3" s="1"/>
  <c r="B14" i="3" s="1"/>
  <c r="E14" i="3" s="1"/>
  <c r="B15" i="3" s="1"/>
  <c r="E15" i="3" s="1"/>
  <c r="B16" i="3" s="1"/>
  <c r="E16" i="3" s="1"/>
  <c r="B17" i="3" l="1"/>
  <c r="E17" i="3" s="1"/>
  <c r="B18" i="3" l="1"/>
  <c r="E18" i="3" s="1"/>
  <c r="B19" i="3" s="1"/>
  <c r="E19" i="3" s="1"/>
  <c r="H4" i="3" s="1"/>
  <c r="K4" i="3" s="1"/>
  <c r="H5" i="3" s="1"/>
  <c r="K5" i="3" s="1"/>
  <c r="H6" i="3" s="1"/>
  <c r="K6" i="3" s="1"/>
  <c r="H7" i="3" s="1"/>
  <c r="K7" i="3" s="1"/>
  <c r="H8" i="3" s="1"/>
  <c r="K8" i="3" s="1"/>
  <c r="H9" i="3" s="1"/>
  <c r="K9" i="3" s="1"/>
  <c r="H10" i="3" s="1"/>
  <c r="K10" i="3" s="1"/>
  <c r="H11" i="3" s="1"/>
  <c r="K11" i="3" s="1"/>
  <c r="H12" i="3" s="1"/>
  <c r="K12" i="3" s="1"/>
  <c r="H13" i="3" l="1"/>
  <c r="K13" i="3" s="1"/>
  <c r="H14" i="3" s="1"/>
  <c r="K14" i="3" s="1"/>
  <c r="H15" i="3" s="1"/>
  <c r="K15" i="3" s="1"/>
  <c r="H16" i="3" s="1"/>
  <c r="K16" i="3" s="1"/>
  <c r="H17" i="3" s="1"/>
  <c r="K17" i="3" s="1"/>
  <c r="H18" i="3" s="1"/>
  <c r="K18" i="3" s="1"/>
  <c r="H19" i="3" l="1"/>
  <c r="K19" i="3" s="1"/>
  <c r="H20" i="3" s="1"/>
  <c r="K20" i="3" s="1"/>
  <c r="H21" i="3" s="1"/>
  <c r="K21" i="3" s="1"/>
  <c r="H22" i="3" s="1"/>
  <c r="K22" i="3" s="1"/>
  <c r="H23" i="3" s="1"/>
  <c r="K23" i="3" s="1"/>
  <c r="H24" i="3" s="1"/>
  <c r="K24" i="3" s="1"/>
  <c r="H25" i="3" s="1"/>
  <c r="K25" i="3" s="1"/>
  <c r="N4" i="3" s="1"/>
  <c r="Q4" i="3" s="1"/>
  <c r="N5" i="3" s="1"/>
  <c r="Q5" i="3" s="1"/>
  <c r="N6" i="3" s="1"/>
  <c r="Q6" i="3" s="1"/>
  <c r="N7" i="3" s="1"/>
  <c r="Q7" i="3" s="1"/>
  <c r="N8" i="3" s="1"/>
  <c r="Q8" i="3" s="1"/>
  <c r="N9" i="3" s="1"/>
  <c r="Q9" i="3" s="1"/>
  <c r="N10" i="3" s="1"/>
  <c r="Q10" i="3" s="1"/>
  <c r="N11" i="3" s="1"/>
  <c r="Q11" i="3" s="1"/>
  <c r="N12" i="3" s="1"/>
  <c r="Q12" i="3" s="1"/>
  <c r="N13" i="3" s="1"/>
  <c r="Q13" i="3" s="1"/>
  <c r="N14" i="3" s="1"/>
  <c r="Q14" i="3" s="1"/>
  <c r="N15" i="3" s="1"/>
  <c r="Q15" i="3" s="1"/>
  <c r="N16" i="3" s="1"/>
  <c r="Q16" i="3" l="1"/>
  <c r="N17" i="3" s="1"/>
  <c r="Q17" i="3" s="1"/>
  <c r="N18" i="3" s="1"/>
  <c r="Q18" i="3" s="1"/>
  <c r="N19" i="3" s="1"/>
  <c r="Q19" i="3" s="1"/>
  <c r="N20" i="3" s="1"/>
  <c r="Q20" i="3" s="1"/>
  <c r="N21" i="3" s="1"/>
  <c r="Q21" i="3" s="1"/>
  <c r="N22" i="3" s="1"/>
  <c r="Q22" i="3" s="1"/>
  <c r="N23" i="3" s="1"/>
  <c r="Q23" i="3" s="1"/>
  <c r="N24" i="3" s="1"/>
  <c r="Q24" i="3" s="1"/>
  <c r="N25" i="3" s="1"/>
  <c r="Q25" i="3" s="1"/>
  <c r="N26" i="3" l="1"/>
  <c r="Q26" i="3" s="1"/>
  <c r="N27" i="3" s="1"/>
  <c r="Q27" i="3" s="1"/>
  <c r="N28" i="3" s="1"/>
  <c r="Q28" i="3" s="1"/>
  <c r="N29" i="3" s="1"/>
  <c r="Q29" i="3" s="1"/>
  <c r="N30" i="3" s="1"/>
  <c r="Q30" i="3" s="1"/>
  <c r="N31" i="3" s="1"/>
  <c r="Q31" i="3" s="1"/>
  <c r="N32" i="3" s="1"/>
  <c r="Q32" i="3" s="1"/>
  <c r="N33" i="3" s="1"/>
  <c r="Q33" i="3" s="1"/>
  <c r="N34" i="3" s="1"/>
  <c r="Q34" i="3" s="1"/>
  <c r="N35" i="3" s="1"/>
  <c r="Q35" i="3" s="1"/>
  <c r="N36" i="3" s="1"/>
  <c r="Q36" i="3" s="1"/>
  <c r="N37" i="3" s="1"/>
  <c r="Q37" i="3" s="1"/>
  <c r="N38" i="3" s="1"/>
  <c r="Q38" i="3" s="1"/>
  <c r="N39" i="3" s="1"/>
  <c r="Q39" i="3" s="1"/>
  <c r="N40" i="3" s="1"/>
  <c r="Q40" i="3" s="1"/>
  <c r="T4" i="3"/>
  <c r="W4" i="3" s="1"/>
  <c r="N41" i="3" l="1"/>
  <c r="Q41" i="3" s="1"/>
  <c r="N42" i="3" s="1"/>
  <c r="Q42" i="3" s="1"/>
  <c r="N43" i="3" s="1"/>
  <c r="Q43" i="3" s="1"/>
  <c r="N44" i="3" s="1"/>
  <c r="Q44" i="3" s="1"/>
  <c r="N45" i="3" s="1"/>
  <c r="Q45" i="3" s="1"/>
  <c r="Z4" i="3" s="1"/>
  <c r="AC4" i="3" s="1"/>
  <c r="Z5" i="3" s="1"/>
  <c r="AC5" i="3" s="1"/>
  <c r="Z6" i="3" s="1"/>
  <c r="AC6" i="3" s="1"/>
  <c r="T5" i="3"/>
  <c r="W5" i="3" s="1"/>
  <c r="T6" i="3" s="1"/>
  <c r="W6" i="3" s="1"/>
  <c r="T7" i="3" s="1"/>
  <c r="W7" i="3" s="1"/>
  <c r="T8" i="3" s="1"/>
  <c r="W8" i="3" s="1"/>
  <c r="T9" i="3" s="1"/>
  <c r="W9" i="3" s="1"/>
  <c r="T10" i="3" s="1"/>
  <c r="W10" i="3" s="1"/>
  <c r="T11" i="3" s="1"/>
  <c r="W11" i="3" s="1"/>
  <c r="Z7" i="3" l="1"/>
  <c r="AC7" i="3" s="1"/>
  <c r="Z8" i="3" s="1"/>
  <c r="AC8" i="3" s="1"/>
  <c r="Z9" i="3" s="1"/>
  <c r="AC9" i="3" s="1"/>
  <c r="Z10" i="3" s="1"/>
  <c r="AC10" i="3" s="1"/>
  <c r="Z11" i="3" s="1"/>
  <c r="AC11" i="3" s="1"/>
  <c r="Z12" i="3" s="1"/>
  <c r="AC12" i="3" s="1"/>
  <c r="Z13" i="3" s="1"/>
  <c r="AC13" i="3" s="1"/>
  <c r="Z14" i="3" s="1"/>
  <c r="AC14" i="3" s="1"/>
  <c r="Z15" i="3" l="1"/>
  <c r="AC15" i="3" s="1"/>
  <c r="Z16" i="3" s="1"/>
  <c r="AC16" i="3" s="1"/>
  <c r="Z17" i="3" s="1"/>
  <c r="AC17" i="3" s="1"/>
  <c r="Z18" i="3" s="1"/>
  <c r="AC18" i="3" s="1"/>
  <c r="Z19" i="3" s="1"/>
  <c r="AC19" i="3" s="1"/>
  <c r="Z20" i="3" s="1"/>
  <c r="AC20" i="3" s="1"/>
</calcChain>
</file>

<file path=xl/sharedStrings.xml><?xml version="1.0" encoding="utf-8"?>
<sst xmlns="http://schemas.openxmlformats.org/spreadsheetml/2006/main" count="6171" uniqueCount="1677">
  <si>
    <t>FECHA</t>
  </si>
  <si>
    <t>NOMBRE</t>
  </si>
  <si>
    <t>N° FACTURA</t>
  </si>
  <si>
    <t>VALOR</t>
  </si>
  <si>
    <t>CLIENTE</t>
  </si>
  <si>
    <t>SOLO EFECTIVO</t>
  </si>
  <si>
    <t>CONCEPTO</t>
  </si>
  <si>
    <t>SUMATORIA POR DIAS</t>
  </si>
  <si>
    <t>TOTAL INGRESO</t>
  </si>
  <si>
    <t>TOTAL EGRESO</t>
  </si>
  <si>
    <t>NETO CAJA</t>
  </si>
  <si>
    <t>SALDO ANTERIOR</t>
  </si>
  <si>
    <t>DEPOSITOS</t>
  </si>
  <si>
    <t>RETIRO</t>
  </si>
  <si>
    <t>VALOR NETO BANCO</t>
  </si>
  <si>
    <t xml:space="preserve">CONSECUTIVO </t>
  </si>
  <si>
    <t>RECIBO DE CAJA DE INGRESO: RI</t>
  </si>
  <si>
    <t>RECIBO DE CAJA DE SALIDA: RS</t>
  </si>
  <si>
    <t>ARQUEO CAJA EFECTIVO</t>
  </si>
  <si>
    <t>ARQUEO CAJA BANCO</t>
  </si>
  <si>
    <t>ÉXITO LAURELES</t>
  </si>
  <si>
    <t>PANADERIA Y CHARCUTERIA EL EDEN</t>
  </si>
  <si>
    <t>HARINA PASPAN PANADERA, LEVADURA ANGEL X 500</t>
  </si>
  <si>
    <t>BANCO DE OCCIDENTE</t>
  </si>
  <si>
    <t>GD CONSULTORES</t>
  </si>
  <si>
    <t>DEPOSITO MAKROPAN</t>
  </si>
  <si>
    <t>BOCADILLOS LA GRAN FORTUNA</t>
  </si>
  <si>
    <t>MAKRO SUPERMAYORISTA S.A.S</t>
  </si>
  <si>
    <t>PLASTICOS GALAXIA S.A.S</t>
  </si>
  <si>
    <t>SURTICOCO</t>
  </si>
  <si>
    <t>PROFUNZA S.A.S</t>
  </si>
  <si>
    <t>PAGO DE FACTURA VENTA N° 24943</t>
  </si>
  <si>
    <t>ÉXITO SAN MATEO</t>
  </si>
  <si>
    <t>HOMCENTER CUCUTA</t>
  </si>
  <si>
    <t>MARIELA VANESA OÑA RIVADENEIRA</t>
  </si>
  <si>
    <t>ALMACENES MAXIMO S.A.S PEPEGANGA</t>
  </si>
  <si>
    <t>COMPRA DE 3 PAQUETES DE PISTACHO AMERICANO X 900 GR FV N° 00370240749163</t>
  </si>
  <si>
    <t>COMPRA DE BARRAS DE CEREALES, MACADAMIA, MANTEQUILLA, CREMA CHOCOLATE Y OTROS FV N° 0384-1008568</t>
  </si>
  <si>
    <t>MEJORATE BEBE FV N° 0384-1008577</t>
  </si>
  <si>
    <t>SUPERMERCADO RENTAMAX LUIS FERNANDO RANGEL</t>
  </si>
  <si>
    <t>PAGO DE MANZANILLA, CANELA Y ACEITE FV N° RB 00469585</t>
  </si>
  <si>
    <t>PAGO DE CEDITO DEL CARRO N° CREDITO 727200284460</t>
  </si>
  <si>
    <t>NORTESANTANDEREANA DE GAS S.A. E.S.P. NORGAS</t>
  </si>
  <si>
    <t>PAGO DE CILINDRO 100 LBS CV N° 115323</t>
  </si>
  <si>
    <t>INSTITUTO ADVENTISTA DE CUCUTA</t>
  </si>
  <si>
    <t>PAGO PENSION AGOSTO PAULA VALENTINA SOTO OÑA RECIBO N° 007294</t>
  </si>
  <si>
    <t>CONFITERIA TROPIDESCUENTOS GLORIA PATIÑO PINZON</t>
  </si>
  <si>
    <t>1 CAJA CARAMELOS AJONJOLI FV N/A</t>
  </si>
  <si>
    <t>PAGO DE APORTES DE SEGURIDAD SOCIAL MES AGOSTO RECIBO DE CAJA N° 1136</t>
  </si>
  <si>
    <t>12 K ALMENDRAS, 12 K NUEZ FV N° 4305</t>
  </si>
  <si>
    <t>COMERCIALIZADORA LENICA LUIS ENRIQUE NIETO CARLOS</t>
  </si>
  <si>
    <t>12 CAJAS UVAS, 1 HARINA PASPAN, 1 LB LEVADURA ANGEL REMISION N° 0646</t>
  </si>
  <si>
    <t>PLASTICOS PEDRO URIBE/ PEDRO ANTONIO URIBE TIRADO</t>
  </si>
  <si>
    <t>BOLSAS PLASTICAS POLIPROPILENO FV N° 151402</t>
  </si>
  <si>
    <t xml:space="preserve"> 1 CRISMELOS FV N° N/A</t>
  </si>
  <si>
    <t>MANI SALADO. MIEL ABEJAS FV N° 15CO-12599189</t>
  </si>
  <si>
    <t>GUANTES VINILO, TAPABOCAS, GORRO AZUL FV N° 1142748</t>
  </si>
  <si>
    <t>EMPRESA PRIVADA DE SERVICIOS S.A. E.S.P</t>
  </si>
  <si>
    <t>PAGO ACUEDUCTO TIERRALINDA, ISCALIGUA Y PORTAL DE LOS PATIOS FVN° 328291</t>
  </si>
  <si>
    <t>COMPRA DE 100 COCOS EN FRUTA FRESCA PEDIDO N° 0522</t>
  </si>
  <si>
    <t>PAGO DE CILINDRO 100 LBS CV N° 115339</t>
  </si>
  <si>
    <t>COMCEL S.A.</t>
  </si>
  <si>
    <t>PAGO PLAN  DATOS DEL NUMERO DE CELULAR 3123504533 FV N° D 4611158906</t>
  </si>
  <si>
    <t>EL SURTIDOR HUGO HERNAN BOTERO R</t>
  </si>
  <si>
    <t>PAGO ROPA BEBE, INTERIOR NIÑOS, FRANELA DAMA FV N° MC# 04282-167894</t>
  </si>
  <si>
    <t>COMPRA DE 6 PAQUETES DE ARANDANOS, FRESA, 2 PLACA RAID FV N° 0353 0140455587</t>
  </si>
  <si>
    <t>MACETA PARA VALENTINA FV # TIRILLA 9013397</t>
  </si>
  <si>
    <t>PAGO PLAN DE CELULAR NUMERO 3202309209 #REF 1645966217</t>
  </si>
  <si>
    <t>COMPRAS PAPELERIA FV N° 27382</t>
  </si>
  <si>
    <t>COMPRAS PAPELERIA FV N° 27383</t>
  </si>
  <si>
    <t>PAPELERIA-CACHARRERIA MILENIO RODRIGUEZ        CAMPO ELIAS RODRIGUEZ BALCACER</t>
  </si>
  <si>
    <t>PAGO DE AZUCAR, ACEITE FV N° RB 00470457</t>
  </si>
  <si>
    <t>PAGO 1 HARINA DE TRIGO TRADICIONAL FV N° RB 00470596</t>
  </si>
  <si>
    <t>PAGO 1 ACEITE X 900 CM FV N° RB 00470598</t>
  </si>
  <si>
    <t>RI-1</t>
  </si>
  <si>
    <t xml:space="preserve">NATURISTA LA MARIA </t>
  </si>
  <si>
    <t>PAGO DE FACTURA</t>
  </si>
  <si>
    <t>RI-2</t>
  </si>
  <si>
    <t>ECONOMICO JA - LIBERTAD</t>
  </si>
  <si>
    <t>DAVID SOTO TOLOZA</t>
  </si>
  <si>
    <t>DIEZMO</t>
  </si>
  <si>
    <t xml:space="preserve">VANESA OÑA RIVADENEIRA </t>
  </si>
  <si>
    <t>SALIDA FAMILIAR</t>
  </si>
  <si>
    <t>RECARGA + GASOLINA</t>
  </si>
  <si>
    <t>BANANO + ACEITE + NARANJA</t>
  </si>
  <si>
    <t>COMPRA HARINA Y LEVADURA</t>
  </si>
  <si>
    <t>BANANO + NARANJA</t>
  </si>
  <si>
    <t>PAGO DE MANZANILLA Y CANELA                    FV N° RA 00553660</t>
  </si>
  <si>
    <t xml:space="preserve">GASTOS PERSONALES       </t>
  </si>
  <si>
    <t xml:space="preserve">GASTOS PERSONALES  </t>
  </si>
  <si>
    <t xml:space="preserve">RECARGA   </t>
  </si>
  <si>
    <t>COMIDA</t>
  </si>
  <si>
    <t>RI-3</t>
  </si>
  <si>
    <t>RI-4</t>
  </si>
  <si>
    <t>RI-5</t>
  </si>
  <si>
    <t>TOTAL</t>
  </si>
  <si>
    <t>LEIDY PARRA</t>
  </si>
  <si>
    <t>LUZ DARI MEZA</t>
  </si>
  <si>
    <t>RAFAEL MEZA</t>
  </si>
  <si>
    <t>RI-6</t>
  </si>
  <si>
    <t>RUTH GONZALEZ</t>
  </si>
  <si>
    <t>RI-7</t>
  </si>
  <si>
    <t>RI-8</t>
  </si>
  <si>
    <t>RI-9</t>
  </si>
  <si>
    <t>RI-10</t>
  </si>
  <si>
    <t>MILDRED PACHECHO</t>
  </si>
  <si>
    <t>WILLIAM SALAZAR</t>
  </si>
  <si>
    <t xml:space="preserve">GREGORIO </t>
  </si>
  <si>
    <t>VENTA 1 GRANOLA X 500 G Y 1 LINAZA NATURAL</t>
  </si>
  <si>
    <t>N/A</t>
  </si>
  <si>
    <t>BANCOOMEVA</t>
  </si>
  <si>
    <t>PAGO PLANILLA 7241896906 MES 8 AÑO 2015</t>
  </si>
  <si>
    <t>FREDDY ROJAS / SERVIYA</t>
  </si>
  <si>
    <t>PAGO DE DOMICILIO BANCOOMEVA</t>
  </si>
  <si>
    <t>VALNIC FRUITS COLOMBIA S.A.S.</t>
  </si>
  <si>
    <t>PAGO DE 1 BULTO DE SEMILLA DE CHIA FV N° 0072</t>
  </si>
  <si>
    <t>CENTRALES ELECTRICAS DEL NORTE DE SANTANDER S.A. E.S.P</t>
  </si>
  <si>
    <t>PAGO DE RECIBO DE LUZ FV N° 87544819-4</t>
  </si>
  <si>
    <t>PAPELERIA SU OFICINA/ DORA JARAMILLO DE MORA</t>
  </si>
  <si>
    <t>PAGO DE INSUMOS DE PAPELERIA                  FV N° 454951</t>
  </si>
  <si>
    <t>PAGO NARANJA Y BANANO FV N° RA 00554082</t>
  </si>
  <si>
    <t>CANASTA CEIBA/ ADOLFO RAMIREZ</t>
  </si>
  <si>
    <t>RI-11</t>
  </si>
  <si>
    <t>SUPERMERCADO MOTILON CENTER</t>
  </si>
  <si>
    <t>INDUSTRIAS DIMAC</t>
  </si>
  <si>
    <t>PAGO DE ESTANTES</t>
  </si>
  <si>
    <t>GASTOS CARRO</t>
  </si>
  <si>
    <t>ALMUERZOS</t>
  </si>
  <si>
    <t>EFECTIVO DAVID</t>
  </si>
  <si>
    <t>DENOMINACION</t>
  </si>
  <si>
    <t>CANTIDAD</t>
  </si>
  <si>
    <t>VENTURA PLAZA CENTRO COMERCIAL PROPIEDAD HORIZONTA</t>
  </si>
  <si>
    <t>FRAVICOL S.A.S</t>
  </si>
  <si>
    <t>PARQUEO NORMAL FV N° C. 3187269</t>
  </si>
  <si>
    <t>PAGO DE 2 PANTALONES PRONTO                   FV N°F53T-34860</t>
  </si>
  <si>
    <t>BOTAS CONDOR</t>
  </si>
  <si>
    <t>COMPRA FRUTAS</t>
  </si>
  <si>
    <t>MOLINOS ANAYA/               BELCY STELLA ANAYA PALENCIA</t>
  </si>
  <si>
    <t>PAGO DE 25 BULTOS DE HOJUELA DE MAIZ Y PAGO DE 25 BULTOS DE HOJUELA DE CEBADA  FV N° 0642</t>
  </si>
  <si>
    <t>RETIRO DE BANCOLOMBIA</t>
  </si>
  <si>
    <t>MILENA IDARRAGA</t>
  </si>
  <si>
    <t>JAVIER ZABALA</t>
  </si>
  <si>
    <t>WILSON TOLEDO</t>
  </si>
  <si>
    <t>STELA TAMA</t>
  </si>
  <si>
    <t>SARA MEZA</t>
  </si>
  <si>
    <t>PEDRO VARGAS</t>
  </si>
  <si>
    <t>EL COSECHERO</t>
  </si>
  <si>
    <t>EL IDEAL</t>
  </si>
  <si>
    <t xml:space="preserve">MKDESCUENTOS </t>
  </si>
  <si>
    <t>GASOLINA</t>
  </si>
  <si>
    <t>VARIOS</t>
  </si>
  <si>
    <t>-</t>
  </si>
  <si>
    <t>RECARGA</t>
  </si>
  <si>
    <t>ALMACENES ÉXITO S.A./ ÉXITO SAN MATEO</t>
  </si>
  <si>
    <t>PAGO DE 7 SANDWICH DE PERNIL                       FV N° 03530020700917</t>
  </si>
  <si>
    <t>PAGO DE 6 BEBIDAS DE SOYA FV N° 03530020700915</t>
  </si>
  <si>
    <t>PARQUEADERO</t>
  </si>
  <si>
    <t>DISTRIBUCIONES PASTOR JULIO DELGADO Y CIA LTDA.</t>
  </si>
  <si>
    <t xml:space="preserve">PAGO DE 6 BULTOS DE AVENA EN HOJUELA  FV N° FCU 2176796 </t>
  </si>
  <si>
    <t>DOMICILIO</t>
  </si>
  <si>
    <t>PAGO DE RECIBO DE AGUA FV N° 328377</t>
  </si>
  <si>
    <t>TEMPORAL S.A</t>
  </si>
  <si>
    <t>PAGO DE NOMINA DEL 16 AL 30 DE JULIO DE 2015. FV N° C 18318</t>
  </si>
  <si>
    <t>PAGO DE LINAZA MOLIDA Y LINAZA EN PEPA FV N° 1818</t>
  </si>
  <si>
    <t>GRANERO CACHIRA/ WILSON ORLANDO VILLAMIZAR SILVA</t>
  </si>
  <si>
    <t>ARTE IMPRESO/ BENJAMIN RINCON PINEDA</t>
  </si>
  <si>
    <t>PAGO DE CUENTAS DE COBRO N° 154 Y 177</t>
  </si>
  <si>
    <t>COMPRA DE FRUTAS</t>
  </si>
  <si>
    <t>TODO PAN/ NEFTALI OVIEDO CARVAJAL</t>
  </si>
  <si>
    <t>PAGO DE HARINA, LEVADURA, BOCADILLO, MARGARINA. FV N° 26827</t>
  </si>
  <si>
    <t>PAGO DE 5.25K DE BOLSAS DE PP                    FV N° 151738</t>
  </si>
  <si>
    <t>LA TIENDA DEL CONDIMENTO/              OMAR MEDINA</t>
  </si>
  <si>
    <t>6 KILOS DE SOYA REMISION N° N/A</t>
  </si>
  <si>
    <t>CANASTA PATIOS/RAFAEL LONDOÑO</t>
  </si>
  <si>
    <t>ERIKA PAOLA SOTO TOLOZA</t>
  </si>
  <si>
    <t>TAXI</t>
  </si>
  <si>
    <t>COLBON</t>
  </si>
  <si>
    <t>ANGELICA RESTREPO</t>
  </si>
  <si>
    <t>ADELANTO</t>
  </si>
  <si>
    <t>WILLIAM ALBEIRO CASTILLA</t>
  </si>
  <si>
    <t>PAGO DE CARRERAS</t>
  </si>
  <si>
    <t xml:space="preserve">JONATHAN </t>
  </si>
  <si>
    <t>FRUTERIA CARRITOS</t>
  </si>
  <si>
    <t>VUELTAS VANESA</t>
  </si>
  <si>
    <t>FRUTAS</t>
  </si>
  <si>
    <t>MINUTOS</t>
  </si>
  <si>
    <t>JOSE JESUS URBINA</t>
  </si>
  <si>
    <t>PAGO DE VIVERES</t>
  </si>
  <si>
    <t>PAGO YOX</t>
  </si>
  <si>
    <t>PAGO DE 9 ACEITES FV N° RB 00473221</t>
  </si>
  <si>
    <t>TAXI COSECHERO</t>
  </si>
  <si>
    <t>TAXI A LA LIBERTAD</t>
  </si>
  <si>
    <t>TAXI A LOS PATIOS</t>
  </si>
  <si>
    <t>TAXI A LA CASA ABUELOS</t>
  </si>
  <si>
    <t>PASAJES ALMAXIMO</t>
  </si>
  <si>
    <t>PAPELERIA LUZ Y/O         LINA MARIA ARDILA</t>
  </si>
  <si>
    <t>PAGO DE ARCHIVADOR AZ Y CARTULINA       FV N° 00491919</t>
  </si>
  <si>
    <t>PAPELERIA Y CACHARRERIA LOS ALAMOS</t>
  </si>
  <si>
    <t>PAGO DE 3 TABLAS DE MADERA FV N° 2780</t>
  </si>
  <si>
    <t>GASTOS PERSONALES</t>
  </si>
  <si>
    <t>ANA LUCIA CACERES SANCHEZ</t>
  </si>
  <si>
    <t>PAGO POR SERVICIOS PRESTADOS EL DIA     14-AGOSTO-2015 CE N°0106</t>
  </si>
  <si>
    <t>PAGO DE SERVICIOS PRESTADOS EN LA 1 Y 2 SEMANA DE AGOSTO DEL AÑO 2015 CE N° 0107</t>
  </si>
  <si>
    <t>SUPERMERCADO VICTORIA LIBERTADORES</t>
  </si>
  <si>
    <t>SUPERMERCADO JM</t>
  </si>
  <si>
    <t>OSCAR CHAVEZ</t>
  </si>
  <si>
    <t>DESAYUNO</t>
  </si>
  <si>
    <t>PROPINA</t>
  </si>
  <si>
    <t>LAVA EXPRESS</t>
  </si>
  <si>
    <t>PAGO LAVADO CARRO FV N° 0402</t>
  </si>
  <si>
    <t>PEDRO VICENTE SOTO JIMENEZ</t>
  </si>
  <si>
    <t>PAGO DE TURRONES</t>
  </si>
  <si>
    <t>DEGUSTACION DOMINGO</t>
  </si>
  <si>
    <t>BANANOS, NARANJAS</t>
  </si>
  <si>
    <t>LEVADURA, CANELA, LEVADURA</t>
  </si>
  <si>
    <t>PAGO A JONATHAN</t>
  </si>
  <si>
    <t>PAGO A CARLOS</t>
  </si>
  <si>
    <t>PAGO A TIA</t>
  </si>
  <si>
    <t>RESTAURANTE BEGANO</t>
  </si>
  <si>
    <t>OFRENDA</t>
  </si>
  <si>
    <t>RENTAMAX Y PANADERIA EL EDEN</t>
  </si>
  <si>
    <t>LA CANASTA PATIOS</t>
  </si>
  <si>
    <t>MANTENIMIENTO</t>
  </si>
  <si>
    <t>REDETRANS</t>
  </si>
  <si>
    <t>TRANSPORTE PEDIDO PROFUNZA</t>
  </si>
  <si>
    <t>COMERCIALIZADORA MONTES DE COLOMBIA S.A.S</t>
  </si>
  <si>
    <t>PAGO DE PESCADO, VERDURAS FV N° 030027448</t>
  </si>
  <si>
    <t>AGUACATE</t>
  </si>
  <si>
    <t>CANASTA CAMPESINA LA 15</t>
  </si>
  <si>
    <t>CANASTA CAMPESINA LA CERO</t>
  </si>
  <si>
    <t>CANASTA CAMPESINA SAN LUIS</t>
  </si>
  <si>
    <t xml:space="preserve">ARTE IMPRESO  </t>
  </si>
  <si>
    <t>PAGO DE FACTUREROS DE VENTA ORIGINAL FV N° 2667</t>
  </si>
  <si>
    <t>PAGO DE FRUTAS FV N° RA 00556168</t>
  </si>
  <si>
    <t>DOMICILIO COCO</t>
  </si>
  <si>
    <t>DOMICILIO CANASTA</t>
  </si>
  <si>
    <t>GREGORIO</t>
  </si>
  <si>
    <t>SUPERMERCADO DON ANTONIO</t>
  </si>
  <si>
    <t>COSECHERO</t>
  </si>
  <si>
    <t>SUPERMERCADO LA ECONOMIA</t>
  </si>
  <si>
    <t>PAGO MANI SALADO</t>
  </si>
  <si>
    <t>OTROS</t>
  </si>
  <si>
    <t>PLASTICOS &amp; PLASTICOS</t>
  </si>
  <si>
    <t>PAGO CAJAS DE UVA, AJONJOLI, NUEZ                FV N° 4355</t>
  </si>
  <si>
    <t>PAGO DE SOYA REMISION N° 0416</t>
  </si>
  <si>
    <t>PAGO DE HARINA, LEVADURA, BOCADILLO, COCO FV N° 26928</t>
  </si>
  <si>
    <t>PAGO DE 12.25 KG BOLSAS PP FV N° 152018</t>
  </si>
  <si>
    <t>PAGO DE 1.69 BOLSAS PP FV N° 13538</t>
  </si>
  <si>
    <t>PAGO DE 2 CAJAS DE CARAMELOS DE AJONJOLI FV N° 90483</t>
  </si>
  <si>
    <t>RI-12</t>
  </si>
  <si>
    <t>RI-13</t>
  </si>
  <si>
    <t>RI-14</t>
  </si>
  <si>
    <t>RI-15</t>
  </si>
  <si>
    <t>RI-16</t>
  </si>
  <si>
    <t>RI-17</t>
  </si>
  <si>
    <t>RI-18</t>
  </si>
  <si>
    <t>RI-19</t>
  </si>
  <si>
    <t>RI-20</t>
  </si>
  <si>
    <t>RI-21</t>
  </si>
  <si>
    <t>RI-22</t>
  </si>
  <si>
    <t>RI-23</t>
  </si>
  <si>
    <t>RI-24</t>
  </si>
  <si>
    <t>RI-25</t>
  </si>
  <si>
    <t>RI-26</t>
  </si>
  <si>
    <t>RI-27</t>
  </si>
  <si>
    <t>RI-28</t>
  </si>
  <si>
    <t>RI-29</t>
  </si>
  <si>
    <t>RI-30</t>
  </si>
  <si>
    <t>RI-31</t>
  </si>
  <si>
    <t>RI-32</t>
  </si>
  <si>
    <t>RI-33</t>
  </si>
  <si>
    <t>RI-34</t>
  </si>
  <si>
    <t>RI-35</t>
  </si>
  <si>
    <t>RI-36</t>
  </si>
  <si>
    <t>RI-37</t>
  </si>
  <si>
    <t>COOPMOTILON LTDA</t>
  </si>
  <si>
    <t>PAGO DE TRANSPORTE DE BULTOS HARINA Y LINAZA FV N° E-42959</t>
  </si>
  <si>
    <t>TAXISTA</t>
  </si>
  <si>
    <t>TELMEX COLOMBIA S.A</t>
  </si>
  <si>
    <t>PAGO DE SERVICIO TELEVISION, INTERNET, TELEFONIA, FV N° 399614108 #REF 81403297</t>
  </si>
  <si>
    <t>RI-38</t>
  </si>
  <si>
    <t>RI-39</t>
  </si>
  <si>
    <t>ORGANIZACIÓN LA ESPERANZA S.A</t>
  </si>
  <si>
    <t>PAGO DE PLAN EXEQUIAL CUOTA 02/05 RECIBO N°066241</t>
  </si>
  <si>
    <t>TAXI VALENTINA</t>
  </si>
  <si>
    <t>PAGO DE 8.9 K DE GERMEN DE TRIGO            FV N° 0418</t>
  </si>
  <si>
    <t>ALVARO RAMIREZ/ SERVIYA</t>
  </si>
  <si>
    <t>PAGO DOMICILIO</t>
  </si>
  <si>
    <t>SUPERMERCADO EL MANA</t>
  </si>
  <si>
    <t>RI-40</t>
  </si>
  <si>
    <t>SUPERMERCADO DIOMEDEZ</t>
  </si>
  <si>
    <t>RI-41</t>
  </si>
  <si>
    <t>SUPERMERCADO EL OLIMPICO</t>
  </si>
  <si>
    <t>EBENEZER ATALAYA</t>
  </si>
  <si>
    <t>EBENEZER LIBERTAD</t>
  </si>
  <si>
    <t>RI-42</t>
  </si>
  <si>
    <t>RI-43</t>
  </si>
  <si>
    <t>RI-44</t>
  </si>
  <si>
    <t>SUPERMERCADO RENTAMAX</t>
  </si>
  <si>
    <t>GASES DEL ORIENTE S.A. E.S.P.</t>
  </si>
  <si>
    <t>PAGO DE RECIBO DE GAS FV N° 11687357</t>
  </si>
  <si>
    <t>RI-45</t>
  </si>
  <si>
    <t>RI-46</t>
  </si>
  <si>
    <t>EL COSECHERO PATIOS</t>
  </si>
  <si>
    <t>SUPERMERCADO EL GARZON</t>
  </si>
  <si>
    <t>COMPRA PASTELES</t>
  </si>
  <si>
    <t>RI-47</t>
  </si>
  <si>
    <t>RI-48</t>
  </si>
  <si>
    <t>RI-49</t>
  </si>
  <si>
    <t xml:space="preserve">CANASTA CEIBA  </t>
  </si>
  <si>
    <t>MERKYARIS</t>
  </si>
  <si>
    <t>TODO PAN</t>
  </si>
  <si>
    <t>RI-50</t>
  </si>
  <si>
    <t>RI-51</t>
  </si>
  <si>
    <t>AEROEXPRESS</t>
  </si>
  <si>
    <t>JM</t>
  </si>
  <si>
    <t>RI-52</t>
  </si>
  <si>
    <t>FRUTERIA HOMCENTER</t>
  </si>
  <si>
    <t>RI-53</t>
  </si>
  <si>
    <t>NATURISTA NATUR-VIDA</t>
  </si>
  <si>
    <t>RI-54</t>
  </si>
  <si>
    <t>PEINADO VALENTINA</t>
  </si>
  <si>
    <t>BOMBAS CUMPLEAÑOS VALENTINA</t>
  </si>
  <si>
    <t>BICICLETA</t>
  </si>
  <si>
    <t>TRICICLO</t>
  </si>
  <si>
    <t xml:space="preserve">JUGUETES </t>
  </si>
  <si>
    <t>FERNANDO</t>
  </si>
  <si>
    <t>PAGO DEL VIERNES</t>
  </si>
  <si>
    <t>ARREGLO CARRO</t>
  </si>
  <si>
    <t>TAXI RECOGER CARRO</t>
  </si>
  <si>
    <t>LUCIA</t>
  </si>
  <si>
    <t>HARRY PASAJE</t>
  </si>
  <si>
    <t>CUMPLEAÑOS VALENTINA</t>
  </si>
  <si>
    <t>SEGURO CARRO</t>
  </si>
  <si>
    <t>MATHIAS</t>
  </si>
  <si>
    <t>GAS</t>
  </si>
  <si>
    <t>COMPRA PANELA</t>
  </si>
  <si>
    <t>FRUTAS Y ACEITE</t>
  </si>
  <si>
    <t>ALMUERZOS EMPLEADOS</t>
  </si>
  <si>
    <t>OFRENDA Y PEAJE</t>
  </si>
  <si>
    <t>RI-55</t>
  </si>
  <si>
    <t>RI-56</t>
  </si>
  <si>
    <t>HARINA, LEVADURA</t>
  </si>
  <si>
    <t xml:space="preserve">ACEITE </t>
  </si>
  <si>
    <t>VIVERES LOS ECONOMICOS J.A</t>
  </si>
  <si>
    <t>PAGO DE MERCADO FV N° 001169</t>
  </si>
  <si>
    <t>RI-57</t>
  </si>
  <si>
    <t>ENTRADA</t>
  </si>
  <si>
    <t>FLETE</t>
  </si>
  <si>
    <t xml:space="preserve">BOLSAS   </t>
  </si>
  <si>
    <t>BOLSAS</t>
  </si>
  <si>
    <t xml:space="preserve">GUANTES   </t>
  </si>
  <si>
    <t>MAKROPAN</t>
  </si>
  <si>
    <t>UVAS</t>
  </si>
  <si>
    <t>DESCANSO VALENTINA</t>
  </si>
  <si>
    <t>RI-58</t>
  </si>
  <si>
    <t>CANASTA CEIBA</t>
  </si>
  <si>
    <t>FRUTOS SECOS</t>
  </si>
  <si>
    <t xml:space="preserve">ARACELY </t>
  </si>
  <si>
    <t>RI-59</t>
  </si>
  <si>
    <t>RI-60</t>
  </si>
  <si>
    <t>CANASTA CAMPESINA AV° 0</t>
  </si>
  <si>
    <t>ALMUERZO</t>
  </si>
  <si>
    <t>ESTANTES</t>
  </si>
  <si>
    <t>CAJERO</t>
  </si>
  <si>
    <t xml:space="preserve">PAGO DE SERVICIOS PRESTADOS    </t>
  </si>
  <si>
    <t>PANAMERICANA LIBRERÍA Y PAPELERIA S.A.</t>
  </si>
  <si>
    <t>PAGO DE COMETA, PITA, MANECILLA</t>
  </si>
  <si>
    <t>CARGADOR</t>
  </si>
  <si>
    <t>KARLOS COMERCIALIZADORA S.A.S</t>
  </si>
  <si>
    <t>BOLSO VALENTINA FV N° TV-146042</t>
  </si>
  <si>
    <t>PAPELERIA Y CACHARRERIA SURTIESCOLAR</t>
  </si>
  <si>
    <t>PAGO DE INSUMOS DE PAPELERIA                  FV N° CJ 55852 Y FV N° 55853</t>
  </si>
  <si>
    <t>RI-70</t>
  </si>
  <si>
    <t>PAGO UVAS</t>
  </si>
  <si>
    <t>PAGO FACTURA</t>
  </si>
  <si>
    <t>CELADOR</t>
  </si>
  <si>
    <t>DROGUERIA</t>
  </si>
  <si>
    <t>BANANOS Y NARANJAS</t>
  </si>
  <si>
    <t>MEDICO VANESA</t>
  </si>
  <si>
    <t>CENA DAVID</t>
  </si>
  <si>
    <t>GASTOS VALENTINA, MATHIAS, COLEGIO</t>
  </si>
  <si>
    <t>BETHEL CEIBA</t>
  </si>
  <si>
    <t>CHIQUINQUIRA</t>
  </si>
  <si>
    <t>PAGO UÑAS</t>
  </si>
  <si>
    <t>PAGO VIVERES</t>
  </si>
  <si>
    <t>FARMAPLUS GUASIMALES</t>
  </si>
  <si>
    <t>PAGO GOTAS FV N° JLP1039375</t>
  </si>
  <si>
    <t>LE DI</t>
  </si>
  <si>
    <t>PAGO TARDES</t>
  </si>
  <si>
    <t>PAGO CARRERAS</t>
  </si>
  <si>
    <t>PAGO ANGELICA</t>
  </si>
  <si>
    <t>SURAMERICANA</t>
  </si>
  <si>
    <t xml:space="preserve">SEGURO   </t>
  </si>
  <si>
    <t xml:space="preserve">PAGO LAVADO CARRO   </t>
  </si>
  <si>
    <t>PAGO LIBROS DE SALUD</t>
  </si>
  <si>
    <t>CENA SABADO</t>
  </si>
  <si>
    <t>DONACION DESPLAZADOS</t>
  </si>
  <si>
    <t>COMPRA CUCHARAS</t>
  </si>
  <si>
    <t>YOGURT DEGUSTACION</t>
  </si>
  <si>
    <t>PEAJE</t>
  </si>
  <si>
    <t>CENAS</t>
  </si>
  <si>
    <t>FRESAS</t>
  </si>
  <si>
    <t>MANZANAS</t>
  </si>
  <si>
    <t>INSUMOS PANADERIA</t>
  </si>
  <si>
    <t>MANZANILLA Y CANELA</t>
  </si>
  <si>
    <t>EMPLEADOS</t>
  </si>
  <si>
    <t>SUELDOS</t>
  </si>
  <si>
    <t>HARRY</t>
  </si>
  <si>
    <t>MODISTA</t>
  </si>
  <si>
    <t>RAZAS VIP</t>
  </si>
  <si>
    <t>PELUQUERIA LOKI</t>
  </si>
  <si>
    <t>RI-61</t>
  </si>
  <si>
    <t>RI-62</t>
  </si>
  <si>
    <t>RI-63</t>
  </si>
  <si>
    <t>RI-64</t>
  </si>
  <si>
    <t>RI-65</t>
  </si>
  <si>
    <t>RI-66</t>
  </si>
  <si>
    <t>RI-67</t>
  </si>
  <si>
    <t>RI-68</t>
  </si>
  <si>
    <t>RI-69</t>
  </si>
  <si>
    <t>RI-71</t>
  </si>
  <si>
    <t>RI-72</t>
  </si>
  <si>
    <t>RI-73</t>
  </si>
  <si>
    <t>RI-74</t>
  </si>
  <si>
    <t>SUPERMERCADO EL IDEAL</t>
  </si>
  <si>
    <t>13-14-15-16-17-19</t>
  </si>
  <si>
    <t>COMISION POR VENTAS</t>
  </si>
  <si>
    <t>RI-75</t>
  </si>
  <si>
    <t>RI-76</t>
  </si>
  <si>
    <t>RI-77</t>
  </si>
  <si>
    <t>MONTES PATIOS</t>
  </si>
  <si>
    <t>BASHIR NAIZIR</t>
  </si>
  <si>
    <t>PAGO TRIGO AMERICADO</t>
  </si>
  <si>
    <t>BELCY STELLA ANAYA</t>
  </si>
  <si>
    <t>PAGO HOJUELA POR ADELANTADO, PENDIENTE CONFIRMAR FACTURA</t>
  </si>
  <si>
    <t>VANESA OÑA RIVADENEIRA</t>
  </si>
  <si>
    <t>AGOSTO</t>
  </si>
  <si>
    <t>SEPTIEMBRE</t>
  </si>
  <si>
    <t>ERIKA PAOLA SOTO</t>
  </si>
  <si>
    <t>FRUTAS DESAYUNO</t>
  </si>
  <si>
    <t>COMPRA NARANJAS Y BANANO</t>
  </si>
  <si>
    <t xml:space="preserve">ALMUERZO </t>
  </si>
  <si>
    <t>RI-78</t>
  </si>
  <si>
    <t>FRUTERIA YOLANDA</t>
  </si>
  <si>
    <t>RI-79</t>
  </si>
  <si>
    <t>VICTORIA PLAZA</t>
  </si>
  <si>
    <t>RI-80</t>
  </si>
  <si>
    <t>MONTES SAN LUIS</t>
  </si>
  <si>
    <t>MATERIALES VALENTINA</t>
  </si>
  <si>
    <t>HARINERA PARDO S.A.</t>
  </si>
  <si>
    <t>PAGO 20K SALVADO FV N° 709354</t>
  </si>
  <si>
    <t>ECONOMICO JA</t>
  </si>
  <si>
    <t>EL GRAN PUNTAZO</t>
  </si>
  <si>
    <t>BANCO</t>
  </si>
  <si>
    <t>RI-81</t>
  </si>
  <si>
    <t>RI-82</t>
  </si>
  <si>
    <t>RI-83</t>
  </si>
  <si>
    <t>RI-84</t>
  </si>
  <si>
    <t>RI-85</t>
  </si>
  <si>
    <t>YOLANDA BAYONA</t>
  </si>
  <si>
    <t>PAGO ENVUELTOS</t>
  </si>
  <si>
    <t>LA TIENDA DEL CONDIMENTO/ OMAR MEDINA</t>
  </si>
  <si>
    <t>PAGO DE MANI, AMARANTO, AJONJOLI, SOYA REMISION N° 0426</t>
  </si>
  <si>
    <t>LEAL VELAZCO RICHARD ALEXANDER/ LA CASA DEL PANADERO Y REPOSTERO</t>
  </si>
  <si>
    <t>PAGO DE CIRUELAS FV N° R-87537</t>
  </si>
  <si>
    <t>PAGO DE HARINA, ANTIADHERENTE, LEVADURA FV N° 27105</t>
  </si>
  <si>
    <t>TODOPAN/ NEFTALI OVIEDO CARVAJAL</t>
  </si>
  <si>
    <t>PAGO DE BOCADILLOS REMISION N° N/A</t>
  </si>
  <si>
    <t>PAGO BOLSAS PP CALIBRE 3 FV N° 152690</t>
  </si>
  <si>
    <t>HERNAN JORGE PEREZ CARRASCAL/ DEPOSITO DISMAPAN</t>
  </si>
  <si>
    <t>PAGO DE NUEZ FV N° DIS-0001491</t>
  </si>
  <si>
    <t>PAGO DE FLETE DE GERMEN DE TRIGO           N° GUIA RES: E-44501</t>
  </si>
  <si>
    <t>MAKROSUPERMAYORISTA S.A.S</t>
  </si>
  <si>
    <t>PAGO DE IMPLEMENTOS DE ASEO, ESENCIAS, MIEL FV N° 15CO-11098628</t>
  </si>
  <si>
    <t xml:space="preserve">INSTITUTO ADVENTISTA DE CUCUTA </t>
  </si>
  <si>
    <t>PAGO PENSION PAULA VALENTINA SOTO OÑA RECIBO N° 007672</t>
  </si>
  <si>
    <t>VALNIC FRUITS COLOMBIA S.A.S</t>
  </si>
  <si>
    <t>PAGO 1 BULTO DE CHIA FV N° 0077</t>
  </si>
  <si>
    <t>COMCEL S.A</t>
  </si>
  <si>
    <t>PAGO DE RECAUDO POR CONSUMO N° CEL 3202309209 #REF 1645966217</t>
  </si>
  <si>
    <t>ALMACENES ÉXITO S.A/ ÉXITO SAN MATEO</t>
  </si>
  <si>
    <t>COMPRA ALMENDRAS                                           FV N° 0353-0080617639</t>
  </si>
  <si>
    <t>COMPRA ALMENDRAS                                     FV N° 03530080617638</t>
  </si>
  <si>
    <t>RI-86</t>
  </si>
  <si>
    <t>COLVANES S.A.S/ ENVIA</t>
  </si>
  <si>
    <t>PAGO FLETE FV N° 047000133319</t>
  </si>
  <si>
    <t>PIJAMAS NIÑOS</t>
  </si>
  <si>
    <t>PAGO FRUTA</t>
  </si>
  <si>
    <t>PAGO GASOLINA</t>
  </si>
  <si>
    <t>IMPRESIONES</t>
  </si>
  <si>
    <t>TAXI PEDIDO CANASTA</t>
  </si>
  <si>
    <t>AGUA VALENTINA</t>
  </si>
  <si>
    <t>PAGO DE TURRONES Y CHICHARRINES</t>
  </si>
  <si>
    <t>RI-87</t>
  </si>
  <si>
    <t>ALMUERZO JONATHAN</t>
  </si>
  <si>
    <t>PAGO DE QUINUA REMISION N° 0427</t>
  </si>
  <si>
    <t>PAGO DE CIRUELAS FV N° R-87577</t>
  </si>
  <si>
    <t>RI-88</t>
  </si>
  <si>
    <t>RI-89</t>
  </si>
  <si>
    <t>RI-90</t>
  </si>
  <si>
    <t>FRUTERIA BRISAS</t>
  </si>
  <si>
    <t>NATURISTA NATURVIDA</t>
  </si>
  <si>
    <t>TAXI JM</t>
  </si>
  <si>
    <t>RI-91</t>
  </si>
  <si>
    <t>RI-92</t>
  </si>
  <si>
    <t>SUPERMERCADO JEFFER</t>
  </si>
  <si>
    <t>PAGO LUCIA</t>
  </si>
  <si>
    <t>LUCIA CACERES SANCHEZ</t>
  </si>
  <si>
    <t>BETHEL CHAPINERO</t>
  </si>
  <si>
    <t>RI-93</t>
  </si>
  <si>
    <t>RI-94</t>
  </si>
  <si>
    <t>RI-95</t>
  </si>
  <si>
    <t>CANASTA AEROPUERTO</t>
  </si>
  <si>
    <t>DEGUSTACION</t>
  </si>
  <si>
    <t>ZAPATOS VALENTINA</t>
  </si>
  <si>
    <t xml:space="preserve">VALENTINA </t>
  </si>
  <si>
    <t>ÉXITO</t>
  </si>
  <si>
    <t>COMISION VENTAS</t>
  </si>
  <si>
    <t>RI-96</t>
  </si>
  <si>
    <t>bocadillo</t>
  </si>
  <si>
    <t>CUADRO</t>
  </si>
  <si>
    <t>CANASTA</t>
  </si>
  <si>
    <t>MANDARINAS</t>
  </si>
  <si>
    <t>RI-97</t>
  </si>
  <si>
    <t>RI-98</t>
  </si>
  <si>
    <t>CANASTA CAMPESINA AV°0</t>
  </si>
  <si>
    <t>MONTES SEXTA</t>
  </si>
  <si>
    <t>RI-99</t>
  </si>
  <si>
    <t>PAGO CELULAR</t>
  </si>
  <si>
    <t>CINTA</t>
  </si>
  <si>
    <t>CITALSA</t>
  </si>
  <si>
    <t>NUEZ</t>
  </si>
  <si>
    <t>HARINA CENTENO Y QUINUA</t>
  </si>
  <si>
    <t>COCO</t>
  </si>
  <si>
    <t>CIRUELAS</t>
  </si>
  <si>
    <t>FRUTA</t>
  </si>
  <si>
    <t>RI-100</t>
  </si>
  <si>
    <t>MOTILON CENTER</t>
  </si>
  <si>
    <t>CANASTA PATIOS</t>
  </si>
  <si>
    <t>CRIS ESPLENDOR</t>
  </si>
  <si>
    <t>ARREGLO ARTIFICIAL</t>
  </si>
  <si>
    <t>YOGURT</t>
  </si>
  <si>
    <t>MACPOLLO</t>
  </si>
  <si>
    <t>CANASTA LOS PATIOS</t>
  </si>
  <si>
    <t xml:space="preserve">AGUA </t>
  </si>
  <si>
    <t>ARREGLO SILLA</t>
  </si>
  <si>
    <t>HOMCENTER</t>
  </si>
  <si>
    <t>COJINES</t>
  </si>
  <si>
    <t>TAXI ANGELICA</t>
  </si>
  <si>
    <t>RI-101</t>
  </si>
  <si>
    <t>RI-102</t>
  </si>
  <si>
    <t>RI-103</t>
  </si>
  <si>
    <t>RI-104</t>
  </si>
  <si>
    <t>RENTAMAX</t>
  </si>
  <si>
    <t>PROFUNZA</t>
  </si>
  <si>
    <t>RECIBO LUZ</t>
  </si>
  <si>
    <t>RI-105</t>
  </si>
  <si>
    <t>RI-106</t>
  </si>
  <si>
    <t>GIRO PISTACHOS</t>
  </si>
  <si>
    <t>ARANDANOS</t>
  </si>
  <si>
    <t>SEGURO VIDA</t>
  </si>
  <si>
    <t>JUGOS</t>
  </si>
  <si>
    <t>SESPECOL</t>
  </si>
  <si>
    <t>PAGO SALUD</t>
  </si>
  <si>
    <t>RI-107</t>
  </si>
  <si>
    <t>EL OLIMPICO</t>
  </si>
  <si>
    <t>RI-108</t>
  </si>
  <si>
    <t>RI-109</t>
  </si>
  <si>
    <t>TAXI CANASTA</t>
  </si>
  <si>
    <t>PAGO SERVICIOS PRESTADOS</t>
  </si>
  <si>
    <t>RI-110</t>
  </si>
  <si>
    <t>RI-111</t>
  </si>
  <si>
    <t>ANGELI</t>
  </si>
  <si>
    <t>OSCAR</t>
  </si>
  <si>
    <t>RI-112</t>
  </si>
  <si>
    <t>PERU NATURBI</t>
  </si>
  <si>
    <t>RI-113</t>
  </si>
  <si>
    <t>RI-114</t>
  </si>
  <si>
    <t>VANESA</t>
  </si>
  <si>
    <t>LAVADO CARRO</t>
  </si>
  <si>
    <t>CARBOXI</t>
  </si>
  <si>
    <t>ABONO LUZ DARI</t>
  </si>
  <si>
    <t>REGARGAS Y PASAJES</t>
  </si>
  <si>
    <t>WILLIAM</t>
  </si>
  <si>
    <t>ANGELICA</t>
  </si>
  <si>
    <t>DROGAS LA REBAJA</t>
  </si>
  <si>
    <t>SALCHIPAPA</t>
  </si>
  <si>
    <t>RI-115</t>
  </si>
  <si>
    <t>RI-116</t>
  </si>
  <si>
    <t>EBENEZER</t>
  </si>
  <si>
    <t>RI-117</t>
  </si>
  <si>
    <t>NATURISTA LA MARIA</t>
  </si>
  <si>
    <t>BANCOMEVA</t>
  </si>
  <si>
    <t>RI-118</t>
  </si>
  <si>
    <t>PASTOR SAMUEL</t>
  </si>
  <si>
    <t>SERVIENTREGA</t>
  </si>
  <si>
    <t>ENVIO PISTACHOS</t>
  </si>
  <si>
    <t>COMIDA SABADO</t>
  </si>
  <si>
    <t>GASOLINA DOMINGO</t>
  </si>
  <si>
    <t>TOMATES</t>
  </si>
  <si>
    <t>HARINA, LEVADURA, MARGARINA</t>
  </si>
  <si>
    <t>BENJAMIN RINCON PINEDA</t>
  </si>
  <si>
    <t>ARTE IMPRESO CC N° 213</t>
  </si>
  <si>
    <t>TEMPORAL S.A.</t>
  </si>
  <si>
    <t>PAGO FV N° 18734</t>
  </si>
  <si>
    <t>WILSON ORLANDO WILLAMIZAR</t>
  </si>
  <si>
    <t>PAGO FV N° 1945</t>
  </si>
  <si>
    <t>GASES DEL ORIENTE S.A E.S.P</t>
  </si>
  <si>
    <t>PAGO FV N° 402043176</t>
  </si>
  <si>
    <t>PAGO FV N° 11802137-7</t>
  </si>
  <si>
    <t>EMPRESA PRIVADA DE SERVICIOS S.A E.S.P</t>
  </si>
  <si>
    <t>PAGO FV N° 328463</t>
  </si>
  <si>
    <t>TAXI CHICHARRINES</t>
  </si>
  <si>
    <t>RI-119</t>
  </si>
  <si>
    <t>PAGO FLETE PROFUNZA</t>
  </si>
  <si>
    <t>R-120</t>
  </si>
  <si>
    <t>FELIX</t>
  </si>
  <si>
    <t xml:space="preserve">PAGO   </t>
  </si>
  <si>
    <t>CORONA</t>
  </si>
  <si>
    <t>COMPRA LEVADURA, ANTIADHERENTE, BOCADILLOS FV N°27273</t>
  </si>
  <si>
    <t xml:space="preserve">COMPRA HOJUELA, ESENCIA </t>
  </si>
  <si>
    <t>PAGO TAPABOCAS</t>
  </si>
  <si>
    <t xml:space="preserve">PAGO BOLSAS   </t>
  </si>
  <si>
    <t>FOTOMILENIO</t>
  </si>
  <si>
    <t>FOTOCOPIAS</t>
  </si>
  <si>
    <t>JARDINES LA ESPERANZA</t>
  </si>
  <si>
    <t>RI-121</t>
  </si>
  <si>
    <t>RI-122</t>
  </si>
  <si>
    <t>MERKDESCUENTOS</t>
  </si>
  <si>
    <t>MANA</t>
  </si>
  <si>
    <t>RI-123</t>
  </si>
  <si>
    <t>RETIRO BANCO AGRARIO</t>
  </si>
  <si>
    <t>RI-124</t>
  </si>
  <si>
    <t>RI-125</t>
  </si>
  <si>
    <t>RI-126</t>
  </si>
  <si>
    <t>ARRIENDO</t>
  </si>
  <si>
    <t>BONIFICACION</t>
  </si>
  <si>
    <t>CONSUELO TOLOZA</t>
  </si>
  <si>
    <t>PAGO DE QUINCENA</t>
  </si>
  <si>
    <t>RI-127</t>
  </si>
  <si>
    <t>RI-128</t>
  </si>
  <si>
    <t>RI-129</t>
  </si>
  <si>
    <t>RI-130</t>
  </si>
  <si>
    <t xml:space="preserve">PAGO FLETE </t>
  </si>
  <si>
    <t>RECARGA, VALENTINA, DESAYUNO</t>
  </si>
  <si>
    <t>ROPA VANESA</t>
  </si>
  <si>
    <t>PAGO PRESTAMOS</t>
  </si>
  <si>
    <t>AREPAS</t>
  </si>
  <si>
    <t>TAXI CANASTA-LIBERTAD-PATIOS</t>
  </si>
  <si>
    <t>ALMUERZOS WILLIAM ANGELICA</t>
  </si>
  <si>
    <t>RI-131</t>
  </si>
  <si>
    <t>RI-132</t>
  </si>
  <si>
    <t>RI-133</t>
  </si>
  <si>
    <t>RI-134</t>
  </si>
  <si>
    <t>RI-135</t>
  </si>
  <si>
    <t>RI-136</t>
  </si>
  <si>
    <t>RI-137</t>
  </si>
  <si>
    <t>RI-138</t>
  </si>
  <si>
    <t>RI-139</t>
  </si>
  <si>
    <t>RI-140</t>
  </si>
  <si>
    <t>RI-141</t>
  </si>
  <si>
    <t>RI-142</t>
  </si>
  <si>
    <t>RI-143</t>
  </si>
  <si>
    <t>MERKASA</t>
  </si>
  <si>
    <t>PAGO PRESTACION SERVICIOS</t>
  </si>
  <si>
    <t>PAGO FLETE TRIGO AMERICANO FV N° 047000137049</t>
  </si>
  <si>
    <t>DESAYUNO EMPLEADOS</t>
  </si>
  <si>
    <t>PIÑA</t>
  </si>
  <si>
    <t>JE</t>
  </si>
  <si>
    <t>LLANITOS</t>
  </si>
  <si>
    <t>DIOMEDEZ</t>
  </si>
  <si>
    <t>IGLESIA</t>
  </si>
  <si>
    <t>PROTEINA SOYA</t>
  </si>
  <si>
    <t>GATORADE</t>
  </si>
  <si>
    <t>NORTESANTANDEREANA DE GAS</t>
  </si>
  <si>
    <t>CHAMPU VANESA</t>
  </si>
  <si>
    <t>PAGO TURRONES Y CHICHARRINES</t>
  </si>
  <si>
    <t>AMOR Y AMISTAD</t>
  </si>
  <si>
    <t>NARANJA Y BANANO</t>
  </si>
  <si>
    <t>DESAYUNO DOMINGO</t>
  </si>
  <si>
    <t>SANDER SPA</t>
  </si>
  <si>
    <t>1 BONO</t>
  </si>
  <si>
    <t>PAGO SALVADO FV N°  C1-709560</t>
  </si>
  <si>
    <t>DON JESUS</t>
  </si>
  <si>
    <t>AZ</t>
  </si>
  <si>
    <t>1000 VALENTINA</t>
  </si>
  <si>
    <t>RI-144</t>
  </si>
  <si>
    <t>RI-145</t>
  </si>
  <si>
    <t>RI-146</t>
  </si>
  <si>
    <t>VECINO</t>
  </si>
  <si>
    <t>NARANJA</t>
  </si>
  <si>
    <t>RI-147</t>
  </si>
  <si>
    <t>RI-148</t>
  </si>
  <si>
    <t>RI-149</t>
  </si>
  <si>
    <t>RI-150</t>
  </si>
  <si>
    <t>RI-151</t>
  </si>
  <si>
    <t>RI-152</t>
  </si>
  <si>
    <t>RI-153</t>
  </si>
  <si>
    <t>RI-154</t>
  </si>
  <si>
    <t>RI-155</t>
  </si>
  <si>
    <t>RI-156</t>
  </si>
  <si>
    <t>RI-157</t>
  </si>
  <si>
    <t>RI-158</t>
  </si>
  <si>
    <t>RI-159</t>
  </si>
  <si>
    <t>RI-160</t>
  </si>
  <si>
    <t>RI-161</t>
  </si>
  <si>
    <t>RI-162</t>
  </si>
  <si>
    <t>RI-163</t>
  </si>
  <si>
    <t>RI-164</t>
  </si>
  <si>
    <t>RI-165</t>
  </si>
  <si>
    <t>RI-166</t>
  </si>
  <si>
    <t>RI-167</t>
  </si>
  <si>
    <t>RI-168</t>
  </si>
  <si>
    <t>RI-169</t>
  </si>
  <si>
    <t>RI-170</t>
  </si>
  <si>
    <t>RI-171</t>
  </si>
  <si>
    <t>RI-172</t>
  </si>
  <si>
    <t>RI-173</t>
  </si>
  <si>
    <t>RI-174</t>
  </si>
  <si>
    <t>RI-175</t>
  </si>
  <si>
    <t>RI-176</t>
  </si>
  <si>
    <t>RI-177</t>
  </si>
  <si>
    <t>RI-178</t>
  </si>
  <si>
    <t>RI-179</t>
  </si>
  <si>
    <t>RI-180</t>
  </si>
  <si>
    <t>RI-181</t>
  </si>
  <si>
    <t>RI-182</t>
  </si>
  <si>
    <t>BANANO</t>
  </si>
  <si>
    <t>COMPRA FRUTA FV N° 021067336</t>
  </si>
  <si>
    <t>PANAMERICANA</t>
  </si>
  <si>
    <t>CALCULADORA</t>
  </si>
  <si>
    <t>PAGO DE SEMILLA DE CHIA FV N°  0083</t>
  </si>
  <si>
    <t>CARPETAS</t>
  </si>
  <si>
    <t>ABASTO R&amp;R</t>
  </si>
  <si>
    <t>UVAS PASAS</t>
  </si>
  <si>
    <t>AJONJOLI</t>
  </si>
  <si>
    <t>CARAMELOS AJONJOLI</t>
  </si>
  <si>
    <t>BANANOS</t>
  </si>
  <si>
    <t>CENA-GASOLINA-VARIOS</t>
  </si>
  <si>
    <t xml:space="preserve">CENA </t>
  </si>
  <si>
    <t xml:space="preserve">CELADOR </t>
  </si>
  <si>
    <t>MEDICO</t>
  </si>
  <si>
    <t>RUBEN</t>
  </si>
  <si>
    <t>TAXI IDEAL-COSECHERO</t>
  </si>
  <si>
    <t>ALMUERZO ANGELICA</t>
  </si>
  <si>
    <t>ALMUERZO WILLIAN Y JONATHAN</t>
  </si>
  <si>
    <t>ITEM</t>
  </si>
  <si>
    <t>DAVID</t>
  </si>
  <si>
    <t>FABRICA</t>
  </si>
  <si>
    <t>EL ALTO MOTILON</t>
  </si>
  <si>
    <t>REGALO VANESA</t>
  </si>
  <si>
    <t>HELADOS</t>
  </si>
  <si>
    <t>SANDWICH</t>
  </si>
  <si>
    <t>ALMUERZO CHINACOTA</t>
  </si>
  <si>
    <t>SALUCOOP</t>
  </si>
  <si>
    <t>PAGO MANI SALADO, MIEL, ESCOBA FV N° 15CO-11603639</t>
  </si>
  <si>
    <t>PAGO BOLSAS FV N° 153919</t>
  </si>
  <si>
    <t>PAGO BOLSAS FV N° 153918</t>
  </si>
  <si>
    <t>PASTOR JULIO DELGADO Y CIA LTDA</t>
  </si>
  <si>
    <t>PAGO DE AVENA FV N° FCU 2181909</t>
  </si>
  <si>
    <t>PAGO HARINA, LEVADURA FV N° 27470</t>
  </si>
  <si>
    <t>PAGO SALVADO FV N° 27471</t>
  </si>
  <si>
    <t>PAGO GUANTES FV N° 1193896</t>
  </si>
  <si>
    <t>NEFTALY</t>
  </si>
  <si>
    <t>MATERIALES IGLESIA</t>
  </si>
  <si>
    <t>D</t>
  </si>
  <si>
    <t>PASAJES</t>
  </si>
  <si>
    <t>COCOS</t>
  </si>
  <si>
    <t>N</t>
  </si>
  <si>
    <t>CARRERAS</t>
  </si>
  <si>
    <t>MEDICINA</t>
  </si>
  <si>
    <t>MERCADO</t>
  </si>
  <si>
    <t xml:space="preserve">PAYLESS / VALENTINA </t>
  </si>
  <si>
    <t>MOLINOS ANAYA</t>
  </si>
  <si>
    <t>PAGO PEDIDO</t>
  </si>
  <si>
    <t>DON ANTONIO</t>
  </si>
  <si>
    <t>PAGO CARRERA DOMINGO</t>
  </si>
  <si>
    <t xml:space="preserve">PAGO DE TARDES </t>
  </si>
  <si>
    <t>NOMINA ANGELICA</t>
  </si>
  <si>
    <t>BANCO OCCIDENTE</t>
  </si>
  <si>
    <t>CUOTA CARRO</t>
  </si>
  <si>
    <t>MAMA</t>
  </si>
  <si>
    <t>PAOLA</t>
  </si>
  <si>
    <t>DISTRIFRUTAS HILDA GONZALEZ</t>
  </si>
  <si>
    <t>COMERCIALIZADORA ENKI</t>
  </si>
  <si>
    <t>PAPELERIA LOS ANDES</t>
  </si>
  <si>
    <t>COMPRAS FACTUREROS REMISION</t>
  </si>
  <si>
    <t>PAGO</t>
  </si>
  <si>
    <t>LA GRAN ECONOMIA</t>
  </si>
  <si>
    <t xml:space="preserve">PAGO TURRONES </t>
  </si>
  <si>
    <t>CARLOS</t>
  </si>
  <si>
    <t>COMPRA ACEITE FV N° RB 00489379</t>
  </si>
  <si>
    <t>COMPRA FRUTAS CASA</t>
  </si>
  <si>
    <t>DEBE A RUBEN</t>
  </si>
  <si>
    <t>RI-184</t>
  </si>
  <si>
    <t>RI-186</t>
  </si>
  <si>
    <t>RI-187</t>
  </si>
  <si>
    <t>RI-188</t>
  </si>
  <si>
    <t>RI-189</t>
  </si>
  <si>
    <t>RI-190</t>
  </si>
  <si>
    <t>RI-191</t>
  </si>
  <si>
    <t>RI-192</t>
  </si>
  <si>
    <t>RI-193</t>
  </si>
  <si>
    <t>RI-194</t>
  </si>
  <si>
    <t>RI-195</t>
  </si>
  <si>
    <t>RI-196</t>
  </si>
  <si>
    <t>RI-197</t>
  </si>
  <si>
    <t>RI-198</t>
  </si>
  <si>
    <t>RI-199</t>
  </si>
  <si>
    <t>RI-200</t>
  </si>
  <si>
    <t>PAGO DOMICILIO ARTE IMPRESO</t>
  </si>
  <si>
    <t>LUCIA CACERES</t>
  </si>
  <si>
    <t>PAGO MORA</t>
  </si>
  <si>
    <t>NORTESANTANDEREANA DE GAS S.A. E.S.P.</t>
  </si>
  <si>
    <t>PAGO CILINDRO 100LB FV N° 174293</t>
  </si>
  <si>
    <t>PAGO ALMUERZO</t>
  </si>
  <si>
    <t>JONATHAN ORLANDO MUÑOZ SEPULVEDA</t>
  </si>
  <si>
    <t>NATURISTA DA VIDA</t>
  </si>
  <si>
    <t>JEFER</t>
  </si>
  <si>
    <t>ABASTOS R&amp;R</t>
  </si>
  <si>
    <t>PAGO PRESTACION DE SERVICIOS CEF N° 0145</t>
  </si>
  <si>
    <t>PAGO PRESTACION DE SERVICIOS CEF N° 0144</t>
  </si>
  <si>
    <t>PAGO PRESTACION DE SERVICIOS CEF N° 0142</t>
  </si>
  <si>
    <t>COMPRA HARINA Y BICARBONATO FV N° 0000228905</t>
  </si>
  <si>
    <t>PAGO PRESTACION SERVICIOS CEF N° 0148</t>
  </si>
  <si>
    <t>PAGO CARRERAS ENTRE EL 28 DE SEPTIEMBRE Y 2 DE OCTUBRE DEL 2015 CEF N° 0149</t>
  </si>
  <si>
    <t>PAGO HORAS EXTRAS CEF N° 0150</t>
  </si>
  <si>
    <t>PAGO PRESTACION SERVICIOS CEF N° 0151</t>
  </si>
  <si>
    <t>PAGO PRESTACION SERVICIOS CEF N° 0147</t>
  </si>
  <si>
    <t>PAGO BANANOS</t>
  </si>
  <si>
    <t>JALEAS</t>
  </si>
  <si>
    <t>CENA</t>
  </si>
  <si>
    <t>OFRENDA NIÑOS</t>
  </si>
  <si>
    <t>MERKCASA</t>
  </si>
  <si>
    <t>BETHEL</t>
  </si>
  <si>
    <t>SEGURO TODO RIESGO CARRO</t>
  </si>
  <si>
    <t>CAMBIO ACEITE CARRO</t>
  </si>
  <si>
    <t>MANO OBRA MECANICO</t>
  </si>
  <si>
    <t>FLETE GERMEN</t>
  </si>
  <si>
    <t>ALINEACION CARRO</t>
  </si>
  <si>
    <t>PAGO HARINA, LEVADURA, CANELA</t>
  </si>
  <si>
    <t>SURAMERICAN</t>
  </si>
  <si>
    <t>MECANICO</t>
  </si>
  <si>
    <t>COMERCIALIZADORA LHI</t>
  </si>
  <si>
    <t>PAGO 1 CANASTA NARANJA</t>
  </si>
  <si>
    <t>2894                      2895</t>
  </si>
  <si>
    <t>RI-183</t>
  </si>
  <si>
    <t>51                                 44</t>
  </si>
  <si>
    <t>50                                 53</t>
  </si>
  <si>
    <t>YOGURES</t>
  </si>
  <si>
    <t>PAGO PRESTACION SERVICIOS CEF N° 0152</t>
  </si>
  <si>
    <t>SALIDA PISCINA</t>
  </si>
  <si>
    <t>COLSABOR S.A.S</t>
  </si>
  <si>
    <t>PAGO ESENCIAS</t>
  </si>
  <si>
    <t>COMCEL S.A.S</t>
  </si>
  <si>
    <t>PAGO RECAUDO POR CONSUMO N° REF 1056197086</t>
  </si>
  <si>
    <t>PAGO RECAUDO POR CONSUMO N° REF 1645966217</t>
  </si>
  <si>
    <t>POLLO Y MOLIPOLLO</t>
  </si>
  <si>
    <t>PASAJES CONSIGNACIONES</t>
  </si>
  <si>
    <t>PURINA LOKI</t>
  </si>
  <si>
    <t>RI-185</t>
  </si>
  <si>
    <t>BANCO AGRARIO</t>
  </si>
  <si>
    <t>BANCOLOMBIA</t>
  </si>
  <si>
    <t>ABASTOS FAMI-HOGAR</t>
  </si>
  <si>
    <t>MINIABASTOS LA FOGATA</t>
  </si>
  <si>
    <t>ALMACENES ÉXITO S.A</t>
  </si>
  <si>
    <t>PAGO TARJETA ÉXITO SEGURO CARRO WILLIAM</t>
  </si>
  <si>
    <t>MAKRO SUPERMAYORISTA S.A.S.</t>
  </si>
  <si>
    <t>PAGO IMPLEMENTOS DE ASEO                        FV N° 15CO-13520538</t>
  </si>
  <si>
    <t>PAGO ALMENDRAS FV N° 03530100568327</t>
  </si>
  <si>
    <t>OTROS GASTOS</t>
  </si>
  <si>
    <t>EL GARZON</t>
  </si>
  <si>
    <t>MERKTODO LA GRANJA</t>
  </si>
  <si>
    <t>COMPRA MANI</t>
  </si>
  <si>
    <t>COMERCIALIZADORA LENICA</t>
  </si>
  <si>
    <t>PAGO CIRUELA REMISION N° 0903</t>
  </si>
  <si>
    <t>DOMICILIO ETIQUETAS</t>
  </si>
  <si>
    <t>SEGURO FABRICA</t>
  </si>
  <si>
    <t>PAGO HARINA, LEVADURA</t>
  </si>
  <si>
    <t>CENTRALES ELECTRICAS DEL NORTE DE SANTANDER S.A.E.S.P</t>
  </si>
  <si>
    <t>PAGO RECIBO LUZ FV N° 82640089-3</t>
  </si>
  <si>
    <t>EMPRESA PRIVADA DE SERVICIOS S.A.E.S.P</t>
  </si>
  <si>
    <t>PAGO RECIBO AGUA FV N° 328549</t>
  </si>
  <si>
    <t>PASAJES PAGO RECIBO LUZ</t>
  </si>
  <si>
    <t>RECARGA PARA DAVID</t>
  </si>
  <si>
    <t>PAGO TAXI COSECHERO</t>
  </si>
  <si>
    <t>RI-201</t>
  </si>
  <si>
    <t>RI-202</t>
  </si>
  <si>
    <t>YAQUELINE TOLOZA</t>
  </si>
  <si>
    <t>PAGO CARBOXI</t>
  </si>
  <si>
    <t>TAXI MONTES-ÉXITO-PATIOS</t>
  </si>
  <si>
    <t>RI-203</t>
  </si>
  <si>
    <t>RI-204</t>
  </si>
  <si>
    <t>RI-205</t>
  </si>
  <si>
    <t>RI-206</t>
  </si>
  <si>
    <t>RI-207</t>
  </si>
  <si>
    <t>RI-208</t>
  </si>
  <si>
    <t>GASTO PERSONAL GARITA</t>
  </si>
  <si>
    <t>ALMUERZO DOMINGO</t>
  </si>
  <si>
    <t>GASTO TERMALES</t>
  </si>
  <si>
    <t>NARANJAS</t>
  </si>
  <si>
    <t>PAGO 1 CILINDRO FV N° 181143</t>
  </si>
  <si>
    <t>PAGO ISODINE</t>
  </si>
  <si>
    <t>PAGO 1 CILINDRO FV N° 191950</t>
  </si>
  <si>
    <t>COMPRAS PANADERIA</t>
  </si>
  <si>
    <t>PLASTICOS PEDRO URIBE</t>
  </si>
  <si>
    <t>PAGO BOLSAS FV N° 154666</t>
  </si>
  <si>
    <t>LA TIENDA DEL CONDIMENTO</t>
  </si>
  <si>
    <t>PAGO SOYA REMISION N° 0160</t>
  </si>
  <si>
    <t>PANTALONETA</t>
  </si>
  <si>
    <t>PAGO ROPA VALENTINA</t>
  </si>
  <si>
    <t>RI-209</t>
  </si>
  <si>
    <t>PAGO ROPA MAMA</t>
  </si>
  <si>
    <t xml:space="preserve">YOGURT </t>
  </si>
  <si>
    <t>PAGO CHIA FV N° 0086</t>
  </si>
  <si>
    <t>PAGO PENSION VALENTINA</t>
  </si>
  <si>
    <t>RENTAMAX/ LUIS FERNANDO RANGEL</t>
  </si>
  <si>
    <t>PAGO ACEITE FV N° RB00493438</t>
  </si>
  <si>
    <t>TEMPORAL</t>
  </si>
  <si>
    <t>TELMEX</t>
  </si>
  <si>
    <t>BODEGA CACHIRA</t>
  </si>
  <si>
    <t>PAGO SALUD EMPLEADOS</t>
  </si>
  <si>
    <t>SALUD VANESA</t>
  </si>
  <si>
    <t>RI-210</t>
  </si>
  <si>
    <t>RI-211</t>
  </si>
  <si>
    <t>RI-212</t>
  </si>
  <si>
    <t>RI-213</t>
  </si>
  <si>
    <t>RI-214</t>
  </si>
  <si>
    <t>RI-215</t>
  </si>
  <si>
    <t>RI-216</t>
  </si>
  <si>
    <t>RI-217</t>
  </si>
  <si>
    <t>RI-218</t>
  </si>
  <si>
    <t xml:space="preserve">DOMICILIO   </t>
  </si>
  <si>
    <t>BEGANO</t>
  </si>
  <si>
    <t>NELLY CARREÑO</t>
  </si>
  <si>
    <t>GASTOS REUNION VALENTINA</t>
  </si>
  <si>
    <t>RI-219</t>
  </si>
  <si>
    <t>RI-220</t>
  </si>
  <si>
    <t>RI-221</t>
  </si>
  <si>
    <t>RI-222</t>
  </si>
  <si>
    <t>RI-223</t>
  </si>
  <si>
    <t>RI-224</t>
  </si>
  <si>
    <t>RI-225</t>
  </si>
  <si>
    <t>RI-226</t>
  </si>
  <si>
    <t>RI-227</t>
  </si>
  <si>
    <t>RI-228</t>
  </si>
  <si>
    <t>RI-229</t>
  </si>
  <si>
    <t>RI-230</t>
  </si>
  <si>
    <t>RI-231</t>
  </si>
  <si>
    <t>RI-232</t>
  </si>
  <si>
    <t>RI-233</t>
  </si>
  <si>
    <t>RI-234</t>
  </si>
  <si>
    <t>RI-235</t>
  </si>
  <si>
    <t>RI-236</t>
  </si>
  <si>
    <t>RI-237</t>
  </si>
  <si>
    <t>RI-238</t>
  </si>
  <si>
    <t>RI-239</t>
  </si>
  <si>
    <t>RI-240</t>
  </si>
  <si>
    <t>RI-241</t>
  </si>
  <si>
    <t>RI-242</t>
  </si>
  <si>
    <t>RI-243</t>
  </si>
  <si>
    <t>RI-244</t>
  </si>
  <si>
    <t>RI-245</t>
  </si>
  <si>
    <t>RI-246</t>
  </si>
  <si>
    <t>RI-247</t>
  </si>
  <si>
    <t>RI-248</t>
  </si>
  <si>
    <t>RI-249</t>
  </si>
  <si>
    <t>RI-250</t>
  </si>
  <si>
    <t>RI-251</t>
  </si>
  <si>
    <t>LA CASITA DEL PAÑAL Y ALGO MAS</t>
  </si>
  <si>
    <t>PAGO CIRUELA PASA, HARINA FV N° 27818</t>
  </si>
  <si>
    <t>BOCADILLOS LA GRAN FORTUNA/ ANGEL C. RAGA</t>
  </si>
  <si>
    <t>PAGO CARAMELOS AJONJOLI FV N° C002 00003836</t>
  </si>
  <si>
    <t>DOMICILIARIO</t>
  </si>
  <si>
    <t>PAGO FLETE PEDIDO BODEGA CACHIRA N° GUIA RES. E-49669</t>
  </si>
  <si>
    <t>PAGO LEVADURA ANGEL</t>
  </si>
  <si>
    <t>CANASTA SAN LUIS</t>
  </si>
  <si>
    <t>EL SOL</t>
  </si>
  <si>
    <t>PAGO CARRERAS, SUELDO</t>
  </si>
  <si>
    <t>SALCHICHAS</t>
  </si>
  <si>
    <t>PAGO SEGURO</t>
  </si>
  <si>
    <t>AEROEXPRES</t>
  </si>
  <si>
    <t>SABADO NOCHE</t>
  </si>
  <si>
    <t>PEAJES</t>
  </si>
  <si>
    <t>VALENTINA</t>
  </si>
  <si>
    <t>PAGO HARINA. BOCADILLO. LEVADURA</t>
  </si>
  <si>
    <t>LECHE CABRA</t>
  </si>
  <si>
    <t>COMPRAS ÉXITO</t>
  </si>
  <si>
    <t>PAGO RECIBO TELMEX</t>
  </si>
  <si>
    <t xml:space="preserve">JESUS </t>
  </si>
  <si>
    <t>PAGO CELADOR</t>
  </si>
  <si>
    <t>HARINERA PARDO</t>
  </si>
  <si>
    <t>PAGO SALVADO</t>
  </si>
  <si>
    <t>PAGO CIRUELAS REMISION N/A</t>
  </si>
  <si>
    <t>PAGO NUECES REMISION N/A</t>
  </si>
  <si>
    <t>PAGO BOLSAS FV N° 155185</t>
  </si>
  <si>
    <t>BODEGA EL PANIFICADOR</t>
  </si>
  <si>
    <t>PAGO CIRUELAS PASAS FV N° VM OC 2898</t>
  </si>
  <si>
    <t>PAGO MANI PELADO, AMARANTO TICKET N° 002332</t>
  </si>
  <si>
    <t>PAGO IMPLEMENTOS ASEO Y ESENCIAS FV N° 15CO-11607413</t>
  </si>
  <si>
    <t>LAVADO MUEBLES</t>
  </si>
  <si>
    <t>SIN FACTURA</t>
  </si>
  <si>
    <t>ABONO FACTURA</t>
  </si>
  <si>
    <t>AGUAS</t>
  </si>
  <si>
    <t>MAYRA ROCIO SOTO TOLOZA</t>
  </si>
  <si>
    <t>PAGO CONTADORA</t>
  </si>
  <si>
    <t>COMPRA MAQUINA LECHE SOYA</t>
  </si>
  <si>
    <t>84                      85</t>
  </si>
  <si>
    <t xml:space="preserve">MANA </t>
  </si>
  <si>
    <t>GIRO GUSTAVO MANYOMA</t>
  </si>
  <si>
    <t>PLASTILINA</t>
  </si>
  <si>
    <t>PAGO CIRUELAS PASAS FV N° VM OC 3193</t>
  </si>
  <si>
    <t>FREDY MARTINEZ</t>
  </si>
  <si>
    <t>PAGO DOMICILIO CIRUELAS</t>
  </si>
  <si>
    <t>ETIQUETAS</t>
  </si>
  <si>
    <t>PISCINA VALE</t>
  </si>
  <si>
    <t>PRESTACION SERVICIOS</t>
  </si>
  <si>
    <t xml:space="preserve">OFRENDA  </t>
  </si>
  <si>
    <t xml:space="preserve">CENA   </t>
  </si>
  <si>
    <t xml:space="preserve">PAGO ACEITE    </t>
  </si>
  <si>
    <t>CENTRO COMERCIAL UNICENTRO</t>
  </si>
  <si>
    <t>PAGO PARQUEADERO</t>
  </si>
  <si>
    <t>ALMACENES MAXIMO S.A.S/ PEPEGANGA</t>
  </si>
  <si>
    <t xml:space="preserve">EQUIPO PISCINA </t>
  </si>
  <si>
    <t>PIZZA</t>
  </si>
  <si>
    <t>PAGO HARINA</t>
  </si>
  <si>
    <t>PAGO PANELA</t>
  </si>
  <si>
    <t>PAGO COMISION</t>
  </si>
  <si>
    <t>ACEITE</t>
  </si>
  <si>
    <t>PAGO WILLIAM</t>
  </si>
  <si>
    <t>PAGO BOMBA</t>
  </si>
  <si>
    <t>MATERIALES CONSTRUCCION</t>
  </si>
  <si>
    <t>DROGAS</t>
  </si>
  <si>
    <t>MILENA VELAZQUEZ</t>
  </si>
  <si>
    <t>PAGO EXAMENES</t>
  </si>
  <si>
    <t>RI-252</t>
  </si>
  <si>
    <t>RI-253</t>
  </si>
  <si>
    <t>RI-254</t>
  </si>
  <si>
    <t>RI-255</t>
  </si>
  <si>
    <t>RI-256</t>
  </si>
  <si>
    <t>RI-257</t>
  </si>
  <si>
    <t>RI-258</t>
  </si>
  <si>
    <t>RI-259</t>
  </si>
  <si>
    <t>RI-260</t>
  </si>
  <si>
    <t xml:space="preserve">PAGO CANECAS BASURA </t>
  </si>
  <si>
    <t xml:space="preserve">PAGO MP, IMPLEMENTOS ASEO </t>
  </si>
  <si>
    <t>ALMACENES EXITOS S.A</t>
  </si>
  <si>
    <t xml:space="preserve">FILETE </t>
  </si>
  <si>
    <t>DROGUERIAS CAFAM</t>
  </si>
  <si>
    <t>PAGO ENSOY</t>
  </si>
  <si>
    <t>PAGO GUANTES, TAPABOCAS, DELANTAL</t>
  </si>
  <si>
    <t xml:space="preserve">PAGO DE CARAMELOS AJONJOLI, MASMELOS </t>
  </si>
  <si>
    <t>PAGO INSUMOS PANADERIA</t>
  </si>
  <si>
    <t>PAGO DE BOLSAS CIERRE</t>
  </si>
  <si>
    <t>PAGO BOLSAS ASEO</t>
  </si>
  <si>
    <t>PAGO BOLSAS</t>
  </si>
  <si>
    <t>ESTIBA</t>
  </si>
  <si>
    <t>2M&amp;W S.A.S</t>
  </si>
  <si>
    <t>PAGO ZAPATOS BLANCOS</t>
  </si>
  <si>
    <t>CONSTRUCCION</t>
  </si>
  <si>
    <t>PEDRO VICENTE SOTO</t>
  </si>
  <si>
    <t>PAGO CHICHARRINES Y TURRONES</t>
  </si>
  <si>
    <t>LAVADA CARRO</t>
  </si>
  <si>
    <t>CANELA</t>
  </si>
  <si>
    <t>HORAS EXTRAS</t>
  </si>
  <si>
    <t>GASTOS DAVID</t>
  </si>
  <si>
    <t xml:space="preserve">TAXI </t>
  </si>
  <si>
    <t>PAGO ARRIENDO</t>
  </si>
  <si>
    <t>DESAYUNO, COCO</t>
  </si>
  <si>
    <t>GASTOS</t>
  </si>
  <si>
    <t>PAGO SALARIO</t>
  </si>
  <si>
    <t>RI-261</t>
  </si>
  <si>
    <t>RI-262</t>
  </si>
  <si>
    <t>RI-263</t>
  </si>
  <si>
    <t>RI-264</t>
  </si>
  <si>
    <t>RI-265</t>
  </si>
  <si>
    <t>RI-266</t>
  </si>
  <si>
    <t>RI-267</t>
  </si>
  <si>
    <t>RI-268</t>
  </si>
  <si>
    <t>RI-269</t>
  </si>
  <si>
    <t>ENVIO PROFUNZA</t>
  </si>
  <si>
    <t>PIÑA ÉXITO</t>
  </si>
  <si>
    <t>MEJORADOR</t>
  </si>
  <si>
    <t>NUECES</t>
  </si>
  <si>
    <t>PAOLA A DISTRIBUCIONES</t>
  </si>
  <si>
    <t>SOYA</t>
  </si>
  <si>
    <t>MEDICO VALENTINA</t>
  </si>
  <si>
    <t>PAGO SERVICIOS</t>
  </si>
  <si>
    <t>TAXI MERKDESCUENTOS</t>
  </si>
  <si>
    <t>PAGO NOMINA</t>
  </si>
  <si>
    <t>COMPRA COMIDA</t>
  </si>
  <si>
    <t>RI-270</t>
  </si>
  <si>
    <t>RI-271</t>
  </si>
  <si>
    <t>RI-272</t>
  </si>
  <si>
    <t>RI-273</t>
  </si>
  <si>
    <t>RI-274</t>
  </si>
  <si>
    <t>RI-275</t>
  </si>
  <si>
    <t>TOMAR</t>
  </si>
  <si>
    <t>PASAJES RUTA TARDE</t>
  </si>
  <si>
    <t>QUINTA DEL ESTE</t>
  </si>
  <si>
    <t>PASTELES</t>
  </si>
  <si>
    <t>PASAJE</t>
  </si>
  <si>
    <t>CILINDRO</t>
  </si>
  <si>
    <t>GANCHOS Y CELADOR</t>
  </si>
  <si>
    <t xml:space="preserve">PAGO CHIA </t>
  </si>
  <si>
    <t>RI-276</t>
  </si>
  <si>
    <t>RI-277</t>
  </si>
  <si>
    <t>RI-278</t>
  </si>
  <si>
    <t>RI-279</t>
  </si>
  <si>
    <t>RI-280</t>
  </si>
  <si>
    <t>RI-281</t>
  </si>
  <si>
    <t>RI-282</t>
  </si>
  <si>
    <t>RI-283</t>
  </si>
  <si>
    <t>RI-284</t>
  </si>
  <si>
    <t>83                116</t>
  </si>
  <si>
    <t>GRADUACION VALE</t>
  </si>
  <si>
    <t>TAXI DEJAR MATIAS</t>
  </si>
  <si>
    <t>PAGO CELULARES</t>
  </si>
  <si>
    <t>TAXI MONTES SEXTA</t>
  </si>
  <si>
    <t>BODEGA PORTILLA</t>
  </si>
  <si>
    <t>PAGO COCO</t>
  </si>
  <si>
    <t>PLASTICOS&amp;PLASTICOS</t>
  </si>
  <si>
    <t>PAGO AJONJOLI</t>
  </si>
  <si>
    <t>JARABE</t>
  </si>
  <si>
    <t>LA ONCE CON QUINTA</t>
  </si>
  <si>
    <t>LA FOGATA</t>
  </si>
  <si>
    <t>SALIDA DOMINGO</t>
  </si>
  <si>
    <t>PAGO ENCOMIENDA</t>
  </si>
  <si>
    <t>PANELA</t>
  </si>
  <si>
    <t>GERMEN</t>
  </si>
  <si>
    <t>SEGUROS DE VIDA SURAMERICANA S.A</t>
  </si>
  <si>
    <t>PAGO SEGURO CARRO</t>
  </si>
  <si>
    <t>PAGO SEGURO VIDA</t>
  </si>
  <si>
    <t>ALMACENEZ ÉXITO S.A</t>
  </si>
  <si>
    <t>PAGO PAÑALES</t>
  </si>
  <si>
    <t>RI-285</t>
  </si>
  <si>
    <t>RI-286</t>
  </si>
  <si>
    <t>RI-287</t>
  </si>
  <si>
    <t>RI-288</t>
  </si>
  <si>
    <t>RI-289</t>
  </si>
  <si>
    <t>RI-290</t>
  </si>
  <si>
    <t>CARRITOS</t>
  </si>
  <si>
    <t>GRANERO CACHIRA</t>
  </si>
  <si>
    <t>PAGO FV N° 2180</t>
  </si>
  <si>
    <t>PAGO RECIBO LUZ FV N° 83118264-2</t>
  </si>
  <si>
    <t>PAGO IMPLEMENTOS DE ASEO FV N° 15CO-12615052</t>
  </si>
  <si>
    <t>AJONJOLI-BOLSAS</t>
  </si>
  <si>
    <t>RI-291</t>
  </si>
  <si>
    <t>RI-292</t>
  </si>
  <si>
    <t>RI-293</t>
  </si>
  <si>
    <t>RI-294</t>
  </si>
  <si>
    <t>RI-295</t>
  </si>
  <si>
    <t>RI-296</t>
  </si>
  <si>
    <t>RI-297</t>
  </si>
  <si>
    <t>RI-298</t>
  </si>
  <si>
    <t>CANASTA AV°0</t>
  </si>
  <si>
    <t>BASHIR</t>
  </si>
  <si>
    <t>TRIGO AMERICANO</t>
  </si>
  <si>
    <t>PAGO 1 CAJA ACEITE</t>
  </si>
  <si>
    <t>DISTRIBUCIONES PASTOR JULIO</t>
  </si>
  <si>
    <t>AVENA EN HOJUELA</t>
  </si>
  <si>
    <t>COPIAS</t>
  </si>
  <si>
    <t>PAGO RECIBO INTERNET</t>
  </si>
  <si>
    <t>GASTOS CASA</t>
  </si>
  <si>
    <t xml:space="preserve">PAGO RECIBO AGUA   </t>
  </si>
  <si>
    <t>RI-299</t>
  </si>
  <si>
    <t>RI-300</t>
  </si>
  <si>
    <t>RI-301</t>
  </si>
  <si>
    <t>RI-302</t>
  </si>
  <si>
    <t>RI-303</t>
  </si>
  <si>
    <t>RI-304</t>
  </si>
  <si>
    <t>RI-305</t>
  </si>
  <si>
    <t>RI-306</t>
  </si>
  <si>
    <t>MERKSOFI</t>
  </si>
  <si>
    <t>GASTOS EXTRAS</t>
  </si>
  <si>
    <t>PAGO RESISTENCIAS</t>
  </si>
  <si>
    <t xml:space="preserve">PAGO DE CIRUELAS </t>
  </si>
  <si>
    <t>COLVANES S.A.S</t>
  </si>
  <si>
    <t>PAGO FLETE TRIGO AMERICANO</t>
  </si>
  <si>
    <t>PAGO FLETE GERMEN</t>
  </si>
  <si>
    <t xml:space="preserve">UNIFORME </t>
  </si>
  <si>
    <t>NOVIEMBRE</t>
  </si>
  <si>
    <t>DOMICILIO NUECES</t>
  </si>
  <si>
    <t>ALMUERZO EMPLEADOS</t>
  </si>
  <si>
    <t>TAXI EL IDEAL</t>
  </si>
  <si>
    <t>TAXI LIBERTAD</t>
  </si>
  <si>
    <t>TAXI LOS PATIOS</t>
  </si>
  <si>
    <t>RI-307</t>
  </si>
  <si>
    <t>RI-308</t>
  </si>
  <si>
    <t>RI-309</t>
  </si>
  <si>
    <t>RI-310</t>
  </si>
  <si>
    <t>RI-311</t>
  </si>
  <si>
    <t>MONTES PLUS</t>
  </si>
  <si>
    <t>DESAYUNO DAVID</t>
  </si>
  <si>
    <t>ALMUERZOS DAVID</t>
  </si>
  <si>
    <t>TAXI MONTES PLUS</t>
  </si>
  <si>
    <t>BENJAMIN RINCON</t>
  </si>
  <si>
    <t>PAGO CUENTA DE COBRO 265</t>
  </si>
  <si>
    <t>PAGO CUENTA DE COBRO 258</t>
  </si>
  <si>
    <t>DAMARIS JIMENEZ</t>
  </si>
  <si>
    <t>JUGOO DOÑA LILIA</t>
  </si>
  <si>
    <t>RI-312</t>
  </si>
  <si>
    <t>RI-313</t>
  </si>
  <si>
    <t>RI-314</t>
  </si>
  <si>
    <t>RI-315</t>
  </si>
  <si>
    <t>RI-316</t>
  </si>
  <si>
    <t>RI-317</t>
  </si>
  <si>
    <t>RI-318</t>
  </si>
  <si>
    <t>RI-319</t>
  </si>
  <si>
    <t>RI-320</t>
  </si>
  <si>
    <t>RI-321</t>
  </si>
  <si>
    <t>RI-322</t>
  </si>
  <si>
    <t>RI-323</t>
  </si>
  <si>
    <t>RI-324</t>
  </si>
  <si>
    <t>RI-325</t>
  </si>
  <si>
    <t>RI-326</t>
  </si>
  <si>
    <t>RI-327</t>
  </si>
  <si>
    <t>RI-328</t>
  </si>
  <si>
    <t>RI-329</t>
  </si>
  <si>
    <t>RI-330</t>
  </si>
  <si>
    <t>RI-331</t>
  </si>
  <si>
    <t>RI-332</t>
  </si>
  <si>
    <t>RI-333</t>
  </si>
  <si>
    <t>PAGO 1 CILINDRO GAS 100 LB FV N° 211285</t>
  </si>
  <si>
    <t>PAGO PILAS FV N° 15CO-10600966</t>
  </si>
  <si>
    <t>PAGO FRUTOS SECOS FV N° 0353 0020731692</t>
  </si>
  <si>
    <t>PAGO TAPABOCAS,GUANTES FV N° 1240625</t>
  </si>
  <si>
    <t>PAGO HARINA FV N° 28534</t>
  </si>
  <si>
    <t>PAGO MANI PELADO, AJONJOLI COTIZACION N° 0267</t>
  </si>
  <si>
    <t>PAGO BOLSAS FV N° 13883</t>
  </si>
  <si>
    <t>PAGO PRESTACION DE SERVICIOS CEFN°0177</t>
  </si>
  <si>
    <t>LIQUIDACION</t>
  </si>
  <si>
    <t xml:space="preserve">PAGO PRESTACION SERVICIOS </t>
  </si>
  <si>
    <t>ALMUERZOS DOMINGO</t>
  </si>
  <si>
    <t>HAMBURGUESA</t>
  </si>
  <si>
    <t>PAGO ESENCIA FV N° 15CO-13524860</t>
  </si>
  <si>
    <t>COLEGIO VALE</t>
  </si>
  <si>
    <t>PAGO FLETE PEDIDO PROFUNZA</t>
  </si>
  <si>
    <t>GASES DEL ORIENTE</t>
  </si>
  <si>
    <t>SURTICOCOS</t>
  </si>
  <si>
    <t>PICADORA MASA</t>
  </si>
  <si>
    <t>EQUIPOS INDUSAM</t>
  </si>
  <si>
    <t>COCOS CENABASTO</t>
  </si>
  <si>
    <t>PARQUEADERO Y OTROS</t>
  </si>
  <si>
    <t>LECHE  Y CELADOR</t>
  </si>
  <si>
    <t>PASAJES- TAXI</t>
  </si>
  <si>
    <t>ALMUERZO Y NARANJA</t>
  </si>
  <si>
    <t>PUNTO Y FAMA</t>
  </si>
  <si>
    <t>PATIOS ANGELICA</t>
  </si>
  <si>
    <t>GASEOSA</t>
  </si>
  <si>
    <t>PEDIDO CANASTA Y PUNTO Y FAMA</t>
  </si>
  <si>
    <t>DOMICILIO ARTE IMPRESO</t>
  </si>
  <si>
    <t>TAXI VALE</t>
  </si>
  <si>
    <t>UVA</t>
  </si>
  <si>
    <t>PASAPORTE</t>
  </si>
  <si>
    <t>BETHEL CARORA</t>
  </si>
  <si>
    <t xml:space="preserve">DESAYUNO </t>
  </si>
  <si>
    <t>TAXI PATIOS</t>
  </si>
  <si>
    <t>RECOGER CANASTAS</t>
  </si>
  <si>
    <t>129                    148</t>
  </si>
  <si>
    <t>MERCADO DOMINGO</t>
  </si>
  <si>
    <t>LIBROS IGLESIA</t>
  </si>
  <si>
    <t>NIÑOS</t>
  </si>
  <si>
    <t>DESAYUNO Y OTROS</t>
  </si>
  <si>
    <t>BANANO Y NARANJAS</t>
  </si>
  <si>
    <t>DOMICILIO CARRITOS</t>
  </si>
  <si>
    <t>TOMACORRIENTE</t>
  </si>
  <si>
    <t>HARINA</t>
  </si>
  <si>
    <t>WALTER</t>
  </si>
  <si>
    <t>PAGO VIERNES</t>
  </si>
  <si>
    <t>RI-334</t>
  </si>
  <si>
    <t>RI-335</t>
  </si>
  <si>
    <t>RI-336</t>
  </si>
  <si>
    <t>TRAPEROS</t>
  </si>
  <si>
    <t>CARAMELOS</t>
  </si>
  <si>
    <t>DEVOLUCION CANASTA</t>
  </si>
  <si>
    <t>BOMBILLO</t>
  </si>
  <si>
    <t>COSAS CABELLO VALE</t>
  </si>
  <si>
    <t>TAXI ALMAXIMO</t>
  </si>
  <si>
    <t>NARANJAS Y OTROS</t>
  </si>
  <si>
    <t>CHIA</t>
  </si>
  <si>
    <t>FARMATON</t>
  </si>
  <si>
    <t xml:space="preserve">ENSOY </t>
  </si>
  <si>
    <t>PAPELERIA</t>
  </si>
  <si>
    <t>RI-337</t>
  </si>
  <si>
    <t>RI-338</t>
  </si>
  <si>
    <t>RI-339</t>
  </si>
  <si>
    <t>RI-340</t>
  </si>
  <si>
    <t>RI-341</t>
  </si>
  <si>
    <t>RI-342</t>
  </si>
  <si>
    <t>RI-343</t>
  </si>
  <si>
    <t>RI-344</t>
  </si>
  <si>
    <t>LIMONES Y ALPINITO</t>
  </si>
  <si>
    <t>GASTOS VARIOS</t>
  </si>
  <si>
    <t>COLEGIO MATHI</t>
  </si>
  <si>
    <t>TORTAS</t>
  </si>
  <si>
    <t>PAGO FV N° 2271</t>
  </si>
  <si>
    <t>ALMUERZO DAYANA</t>
  </si>
  <si>
    <t xml:space="preserve">ALMUERZO VANE Y STIVEN </t>
  </si>
  <si>
    <t>PERDIDOS</t>
  </si>
  <si>
    <t>SEGURO NIÑOS</t>
  </si>
  <si>
    <t>TAXI IDEAL</t>
  </si>
  <si>
    <t>ADELANTO ANGELICA</t>
  </si>
  <si>
    <t>TIENE</t>
  </si>
  <si>
    <t>TAXI CANASTAS JM</t>
  </si>
  <si>
    <t>TAXI MONTES SAN LUIS</t>
  </si>
  <si>
    <t>TAXI MONTES SAN LUIS A PATIOS</t>
  </si>
  <si>
    <t>WALTHER RAMIREZ</t>
  </si>
  <si>
    <t>DEIWAR STEVEN BOHORQUEZ</t>
  </si>
  <si>
    <t>PAGO PRESTACION SERVICIOS CEF N°0183</t>
  </si>
  <si>
    <t>PAGO PRESTACION SERVICIOS CEF N°0184</t>
  </si>
  <si>
    <t>WALTHER</t>
  </si>
  <si>
    <t>PAGO TRIGO</t>
  </si>
  <si>
    <t>PAGO NOMINA FV N° 19755</t>
  </si>
  <si>
    <t>PANAMERICANA LIBRERÍA Y PAPELERIA S.A</t>
  </si>
  <si>
    <t>PAGO JUGUETES NIÑOS FV N° 283079643</t>
  </si>
  <si>
    <t>PAGO JUGUETES NIÑOS FV N° 283091364</t>
  </si>
  <si>
    <t xml:space="preserve">STF GROUP S.A </t>
  </si>
  <si>
    <t>PAGO SANDALIA FV N° 1611-18621</t>
  </si>
  <si>
    <t>PAGO SEGURO FABRICA</t>
  </si>
  <si>
    <t xml:space="preserve">MERCADO  </t>
  </si>
  <si>
    <t xml:space="preserve">PAGO SEGURO SURA CARRO </t>
  </si>
  <si>
    <t>PAGO IMPLEMENTOS</t>
  </si>
  <si>
    <t xml:space="preserve">PAYLESS SHOESOURCE </t>
  </si>
  <si>
    <t>PAGO ZAPATOS CARMEN</t>
  </si>
  <si>
    <t>PAGO ZAPATOS</t>
  </si>
  <si>
    <t xml:space="preserve">CENTRO COMERCIAL VENTURA PLAZA </t>
  </si>
  <si>
    <t>QBANO VENTURA PLAZA</t>
  </si>
  <si>
    <t>PAGO COMIDA</t>
  </si>
  <si>
    <t>PAGO ARANDANOS</t>
  </si>
  <si>
    <t>PAGO CONCENTRADO</t>
  </si>
  <si>
    <t>PAGO TURRONES-CHICHARRINES</t>
  </si>
  <si>
    <t>PAGO HOJUELA</t>
  </si>
  <si>
    <t>SUPERMERCADO BETHEL CUCUTA S.A.S</t>
  </si>
  <si>
    <t>PAGO EVENTO</t>
  </si>
  <si>
    <t>RI-345</t>
  </si>
  <si>
    <t>RI-346</t>
  </si>
  <si>
    <t>RI-347</t>
  </si>
  <si>
    <t>RI-348</t>
  </si>
  <si>
    <t>RI-349</t>
  </si>
  <si>
    <t>163                              164                                170</t>
  </si>
  <si>
    <t>RI-350</t>
  </si>
  <si>
    <t>RI-351</t>
  </si>
  <si>
    <t>RI-352</t>
  </si>
  <si>
    <t>REGALO PASTOR</t>
  </si>
  <si>
    <t>RI-353</t>
  </si>
  <si>
    <t>RI-354</t>
  </si>
  <si>
    <t>RI-355</t>
  </si>
  <si>
    <t>RI-356</t>
  </si>
  <si>
    <t>RI-357</t>
  </si>
  <si>
    <t>RI-358</t>
  </si>
  <si>
    <t>RI-359</t>
  </si>
  <si>
    <t>RI-360</t>
  </si>
  <si>
    <t>RI-361</t>
  </si>
  <si>
    <t>RI-362</t>
  </si>
  <si>
    <t>RI-363</t>
  </si>
  <si>
    <t>RI-364</t>
  </si>
  <si>
    <t>RI-365</t>
  </si>
  <si>
    <t>RI-366</t>
  </si>
  <si>
    <t>DICIEMBRE</t>
  </si>
  <si>
    <t>VICTOR GUTIERREZ</t>
  </si>
  <si>
    <t>BOCADILLOS LA GRAN FORTUNA/ ANGEL C. RAGA RANGEL</t>
  </si>
  <si>
    <t xml:space="preserve">COMCEL S.A </t>
  </si>
  <si>
    <t>PAGO LEVADURA</t>
  </si>
  <si>
    <t>PAGO 1 BULTO SALVADO</t>
  </si>
  <si>
    <t>PAGO FRUTOS SECOS</t>
  </si>
  <si>
    <t xml:space="preserve">PLASTICOS&amp;PLASTICOS </t>
  </si>
  <si>
    <t xml:space="preserve">CUADERNO </t>
  </si>
  <si>
    <t>SUPERMERCADO EL COSECHERO</t>
  </si>
  <si>
    <t>2924                                2935</t>
  </si>
  <si>
    <t>MATERIA PRIMA E INSUMOS</t>
  </si>
  <si>
    <t>TAXI FABRICA</t>
  </si>
  <si>
    <t>COMIDA FABRICA</t>
  </si>
  <si>
    <t>LISTA</t>
  </si>
  <si>
    <t>PAPELERIA Y CELULAR</t>
  </si>
  <si>
    <t>PAGO CUOTA DEL CARRO</t>
  </si>
  <si>
    <t>VEHICULO</t>
  </si>
  <si>
    <t>RI-367</t>
  </si>
  <si>
    <t>RI-368</t>
  </si>
  <si>
    <t>RI-369</t>
  </si>
  <si>
    <t>RI-370</t>
  </si>
  <si>
    <t>RI-371</t>
  </si>
  <si>
    <t>RI-372</t>
  </si>
  <si>
    <t>RI-373</t>
  </si>
  <si>
    <t>RI-374</t>
  </si>
  <si>
    <t>RI-375</t>
  </si>
  <si>
    <t>RI-376</t>
  </si>
  <si>
    <t>RI-377</t>
  </si>
  <si>
    <t>RI-378</t>
  </si>
  <si>
    <t>RI-379</t>
  </si>
  <si>
    <t>RI-380</t>
  </si>
  <si>
    <t>RI-381</t>
  </si>
  <si>
    <t>RI-382</t>
  </si>
  <si>
    <t>RI-383</t>
  </si>
  <si>
    <t>RI-384</t>
  </si>
  <si>
    <t>RI-385</t>
  </si>
  <si>
    <t>RI-386</t>
  </si>
  <si>
    <t>RI-387</t>
  </si>
  <si>
    <t>RI-388</t>
  </si>
  <si>
    <t>RI-389</t>
  </si>
  <si>
    <t>RI-390</t>
  </si>
  <si>
    <t>RI-391</t>
  </si>
  <si>
    <t>RI-392</t>
  </si>
  <si>
    <t>RI-393</t>
  </si>
  <si>
    <t>RI-394</t>
  </si>
  <si>
    <t>RI-395</t>
  </si>
  <si>
    <t>OCTUBRE Y NOVIEMBRE</t>
  </si>
  <si>
    <t>MATERIALES CARRO</t>
  </si>
  <si>
    <t>COMIDA CASA</t>
  </si>
  <si>
    <t>TAXI PUNTO Y FAMA</t>
  </si>
  <si>
    <t>DESAYUNO MIERCOLES</t>
  </si>
  <si>
    <t>PASAJE EL IDEAL</t>
  </si>
  <si>
    <t>AGUA MIERCOLES</t>
  </si>
  <si>
    <t>TAXI CANASTA PATIOS</t>
  </si>
  <si>
    <t>COMIDA DAVID</t>
  </si>
  <si>
    <t>PAGO PRESTACION SERVICIOS CEF N° 0188</t>
  </si>
  <si>
    <t>PAGO UVAS CEF N° 0187</t>
  </si>
  <si>
    <t>N° FACTURA/COMPROBANTE EGRESO</t>
  </si>
  <si>
    <t>CEF N° 0188</t>
  </si>
  <si>
    <t>CEF N° 0187</t>
  </si>
  <si>
    <t>FV N°C003-00006558</t>
  </si>
  <si>
    <t xml:space="preserve">PAGO DE 6 CARAMEJOS DE AJONJOLI </t>
  </si>
  <si>
    <t>PAGO RECAUDO POR CONSUMO                    N° CELULAR 3202309209</t>
  </si>
  <si>
    <t>FV N° D 4628813367</t>
  </si>
  <si>
    <t>FV N° 28849</t>
  </si>
  <si>
    <t>PAGO HARINA-LEVADURA-BOCADILLO-ANTIADHERENTE</t>
  </si>
  <si>
    <t>TODO PAN/NEFTALI OVIEDO CARVAJAL</t>
  </si>
  <si>
    <t>FV N° 4785</t>
  </si>
  <si>
    <t>DEPOSITO MAKROPAN/ JACKELINE BAUTISTA</t>
  </si>
  <si>
    <t>FV N° 157403</t>
  </si>
  <si>
    <t>PAGO MANI-TOALLAS-HOJUELAS-ESENCIA-MIEL</t>
  </si>
  <si>
    <t>FV N° 15CO-11613815</t>
  </si>
  <si>
    <t># TIQUETE 0353-0160734268</t>
  </si>
  <si>
    <t>FV N° 13953</t>
  </si>
  <si>
    <t>FV N° 02-028758</t>
  </si>
  <si>
    <t xml:space="preserve">PAGO FRUTA </t>
  </si>
  <si>
    <t>PAGO MEDICINA</t>
  </si>
  <si>
    <t>KOREA MOTOR'S/ MARLENE BELTRAN</t>
  </si>
  <si>
    <t>PAGO ACEITE</t>
  </si>
  <si>
    <t>FV N° 37503</t>
  </si>
  <si>
    <t>N° CREDITO 727200284460</t>
  </si>
  <si>
    <t>SERVIAUTO J.J</t>
  </si>
  <si>
    <t>PAGO CAMBIO ESPARRAGO-BOMBILLO-REVISION FRENOS</t>
  </si>
  <si>
    <t>ORDEN SERVICIO N° 6664</t>
  </si>
  <si>
    <t>PAGO CAMBIO ACEITE</t>
  </si>
  <si>
    <t>ORDEN SERVICIO N° 6661</t>
  </si>
  <si>
    <t>PAGO FILTRO ACEITE-BOMBILLO</t>
  </si>
  <si>
    <t>RELACION RESPUESTOS INSTALADOS N° 8281</t>
  </si>
  <si>
    <t>CEF N° 0189</t>
  </si>
  <si>
    <t>SODIMAC COLOMBIA S.A</t>
  </si>
  <si>
    <t>PAGO PATAS CORTAS ESQUINERAS</t>
  </si>
  <si>
    <t>DOC EQUIVALENTE N° 9006-0000471343</t>
  </si>
  <si>
    <t>HELIO</t>
  </si>
  <si>
    <t>PAGO ESTANTES</t>
  </si>
  <si>
    <t>NARANJAS-BOCADILLOS-BANANO</t>
  </si>
  <si>
    <t>PASAJE JM</t>
  </si>
  <si>
    <t>PAGO MULTA CEDULA EXTRANJERIA</t>
  </si>
  <si>
    <t xml:space="preserve">LA FOGATA </t>
  </si>
  <si>
    <t xml:space="preserve">DESAYUNO  </t>
  </si>
  <si>
    <t>SALDO ANGELICA</t>
  </si>
  <si>
    <t>PAGO PISTACHOS</t>
  </si>
  <si>
    <t>PAGO HARINA-LEVADURA-BOCADILLO-MARGARINA</t>
  </si>
  <si>
    <t>PAGO ANTIMOHO</t>
  </si>
  <si>
    <t>PAGO SOYA -AJONJOLI</t>
  </si>
  <si>
    <t>PAGO ESENCIA VAINILLA</t>
  </si>
  <si>
    <t>LA CANASTA CAMPESINA</t>
  </si>
  <si>
    <t>PAGO PIÑAS</t>
  </si>
  <si>
    <t>PAGO CARAMELOS AJONJOLI</t>
  </si>
  <si>
    <t>GASTOS SALIDA</t>
  </si>
  <si>
    <t>PAGO CIRUELAS</t>
  </si>
  <si>
    <t>PAGO CEL 3123504533</t>
  </si>
  <si>
    <t>NORTESANTANDEREANA DE GAS S.A E.S.P</t>
  </si>
  <si>
    <t>PAGO 1 CILINDRO DE GAS</t>
  </si>
  <si>
    <t>CUCHICHA LICUADORA</t>
  </si>
  <si>
    <t>ARMARIO</t>
  </si>
  <si>
    <t>IMPLEMENTOS DE ASEO</t>
  </si>
  <si>
    <t>MARIA TOLOZA</t>
  </si>
  <si>
    <t>HELADO VALENTINA Y CASA</t>
  </si>
  <si>
    <t>PAGO ALMUERZOS</t>
  </si>
  <si>
    <t>WALTER RAMIREZ VILLAMIZAR</t>
  </si>
  <si>
    <t>PAGO ARBOL NAVIDAD</t>
  </si>
  <si>
    <t>REGALO MATRIMONIO</t>
  </si>
  <si>
    <t>COSECHERO PATIOS</t>
  </si>
  <si>
    <t>PASAJES COBRO MONTES PATIOS</t>
  </si>
  <si>
    <t>PAGO COCOS</t>
  </si>
  <si>
    <t xml:space="preserve">NARANJAS  </t>
  </si>
  <si>
    <t>PASAJES RUTA PATIOS</t>
  </si>
  <si>
    <t>TAXI PEDIDO PUNTOY FAMA</t>
  </si>
  <si>
    <t>COLEGIO ADVENTISTA LIBERTAD</t>
  </si>
  <si>
    <t>COLEGIO VALENTINA</t>
  </si>
  <si>
    <t>PELUQUERIA</t>
  </si>
  <si>
    <t>CAFESALUUD</t>
  </si>
  <si>
    <t>ALMUERZO CASA</t>
  </si>
  <si>
    <t>PAGO CHIA</t>
  </si>
  <si>
    <t>STIVEN</t>
  </si>
  <si>
    <t>DAYANA</t>
  </si>
  <si>
    <t>PELUQUERIA MATHIAS</t>
  </si>
  <si>
    <t>PAYLESS SHOESOURCE PSS DE COLOMBIA S.A.S</t>
  </si>
  <si>
    <t>PAGO CALZADO</t>
  </si>
  <si>
    <t>CENCOSUD COLOMBIA S.A</t>
  </si>
  <si>
    <t>PAGO CAMISA</t>
  </si>
  <si>
    <t>VENTURA PLAZA CENTRO COMERCIAL PROPIEDAD HORIZONTAL</t>
  </si>
  <si>
    <t xml:space="preserve">PAGO PARQUEADERO </t>
  </si>
  <si>
    <t>MONSTER BURRITO</t>
  </si>
  <si>
    <t>PAGO HARINA Y LEVADURA</t>
  </si>
  <si>
    <t>MINIABASTOS LA CAMPIÑA</t>
  </si>
  <si>
    <t>TAXI HARINA</t>
  </si>
  <si>
    <t>FLETE PROFUNZA</t>
  </si>
  <si>
    <t>ALMAXIMO S.A</t>
  </si>
  <si>
    <t>PAGO FRUTAS</t>
  </si>
  <si>
    <t>PAGO NARANJAS</t>
  </si>
  <si>
    <t>COMERCIALIZADO LHI</t>
  </si>
  <si>
    <t>RECIBOS</t>
  </si>
  <si>
    <t>PAGO PRESTACION SERVICIOS 1 DIA</t>
  </si>
  <si>
    <t>ANGELICA RESTREPO ROJAS</t>
  </si>
  <si>
    <t>TAXI JM Y PASAJE</t>
  </si>
  <si>
    <t># TIQUETE 0353-0120451815</t>
  </si>
  <si>
    <t># TIQUETE 0353-0160735695</t>
  </si>
  <si>
    <t>FV N° 29001</t>
  </si>
  <si>
    <t>COTIZACION N° 0381</t>
  </si>
  <si>
    <t>FV N° 13976</t>
  </si>
  <si>
    <t>FV N° 15CO-10036903</t>
  </si>
  <si>
    <t>TIQUETE VENTA N° 04-502</t>
  </si>
  <si>
    <t>FV N° C004 00001685</t>
  </si>
  <si>
    <t>FV N° 25959</t>
  </si>
  <si>
    <t>FV N° D 4629958322</t>
  </si>
  <si>
    <t>FV N° 240560</t>
  </si>
  <si>
    <t>DOC EQUIVALENTE N° 9015-0000272230</t>
  </si>
  <si>
    <t>DOC EQUIVALENTE N° 9010-0000325070</t>
  </si>
  <si>
    <t># TIQUETE 0353-0160736710</t>
  </si>
  <si>
    <t>CEF N° 0191</t>
  </si>
  <si>
    <t>CEF N° 0192</t>
  </si>
  <si>
    <t>CEF N° 0190</t>
  </si>
  <si>
    <t>JOSE DE JESUS URBINA</t>
  </si>
  <si>
    <t>ORDEN PEDIDO N° 0820</t>
  </si>
  <si>
    <t>FV N° C1-710805</t>
  </si>
  <si>
    <t>RECIBO N° 009062                       RECIBO CAJA 00030507               RECIBO CAJA 00030511</t>
  </si>
  <si>
    <t>PLANILLA N° 7262471808</t>
  </si>
  <si>
    <t>FV N° 0094</t>
  </si>
  <si>
    <t>CEF N° 0193</t>
  </si>
  <si>
    <t>FV N° 7304100000232749</t>
  </si>
  <si>
    <t>TIQUETE N° 0132287</t>
  </si>
  <si>
    <t>FV N° P1-33810</t>
  </si>
  <si>
    <t>FV N° 00016462</t>
  </si>
  <si>
    <t>QBANO VENTURA PLAZA/ ALIANZA EMPRENDEDORA V&amp;C S.A.S</t>
  </si>
  <si>
    <t>DOC EQUIVALENTE N° 71655</t>
  </si>
  <si>
    <t>FV N° 7304100000232748</t>
  </si>
  <si>
    <t>FV N° 0000250531</t>
  </si>
  <si>
    <t>FV N° 0347005664</t>
  </si>
  <si>
    <t>PAGO HARINA QUINUA-SALVADO AVENA-AMARANTO Y OTROS</t>
  </si>
  <si>
    <t>FV N° 25915</t>
  </si>
  <si>
    <t>FV N° 83577902-4</t>
  </si>
  <si>
    <t>CENTRALES ELECTRICAS DEL NORTE DE SANTANDER S.A E.S.P</t>
  </si>
  <si>
    <t>PAGO RECIBO LUZ</t>
  </si>
  <si>
    <t>PAGO SALUD PAOLA</t>
  </si>
  <si>
    <t>PAGO RECIBO AGUA</t>
  </si>
  <si>
    <t>FV N° 328721</t>
  </si>
  <si>
    <t>RED ESPECIALIZADA DE TRANSPORTE REDETRANS S.A</t>
  </si>
  <si>
    <t>FV N° 64-859753</t>
  </si>
  <si>
    <t>HARINERA PARDO S.A</t>
  </si>
  <si>
    <t>FV N° C1-710900</t>
  </si>
  <si>
    <t>VD EL MUNDO A SUS PIES S.A.S</t>
  </si>
  <si>
    <t>PAGO SANDALIAS</t>
  </si>
  <si>
    <t>FV N° B135/22146</t>
  </si>
  <si>
    <t>FV N° 5-496826</t>
  </si>
  <si>
    <t>CEF N° 0194</t>
  </si>
  <si>
    <t>FV N° P3-42388</t>
  </si>
  <si>
    <t>FV N° 19933</t>
  </si>
  <si>
    <t>CEF N° 0198</t>
  </si>
  <si>
    <t>DOMICILIO PERU NATUR VID</t>
  </si>
  <si>
    <t xml:space="preserve">AGUAS </t>
  </si>
  <si>
    <t>BIG PUBLICIDAD</t>
  </si>
  <si>
    <t>DOMICILIO BIG PUBLUCIDAD</t>
  </si>
  <si>
    <t>OLIMPICO</t>
  </si>
  <si>
    <t>GRAN ECONOMIA</t>
  </si>
  <si>
    <t>RI-396</t>
  </si>
  <si>
    <t>RI-397</t>
  </si>
  <si>
    <t>RI-398</t>
  </si>
  <si>
    <t>RI-399</t>
  </si>
  <si>
    <t>RI-400</t>
  </si>
  <si>
    <t>RI-401</t>
  </si>
  <si>
    <t>RI-402</t>
  </si>
  <si>
    <t>RI-403</t>
  </si>
  <si>
    <t>RI-404</t>
  </si>
  <si>
    <t>RI-405</t>
  </si>
  <si>
    <t>RI-406</t>
  </si>
  <si>
    <t>RI-407</t>
  </si>
  <si>
    <t>RI-408</t>
  </si>
  <si>
    <t>RI-409</t>
  </si>
  <si>
    <t>RI-410</t>
  </si>
  <si>
    <t>RI-411</t>
  </si>
  <si>
    <t>RI-412</t>
  </si>
  <si>
    <t>RI-413</t>
  </si>
  <si>
    <t>RI-414</t>
  </si>
  <si>
    <t>RI-415</t>
  </si>
  <si>
    <t>RI-416</t>
  </si>
  <si>
    <t>RI-417</t>
  </si>
  <si>
    <t>GASTOS PANADERIA</t>
  </si>
  <si>
    <t>DOMICILIO TODO PAN</t>
  </si>
  <si>
    <t>BOLSAS Y DOMICILIO</t>
  </si>
  <si>
    <t>PAGO RUBEN</t>
  </si>
  <si>
    <t>190-192-199</t>
  </si>
  <si>
    <t>BETHEL ANTONIA SANTOS-CHAPINERO-CARORA</t>
  </si>
  <si>
    <t>CILINDRO DE GAS</t>
  </si>
  <si>
    <t>TAXI LIBERTAD ANGELICA</t>
  </si>
  <si>
    <t xml:space="preserve">ALMUERZOS </t>
  </si>
  <si>
    <t>FRESAS CON CREMA</t>
  </si>
  <si>
    <t xml:space="preserve">ALMUERZOS  </t>
  </si>
  <si>
    <t>PAGO DE DIAS LABORADOS</t>
  </si>
  <si>
    <t>FLETE TRIGO</t>
  </si>
  <si>
    <t>CAJA CIRUELAS</t>
  </si>
  <si>
    <t>CARRERAS JAIRO</t>
  </si>
  <si>
    <t>MANI MAKRO</t>
  </si>
  <si>
    <t>ALMENDRAS</t>
  </si>
  <si>
    <t>MEDICINA VANESA</t>
  </si>
  <si>
    <t>TAXI BEGANO</t>
  </si>
  <si>
    <t>PASAJES JM-MONTES-JM</t>
  </si>
  <si>
    <t>POLLOS PAOLA</t>
  </si>
  <si>
    <t>PASAJES ANGELICA</t>
  </si>
  <si>
    <t>RI-418</t>
  </si>
  <si>
    <t>RI-419</t>
  </si>
  <si>
    <t>RI-420</t>
  </si>
  <si>
    <t>RI-421</t>
  </si>
  <si>
    <t>RI-422</t>
  </si>
  <si>
    <t>RI-423</t>
  </si>
  <si>
    <t>RI-424</t>
  </si>
  <si>
    <t>RI-425</t>
  </si>
  <si>
    <t>RI-426</t>
  </si>
  <si>
    <t>RI-427</t>
  </si>
  <si>
    <t>RI-428</t>
  </si>
  <si>
    <t>RI-429</t>
  </si>
  <si>
    <t>191-200</t>
  </si>
  <si>
    <t>PAGO TAXI EL IDEAL</t>
  </si>
  <si>
    <t>PAGO TAXI LOS PATIOS</t>
  </si>
  <si>
    <t xml:space="preserve">PEDRO VICENTE SOTO </t>
  </si>
  <si>
    <t>GALLETAS</t>
  </si>
  <si>
    <t>PASAJES COBRO MOTILON CENTER</t>
  </si>
  <si>
    <t>JESUS DAVID BECERRA DURAN</t>
  </si>
  <si>
    <t>FV N° 159194</t>
  </si>
  <si>
    <t>VECINO JESUS</t>
  </si>
  <si>
    <t>DESAYUNO FAMILIA</t>
  </si>
  <si>
    <t>PASEO TERMALES</t>
  </si>
  <si>
    <t>DESAYUNO Y AGUA</t>
  </si>
  <si>
    <t>CENAS SABADO</t>
  </si>
  <si>
    <t>COMIDA PASEO</t>
  </si>
  <si>
    <t>PAGO DIAS TIAS</t>
  </si>
  <si>
    <t>PAGO CUENTA COBRO N° 281</t>
  </si>
  <si>
    <t>FV C20181</t>
  </si>
  <si>
    <t>PAGO CELULAR DAVID</t>
  </si>
  <si>
    <t>ALMUERZO JAIRO Y ANGELICA</t>
  </si>
  <si>
    <t>TRANSPORTE JAIRO</t>
  </si>
  <si>
    <t>ASEO CASA</t>
  </si>
  <si>
    <t>COMPRAS Y DOMICILIO</t>
  </si>
  <si>
    <t>NARANJAS Y BANANO</t>
  </si>
  <si>
    <t>CAJA ACEITE</t>
  </si>
  <si>
    <t>ZAPATOS</t>
  </si>
  <si>
    <t>GARZON</t>
  </si>
  <si>
    <t>PAGO QUINCENA TIA CONSUELO</t>
  </si>
  <si>
    <t>PAGO DIAS YAQUELINE</t>
  </si>
  <si>
    <t>PAGO DIAS DAVID</t>
  </si>
  <si>
    <t>PASAJE COBRO MONTES SEXTA</t>
  </si>
  <si>
    <t>RECARGA EXTINTOR</t>
  </si>
  <si>
    <t>RI-430</t>
  </si>
  <si>
    <t>GASTO VANESA</t>
  </si>
  <si>
    <t>ACETAMINOFEN</t>
  </si>
  <si>
    <t>MAMA CUMPLEAÑOS</t>
  </si>
  <si>
    <t>PAGO TARJETA ÉXITO LAVADORA</t>
  </si>
  <si>
    <t>PAGO PRESTACION DE SERVICIOS</t>
  </si>
  <si>
    <t>ENVIA</t>
  </si>
  <si>
    <t>JAIRO BUITRAGO</t>
  </si>
  <si>
    <t>SEGURO FABRICA / Se pago el 31 de dic</t>
  </si>
  <si>
    <t>PAGO PRESTACION SERVICIOS (se pago el 30 diciembre)</t>
  </si>
  <si>
    <t>NANCY</t>
  </si>
  <si>
    <t>AQUILES</t>
  </si>
  <si>
    <t>DAVID BECERRA DURAN</t>
  </si>
  <si>
    <t>CUERPO DE BOMBEROS VOLUNTARIOS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</si>
</sst>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vertical="center" wrapText="1"/>
    </xf>
    <xf numFmtId="15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12" xfId="0" applyNumberFormat="1" applyBorder="1" applyAlignment="1">
      <alignment vertical="center" wrapText="1"/>
    </xf>
    <xf numFmtId="15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164" fontId="0" fillId="0" borderId="15" xfId="0" applyNumberFormat="1" applyBorder="1" applyAlignment="1">
      <alignment vertical="center" wrapText="1"/>
    </xf>
    <xf numFmtId="15" fontId="0" fillId="0" borderId="19" xfId="0" applyNumberFormat="1" applyBorder="1" applyAlignment="1">
      <alignment horizontal="center" vertical="center" wrapText="1"/>
    </xf>
    <xf numFmtId="1" fontId="0" fillId="0" borderId="20" xfId="0" applyNumberForma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164" fontId="0" fillId="0" borderId="20" xfId="0" applyNumberFormat="1" applyBorder="1" applyAlignment="1">
      <alignment vertical="center" wrapText="1"/>
    </xf>
    <xf numFmtId="15" fontId="0" fillId="3" borderId="11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164" fontId="0" fillId="3" borderId="12" xfId="0" applyNumberFormat="1" applyFill="1" applyBorder="1" applyAlignment="1">
      <alignment vertical="center" wrapText="1"/>
    </xf>
    <xf numFmtId="15" fontId="0" fillId="3" borderId="14" xfId="0" applyNumberFormat="1" applyFill="1" applyBorder="1" applyAlignment="1">
      <alignment horizontal="center" vertical="center" wrapText="1"/>
    </xf>
    <xf numFmtId="1" fontId="0" fillId="3" borderId="15" xfId="0" applyNumberFormat="1" applyFill="1" applyBorder="1" applyAlignment="1">
      <alignment horizontal="left" vertical="center" wrapText="1"/>
    </xf>
    <xf numFmtId="0" fontId="0" fillId="3" borderId="15" xfId="0" applyFill="1" applyBorder="1" applyAlignment="1">
      <alignment horizontal="center" vertical="center" wrapText="1"/>
    </xf>
    <xf numFmtId="164" fontId="0" fillId="3" borderId="15" xfId="0" applyNumberFormat="1" applyFill="1" applyBorder="1" applyAlignment="1">
      <alignment vertical="center" wrapText="1"/>
    </xf>
    <xf numFmtId="0" fontId="0" fillId="0" borderId="20" xfId="0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15" fontId="0" fillId="0" borderId="17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15" fontId="0" fillId="0" borderId="2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164" fontId="0" fillId="0" borderId="23" xfId="0" applyNumberFormat="1" applyBorder="1" applyAlignment="1">
      <alignment vertical="center" wrapText="1"/>
    </xf>
    <xf numFmtId="1" fontId="0" fillId="0" borderId="12" xfId="0" applyNumberFormat="1" applyBorder="1" applyAlignment="1">
      <alignment horizontal="left" vertical="center" wrapText="1"/>
    </xf>
    <xf numFmtId="1" fontId="0" fillId="3" borderId="12" xfId="0" applyNumberFormat="1" applyFill="1" applyBorder="1" applyAlignment="1">
      <alignment horizontal="left" vertical="center" wrapText="1"/>
    </xf>
    <xf numFmtId="15" fontId="0" fillId="3" borderId="17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164" fontId="0" fillId="0" borderId="0" xfId="0" applyNumberFormat="1"/>
    <xf numFmtId="0" fontId="0" fillId="0" borderId="1" xfId="0" applyFill="1" applyBorder="1" applyAlignment="1">
      <alignment horizontal="left" vertical="center" wrapText="1"/>
    </xf>
    <xf numFmtId="164" fontId="0" fillId="0" borderId="0" xfId="0" applyNumberFormat="1" applyAlignment="1">
      <alignment horizontal="right" vertical="center" wrapText="1"/>
    </xf>
    <xf numFmtId="15" fontId="0" fillId="0" borderId="0" xfId="0" applyNumberFormat="1"/>
    <xf numFmtId="1" fontId="0" fillId="0" borderId="12" xfId="0" applyNumberFormat="1" applyBorder="1" applyAlignment="1">
      <alignment vertical="center" wrapText="1"/>
    </xf>
    <xf numFmtId="164" fontId="0" fillId="0" borderId="12" xfId="0" applyNumberFormat="1" applyBorder="1" applyAlignment="1">
      <alignment horizontal="right" vertical="center" wrapText="1"/>
    </xf>
    <xf numFmtId="0" fontId="0" fillId="0" borderId="15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/>
    </xf>
    <xf numFmtId="164" fontId="0" fillId="0" borderId="15" xfId="0" applyNumberFormat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64" fontId="0" fillId="4" borderId="12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 wrapText="1"/>
    </xf>
    <xf numFmtId="164" fontId="0" fillId="4" borderId="15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15" fontId="0" fillId="3" borderId="22" xfId="0" applyNumberForma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center" vertical="center" wrapText="1"/>
    </xf>
    <xf numFmtId="1" fontId="0" fillId="3" borderId="12" xfId="0" applyNumberFormat="1" applyFill="1" applyBorder="1" applyAlignment="1">
      <alignment vertical="center" wrapText="1"/>
    </xf>
    <xf numFmtId="164" fontId="0" fillId="3" borderId="12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3" borderId="15" xfId="0" applyNumberFormat="1" applyFill="1" applyBorder="1" applyAlignment="1">
      <alignment vertical="center" wrapText="1"/>
    </xf>
    <xf numFmtId="164" fontId="0" fillId="3" borderId="15" xfId="0" applyNumberFormat="1" applyFill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4" fillId="5" borderId="1" xfId="0" applyNumberFormat="1" applyFont="1" applyFill="1" applyBorder="1"/>
    <xf numFmtId="164" fontId="0" fillId="3" borderId="23" xfId="0" applyNumberForma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5" fontId="0" fillId="0" borderId="12" xfId="0" applyNumberFormat="1" applyBorder="1" applyAlignment="1">
      <alignment horizontal="left" vertical="center" wrapText="1"/>
    </xf>
    <xf numFmtId="15" fontId="0" fillId="0" borderId="27" xfId="0" applyNumberFormat="1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164" fontId="0" fillId="0" borderId="28" xfId="0" applyNumberFormat="1" applyBorder="1" applyAlignment="1">
      <alignment horizontal="right" vertical="center" wrapText="1"/>
    </xf>
    <xf numFmtId="164" fontId="0" fillId="0" borderId="29" xfId="0" applyNumberFormat="1" applyBorder="1" applyAlignment="1">
      <alignment horizontal="right" wrapText="1"/>
    </xf>
    <xf numFmtId="164" fontId="1" fillId="0" borderId="29" xfId="0" applyNumberFormat="1" applyFont="1" applyBorder="1" applyAlignment="1">
      <alignment horizontal="right" wrapText="1"/>
    </xf>
    <xf numFmtId="164" fontId="0" fillId="0" borderId="0" xfId="0" applyNumberFormat="1" applyAlignment="1">
      <alignment horizontal="right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164" fontId="0" fillId="0" borderId="23" xfId="0" applyNumberFormat="1" applyBorder="1" applyAlignment="1">
      <alignment horizontal="righ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5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5" fontId="0" fillId="0" borderId="7" xfId="0" applyNumberFormat="1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5" fontId="0" fillId="0" borderId="31" xfId="0" applyNumberFormat="1" applyBorder="1" applyAlignment="1">
      <alignment vertical="center" wrapText="1"/>
    </xf>
    <xf numFmtId="164" fontId="0" fillId="0" borderId="32" xfId="0" applyNumberFormat="1" applyBorder="1" applyAlignment="1">
      <alignment vertical="center" wrapText="1"/>
    </xf>
    <xf numFmtId="164" fontId="0" fillId="0" borderId="33" xfId="0" applyNumberFormat="1" applyBorder="1" applyAlignment="1">
      <alignment vertical="center" wrapText="1"/>
    </xf>
    <xf numFmtId="0" fontId="3" fillId="2" borderId="30" xfId="0" applyFont="1" applyFill="1" applyBorder="1" applyAlignment="1">
      <alignment horizontal="center" vertical="center" wrapText="1"/>
    </xf>
    <xf numFmtId="164" fontId="3" fillId="2" borderId="30" xfId="0" applyNumberFormat="1" applyFont="1" applyFill="1" applyBorder="1" applyAlignment="1">
      <alignment horizontal="center" vertical="center" wrapText="1"/>
    </xf>
    <xf numFmtId="15" fontId="0" fillId="0" borderId="5" xfId="0" applyNumberFormat="1" applyBorder="1"/>
    <xf numFmtId="164" fontId="0" fillId="0" borderId="6" xfId="0" applyNumberFormat="1" applyBorder="1"/>
    <xf numFmtId="15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5" fontId="0" fillId="0" borderId="31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15" xfId="0" applyNumberForma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5" fontId="6" fillId="0" borderId="12" xfId="0" applyNumberFormat="1" applyFont="1" applyBorder="1" applyAlignment="1">
      <alignment vertical="center" wrapText="1"/>
    </xf>
    <xf numFmtId="15" fontId="6" fillId="0" borderId="1" xfId="0" applyNumberFormat="1" applyFont="1" applyBorder="1" applyAlignment="1">
      <alignment vertical="center" wrapText="1"/>
    </xf>
    <xf numFmtId="15" fontId="6" fillId="0" borderId="15" xfId="0" applyNumberFormat="1" applyFont="1" applyBorder="1" applyAlignment="1">
      <alignment vertical="center" wrapText="1"/>
    </xf>
    <xf numFmtId="15" fontId="7" fillId="0" borderId="12" xfId="0" applyNumberFormat="1" applyFont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 vertical="center" wrapText="1"/>
    </xf>
    <xf numFmtId="15" fontId="7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5" fontId="0" fillId="0" borderId="12" xfId="0" applyNumberFormat="1" applyBorder="1" applyAlignment="1">
      <alignment horizontal="center" vertical="center" wrapText="1"/>
    </xf>
    <xf numFmtId="164" fontId="8" fillId="0" borderId="0" xfId="0" applyNumberFormat="1" applyFont="1" applyAlignment="1">
      <alignment vertical="center" wrapText="1"/>
    </xf>
    <xf numFmtId="164" fontId="0" fillId="0" borderId="12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5" fontId="6" fillId="0" borderId="12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15" fontId="6" fillId="0" borderId="15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164" fontId="6" fillId="0" borderId="15" xfId="0" applyNumberFormat="1" applyFont="1" applyBorder="1" applyAlignment="1">
      <alignment vertical="center" wrapText="1"/>
    </xf>
    <xf numFmtId="164" fontId="1" fillId="2" borderId="10" xfId="0" applyNumberFormat="1" applyFont="1" applyFill="1" applyBorder="1" applyAlignment="1">
      <alignment horizontal="center" wrapText="1"/>
    </xf>
    <xf numFmtId="164" fontId="1" fillId="0" borderId="0" xfId="0" applyNumberFormat="1" applyFont="1" applyAlignment="1">
      <alignment wrapText="1"/>
    </xf>
    <xf numFmtId="15" fontId="6" fillId="0" borderId="11" xfId="0" applyNumberFormat="1" applyFont="1" applyBorder="1" applyAlignment="1">
      <alignment horizontal="center" vertical="center" wrapText="1"/>
    </xf>
    <xf numFmtId="15" fontId="6" fillId="0" borderId="17" xfId="0" applyNumberFormat="1" applyFont="1" applyBorder="1" applyAlignment="1">
      <alignment horizontal="center" vertical="center" wrapText="1"/>
    </xf>
    <xf numFmtId="15" fontId="6" fillId="0" borderId="14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6" fillId="0" borderId="15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6" fillId="0" borderId="15" xfId="0" applyNumberFormat="1" applyFont="1" applyFill="1" applyBorder="1" applyAlignment="1">
      <alignment horizontal="right"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right" vertical="center" wrapText="1"/>
    </xf>
    <xf numFmtId="164" fontId="6" fillId="5" borderId="1" xfId="0" applyNumberFormat="1" applyFont="1" applyFill="1" applyBorder="1" applyAlignment="1">
      <alignment vertical="center" wrapText="1"/>
    </xf>
    <xf numFmtId="164" fontId="6" fillId="0" borderId="12" xfId="0" applyNumberFormat="1" applyFont="1" applyFill="1" applyBorder="1" applyAlignment="1">
      <alignment vertical="center" wrapText="1"/>
    </xf>
    <xf numFmtId="164" fontId="6" fillId="0" borderId="12" xfId="0" applyNumberFormat="1" applyFont="1" applyFill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center"/>
    </xf>
    <xf numFmtId="15" fontId="6" fillId="0" borderId="22" xfId="0" applyNumberFormat="1" applyFont="1" applyBorder="1" applyAlignment="1">
      <alignment horizontal="center" vertical="center" wrapText="1"/>
    </xf>
    <xf numFmtId="15" fontId="6" fillId="0" borderId="23" xfId="0" applyNumberFormat="1" applyFont="1" applyBorder="1" applyAlignment="1">
      <alignment vertical="center" wrapText="1"/>
    </xf>
    <xf numFmtId="15" fontId="7" fillId="0" borderId="23" xfId="0" applyNumberFormat="1" applyFont="1" applyBorder="1" applyAlignment="1">
      <alignment horizontal="center" vertical="center" wrapText="1"/>
    </xf>
    <xf numFmtId="15" fontId="6" fillId="0" borderId="23" xfId="0" applyNumberFormat="1" applyFont="1" applyBorder="1" applyAlignment="1">
      <alignment horizontal="center" vertical="center" wrapText="1"/>
    </xf>
    <xf numFmtId="164" fontId="6" fillId="0" borderId="23" xfId="0" applyNumberFormat="1" applyFont="1" applyBorder="1" applyAlignment="1">
      <alignment vertical="center" wrapText="1"/>
    </xf>
    <xf numFmtId="164" fontId="4" fillId="7" borderId="1" xfId="0" applyNumberFormat="1" applyFont="1" applyFill="1" applyBorder="1"/>
    <xf numFmtId="164" fontId="10" fillId="6" borderId="10" xfId="0" applyNumberFormat="1" applyFont="1" applyFill="1" applyBorder="1"/>
    <xf numFmtId="15" fontId="6" fillId="0" borderId="27" xfId="0" applyNumberFormat="1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6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164" fontId="6" fillId="0" borderId="28" xfId="0" applyNumberFormat="1" applyFont="1" applyBorder="1" applyAlignment="1">
      <alignment horizontal="right" vertical="center" wrapText="1"/>
    </xf>
    <xf numFmtId="164" fontId="7" fillId="0" borderId="29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4" fontId="0" fillId="0" borderId="1" xfId="0" quotePrefix="1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5" fontId="0" fillId="0" borderId="0" xfId="0" applyNumberForma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9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 vertical="center" wrapText="1"/>
    </xf>
    <xf numFmtId="164" fontId="1" fillId="0" borderId="25" xfId="0" applyNumberFormat="1" applyFont="1" applyBorder="1" applyAlignment="1">
      <alignment wrapText="1"/>
    </xf>
    <xf numFmtId="164" fontId="1" fillId="0" borderId="26" xfId="0" applyNumberFormat="1" applyFont="1" applyBorder="1" applyAlignment="1">
      <alignment wrapText="1"/>
    </xf>
    <xf numFmtId="164" fontId="1" fillId="0" borderId="2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6" fillId="8" borderId="12" xfId="0" applyFont="1" applyFill="1" applyBorder="1" applyAlignment="1">
      <alignment vertical="center" wrapText="1"/>
    </xf>
    <xf numFmtId="0" fontId="6" fillId="8" borderId="12" xfId="0" applyFont="1" applyFill="1" applyBorder="1" applyAlignment="1">
      <alignment horizontal="center" vertical="center" wrapText="1"/>
    </xf>
    <xf numFmtId="164" fontId="6" fillId="8" borderId="12" xfId="0" applyNumberFormat="1" applyFont="1" applyFill="1" applyBorder="1" applyAlignment="1">
      <alignment horizontal="right" vertical="center" wrapText="1"/>
    </xf>
    <xf numFmtId="0" fontId="0" fillId="8" borderId="0" xfId="0" applyFill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164" fontId="6" fillId="8" borderId="15" xfId="0" applyNumberFormat="1" applyFont="1" applyFill="1" applyBorder="1" applyAlignment="1">
      <alignment horizontal="right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164" fontId="0" fillId="8" borderId="12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right" vertical="center" wrapText="1"/>
    </xf>
    <xf numFmtId="0" fontId="0" fillId="8" borderId="15" xfId="0" applyFill="1" applyBorder="1" applyAlignment="1">
      <alignment horizontal="center" vertical="center" wrapText="1"/>
    </xf>
    <xf numFmtId="164" fontId="0" fillId="8" borderId="15" xfId="0" applyNumberFormat="1" applyFill="1" applyBorder="1" applyAlignment="1">
      <alignment horizontal="right" vertical="center" wrapText="1"/>
    </xf>
    <xf numFmtId="164" fontId="1" fillId="0" borderId="0" xfId="0" applyNumberFormat="1" applyFont="1" applyAlignment="1">
      <alignment horizontal="right" wrapText="1"/>
    </xf>
    <xf numFmtId="164" fontId="7" fillId="8" borderId="25" xfId="0" applyNumberFormat="1" applyFont="1" applyFill="1" applyBorder="1" applyAlignment="1">
      <alignment wrapText="1"/>
    </xf>
    <xf numFmtId="164" fontId="7" fillId="8" borderId="26" xfId="0" applyNumberFormat="1" applyFont="1" applyFill="1" applyBorder="1" applyAlignment="1">
      <alignment wrapText="1"/>
    </xf>
    <xf numFmtId="164" fontId="7" fillId="8" borderId="21" xfId="0" applyNumberFormat="1" applyFont="1" applyFill="1" applyBorder="1" applyAlignment="1">
      <alignment wrapText="1"/>
    </xf>
    <xf numFmtId="164" fontId="7" fillId="0" borderId="25" xfId="0" applyNumberFormat="1" applyFont="1" applyBorder="1" applyAlignment="1">
      <alignment wrapText="1"/>
    </xf>
    <xf numFmtId="164" fontId="7" fillId="0" borderId="26" xfId="0" applyNumberFormat="1" applyFont="1" applyBorder="1" applyAlignment="1">
      <alignment wrapText="1"/>
    </xf>
    <xf numFmtId="164" fontId="7" fillId="0" borderId="21" xfId="0" applyNumberFormat="1" applyFont="1" applyBorder="1" applyAlignment="1">
      <alignment wrapText="1"/>
    </xf>
    <xf numFmtId="164" fontId="1" fillId="8" borderId="25" xfId="0" applyNumberFormat="1" applyFont="1" applyFill="1" applyBorder="1" applyAlignment="1">
      <alignment wrapText="1"/>
    </xf>
    <xf numFmtId="164" fontId="1" fillId="8" borderId="26" xfId="0" applyNumberFormat="1" applyFont="1" applyFill="1" applyBorder="1" applyAlignment="1">
      <alignment wrapText="1"/>
    </xf>
    <xf numFmtId="164" fontId="1" fillId="8" borderId="21" xfId="0" applyNumberFormat="1" applyFont="1" applyFill="1" applyBorder="1" applyAlignment="1">
      <alignment wrapText="1"/>
    </xf>
    <xf numFmtId="0" fontId="0" fillId="8" borderId="12" xfId="0" applyFill="1" applyBorder="1" applyAlignment="1">
      <alignment horizontal="left" vertical="center" wrapText="1"/>
    </xf>
    <xf numFmtId="0" fontId="1" fillId="8" borderId="12" xfId="0" applyFont="1" applyFill="1" applyBorder="1" applyAlignment="1">
      <alignment horizontal="center" vertical="center" wrapText="1"/>
    </xf>
    <xf numFmtId="164" fontId="0" fillId="8" borderId="12" xfId="0" applyNumberFormat="1" applyFill="1" applyBorder="1" applyAlignment="1">
      <alignment vertical="center" wrapText="1"/>
    </xf>
    <xf numFmtId="0" fontId="0" fillId="8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vertical="center" wrapText="1"/>
    </xf>
    <xf numFmtId="0" fontId="0" fillId="8" borderId="15" xfId="0" applyFill="1" applyBorder="1" applyAlignment="1">
      <alignment horizontal="left" vertical="center" wrapText="1"/>
    </xf>
    <xf numFmtId="0" fontId="1" fillId="8" borderId="15" xfId="0" applyFont="1" applyFill="1" applyBorder="1" applyAlignment="1">
      <alignment horizontal="center" vertical="center" wrapText="1"/>
    </xf>
    <xf numFmtId="164" fontId="0" fillId="8" borderId="15" xfId="0" applyNumberForma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0" fillId="0" borderId="0" xfId="0" applyNumberFormat="1"/>
    <xf numFmtId="15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5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15" fontId="1" fillId="0" borderId="0" xfId="0" applyNumberFormat="1" applyFont="1" applyFill="1" applyBorder="1" applyAlignment="1">
      <alignment vertical="center" wrapText="1"/>
    </xf>
    <xf numFmtId="15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5" fontId="0" fillId="0" borderId="0" xfId="0" applyNumberFormat="1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5" fontId="0" fillId="0" borderId="0" xfId="0" applyNumberFormat="1" applyFont="1" applyAlignment="1">
      <alignment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5" fontId="0" fillId="0" borderId="11" xfId="0" applyNumberFormat="1" applyFont="1" applyFill="1" applyBorder="1" applyAlignment="1">
      <alignment vertical="center" wrapText="1"/>
    </xf>
    <xf numFmtId="15" fontId="0" fillId="0" borderId="12" xfId="0" applyNumberFormat="1" applyFont="1" applyFill="1" applyBorder="1" applyAlignment="1">
      <alignment vertical="center" wrapText="1"/>
    </xf>
    <xf numFmtId="15" fontId="1" fillId="0" borderId="12" xfId="0" applyNumberFormat="1" applyFont="1" applyFill="1" applyBorder="1" applyAlignment="1">
      <alignment horizontal="center" vertical="center" wrapText="1"/>
    </xf>
    <xf numFmtId="165" fontId="0" fillId="0" borderId="12" xfId="0" applyNumberFormat="1" applyFont="1" applyFill="1" applyBorder="1" applyAlignment="1">
      <alignment vertical="center" wrapText="1"/>
    </xf>
    <xf numFmtId="15" fontId="0" fillId="0" borderId="17" xfId="0" applyNumberFormat="1" applyFont="1" applyFill="1" applyBorder="1" applyAlignment="1">
      <alignment vertical="center" wrapText="1"/>
    </xf>
    <xf numFmtId="15" fontId="0" fillId="0" borderId="1" xfId="0" applyNumberFormat="1" applyFont="1" applyFill="1" applyBorder="1" applyAlignment="1">
      <alignment vertical="center" wrapText="1"/>
    </xf>
    <xf numFmtId="1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vertical="center" wrapText="1"/>
    </xf>
    <xf numFmtId="15" fontId="0" fillId="0" borderId="14" xfId="0" applyNumberFormat="1" applyFont="1" applyFill="1" applyBorder="1" applyAlignment="1">
      <alignment vertical="center" wrapText="1"/>
    </xf>
    <xf numFmtId="15" fontId="0" fillId="0" borderId="15" xfId="0" applyNumberFormat="1" applyFont="1" applyFill="1" applyBorder="1" applyAlignment="1">
      <alignment vertical="center" wrapText="1"/>
    </xf>
    <xf numFmtId="15" fontId="1" fillId="0" borderId="15" xfId="0" applyNumberFormat="1" applyFont="1" applyFill="1" applyBorder="1" applyAlignment="1">
      <alignment horizontal="center" vertical="center" wrapText="1"/>
    </xf>
    <xf numFmtId="165" fontId="0" fillId="0" borderId="15" xfId="0" applyNumberFormat="1" applyFont="1" applyFill="1" applyBorder="1" applyAlignment="1">
      <alignment vertical="center" wrapText="1"/>
    </xf>
    <xf numFmtId="15" fontId="6" fillId="0" borderId="11" xfId="0" applyNumberFormat="1" applyFont="1" applyFill="1" applyBorder="1" applyAlignment="1">
      <alignment horizontal="center" vertical="center" wrapText="1"/>
    </xf>
    <xf numFmtId="15" fontId="6" fillId="0" borderId="12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165" fontId="6" fillId="0" borderId="12" xfId="0" applyNumberFormat="1" applyFont="1" applyFill="1" applyBorder="1" applyAlignment="1">
      <alignment horizontal="right" vertical="center" wrapText="1"/>
    </xf>
    <xf numFmtId="165" fontId="7" fillId="0" borderId="13" xfId="0" applyNumberFormat="1" applyFont="1" applyFill="1" applyBorder="1" applyAlignment="1">
      <alignment horizontal="right" vertical="center" wrapText="1"/>
    </xf>
    <xf numFmtId="15" fontId="6" fillId="0" borderId="17" xfId="0" applyNumberFormat="1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right" vertical="center" wrapText="1"/>
    </xf>
    <xf numFmtId="15" fontId="7" fillId="0" borderId="18" xfId="0" applyNumberFormat="1" applyFont="1" applyFill="1" applyBorder="1" applyAlignment="1">
      <alignment horizontal="right" vertical="center" wrapText="1"/>
    </xf>
    <xf numFmtId="15" fontId="6" fillId="0" borderId="14" xfId="0" applyNumberFormat="1" applyFont="1" applyFill="1" applyBorder="1" applyAlignment="1">
      <alignment horizontal="center" vertical="center" wrapText="1"/>
    </xf>
    <xf numFmtId="15" fontId="6" fillId="0" borderId="15" xfId="0" applyNumberFormat="1" applyFont="1" applyFill="1" applyBorder="1" applyAlignment="1">
      <alignment horizontal="center" vertic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165" fontId="6" fillId="0" borderId="15" xfId="0" applyNumberFormat="1" applyFont="1" applyFill="1" applyBorder="1" applyAlignment="1">
      <alignment horizontal="right" vertical="center" wrapText="1"/>
    </xf>
    <xf numFmtId="15" fontId="7" fillId="0" borderId="16" xfId="0" applyNumberFormat="1" applyFont="1" applyFill="1" applyBorder="1" applyAlignment="1">
      <alignment horizontal="right" vertical="center" wrapText="1"/>
    </xf>
    <xf numFmtId="164" fontId="0" fillId="0" borderId="6" xfId="0" applyNumberFormat="1" applyBorder="1" applyAlignment="1">
      <alignment horizontal="right" vertical="center" wrapText="1"/>
    </xf>
    <xf numFmtId="164" fontId="0" fillId="0" borderId="9" xfId="0" applyNumberFormat="1" applyBorder="1" applyAlignment="1">
      <alignment horizontal="right" vertical="center" wrapText="1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5" fontId="0" fillId="0" borderId="5" xfId="0" applyNumberFormat="1" applyBorder="1" applyAlignment="1">
      <alignment horizontal="right" vertical="center" wrapText="1"/>
    </xf>
    <xf numFmtId="15" fontId="0" fillId="0" borderId="5" xfId="0" applyNumberFormat="1" applyBorder="1" applyAlignment="1">
      <alignment horizontal="right"/>
    </xf>
    <xf numFmtId="15" fontId="0" fillId="0" borderId="7" xfId="0" applyNumberFormat="1" applyBorder="1" applyAlignment="1">
      <alignment horizontal="right"/>
    </xf>
    <xf numFmtId="0" fontId="0" fillId="0" borderId="0" xfId="0" applyFont="1" applyAlignment="1">
      <alignment horizontal="center" vertical="center" wrapText="1"/>
    </xf>
    <xf numFmtId="15" fontId="0" fillId="0" borderId="12" xfId="0" applyNumberFormat="1" applyFont="1" applyFill="1" applyBorder="1" applyAlignment="1">
      <alignment horizontal="center" vertical="center" wrapText="1"/>
    </xf>
    <xf numFmtId="15" fontId="0" fillId="0" borderId="1" xfId="0" applyNumberFormat="1" applyFont="1" applyFill="1" applyBorder="1" applyAlignment="1">
      <alignment horizontal="center" vertical="center" wrapText="1"/>
    </xf>
    <xf numFmtId="15" fontId="0" fillId="0" borderId="15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Fill="1" applyBorder="1" applyAlignment="1">
      <alignment horizontal="center" vertical="center" wrapText="1"/>
    </xf>
    <xf numFmtId="15" fontId="6" fillId="0" borderId="27" xfId="0" applyNumberFormat="1" applyFont="1" applyFill="1" applyBorder="1" applyAlignment="1">
      <alignment horizontal="center" vertical="center" wrapText="1"/>
    </xf>
    <xf numFmtId="15" fontId="6" fillId="0" borderId="28" xfId="0" applyNumberFormat="1" applyFont="1" applyFill="1" applyBorder="1" applyAlignment="1">
      <alignment horizontal="center" vertical="center" wrapText="1"/>
    </xf>
    <xf numFmtId="0" fontId="5" fillId="0" borderId="28" xfId="0" applyNumberFormat="1" applyFont="1" applyFill="1" applyBorder="1" applyAlignment="1">
      <alignment horizontal="center" vertical="center" wrapText="1"/>
    </xf>
    <xf numFmtId="165" fontId="6" fillId="0" borderId="28" xfId="0" applyNumberFormat="1" applyFont="1" applyFill="1" applyBorder="1" applyAlignment="1">
      <alignment horizontal="right" vertical="center" wrapText="1"/>
    </xf>
    <xf numFmtId="165" fontId="7" fillId="0" borderId="29" xfId="0" applyNumberFormat="1" applyFont="1" applyFill="1" applyBorder="1" applyAlignment="1">
      <alignment horizontal="right" vertical="center" wrapText="1"/>
    </xf>
    <xf numFmtId="15" fontId="6" fillId="0" borderId="22" xfId="0" applyNumberFormat="1" applyFont="1" applyFill="1" applyBorder="1" applyAlignment="1">
      <alignment horizontal="center" vertical="center" wrapText="1"/>
    </xf>
    <xf numFmtId="15" fontId="6" fillId="0" borderId="23" xfId="0" applyNumberFormat="1" applyFont="1" applyFill="1" applyBorder="1" applyAlignment="1">
      <alignment horizontal="center" vertical="center" wrapText="1"/>
    </xf>
    <xf numFmtId="0" fontId="6" fillId="0" borderId="23" xfId="0" applyNumberFormat="1" applyFont="1" applyFill="1" applyBorder="1" applyAlignment="1">
      <alignment horizontal="center" vertical="center" wrapText="1"/>
    </xf>
    <xf numFmtId="165" fontId="6" fillId="0" borderId="23" xfId="0" applyNumberFormat="1" applyFont="1" applyFill="1" applyBorder="1" applyAlignment="1">
      <alignment horizontal="right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15" fontId="6" fillId="0" borderId="18" xfId="0" applyNumberFormat="1" applyFont="1" applyFill="1" applyBorder="1" applyAlignment="1">
      <alignment horizontal="right" vertical="center" wrapText="1"/>
    </xf>
    <xf numFmtId="15" fontId="6" fillId="0" borderId="16" xfId="0" applyNumberFormat="1" applyFont="1" applyFill="1" applyBorder="1" applyAlignment="1">
      <alignment horizontal="right" vertical="center" wrapText="1"/>
    </xf>
    <xf numFmtId="165" fontId="1" fillId="0" borderId="13" xfId="0" applyNumberFormat="1" applyFont="1" applyFill="1" applyBorder="1" applyAlignment="1">
      <alignment vertical="center" wrapText="1"/>
    </xf>
    <xf numFmtId="15" fontId="1" fillId="0" borderId="18" xfId="0" applyNumberFormat="1" applyFont="1" applyFill="1" applyBorder="1" applyAlignment="1">
      <alignment vertical="center" wrapText="1"/>
    </xf>
    <xf numFmtId="165" fontId="6" fillId="0" borderId="13" xfId="0" applyNumberFormat="1" applyFont="1" applyFill="1" applyBorder="1" applyAlignment="1">
      <alignment horizontal="right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165" fontId="0" fillId="0" borderId="15" xfId="0" applyNumberFormat="1" applyFont="1" applyBorder="1" applyAlignment="1">
      <alignment vertical="center" wrapText="1"/>
    </xf>
    <xf numFmtId="164" fontId="1" fillId="0" borderId="18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wrapText="1"/>
    </xf>
    <xf numFmtId="164" fontId="1" fillId="0" borderId="18" xfId="0" applyNumberFormat="1" applyFont="1" applyBorder="1" applyAlignment="1">
      <alignment wrapText="1"/>
    </xf>
    <xf numFmtId="164" fontId="1" fillId="0" borderId="16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5" fontId="0" fillId="0" borderId="0" xfId="0" applyNumberFormat="1" applyFont="1" applyAlignment="1">
      <alignment horizontal="center" vertical="center" wrapText="1"/>
    </xf>
    <xf numFmtId="15" fontId="0" fillId="0" borderId="11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165" fontId="0" fillId="0" borderId="12" xfId="0" applyNumberFormat="1" applyFont="1" applyBorder="1" applyAlignment="1">
      <alignment vertical="center" wrapText="1"/>
    </xf>
    <xf numFmtId="15" fontId="1" fillId="9" borderId="1" xfId="0" applyNumberFormat="1" applyFont="1" applyFill="1" applyBorder="1" applyAlignment="1">
      <alignment horizontal="center" vertical="center" wrapText="1"/>
    </xf>
    <xf numFmtId="165" fontId="0" fillId="9" borderId="1" xfId="0" applyNumberFormat="1" applyFont="1" applyFill="1" applyBorder="1" applyAlignment="1">
      <alignment vertical="center" wrapText="1"/>
    </xf>
    <xf numFmtId="15" fontId="0" fillId="0" borderId="12" xfId="0" applyNumberFormat="1" applyFont="1" applyFill="1" applyBorder="1" applyAlignment="1">
      <alignment horizontal="left" vertical="center" wrapText="1"/>
    </xf>
    <xf numFmtId="15" fontId="0" fillId="0" borderId="1" xfId="0" applyNumberFormat="1" applyFont="1" applyFill="1" applyBorder="1" applyAlignment="1">
      <alignment horizontal="left" vertical="center" wrapText="1"/>
    </xf>
    <xf numFmtId="15" fontId="0" fillId="0" borderId="15" xfId="0" applyNumberFormat="1" applyFont="1" applyFill="1" applyBorder="1" applyAlignment="1">
      <alignment horizontal="left" vertical="center" wrapText="1"/>
    </xf>
    <xf numFmtId="0" fontId="0" fillId="9" borderId="17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64" fontId="1" fillId="9" borderId="18" xfId="0" applyNumberFormat="1" applyFont="1" applyFill="1" applyBorder="1" applyAlignment="1">
      <alignment wrapText="1"/>
    </xf>
    <xf numFmtId="0" fontId="0" fillId="9" borderId="0" xfId="0" applyFill="1" applyAlignment="1">
      <alignment vertical="center" wrapText="1"/>
    </xf>
    <xf numFmtId="164" fontId="1" fillId="0" borderId="13" xfId="0" applyNumberFormat="1" applyFont="1" applyBorder="1" applyAlignment="1">
      <alignment wrapText="1"/>
    </xf>
    <xf numFmtId="164" fontId="1" fillId="0" borderId="18" xfId="0" applyNumberFormat="1" applyFont="1" applyBorder="1" applyAlignment="1">
      <alignment wrapText="1"/>
    </xf>
    <xf numFmtId="164" fontId="1" fillId="0" borderId="16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wrapText="1"/>
    </xf>
    <xf numFmtId="164" fontId="1" fillId="0" borderId="18" xfId="0" applyNumberFormat="1" applyFont="1" applyBorder="1" applyAlignment="1">
      <alignment wrapText="1"/>
    </xf>
    <xf numFmtId="164" fontId="1" fillId="0" borderId="16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wrapText="1"/>
    </xf>
    <xf numFmtId="164" fontId="1" fillId="0" borderId="18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164" fontId="1" fillId="0" borderId="13" xfId="0" applyNumberFormat="1" applyFont="1" applyBorder="1" applyAlignment="1">
      <alignment wrapText="1"/>
    </xf>
    <xf numFmtId="164" fontId="1" fillId="0" borderId="18" xfId="0" applyNumberFormat="1" applyFont="1" applyBorder="1" applyAlignment="1">
      <alignment wrapText="1"/>
    </xf>
    <xf numFmtId="164" fontId="1" fillId="0" borderId="16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15" fontId="1" fillId="0" borderId="23" xfId="0" applyNumberFormat="1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left" vertical="center" wrapText="1"/>
    </xf>
    <xf numFmtId="165" fontId="0" fillId="0" borderId="23" xfId="0" applyNumberFormat="1" applyFont="1" applyBorder="1" applyAlignment="1">
      <alignment vertical="center" wrapText="1"/>
    </xf>
    <xf numFmtId="164" fontId="1" fillId="0" borderId="24" xfId="0" applyNumberFormat="1" applyFont="1" applyBorder="1" applyAlignment="1">
      <alignment wrapText="1"/>
    </xf>
    <xf numFmtId="15" fontId="0" fillId="0" borderId="12" xfId="0" applyNumberFormat="1" applyFont="1" applyBorder="1" applyAlignment="1">
      <alignment horizontal="left" vertical="center" wrapText="1"/>
    </xf>
    <xf numFmtId="164" fontId="1" fillId="0" borderId="13" xfId="0" applyNumberFormat="1" applyFont="1" applyBorder="1" applyAlignment="1">
      <alignment wrapText="1"/>
    </xf>
    <xf numFmtId="164" fontId="1" fillId="0" borderId="18" xfId="0" applyNumberFormat="1" applyFont="1" applyBorder="1" applyAlignment="1">
      <alignment wrapText="1"/>
    </xf>
    <xf numFmtId="164" fontId="1" fillId="0" borderId="16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right" wrapText="1"/>
    </xf>
    <xf numFmtId="164" fontId="1" fillId="0" borderId="16" xfId="0" applyNumberFormat="1" applyFont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 wrapText="1"/>
    </xf>
    <xf numFmtId="0" fontId="0" fillId="0" borderId="15" xfId="0" applyNumberFormat="1" applyBorder="1" applyAlignment="1">
      <alignment horizontal="center" vertical="center" wrapText="1"/>
    </xf>
    <xf numFmtId="165" fontId="0" fillId="0" borderId="15" xfId="0" applyNumberFormat="1" applyBorder="1" applyAlignment="1">
      <alignment horizontal="right" vertical="center" wrapText="1"/>
    </xf>
    <xf numFmtId="164" fontId="1" fillId="0" borderId="13" xfId="0" applyNumberFormat="1" applyFont="1" applyBorder="1" applyAlignment="1">
      <alignment wrapText="1"/>
    </xf>
    <xf numFmtId="164" fontId="1" fillId="0" borderId="18" xfId="0" applyNumberFormat="1" applyFont="1" applyBorder="1" applyAlignment="1">
      <alignment wrapText="1"/>
    </xf>
    <xf numFmtId="164" fontId="1" fillId="0" borderId="16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5" fontId="1" fillId="0" borderId="16" xfId="0" applyNumberFormat="1" applyFont="1" applyFill="1" applyBorder="1" applyAlignment="1">
      <alignment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4" fontId="1" fillId="0" borderId="18" xfId="0" applyNumberFormat="1" applyFont="1" applyFill="1" applyBorder="1" applyAlignment="1">
      <alignment wrapText="1"/>
    </xf>
    <xf numFmtId="164" fontId="1" fillId="0" borderId="13" xfId="0" applyNumberFormat="1" applyFont="1" applyBorder="1" applyAlignment="1">
      <alignment horizontal="right" wrapText="1"/>
    </xf>
    <xf numFmtId="0" fontId="1" fillId="0" borderId="18" xfId="0" applyFont="1" applyBorder="1" applyAlignment="1">
      <alignment horizontal="right" wrapText="1"/>
    </xf>
    <xf numFmtId="0" fontId="1" fillId="0" borderId="16" xfId="0" applyFont="1" applyBorder="1" applyAlignment="1">
      <alignment horizontal="right" wrapText="1"/>
    </xf>
    <xf numFmtId="164" fontId="1" fillId="0" borderId="13" xfId="0" applyNumberFormat="1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164" fontId="1" fillId="3" borderId="13" xfId="0" applyNumberFormat="1" applyFont="1" applyFill="1" applyBorder="1" applyAlignment="1">
      <alignment horizontal="right" wrapText="1"/>
    </xf>
    <xf numFmtId="0" fontId="1" fillId="3" borderId="16" xfId="0" applyFont="1" applyFill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164" fontId="1" fillId="0" borderId="18" xfId="0" applyNumberFormat="1" applyFont="1" applyBorder="1" applyAlignment="1">
      <alignment horizontal="center" wrapText="1"/>
    </xf>
    <xf numFmtId="164" fontId="1" fillId="0" borderId="16" xfId="0" applyNumberFormat="1" applyFont="1" applyBorder="1" applyAlignment="1">
      <alignment horizontal="center" wrapText="1"/>
    </xf>
    <xf numFmtId="164" fontId="0" fillId="0" borderId="13" xfId="0" applyNumberFormat="1" applyBorder="1" applyAlignment="1">
      <alignment horizontal="center" wrapText="1"/>
    </xf>
    <xf numFmtId="164" fontId="0" fillId="0" borderId="16" xfId="0" applyNumberFormat="1" applyBorder="1" applyAlignment="1">
      <alignment horizontal="center" wrapText="1"/>
    </xf>
    <xf numFmtId="164" fontId="0" fillId="0" borderId="13" xfId="0" applyNumberFormat="1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1" fillId="3" borderId="18" xfId="0" applyFont="1" applyFill="1" applyBorder="1" applyAlignment="1">
      <alignment horizontal="right" wrapText="1"/>
    </xf>
    <xf numFmtId="164" fontId="1" fillId="3" borderId="25" xfId="0" applyNumberFormat="1" applyFont="1" applyFill="1" applyBorder="1" applyAlignment="1">
      <alignment horizontal="right" wrapText="1"/>
    </xf>
    <xf numFmtId="0" fontId="1" fillId="3" borderId="26" xfId="0" applyFont="1" applyFill="1" applyBorder="1" applyAlignment="1">
      <alignment horizontal="right" wrapText="1"/>
    </xf>
    <xf numFmtId="0" fontId="1" fillId="3" borderId="21" xfId="0" applyFont="1" applyFill="1" applyBorder="1" applyAlignment="1">
      <alignment horizontal="right" wrapText="1"/>
    </xf>
    <xf numFmtId="164" fontId="1" fillId="3" borderId="25" xfId="0" applyNumberFormat="1" applyFont="1" applyFill="1" applyBorder="1" applyAlignment="1">
      <alignment horizontal="center" wrapText="1"/>
    </xf>
    <xf numFmtId="164" fontId="1" fillId="3" borderId="26" xfId="0" applyNumberFormat="1" applyFont="1" applyFill="1" applyBorder="1" applyAlignment="1">
      <alignment horizontal="center" wrapText="1"/>
    </xf>
    <xf numFmtId="164" fontId="1" fillId="3" borderId="21" xfId="0" applyNumberFormat="1" applyFont="1" applyFill="1" applyBorder="1" applyAlignment="1">
      <alignment horizontal="center" wrapText="1"/>
    </xf>
    <xf numFmtId="164" fontId="1" fillId="0" borderId="25" xfId="0" applyNumberFormat="1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164" fontId="1" fillId="0" borderId="18" xfId="0" applyNumberFormat="1" applyFont="1" applyBorder="1" applyAlignment="1">
      <alignment horizontal="right" wrapText="1"/>
    </xf>
    <xf numFmtId="164" fontId="1" fillId="0" borderId="16" xfId="0" applyNumberFormat="1" applyFont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right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wrapText="1"/>
    </xf>
    <xf numFmtId="164" fontId="1" fillId="0" borderId="18" xfId="0" applyNumberFormat="1" applyFont="1" applyBorder="1" applyAlignment="1">
      <alignment wrapText="1"/>
    </xf>
    <xf numFmtId="164" fontId="1" fillId="0" borderId="16" xfId="0" applyNumberFormat="1" applyFont="1" applyBorder="1" applyAlignment="1">
      <alignment wrapText="1"/>
    </xf>
    <xf numFmtId="164" fontId="0" fillId="0" borderId="18" xfId="0" applyNumberFormat="1" applyBorder="1" applyAlignment="1">
      <alignment horizontal="center" wrapText="1"/>
    </xf>
    <xf numFmtId="164" fontId="1" fillId="0" borderId="13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24" xfId="0" applyNumberFormat="1" applyFon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5" fontId="0" fillId="0" borderId="11" xfId="0" applyNumberFormat="1" applyBorder="1" applyAlignment="1">
      <alignment horizontal="center" vertical="center" wrapText="1"/>
    </xf>
    <xf numFmtId="15" fontId="0" fillId="0" borderId="17" xfId="0" applyNumberFormat="1" applyBorder="1" applyAlignment="1">
      <alignment horizontal="center" vertical="center" wrapText="1"/>
    </xf>
    <xf numFmtId="15" fontId="0" fillId="0" borderId="14" xfId="0" applyNumberFormat="1" applyBorder="1" applyAlignment="1">
      <alignment horizontal="center" vertical="center" wrapText="1"/>
    </xf>
    <xf numFmtId="164" fontId="1" fillId="0" borderId="34" xfId="0" applyNumberFormat="1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5" fontId="0" fillId="0" borderId="35" xfId="0" applyNumberFormat="1" applyBorder="1" applyAlignment="1">
      <alignment horizontal="center" vertical="top" wrapText="1"/>
    </xf>
    <xf numFmtId="15" fontId="0" fillId="0" borderId="36" xfId="0" applyNumberFormat="1" applyBorder="1" applyAlignment="1">
      <alignment horizontal="center" vertical="top" wrapText="1"/>
    </xf>
    <xf numFmtId="15" fontId="0" fillId="0" borderId="19" xfId="0" applyNumberFormat="1" applyBorder="1" applyAlignment="1">
      <alignment horizontal="center" vertical="top" wrapText="1"/>
    </xf>
    <xf numFmtId="164" fontId="7" fillId="0" borderId="13" xfId="0" applyNumberFormat="1" applyFont="1" applyBorder="1" applyAlignment="1">
      <alignment horizontal="center" wrapText="1"/>
    </xf>
    <xf numFmtId="164" fontId="7" fillId="0" borderId="18" xfId="0" applyNumberFormat="1" applyFont="1" applyBorder="1" applyAlignment="1">
      <alignment horizontal="center" wrapText="1"/>
    </xf>
    <xf numFmtId="164" fontId="7" fillId="0" borderId="16" xfId="0" applyNumberFormat="1" applyFont="1" applyBorder="1" applyAlignment="1">
      <alignment horizontal="center" wrapText="1"/>
    </xf>
    <xf numFmtId="164" fontId="6" fillId="0" borderId="13" xfId="0" applyNumberFormat="1" applyFont="1" applyBorder="1" applyAlignment="1">
      <alignment horizontal="center" wrapText="1"/>
    </xf>
    <xf numFmtId="164" fontId="6" fillId="0" borderId="18" xfId="0" applyNumberFormat="1" applyFont="1" applyBorder="1" applyAlignment="1">
      <alignment horizontal="center" wrapText="1"/>
    </xf>
    <xf numFmtId="164" fontId="6" fillId="0" borderId="16" xfId="0" applyNumberFormat="1" applyFont="1" applyBorder="1" applyAlignment="1">
      <alignment horizontal="center" wrapText="1"/>
    </xf>
    <xf numFmtId="164" fontId="7" fillId="0" borderId="24" xfId="0" applyNumberFormat="1" applyFont="1" applyBorder="1" applyAlignment="1">
      <alignment horizontal="center" wrapText="1"/>
    </xf>
    <xf numFmtId="164" fontId="7" fillId="0" borderId="13" xfId="0" applyNumberFormat="1" applyFont="1" applyBorder="1" applyAlignment="1">
      <alignment horizontal="right" wrapText="1"/>
    </xf>
    <xf numFmtId="164" fontId="7" fillId="0" borderId="18" xfId="0" applyNumberFormat="1" applyFont="1" applyBorder="1" applyAlignment="1">
      <alignment horizontal="right" wrapText="1"/>
    </xf>
    <xf numFmtId="164" fontId="7" fillId="0" borderId="16" xfId="0" applyNumberFormat="1" applyFont="1" applyBorder="1" applyAlignment="1">
      <alignment horizontal="right" wrapText="1"/>
    </xf>
    <xf numFmtId="164" fontId="1" fillId="0" borderId="26" xfId="0" applyNumberFormat="1" applyFont="1" applyBorder="1" applyAlignment="1">
      <alignment horizontal="right" wrapText="1"/>
    </xf>
    <xf numFmtId="164" fontId="1" fillId="0" borderId="21" xfId="0" applyNumberFormat="1" applyFont="1" applyBorder="1" applyAlignment="1">
      <alignment horizontal="right" wrapText="1"/>
    </xf>
    <xf numFmtId="164" fontId="9" fillId="0" borderId="18" xfId="0" applyNumberFormat="1" applyFont="1" applyBorder="1" applyAlignment="1">
      <alignment horizontal="center" wrapText="1"/>
    </xf>
    <xf numFmtId="164" fontId="7" fillId="0" borderId="13" xfId="0" applyNumberFormat="1" applyFont="1" applyBorder="1" applyAlignment="1">
      <alignment horizontal="right"/>
    </xf>
    <xf numFmtId="164" fontId="7" fillId="0" borderId="16" xfId="0" applyNumberFormat="1" applyFont="1" applyBorder="1" applyAlignment="1">
      <alignment horizontal="right"/>
    </xf>
    <xf numFmtId="164" fontId="7" fillId="0" borderId="13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5" fontId="0" fillId="0" borderId="35" xfId="0" applyNumberFormat="1" applyBorder="1" applyAlignment="1">
      <alignment horizontal="center" vertical="center" wrapText="1"/>
    </xf>
    <xf numFmtId="15" fontId="0" fillId="0" borderId="36" xfId="0" applyNumberFormat="1" applyBorder="1" applyAlignment="1">
      <alignment horizontal="center" vertical="center" wrapText="1"/>
    </xf>
    <xf numFmtId="15" fontId="0" fillId="0" borderId="19" xfId="0" applyNumberFormat="1" applyBorder="1" applyAlignment="1">
      <alignment horizontal="center" vertical="center" wrapText="1"/>
    </xf>
    <xf numFmtId="15" fontId="6" fillId="8" borderId="35" xfId="0" applyNumberFormat="1" applyFont="1" applyFill="1" applyBorder="1" applyAlignment="1">
      <alignment horizontal="center" vertical="center" wrapText="1"/>
    </xf>
    <xf numFmtId="15" fontId="6" fillId="8" borderId="36" xfId="0" applyNumberFormat="1" applyFont="1" applyFill="1" applyBorder="1" applyAlignment="1">
      <alignment horizontal="center" vertical="center" wrapText="1"/>
    </xf>
    <xf numFmtId="15" fontId="6" fillId="8" borderId="19" xfId="0" applyNumberFormat="1" applyFont="1" applyFill="1" applyBorder="1" applyAlignment="1">
      <alignment horizontal="center" vertical="center" wrapText="1"/>
    </xf>
    <xf numFmtId="15" fontId="6" fillId="0" borderId="35" xfId="0" applyNumberFormat="1" applyFont="1" applyBorder="1" applyAlignment="1">
      <alignment horizontal="center" vertical="center" wrapText="1"/>
    </xf>
    <xf numFmtId="15" fontId="6" fillId="0" borderId="36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15" fontId="0" fillId="8" borderId="35" xfId="0" applyNumberFormat="1" applyFill="1" applyBorder="1" applyAlignment="1">
      <alignment horizontal="center" vertical="center" wrapText="1"/>
    </xf>
    <xf numFmtId="15" fontId="0" fillId="8" borderId="36" xfId="0" applyNumberFormat="1" applyFill="1" applyBorder="1" applyAlignment="1">
      <alignment horizontal="center" vertical="center" wrapText="1"/>
    </xf>
    <xf numFmtId="15" fontId="0" fillId="8" borderId="19" xfId="0" applyNumberFormat="1" applyFill="1" applyBorder="1" applyAlignment="1">
      <alignment horizontal="center" vertical="center" wrapText="1"/>
    </xf>
    <xf numFmtId="164" fontId="1" fillId="8" borderId="25" xfId="0" applyNumberFormat="1" applyFont="1" applyFill="1" applyBorder="1" applyAlignment="1">
      <alignment horizontal="right" wrapText="1"/>
    </xf>
    <xf numFmtId="164" fontId="1" fillId="8" borderId="26" xfId="0" applyNumberFormat="1" applyFont="1" applyFill="1" applyBorder="1" applyAlignment="1">
      <alignment horizontal="right" wrapText="1"/>
    </xf>
    <xf numFmtId="164" fontId="1" fillId="8" borderId="21" xfId="0" applyNumberFormat="1" applyFont="1" applyFill="1" applyBorder="1" applyAlignment="1">
      <alignment horizontal="right" wrapText="1"/>
    </xf>
    <xf numFmtId="15" fontId="1" fillId="8" borderId="35" xfId="0" applyNumberFormat="1" applyFont="1" applyFill="1" applyBorder="1" applyAlignment="1">
      <alignment horizontal="center" vertical="center" wrapText="1"/>
    </xf>
    <xf numFmtId="15" fontId="1" fillId="8" borderId="36" xfId="0" applyNumberFormat="1" applyFont="1" applyFill="1" applyBorder="1" applyAlignment="1">
      <alignment horizontal="center" vertical="center" wrapText="1"/>
    </xf>
    <xf numFmtId="15" fontId="1" fillId="8" borderId="19" xfId="0" applyNumberFormat="1" applyFont="1" applyFill="1" applyBorder="1" applyAlignment="1">
      <alignment horizontal="center" vertical="center" wrapText="1"/>
    </xf>
    <xf numFmtId="165" fontId="6" fillId="0" borderId="13" xfId="0" applyNumberFormat="1" applyFont="1" applyFill="1" applyBorder="1" applyAlignment="1">
      <alignment horizontal="right" wrapText="1"/>
    </xf>
    <xf numFmtId="165" fontId="6" fillId="0" borderId="18" xfId="0" applyNumberFormat="1" applyFont="1" applyFill="1" applyBorder="1" applyAlignment="1">
      <alignment horizontal="right" wrapText="1"/>
    </xf>
    <xf numFmtId="165" fontId="6" fillId="0" borderId="16" xfId="0" applyNumberFormat="1" applyFont="1" applyFill="1" applyBorder="1" applyAlignment="1">
      <alignment horizontal="right" wrapText="1"/>
    </xf>
    <xf numFmtId="165" fontId="6" fillId="0" borderId="13" xfId="0" applyNumberFormat="1" applyFont="1" applyFill="1" applyBorder="1" applyAlignment="1">
      <alignment horizontal="center" vertical="center" wrapText="1"/>
    </xf>
    <xf numFmtId="165" fontId="6" fillId="0" borderId="16" xfId="0" applyNumberFormat="1" applyFont="1" applyFill="1" applyBorder="1" applyAlignment="1">
      <alignment horizontal="center" vertical="center" wrapText="1"/>
    </xf>
    <xf numFmtId="165" fontId="7" fillId="0" borderId="13" xfId="0" applyNumberFormat="1" applyFont="1" applyFill="1" applyBorder="1" applyAlignment="1">
      <alignment horizontal="right" wrapText="1"/>
    </xf>
    <xf numFmtId="165" fontId="7" fillId="0" borderId="18" xfId="0" applyNumberFormat="1" applyFont="1" applyFill="1" applyBorder="1" applyAlignment="1">
      <alignment horizontal="right" wrapText="1"/>
    </xf>
    <xf numFmtId="165" fontId="7" fillId="0" borderId="16" xfId="0" applyNumberFormat="1" applyFont="1" applyFill="1" applyBorder="1" applyAlignment="1">
      <alignment horizontal="right" wrapText="1"/>
    </xf>
    <xf numFmtId="165" fontId="7" fillId="0" borderId="13" xfId="0" applyNumberFormat="1" applyFont="1" applyFill="1" applyBorder="1" applyAlignment="1">
      <alignment horizontal="center" wrapText="1"/>
    </xf>
    <xf numFmtId="165" fontId="7" fillId="0" borderId="18" xfId="0" applyNumberFormat="1" applyFont="1" applyFill="1" applyBorder="1" applyAlignment="1">
      <alignment horizontal="center" wrapText="1"/>
    </xf>
    <xf numFmtId="165" fontId="7" fillId="0" borderId="16" xfId="0" applyNumberFormat="1" applyFont="1" applyFill="1" applyBorder="1" applyAlignment="1">
      <alignment horizontal="center" wrapText="1"/>
    </xf>
    <xf numFmtId="165" fontId="7" fillId="0" borderId="25" xfId="0" applyNumberFormat="1" applyFont="1" applyFill="1" applyBorder="1" applyAlignment="1">
      <alignment horizontal="right" wrapText="1"/>
    </xf>
    <xf numFmtId="165" fontId="7" fillId="0" borderId="26" xfId="0" applyNumberFormat="1" applyFont="1" applyFill="1" applyBorder="1" applyAlignment="1">
      <alignment horizontal="right" wrapText="1"/>
    </xf>
    <xf numFmtId="165" fontId="1" fillId="0" borderId="13" xfId="0" applyNumberFormat="1" applyFont="1" applyFill="1" applyBorder="1" applyAlignment="1">
      <alignment horizontal="right" wrapText="1"/>
    </xf>
    <xf numFmtId="165" fontId="1" fillId="0" borderId="18" xfId="0" applyNumberFormat="1" applyFont="1" applyFill="1" applyBorder="1" applyAlignment="1">
      <alignment horizontal="right" wrapText="1"/>
    </xf>
    <xf numFmtId="165" fontId="1" fillId="0" borderId="16" xfId="0" applyNumberFormat="1" applyFont="1" applyFill="1" applyBorder="1" applyAlignment="1">
      <alignment horizontal="right" wrapText="1"/>
    </xf>
    <xf numFmtId="0" fontId="0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5" fontId="1" fillId="0" borderId="13" xfId="0" applyNumberFormat="1" applyFont="1" applyFill="1" applyBorder="1" applyAlignment="1">
      <alignment horizontal="center" wrapText="1"/>
    </xf>
    <xf numFmtId="165" fontId="1" fillId="0" borderId="18" xfId="0" applyNumberFormat="1" applyFont="1" applyFill="1" applyBorder="1" applyAlignment="1">
      <alignment horizontal="center" wrapText="1"/>
    </xf>
    <xf numFmtId="165" fontId="1" fillId="0" borderId="16" xfId="0" applyNumberFormat="1" applyFont="1" applyFill="1" applyBorder="1" applyAlignment="1">
      <alignment horizontal="center" wrapText="1"/>
    </xf>
    <xf numFmtId="165" fontId="1" fillId="0" borderId="25" xfId="0" applyNumberFormat="1" applyFont="1" applyFill="1" applyBorder="1" applyAlignment="1">
      <alignment horizontal="right" wrapText="1"/>
    </xf>
    <xf numFmtId="165" fontId="1" fillId="0" borderId="26" xfId="0" applyNumberFormat="1" applyFont="1" applyFill="1" applyBorder="1" applyAlignment="1">
      <alignment horizontal="right" wrapText="1"/>
    </xf>
    <xf numFmtId="165" fontId="1" fillId="0" borderId="21" xfId="0" applyNumberFormat="1" applyFont="1" applyFill="1" applyBorder="1" applyAlignment="1">
      <alignment horizontal="right" wrapText="1"/>
    </xf>
    <xf numFmtId="165" fontId="1" fillId="0" borderId="25" xfId="0" applyNumberFormat="1" applyFont="1" applyFill="1" applyBorder="1" applyAlignment="1">
      <alignment horizontal="center" vertical="center" wrapText="1"/>
    </xf>
    <xf numFmtId="165" fontId="1" fillId="0" borderId="26" xfId="0" applyNumberFormat="1" applyFont="1" applyFill="1" applyBorder="1" applyAlignment="1">
      <alignment horizontal="center" vertical="center" wrapText="1"/>
    </xf>
    <xf numFmtId="165" fontId="1" fillId="0" borderId="2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164" fontId="4" fillId="7" borderId="1" xfId="0" applyNumberFormat="1" applyFont="1" applyFill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38"/>
  <sheetViews>
    <sheetView zoomScale="110" zoomScaleNormal="110" workbookViewId="0">
      <pane ySplit="4" topLeftCell="A95" activePane="bottomLeft" state="frozen"/>
      <selection pane="bottomLeft" activeCell="N238" sqref="N238"/>
    </sheetView>
  </sheetViews>
  <sheetFormatPr baseColWidth="10" defaultRowHeight="15" x14ac:dyDescent="0.25"/>
  <cols>
    <col min="1" max="1" width="11.42578125" style="4"/>
    <col min="2" max="2" width="13.7109375" style="2" bestFit="1" customWidth="1"/>
    <col min="3" max="3" width="15.5703125" style="4" bestFit="1" customWidth="1"/>
    <col min="4" max="4" width="15.5703125" style="4" customWidth="1"/>
    <col min="5" max="5" width="11.42578125" style="4"/>
    <col min="6" max="6" width="11.42578125" style="52"/>
    <col min="7" max="7" width="12.140625" style="49" customWidth="1"/>
    <col min="8" max="8" width="14.85546875" style="2" bestFit="1" customWidth="1"/>
    <col min="9" max="9" width="11.42578125" style="4"/>
    <col min="10" max="10" width="13.7109375" style="6" bestFit="1" customWidth="1"/>
    <col min="11" max="11" width="13.7109375" style="140" customWidth="1"/>
    <col min="12" max="12" width="22.7109375" style="6" customWidth="1"/>
    <col min="13" max="13" width="40.140625" style="4" customWidth="1"/>
    <col min="14" max="14" width="14.140625" style="7" bestFit="1" customWidth="1"/>
    <col min="15" max="15" width="12.85546875" style="64" customWidth="1"/>
    <col min="16" max="19" width="11.42578125" style="2"/>
    <col min="20" max="21" width="16.42578125" style="2" bestFit="1" customWidth="1"/>
    <col min="22" max="22" width="13.85546875" style="2" bestFit="1" customWidth="1"/>
    <col min="23" max="16384" width="11.42578125" style="2"/>
  </cols>
  <sheetData>
    <row r="1" spans="1:15" ht="15.75" thickBot="1" x14ac:dyDescent="0.3">
      <c r="A1" s="471" t="s">
        <v>5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</row>
    <row r="2" spans="1:15" ht="30" customHeight="1" thickTop="1" thickBot="1" x14ac:dyDescent="0.3">
      <c r="A2" s="472" t="s">
        <v>16</v>
      </c>
      <c r="B2" s="472"/>
      <c r="C2" s="472"/>
      <c r="D2" s="472"/>
      <c r="E2" s="472"/>
      <c r="F2" s="472"/>
      <c r="G2" s="472"/>
      <c r="I2" s="472" t="s">
        <v>17</v>
      </c>
      <c r="J2" s="472"/>
      <c r="K2" s="472"/>
      <c r="L2" s="472"/>
      <c r="M2" s="472"/>
      <c r="N2" s="472"/>
      <c r="O2" s="472"/>
    </row>
    <row r="3" spans="1:15" ht="16.5" thickTop="1" thickBot="1" x14ac:dyDescent="0.3">
      <c r="A3" s="473"/>
      <c r="B3" s="473"/>
      <c r="C3" s="473"/>
      <c r="D3" s="473"/>
      <c r="E3" s="473"/>
      <c r="F3" s="473"/>
      <c r="G3" s="473"/>
      <c r="I3" s="473"/>
      <c r="J3" s="473"/>
      <c r="K3" s="473"/>
      <c r="L3" s="473"/>
      <c r="M3" s="473"/>
      <c r="N3" s="473"/>
      <c r="O3" s="473"/>
    </row>
    <row r="4" spans="1:15" s="3" customFormat="1" ht="31.5" thickTop="1" thickBot="1" x14ac:dyDescent="0.3">
      <c r="A4" s="47" t="s">
        <v>0</v>
      </c>
      <c r="B4" s="47" t="s">
        <v>15</v>
      </c>
      <c r="C4" s="47" t="s">
        <v>4</v>
      </c>
      <c r="D4" s="47" t="s">
        <v>6</v>
      </c>
      <c r="E4" s="47" t="s">
        <v>2</v>
      </c>
      <c r="F4" s="48" t="s">
        <v>3</v>
      </c>
      <c r="G4" s="47" t="s">
        <v>7</v>
      </c>
      <c r="I4" s="47" t="s">
        <v>0</v>
      </c>
      <c r="J4" s="47" t="s">
        <v>15</v>
      </c>
      <c r="K4" s="47" t="s">
        <v>747</v>
      </c>
      <c r="L4" s="47" t="s">
        <v>1</v>
      </c>
      <c r="M4" s="47" t="s">
        <v>6</v>
      </c>
      <c r="N4" s="48" t="s">
        <v>3</v>
      </c>
      <c r="O4" s="47" t="s">
        <v>7</v>
      </c>
    </row>
    <row r="5" spans="1:15" ht="46.5" thickTop="1" thickBot="1" x14ac:dyDescent="0.3">
      <c r="A5" s="8">
        <v>42226</v>
      </c>
      <c r="B5" s="54" t="s">
        <v>74</v>
      </c>
      <c r="C5" s="10" t="s">
        <v>75</v>
      </c>
      <c r="D5" s="10" t="s">
        <v>76</v>
      </c>
      <c r="E5" s="10">
        <v>2851</v>
      </c>
      <c r="F5" s="55">
        <v>520000</v>
      </c>
      <c r="G5" s="446">
        <f>SUM(F5:F6)</f>
        <v>794000</v>
      </c>
      <c r="I5" s="16">
        <v>42217</v>
      </c>
      <c r="J5" s="17"/>
      <c r="K5" s="17"/>
      <c r="L5" s="28" t="s">
        <v>20</v>
      </c>
      <c r="M5" s="18" t="s">
        <v>36</v>
      </c>
      <c r="N5" s="19">
        <v>97950</v>
      </c>
      <c r="O5" s="63">
        <f>N5</f>
        <v>97950</v>
      </c>
    </row>
    <row r="6" spans="1:15" ht="46.5" thickTop="1" thickBot="1" x14ac:dyDescent="0.3">
      <c r="A6" s="12">
        <v>42226</v>
      </c>
      <c r="B6" s="56" t="s">
        <v>77</v>
      </c>
      <c r="C6" s="57" t="s">
        <v>78</v>
      </c>
      <c r="D6" s="14" t="s">
        <v>76</v>
      </c>
      <c r="E6" s="58">
        <v>2814</v>
      </c>
      <c r="F6" s="59">
        <v>274000</v>
      </c>
      <c r="G6" s="448"/>
      <c r="I6" s="20">
        <v>42218</v>
      </c>
      <c r="J6" s="21"/>
      <c r="K6" s="21"/>
      <c r="L6" s="21" t="s">
        <v>35</v>
      </c>
      <c r="M6" s="22" t="s">
        <v>37</v>
      </c>
      <c r="N6" s="23">
        <v>58140</v>
      </c>
      <c r="O6" s="449">
        <f>SUM(N6:N7)</f>
        <v>109080</v>
      </c>
    </row>
    <row r="7" spans="1:15" ht="31.5" thickTop="1" thickBot="1" x14ac:dyDescent="0.3">
      <c r="A7" s="20">
        <v>42227</v>
      </c>
      <c r="B7" s="72" t="s">
        <v>92</v>
      </c>
      <c r="C7" s="22" t="s">
        <v>96</v>
      </c>
      <c r="D7" s="22" t="s">
        <v>76</v>
      </c>
      <c r="E7" s="22">
        <v>2817</v>
      </c>
      <c r="F7" s="73">
        <v>29000</v>
      </c>
      <c r="G7" s="449">
        <f>SUM(F7:F15)</f>
        <v>736400</v>
      </c>
      <c r="I7" s="24">
        <v>42218</v>
      </c>
      <c r="J7" s="25"/>
      <c r="K7" s="25"/>
      <c r="L7" s="29" t="s">
        <v>35</v>
      </c>
      <c r="M7" s="26" t="s">
        <v>38</v>
      </c>
      <c r="N7" s="27">
        <v>50940</v>
      </c>
      <c r="O7" s="450"/>
    </row>
    <row r="8" spans="1:15" ht="45.75" thickTop="1" x14ac:dyDescent="0.25">
      <c r="A8" s="42">
        <v>42227</v>
      </c>
      <c r="B8" s="74" t="s">
        <v>93</v>
      </c>
      <c r="C8" s="44" t="s">
        <v>97</v>
      </c>
      <c r="D8" s="44" t="s">
        <v>76</v>
      </c>
      <c r="E8" s="44">
        <v>2819</v>
      </c>
      <c r="F8" s="75">
        <v>27000</v>
      </c>
      <c r="G8" s="459"/>
      <c r="I8" s="8">
        <v>42219</v>
      </c>
      <c r="J8" s="9"/>
      <c r="K8" s="9"/>
      <c r="L8" s="9" t="s">
        <v>39</v>
      </c>
      <c r="M8" s="10" t="s">
        <v>40</v>
      </c>
      <c r="N8" s="11">
        <v>6450</v>
      </c>
      <c r="O8" s="443">
        <f>SUM(N8:N12)</f>
        <v>754045</v>
      </c>
    </row>
    <row r="9" spans="1:15" ht="30" x14ac:dyDescent="0.25">
      <c r="A9" s="42">
        <v>42227</v>
      </c>
      <c r="B9" s="76" t="s">
        <v>94</v>
      </c>
      <c r="C9" s="44" t="s">
        <v>98</v>
      </c>
      <c r="D9" s="44" t="s">
        <v>76</v>
      </c>
      <c r="E9" s="44">
        <v>2820</v>
      </c>
      <c r="F9" s="75">
        <v>44700</v>
      </c>
      <c r="G9" s="459"/>
      <c r="I9" s="34">
        <v>42219</v>
      </c>
      <c r="J9" s="30"/>
      <c r="K9" s="30"/>
      <c r="L9" s="51" t="s">
        <v>21</v>
      </c>
      <c r="M9" s="32" t="s">
        <v>22</v>
      </c>
      <c r="N9" s="33">
        <v>41800</v>
      </c>
      <c r="O9" s="444"/>
    </row>
    <row r="10" spans="1:15" ht="28.5" customHeight="1" x14ac:dyDescent="0.25">
      <c r="A10" s="42">
        <v>42227</v>
      </c>
      <c r="B10" s="74" t="s">
        <v>99</v>
      </c>
      <c r="C10" s="44" t="s">
        <v>100</v>
      </c>
      <c r="D10" s="44" t="s">
        <v>76</v>
      </c>
      <c r="E10" s="44">
        <v>2821</v>
      </c>
      <c r="F10" s="75">
        <v>66700</v>
      </c>
      <c r="G10" s="459"/>
      <c r="I10" s="34">
        <v>42219</v>
      </c>
      <c r="J10" s="31"/>
      <c r="K10" s="31"/>
      <c r="L10" s="31" t="s">
        <v>23</v>
      </c>
      <c r="M10" s="32" t="s">
        <v>41</v>
      </c>
      <c r="N10" s="33">
        <v>491295</v>
      </c>
      <c r="O10" s="444"/>
    </row>
    <row r="11" spans="1:15" ht="45" customHeight="1" x14ac:dyDescent="0.25">
      <c r="A11" s="42">
        <v>42227</v>
      </c>
      <c r="B11" s="76" t="s">
        <v>101</v>
      </c>
      <c r="C11" s="44" t="s">
        <v>105</v>
      </c>
      <c r="D11" s="44" t="s">
        <v>76</v>
      </c>
      <c r="E11" s="44">
        <v>2822</v>
      </c>
      <c r="F11" s="75">
        <v>212900</v>
      </c>
      <c r="G11" s="459"/>
      <c r="I11" s="34">
        <v>42219</v>
      </c>
      <c r="J11" s="30"/>
      <c r="K11" s="30"/>
      <c r="L11" s="31" t="s">
        <v>42</v>
      </c>
      <c r="M11" s="32" t="s">
        <v>43</v>
      </c>
      <c r="N11" s="33">
        <v>110000</v>
      </c>
      <c r="O11" s="444"/>
    </row>
    <row r="12" spans="1:15" ht="30.75" thickBot="1" x14ac:dyDescent="0.3">
      <c r="A12" s="42">
        <v>42227</v>
      </c>
      <c r="B12" s="74" t="s">
        <v>102</v>
      </c>
      <c r="C12" s="44" t="s">
        <v>106</v>
      </c>
      <c r="D12" s="44" t="s">
        <v>76</v>
      </c>
      <c r="E12" s="44">
        <v>2823</v>
      </c>
      <c r="F12" s="75">
        <v>40500</v>
      </c>
      <c r="G12" s="459"/>
      <c r="I12" s="36">
        <v>42219</v>
      </c>
      <c r="J12" s="37"/>
      <c r="K12" s="37"/>
      <c r="L12" s="37" t="s">
        <v>44</v>
      </c>
      <c r="M12" s="38" t="s">
        <v>45</v>
      </c>
      <c r="N12" s="39">
        <v>104500</v>
      </c>
      <c r="O12" s="451"/>
    </row>
    <row r="13" spans="1:15" ht="60.75" thickTop="1" x14ac:dyDescent="0.25">
      <c r="A13" s="42">
        <v>42227</v>
      </c>
      <c r="B13" s="76" t="s">
        <v>103</v>
      </c>
      <c r="C13" s="44" t="s">
        <v>107</v>
      </c>
      <c r="D13" s="44" t="s">
        <v>108</v>
      </c>
      <c r="E13" s="44" t="s">
        <v>109</v>
      </c>
      <c r="F13" s="75">
        <v>7500</v>
      </c>
      <c r="G13" s="459"/>
      <c r="I13" s="20">
        <v>42220</v>
      </c>
      <c r="J13" s="41"/>
      <c r="K13" s="41"/>
      <c r="L13" s="21" t="s">
        <v>46</v>
      </c>
      <c r="M13" s="22" t="s">
        <v>47</v>
      </c>
      <c r="N13" s="23">
        <v>89700</v>
      </c>
      <c r="O13" s="460">
        <f>SUM(N13:N25)</f>
        <v>2521296</v>
      </c>
    </row>
    <row r="14" spans="1:15" ht="45" x14ac:dyDescent="0.25">
      <c r="A14" s="42">
        <v>42227</v>
      </c>
      <c r="B14" s="74" t="s">
        <v>104</v>
      </c>
      <c r="C14" s="44" t="s">
        <v>121</v>
      </c>
      <c r="D14" s="44" t="s">
        <v>76</v>
      </c>
      <c r="E14" s="44">
        <v>2812</v>
      </c>
      <c r="F14" s="75">
        <v>182400</v>
      </c>
      <c r="G14" s="459"/>
      <c r="I14" s="42">
        <v>42220</v>
      </c>
      <c r="J14" s="43"/>
      <c r="K14" s="43"/>
      <c r="L14" s="43" t="s">
        <v>24</v>
      </c>
      <c r="M14" s="44" t="s">
        <v>48</v>
      </c>
      <c r="N14" s="45">
        <v>310000</v>
      </c>
      <c r="O14" s="461"/>
    </row>
    <row r="15" spans="1:15" ht="45.75" thickBot="1" x14ac:dyDescent="0.3">
      <c r="A15" s="24">
        <v>42227</v>
      </c>
      <c r="B15" s="77" t="s">
        <v>122</v>
      </c>
      <c r="C15" s="26" t="s">
        <v>123</v>
      </c>
      <c r="D15" s="26" t="s">
        <v>76</v>
      </c>
      <c r="E15" s="26">
        <v>2776</v>
      </c>
      <c r="F15" s="78">
        <v>125700</v>
      </c>
      <c r="G15" s="450"/>
      <c r="I15" s="42">
        <v>42220</v>
      </c>
      <c r="J15" s="46"/>
      <c r="K15" s="46"/>
      <c r="L15" s="43" t="s">
        <v>25</v>
      </c>
      <c r="M15" s="44" t="s">
        <v>49</v>
      </c>
      <c r="N15" s="45">
        <v>612000</v>
      </c>
      <c r="O15" s="461"/>
    </row>
    <row r="16" spans="1:15" ht="45.75" thickTop="1" x14ac:dyDescent="0.25">
      <c r="A16" s="8">
        <v>42228</v>
      </c>
      <c r="B16" s="83" t="s">
        <v>249</v>
      </c>
      <c r="C16" s="10" t="s">
        <v>79</v>
      </c>
      <c r="D16" s="10" t="s">
        <v>139</v>
      </c>
      <c r="E16" s="10" t="s">
        <v>109</v>
      </c>
      <c r="F16" s="55">
        <v>600000</v>
      </c>
      <c r="G16" s="456">
        <f>SUM(F16:F26)</f>
        <v>2967100</v>
      </c>
      <c r="I16" s="42">
        <v>42220</v>
      </c>
      <c r="J16" s="46"/>
      <c r="K16" s="46"/>
      <c r="L16" s="43" t="s">
        <v>50</v>
      </c>
      <c r="M16" s="44" t="s">
        <v>51</v>
      </c>
      <c r="N16" s="45">
        <v>579000</v>
      </c>
      <c r="O16" s="461"/>
    </row>
    <row r="17" spans="1:16" ht="45" x14ac:dyDescent="0.25">
      <c r="A17" s="34">
        <v>42228</v>
      </c>
      <c r="B17" s="84" t="s">
        <v>250</v>
      </c>
      <c r="C17" s="32" t="s">
        <v>140</v>
      </c>
      <c r="D17" s="32" t="s">
        <v>76</v>
      </c>
      <c r="E17" s="32">
        <v>2825</v>
      </c>
      <c r="F17" s="85">
        <v>68100</v>
      </c>
      <c r="G17" s="457"/>
      <c r="I17" s="42">
        <v>42220</v>
      </c>
      <c r="J17" s="43"/>
      <c r="K17" s="43"/>
      <c r="L17" s="43" t="s">
        <v>52</v>
      </c>
      <c r="M17" s="44" t="s">
        <v>53</v>
      </c>
      <c r="N17" s="45">
        <v>73500</v>
      </c>
      <c r="O17" s="461"/>
    </row>
    <row r="18" spans="1:16" ht="30" x14ac:dyDescent="0.25">
      <c r="A18" s="34">
        <v>42228</v>
      </c>
      <c r="B18" s="86" t="s">
        <v>251</v>
      </c>
      <c r="C18" s="32" t="s">
        <v>141</v>
      </c>
      <c r="D18" s="32" t="s">
        <v>76</v>
      </c>
      <c r="E18" s="32">
        <v>2826</v>
      </c>
      <c r="F18" s="85">
        <v>18000</v>
      </c>
      <c r="G18" s="457"/>
      <c r="I18" s="42">
        <v>42220</v>
      </c>
      <c r="J18" s="46"/>
      <c r="K18" s="46"/>
      <c r="L18" s="43" t="s">
        <v>26</v>
      </c>
      <c r="M18" s="44" t="s">
        <v>54</v>
      </c>
      <c r="N18" s="45">
        <v>8000</v>
      </c>
      <c r="O18" s="461"/>
    </row>
    <row r="19" spans="1:16" ht="30" x14ac:dyDescent="0.25">
      <c r="A19" s="34">
        <v>42228</v>
      </c>
      <c r="B19" s="84" t="s">
        <v>252</v>
      </c>
      <c r="C19" s="32" t="s">
        <v>142</v>
      </c>
      <c r="D19" s="32" t="s">
        <v>76</v>
      </c>
      <c r="E19" s="32">
        <v>2827</v>
      </c>
      <c r="F19" s="85">
        <v>128100</v>
      </c>
      <c r="G19" s="457"/>
      <c r="I19" s="42">
        <v>42220</v>
      </c>
      <c r="J19" s="43"/>
      <c r="K19" s="43"/>
      <c r="L19" s="43" t="s">
        <v>27</v>
      </c>
      <c r="M19" s="44" t="s">
        <v>55</v>
      </c>
      <c r="N19" s="45">
        <v>82430</v>
      </c>
      <c r="O19" s="461"/>
    </row>
    <row r="20" spans="1:16" ht="30" x14ac:dyDescent="0.25">
      <c r="A20" s="34">
        <v>42228</v>
      </c>
      <c r="B20" s="86" t="s">
        <v>253</v>
      </c>
      <c r="C20" s="32" t="s">
        <v>143</v>
      </c>
      <c r="D20" s="32" t="s">
        <v>76</v>
      </c>
      <c r="E20" s="32">
        <v>2828</v>
      </c>
      <c r="F20" s="85">
        <v>23700</v>
      </c>
      <c r="G20" s="457"/>
      <c r="I20" s="42">
        <v>42220</v>
      </c>
      <c r="J20" s="46"/>
      <c r="K20" s="46"/>
      <c r="L20" s="43" t="s">
        <v>28</v>
      </c>
      <c r="M20" s="44" t="s">
        <v>56</v>
      </c>
      <c r="N20" s="45">
        <v>34700</v>
      </c>
      <c r="O20" s="461"/>
    </row>
    <row r="21" spans="1:16" ht="45" x14ac:dyDescent="0.25">
      <c r="A21" s="34">
        <v>42228</v>
      </c>
      <c r="B21" s="84" t="s">
        <v>254</v>
      </c>
      <c r="C21" s="32" t="s">
        <v>144</v>
      </c>
      <c r="D21" s="32" t="s">
        <v>76</v>
      </c>
      <c r="E21" s="32">
        <v>2829</v>
      </c>
      <c r="F21" s="85">
        <v>71700</v>
      </c>
      <c r="G21" s="457"/>
      <c r="I21" s="42">
        <v>42220</v>
      </c>
      <c r="J21" s="43"/>
      <c r="K21" s="43"/>
      <c r="L21" s="43" t="s">
        <v>57</v>
      </c>
      <c r="M21" s="44" t="s">
        <v>58</v>
      </c>
      <c r="N21" s="45">
        <v>54970</v>
      </c>
      <c r="O21" s="461"/>
    </row>
    <row r="22" spans="1:16" ht="30" x14ac:dyDescent="0.25">
      <c r="A22" s="34">
        <v>42228</v>
      </c>
      <c r="B22" s="86" t="s">
        <v>255</v>
      </c>
      <c r="C22" s="32" t="s">
        <v>145</v>
      </c>
      <c r="D22" s="32" t="s">
        <v>76</v>
      </c>
      <c r="E22" s="32">
        <v>2830</v>
      </c>
      <c r="F22" s="85">
        <v>54200</v>
      </c>
      <c r="G22" s="457"/>
      <c r="I22" s="42">
        <v>42220</v>
      </c>
      <c r="J22" s="43"/>
      <c r="K22" s="43"/>
      <c r="L22" s="43" t="s">
        <v>29</v>
      </c>
      <c r="M22" s="44" t="s">
        <v>59</v>
      </c>
      <c r="N22" s="45">
        <v>160000</v>
      </c>
      <c r="O22" s="461"/>
    </row>
    <row r="23" spans="1:16" ht="45" x14ac:dyDescent="0.25">
      <c r="A23" s="34">
        <v>42228</v>
      </c>
      <c r="B23" s="84" t="s">
        <v>256</v>
      </c>
      <c r="C23" s="32" t="s">
        <v>146</v>
      </c>
      <c r="D23" s="32" t="s">
        <v>76</v>
      </c>
      <c r="E23" s="87" t="s">
        <v>151</v>
      </c>
      <c r="F23" s="85">
        <v>864900</v>
      </c>
      <c r="G23" s="457"/>
      <c r="I23" s="42">
        <v>42220</v>
      </c>
      <c r="J23" s="46"/>
      <c r="K23" s="46"/>
      <c r="L23" s="43" t="s">
        <v>42</v>
      </c>
      <c r="M23" s="44" t="s">
        <v>60</v>
      </c>
      <c r="N23" s="45">
        <v>110600</v>
      </c>
      <c r="O23" s="461"/>
    </row>
    <row r="24" spans="1:16" ht="30" x14ac:dyDescent="0.25">
      <c r="A24" s="34">
        <v>42228</v>
      </c>
      <c r="B24" s="86" t="s">
        <v>257</v>
      </c>
      <c r="C24" s="32" t="s">
        <v>146</v>
      </c>
      <c r="D24" s="32" t="s">
        <v>76</v>
      </c>
      <c r="E24" s="87" t="s">
        <v>151</v>
      </c>
      <c r="F24" s="85">
        <v>284400</v>
      </c>
      <c r="G24" s="457"/>
      <c r="I24" s="42">
        <v>42220</v>
      </c>
      <c r="J24" s="43"/>
      <c r="K24" s="43"/>
      <c r="L24" s="43" t="s">
        <v>61</v>
      </c>
      <c r="M24" s="44" t="s">
        <v>62</v>
      </c>
      <c r="N24" s="45">
        <v>30796</v>
      </c>
      <c r="O24" s="461"/>
    </row>
    <row r="25" spans="1:16" ht="30.75" thickBot="1" x14ac:dyDescent="0.3">
      <c r="A25" s="34">
        <v>42228</v>
      </c>
      <c r="B25" s="84" t="s">
        <v>258</v>
      </c>
      <c r="C25" s="32" t="s">
        <v>147</v>
      </c>
      <c r="D25" s="32" t="s">
        <v>76</v>
      </c>
      <c r="E25" s="87">
        <v>2800</v>
      </c>
      <c r="F25" s="85">
        <v>385000</v>
      </c>
      <c r="G25" s="457"/>
      <c r="I25" s="24">
        <v>42220</v>
      </c>
      <c r="J25" s="25"/>
      <c r="K25" s="25"/>
      <c r="L25" s="29" t="s">
        <v>30</v>
      </c>
      <c r="M25" s="26" t="s">
        <v>31</v>
      </c>
      <c r="N25" s="27">
        <v>375600</v>
      </c>
      <c r="O25" s="462"/>
    </row>
    <row r="26" spans="1:16" ht="31.5" thickTop="1" thickBot="1" x14ac:dyDescent="0.3">
      <c r="A26" s="12">
        <v>42228</v>
      </c>
      <c r="B26" s="56" t="s">
        <v>259</v>
      </c>
      <c r="C26" s="14" t="s">
        <v>148</v>
      </c>
      <c r="D26" s="14" t="s">
        <v>76</v>
      </c>
      <c r="E26" s="88">
        <v>2832</v>
      </c>
      <c r="F26" s="59">
        <v>469000</v>
      </c>
      <c r="G26" s="458"/>
      <c r="I26" s="8">
        <v>42221</v>
      </c>
      <c r="J26" s="40"/>
      <c r="K26" s="40"/>
      <c r="L26" s="9" t="s">
        <v>63</v>
      </c>
      <c r="M26" s="10" t="s">
        <v>64</v>
      </c>
      <c r="N26" s="11">
        <v>40950</v>
      </c>
      <c r="O26" s="443">
        <f>SUM(N26:N31)</f>
        <v>330883</v>
      </c>
    </row>
    <row r="27" spans="1:16" ht="45.75" thickTop="1" x14ac:dyDescent="0.25">
      <c r="A27" s="8">
        <v>42229</v>
      </c>
      <c r="B27" s="83" t="s">
        <v>260</v>
      </c>
      <c r="C27" s="10" t="s">
        <v>173</v>
      </c>
      <c r="D27" s="10" t="s">
        <v>76</v>
      </c>
      <c r="E27" s="10">
        <v>2787</v>
      </c>
      <c r="F27" s="55">
        <v>179600</v>
      </c>
      <c r="G27" s="454">
        <f>SUM(F27:F28)</f>
        <v>289600</v>
      </c>
      <c r="I27" s="34">
        <v>42221</v>
      </c>
      <c r="J27" s="31"/>
      <c r="K27" s="31"/>
      <c r="L27" s="31" t="s">
        <v>32</v>
      </c>
      <c r="M27" s="32" t="s">
        <v>65</v>
      </c>
      <c r="N27" s="33">
        <v>142630</v>
      </c>
      <c r="O27" s="444"/>
    </row>
    <row r="28" spans="1:16" ht="30.75" thickBot="1" x14ac:dyDescent="0.3">
      <c r="A28" s="12">
        <v>42229</v>
      </c>
      <c r="B28" s="56" t="s">
        <v>261</v>
      </c>
      <c r="C28" s="14" t="s">
        <v>182</v>
      </c>
      <c r="D28" s="14" t="s">
        <v>76</v>
      </c>
      <c r="E28" s="14">
        <v>2834</v>
      </c>
      <c r="F28" s="59">
        <v>110000</v>
      </c>
      <c r="G28" s="455"/>
      <c r="I28" s="34">
        <v>42221</v>
      </c>
      <c r="J28" s="30"/>
      <c r="K28" s="30"/>
      <c r="L28" s="31" t="s">
        <v>33</v>
      </c>
      <c r="M28" s="32" t="s">
        <v>66</v>
      </c>
      <c r="N28" s="33">
        <v>8000</v>
      </c>
      <c r="O28" s="444"/>
    </row>
    <row r="29" spans="1:16" ht="45.75" thickTop="1" x14ac:dyDescent="0.25">
      <c r="A29" s="8">
        <v>42230</v>
      </c>
      <c r="B29" s="83" t="s">
        <v>262</v>
      </c>
      <c r="C29" s="10" t="s">
        <v>203</v>
      </c>
      <c r="D29" s="10" t="s">
        <v>76</v>
      </c>
      <c r="E29" s="10">
        <v>2768</v>
      </c>
      <c r="F29" s="55">
        <v>366000</v>
      </c>
      <c r="G29" s="443">
        <f>SUM(F29:F31)</f>
        <v>850000</v>
      </c>
      <c r="I29" s="34">
        <v>42221</v>
      </c>
      <c r="J29" s="31"/>
      <c r="K29" s="31"/>
      <c r="L29" s="31" t="s">
        <v>61</v>
      </c>
      <c r="M29" s="32" t="s">
        <v>67</v>
      </c>
      <c r="N29" s="33">
        <v>68403</v>
      </c>
      <c r="O29" s="444"/>
    </row>
    <row r="30" spans="1:16" ht="75" x14ac:dyDescent="0.25">
      <c r="A30" s="34">
        <v>42230</v>
      </c>
      <c r="B30" s="86" t="s">
        <v>263</v>
      </c>
      <c r="C30" s="32" t="s">
        <v>204</v>
      </c>
      <c r="D30" s="32" t="s">
        <v>76</v>
      </c>
      <c r="E30" s="32">
        <v>2845</v>
      </c>
      <c r="F30" s="85">
        <v>314000</v>
      </c>
      <c r="G30" s="444"/>
      <c r="I30" s="34">
        <v>42221</v>
      </c>
      <c r="J30" s="30"/>
      <c r="K30" s="30"/>
      <c r="L30" s="31" t="s">
        <v>70</v>
      </c>
      <c r="M30" s="32" t="s">
        <v>68</v>
      </c>
      <c r="N30" s="33">
        <v>50100</v>
      </c>
      <c r="O30" s="444"/>
    </row>
    <row r="31" spans="1:16" ht="75.75" thickBot="1" x14ac:dyDescent="0.3">
      <c r="A31" s="34">
        <v>42230</v>
      </c>
      <c r="B31" s="56" t="s">
        <v>109</v>
      </c>
      <c r="C31" s="14" t="s">
        <v>205</v>
      </c>
      <c r="D31" s="14" t="s">
        <v>76</v>
      </c>
      <c r="E31" s="14" t="s">
        <v>151</v>
      </c>
      <c r="F31" s="59">
        <v>170000</v>
      </c>
      <c r="G31" s="445"/>
      <c r="I31" s="12">
        <v>42221</v>
      </c>
      <c r="J31" s="13"/>
      <c r="K31" s="13"/>
      <c r="L31" s="35" t="s">
        <v>70</v>
      </c>
      <c r="M31" s="14" t="s">
        <v>69</v>
      </c>
      <c r="N31" s="15">
        <v>20800</v>
      </c>
      <c r="O31" s="445"/>
      <c r="P31" s="7"/>
    </row>
    <row r="32" spans="1:16" ht="45.75" thickTop="1" x14ac:dyDescent="0.25">
      <c r="A32" s="8">
        <v>42233</v>
      </c>
      <c r="B32" s="83" t="s">
        <v>264</v>
      </c>
      <c r="C32" s="10" t="s">
        <v>79</v>
      </c>
      <c r="D32" s="10" t="s">
        <v>139</v>
      </c>
      <c r="E32" s="10" t="s">
        <v>151</v>
      </c>
      <c r="F32" s="55">
        <v>900000</v>
      </c>
      <c r="G32" s="466">
        <f>SUM(F32:F34)</f>
        <v>1306800</v>
      </c>
      <c r="I32" s="20">
        <v>42222</v>
      </c>
      <c r="J32" s="21"/>
      <c r="K32" s="21"/>
      <c r="L32" s="21" t="s">
        <v>39</v>
      </c>
      <c r="M32" s="22" t="s">
        <v>71</v>
      </c>
      <c r="N32" s="23">
        <v>11700</v>
      </c>
      <c r="O32" s="463">
        <f>SUM(N32:N35)</f>
        <v>64850</v>
      </c>
    </row>
    <row r="33" spans="1:15" ht="30" x14ac:dyDescent="0.25">
      <c r="A33" s="34">
        <v>42233</v>
      </c>
      <c r="B33" s="86" t="s">
        <v>265</v>
      </c>
      <c r="C33" s="32" t="s">
        <v>78</v>
      </c>
      <c r="D33" s="32" t="s">
        <v>76</v>
      </c>
      <c r="E33" s="32">
        <v>2794</v>
      </c>
      <c r="F33" s="85">
        <v>130000</v>
      </c>
      <c r="G33" s="467"/>
      <c r="I33" s="42">
        <v>42222</v>
      </c>
      <c r="J33" s="46"/>
      <c r="K33" s="46"/>
      <c r="L33" s="43" t="s">
        <v>34</v>
      </c>
      <c r="M33" s="44" t="s">
        <v>89</v>
      </c>
      <c r="N33" s="45">
        <v>48300</v>
      </c>
      <c r="O33" s="464"/>
    </row>
    <row r="34" spans="1:15" ht="45.75" thickBot="1" x14ac:dyDescent="0.3">
      <c r="A34" s="12">
        <v>42233</v>
      </c>
      <c r="B34" s="56" t="s">
        <v>266</v>
      </c>
      <c r="C34" s="14" t="s">
        <v>218</v>
      </c>
      <c r="D34" s="14" t="s">
        <v>76</v>
      </c>
      <c r="E34" s="14">
        <v>2809</v>
      </c>
      <c r="F34" s="59">
        <v>276800</v>
      </c>
      <c r="G34" s="468"/>
      <c r="I34" s="42">
        <v>42222</v>
      </c>
      <c r="J34" s="43"/>
      <c r="K34" s="43"/>
      <c r="L34" s="43" t="s">
        <v>39</v>
      </c>
      <c r="M34" s="44" t="s">
        <v>72</v>
      </c>
      <c r="N34" s="45">
        <v>1500</v>
      </c>
      <c r="O34" s="464"/>
    </row>
    <row r="35" spans="1:15" ht="46.5" thickTop="1" thickBot="1" x14ac:dyDescent="0.3">
      <c r="A35" s="8">
        <v>42234</v>
      </c>
      <c r="B35" s="83" t="s">
        <v>267</v>
      </c>
      <c r="C35" s="10" t="s">
        <v>75</v>
      </c>
      <c r="D35" s="10" t="s">
        <v>76</v>
      </c>
      <c r="E35" s="10">
        <v>2844</v>
      </c>
      <c r="F35" s="55">
        <v>300000</v>
      </c>
      <c r="G35" s="446">
        <f>SUM(F35:F39)</f>
        <v>1016700</v>
      </c>
      <c r="I35" s="24">
        <v>42222</v>
      </c>
      <c r="J35" s="25"/>
      <c r="K35" s="25"/>
      <c r="L35" s="29" t="s">
        <v>39</v>
      </c>
      <c r="M35" s="26" t="s">
        <v>73</v>
      </c>
      <c r="N35" s="27">
        <v>3350</v>
      </c>
      <c r="O35" s="465"/>
    </row>
    <row r="36" spans="1:15" ht="30.75" thickTop="1" x14ac:dyDescent="0.25">
      <c r="A36" s="34">
        <v>42234</v>
      </c>
      <c r="B36" s="86" t="s">
        <v>268</v>
      </c>
      <c r="C36" s="32" t="s">
        <v>221</v>
      </c>
      <c r="D36" s="32" t="s">
        <v>76</v>
      </c>
      <c r="E36" s="32">
        <v>2824</v>
      </c>
      <c r="F36" s="85">
        <v>164700</v>
      </c>
      <c r="G36" s="452"/>
      <c r="I36" s="8">
        <v>42226</v>
      </c>
      <c r="J36" s="40"/>
      <c r="K36" s="141" t="s">
        <v>766</v>
      </c>
      <c r="L36" s="9" t="s">
        <v>79</v>
      </c>
      <c r="M36" s="10" t="s">
        <v>80</v>
      </c>
      <c r="N36" s="65">
        <v>300000</v>
      </c>
      <c r="O36" s="443">
        <f>SUM(N36:N45)</f>
        <v>527800</v>
      </c>
    </row>
    <row r="37" spans="1:15" ht="45" x14ac:dyDescent="0.25">
      <c r="A37" s="34">
        <v>42234</v>
      </c>
      <c r="B37" s="86" t="s">
        <v>269</v>
      </c>
      <c r="C37" s="32" t="s">
        <v>228</v>
      </c>
      <c r="D37" s="32" t="s">
        <v>76</v>
      </c>
      <c r="E37" s="32">
        <v>2786</v>
      </c>
      <c r="F37" s="85">
        <v>171000</v>
      </c>
      <c r="G37" s="452"/>
      <c r="I37" s="34">
        <v>42226</v>
      </c>
      <c r="J37" s="31"/>
      <c r="K37" s="31"/>
      <c r="L37" s="31" t="s">
        <v>81</v>
      </c>
      <c r="M37" s="32" t="s">
        <v>82</v>
      </c>
      <c r="N37" s="66">
        <v>50000</v>
      </c>
      <c r="O37" s="444"/>
    </row>
    <row r="38" spans="1:15" ht="45" x14ac:dyDescent="0.25">
      <c r="A38" s="34">
        <v>42234</v>
      </c>
      <c r="B38" s="86" t="s">
        <v>270</v>
      </c>
      <c r="C38" s="32" t="s">
        <v>229</v>
      </c>
      <c r="D38" s="32" t="s">
        <v>76</v>
      </c>
      <c r="E38" s="32">
        <v>2846</v>
      </c>
      <c r="F38" s="85">
        <v>206000</v>
      </c>
      <c r="G38" s="452"/>
      <c r="I38" s="34">
        <v>42226</v>
      </c>
      <c r="J38" s="30"/>
      <c r="K38" s="142" t="s">
        <v>766</v>
      </c>
      <c r="L38" s="31" t="s">
        <v>79</v>
      </c>
      <c r="M38" s="32" t="s">
        <v>83</v>
      </c>
      <c r="N38" s="66">
        <v>50000</v>
      </c>
      <c r="O38" s="444"/>
    </row>
    <row r="39" spans="1:15" ht="45.75" thickBot="1" x14ac:dyDescent="0.3">
      <c r="A39" s="12">
        <v>42234</v>
      </c>
      <c r="B39" s="56" t="s">
        <v>271</v>
      </c>
      <c r="C39" s="14" t="s">
        <v>230</v>
      </c>
      <c r="D39" s="14" t="s">
        <v>76</v>
      </c>
      <c r="E39" s="14">
        <v>2847</v>
      </c>
      <c r="F39" s="59">
        <v>175000</v>
      </c>
      <c r="G39" s="453"/>
      <c r="I39" s="34">
        <v>42226</v>
      </c>
      <c r="J39" s="31"/>
      <c r="K39" s="31"/>
      <c r="L39" s="31" t="s">
        <v>81</v>
      </c>
      <c r="M39" s="32" t="s">
        <v>84</v>
      </c>
      <c r="N39" s="66">
        <v>50000</v>
      </c>
      <c r="O39" s="444"/>
    </row>
    <row r="40" spans="1:15" ht="30.75" thickTop="1" x14ac:dyDescent="0.25">
      <c r="A40" s="8">
        <v>42235</v>
      </c>
      <c r="B40" s="83" t="s">
        <v>272</v>
      </c>
      <c r="C40" s="10" t="s">
        <v>237</v>
      </c>
      <c r="D40" s="10" t="s">
        <v>76</v>
      </c>
      <c r="E40" s="10">
        <v>2849</v>
      </c>
      <c r="F40" s="55">
        <v>445500</v>
      </c>
      <c r="G40" s="446">
        <f>SUM(F40:F42)</f>
        <v>1487900</v>
      </c>
      <c r="I40" s="34">
        <v>42226</v>
      </c>
      <c r="J40" s="30"/>
      <c r="K40" s="30"/>
      <c r="L40" s="31" t="s">
        <v>21</v>
      </c>
      <c r="M40" s="32" t="s">
        <v>85</v>
      </c>
      <c r="N40" s="68">
        <v>47800</v>
      </c>
      <c r="O40" s="444"/>
    </row>
    <row r="41" spans="1:15" ht="30" x14ac:dyDescent="0.25">
      <c r="A41" s="34">
        <v>42235</v>
      </c>
      <c r="B41" s="86" t="s">
        <v>273</v>
      </c>
      <c r="C41" s="32" t="s">
        <v>238</v>
      </c>
      <c r="D41" s="32" t="s">
        <v>76</v>
      </c>
      <c r="E41" s="32" t="s">
        <v>151</v>
      </c>
      <c r="F41" s="85">
        <v>920000</v>
      </c>
      <c r="G41" s="447"/>
      <c r="I41" s="34">
        <v>42226</v>
      </c>
      <c r="J41" s="31"/>
      <c r="K41" s="31"/>
      <c r="L41" s="31" t="s">
        <v>81</v>
      </c>
      <c r="M41" s="32" t="s">
        <v>86</v>
      </c>
      <c r="N41" s="66">
        <v>6900</v>
      </c>
      <c r="O41" s="444"/>
    </row>
    <row r="42" spans="1:15" ht="45.75" thickBot="1" x14ac:dyDescent="0.3">
      <c r="A42" s="12">
        <v>42235</v>
      </c>
      <c r="B42" s="56" t="s">
        <v>274</v>
      </c>
      <c r="C42" s="14" t="s">
        <v>239</v>
      </c>
      <c r="D42" s="14" t="s">
        <v>76</v>
      </c>
      <c r="E42" s="14">
        <v>2781</v>
      </c>
      <c r="F42" s="59">
        <v>122400</v>
      </c>
      <c r="G42" s="448"/>
      <c r="I42" s="34">
        <v>42226</v>
      </c>
      <c r="J42" s="31"/>
      <c r="K42" s="31"/>
      <c r="L42" s="31" t="s">
        <v>39</v>
      </c>
      <c r="M42" s="32" t="s">
        <v>87</v>
      </c>
      <c r="N42" s="68">
        <v>3100</v>
      </c>
      <c r="O42" s="444"/>
    </row>
    <row r="43" spans="1:15" ht="45.75" thickTop="1" x14ac:dyDescent="0.25">
      <c r="A43" s="8">
        <v>42236</v>
      </c>
      <c r="B43" s="83" t="s">
        <v>280</v>
      </c>
      <c r="C43" s="10" t="s">
        <v>173</v>
      </c>
      <c r="D43" s="10" t="s">
        <v>76</v>
      </c>
      <c r="E43" s="10" t="s">
        <v>151</v>
      </c>
      <c r="F43" s="55">
        <v>76500</v>
      </c>
      <c r="G43" s="443">
        <f>SUM(F43:F49)</f>
        <v>1041700</v>
      </c>
      <c r="I43" s="34">
        <v>42226</v>
      </c>
      <c r="J43" s="31"/>
      <c r="K43" s="31"/>
      <c r="L43" s="31" t="s">
        <v>81</v>
      </c>
      <c r="M43" s="32" t="s">
        <v>88</v>
      </c>
      <c r="N43" s="66">
        <v>5000</v>
      </c>
      <c r="O43" s="444"/>
    </row>
    <row r="44" spans="1:15" ht="30" x14ac:dyDescent="0.25">
      <c r="A44" s="34">
        <v>42236</v>
      </c>
      <c r="B44" s="86" t="s">
        <v>281</v>
      </c>
      <c r="C44" s="32" t="s">
        <v>288</v>
      </c>
      <c r="D44" s="32" t="s">
        <v>76</v>
      </c>
      <c r="E44" s="32">
        <v>2647</v>
      </c>
      <c r="F44" s="85">
        <v>85500</v>
      </c>
      <c r="G44" s="469"/>
      <c r="I44" s="34">
        <v>42226</v>
      </c>
      <c r="J44" s="31"/>
      <c r="K44" s="32" t="s">
        <v>766</v>
      </c>
      <c r="L44" s="31" t="s">
        <v>79</v>
      </c>
      <c r="M44" s="32" t="s">
        <v>90</v>
      </c>
      <c r="N44" s="66">
        <v>10000</v>
      </c>
      <c r="O44" s="444"/>
    </row>
    <row r="45" spans="1:15" ht="30.75" thickBot="1" x14ac:dyDescent="0.3">
      <c r="A45" s="34">
        <v>42236</v>
      </c>
      <c r="B45" s="86" t="s">
        <v>289</v>
      </c>
      <c r="C45" s="32" t="s">
        <v>290</v>
      </c>
      <c r="D45" s="32" t="s">
        <v>76</v>
      </c>
      <c r="E45" s="32" t="s">
        <v>151</v>
      </c>
      <c r="F45" s="85">
        <v>33300</v>
      </c>
      <c r="G45" s="469"/>
      <c r="I45" s="12">
        <v>42226</v>
      </c>
      <c r="J45" s="35"/>
      <c r="K45" s="14" t="s">
        <v>766</v>
      </c>
      <c r="L45" s="35" t="s">
        <v>79</v>
      </c>
      <c r="M45" s="14" t="s">
        <v>91</v>
      </c>
      <c r="N45" s="67">
        <v>5000</v>
      </c>
      <c r="O45" s="445"/>
    </row>
    <row r="46" spans="1:15" ht="30.75" thickTop="1" x14ac:dyDescent="0.25">
      <c r="A46" s="34">
        <v>42236</v>
      </c>
      <c r="B46" s="86" t="s">
        <v>291</v>
      </c>
      <c r="C46" s="32" t="s">
        <v>292</v>
      </c>
      <c r="D46" s="32" t="s">
        <v>76</v>
      </c>
      <c r="E46" s="94">
        <v>4</v>
      </c>
      <c r="F46" s="85">
        <v>190800</v>
      </c>
      <c r="G46" s="469"/>
      <c r="I46" s="20">
        <v>42227</v>
      </c>
      <c r="J46" s="21"/>
      <c r="K46" s="21"/>
      <c r="L46" s="21" t="s">
        <v>110</v>
      </c>
      <c r="M46" s="22" t="s">
        <v>111</v>
      </c>
      <c r="N46" s="23">
        <v>80444</v>
      </c>
      <c r="O46" s="460">
        <f>SUM(N46:N57)</f>
        <v>1105724</v>
      </c>
    </row>
    <row r="47" spans="1:15" ht="30" x14ac:dyDescent="0.25">
      <c r="A47" s="34">
        <v>42236</v>
      </c>
      <c r="B47" s="86" t="s">
        <v>295</v>
      </c>
      <c r="C47" s="32" t="s">
        <v>293</v>
      </c>
      <c r="D47" s="32" t="s">
        <v>76</v>
      </c>
      <c r="E47" s="32">
        <v>2835</v>
      </c>
      <c r="F47" s="85">
        <v>212950</v>
      </c>
      <c r="G47" s="469"/>
      <c r="I47" s="42">
        <v>42227</v>
      </c>
      <c r="J47" s="43"/>
      <c r="K47" s="43"/>
      <c r="L47" s="43" t="s">
        <v>112</v>
      </c>
      <c r="M47" s="44" t="s">
        <v>113</v>
      </c>
      <c r="N47" s="45">
        <v>7000</v>
      </c>
      <c r="O47" s="461"/>
    </row>
    <row r="48" spans="1:15" ht="30" x14ac:dyDescent="0.25">
      <c r="A48" s="34">
        <v>42236</v>
      </c>
      <c r="B48" s="86" t="s">
        <v>296</v>
      </c>
      <c r="C48" s="32" t="s">
        <v>294</v>
      </c>
      <c r="D48" s="32" t="s">
        <v>76</v>
      </c>
      <c r="E48" s="32">
        <v>2836</v>
      </c>
      <c r="F48" s="85">
        <v>290050</v>
      </c>
      <c r="G48" s="469"/>
      <c r="I48" s="42">
        <v>42227</v>
      </c>
      <c r="J48" s="43"/>
      <c r="K48" s="43"/>
      <c r="L48" s="43" t="s">
        <v>114</v>
      </c>
      <c r="M48" s="44" t="s">
        <v>115</v>
      </c>
      <c r="N48" s="45">
        <v>375000</v>
      </c>
      <c r="O48" s="461"/>
    </row>
    <row r="49" spans="1:15" ht="45.75" thickBot="1" x14ac:dyDescent="0.3">
      <c r="A49" s="12">
        <v>42236</v>
      </c>
      <c r="B49" s="56" t="s">
        <v>297</v>
      </c>
      <c r="C49" s="14" t="s">
        <v>298</v>
      </c>
      <c r="D49" s="14" t="s">
        <v>76</v>
      </c>
      <c r="E49" s="95">
        <v>3</v>
      </c>
      <c r="F49" s="59">
        <v>152600</v>
      </c>
      <c r="G49" s="470"/>
      <c r="I49" s="42">
        <v>42227</v>
      </c>
      <c r="J49" s="43"/>
      <c r="K49" s="43"/>
      <c r="L49" s="43" t="s">
        <v>116</v>
      </c>
      <c r="M49" s="44" t="s">
        <v>117</v>
      </c>
      <c r="N49" s="45">
        <v>134730</v>
      </c>
      <c r="O49" s="461"/>
    </row>
    <row r="50" spans="1:15" ht="45.75" thickTop="1" x14ac:dyDescent="0.25">
      <c r="A50" s="8">
        <v>42237</v>
      </c>
      <c r="B50" s="83" t="s">
        <v>301</v>
      </c>
      <c r="C50" s="10" t="s">
        <v>303</v>
      </c>
      <c r="D50" s="10" t="s">
        <v>76</v>
      </c>
      <c r="E50" s="97">
        <v>5</v>
      </c>
      <c r="F50" s="55">
        <v>65600</v>
      </c>
      <c r="G50" s="443">
        <f>SUM(F50:F59)</f>
        <v>1224300</v>
      </c>
      <c r="I50" s="42">
        <v>42227</v>
      </c>
      <c r="J50" s="43"/>
      <c r="K50" s="43"/>
      <c r="L50" s="43" t="s">
        <v>118</v>
      </c>
      <c r="M50" s="44" t="s">
        <v>119</v>
      </c>
      <c r="N50" s="45">
        <v>10500</v>
      </c>
      <c r="O50" s="461"/>
    </row>
    <row r="51" spans="1:15" ht="45" x14ac:dyDescent="0.25">
      <c r="A51" s="34">
        <v>42237</v>
      </c>
      <c r="B51" s="86" t="s">
        <v>302</v>
      </c>
      <c r="C51" s="32" t="s">
        <v>304</v>
      </c>
      <c r="D51" s="32" t="s">
        <v>76</v>
      </c>
      <c r="E51" s="98">
        <v>6</v>
      </c>
      <c r="F51" s="85">
        <v>42500</v>
      </c>
      <c r="G51" s="444"/>
      <c r="I51" s="42">
        <v>42227</v>
      </c>
      <c r="J51" s="43"/>
      <c r="K51" s="43"/>
      <c r="L51" s="43" t="s">
        <v>39</v>
      </c>
      <c r="M51" s="44" t="s">
        <v>120</v>
      </c>
      <c r="N51" s="45">
        <v>5750</v>
      </c>
      <c r="O51" s="461"/>
    </row>
    <row r="52" spans="1:15" ht="30" x14ac:dyDescent="0.25">
      <c r="A52" s="34">
        <v>42237</v>
      </c>
      <c r="B52" s="86" t="s">
        <v>306</v>
      </c>
      <c r="C52" s="32" t="s">
        <v>309</v>
      </c>
      <c r="D52" s="32" t="s">
        <v>76</v>
      </c>
      <c r="E52" s="32" t="s">
        <v>151</v>
      </c>
      <c r="F52" s="85">
        <v>155000</v>
      </c>
      <c r="G52" s="444"/>
      <c r="I52" s="42">
        <v>42227</v>
      </c>
      <c r="J52" s="43"/>
      <c r="K52" s="43"/>
      <c r="L52" s="43" t="s">
        <v>124</v>
      </c>
      <c r="M52" s="44" t="s">
        <v>125</v>
      </c>
      <c r="N52" s="66">
        <v>350000</v>
      </c>
      <c r="O52" s="461"/>
    </row>
    <row r="53" spans="1:15" ht="30" x14ac:dyDescent="0.25">
      <c r="A53" s="34">
        <v>42237</v>
      </c>
      <c r="B53" s="86" t="s">
        <v>307</v>
      </c>
      <c r="C53" s="32" t="s">
        <v>310</v>
      </c>
      <c r="D53" s="32" t="s">
        <v>76</v>
      </c>
      <c r="E53" s="98">
        <v>9</v>
      </c>
      <c r="F53" s="85">
        <v>36300</v>
      </c>
      <c r="G53" s="444"/>
      <c r="I53" s="42">
        <v>42227</v>
      </c>
      <c r="J53" s="43"/>
      <c r="K53" s="44" t="s">
        <v>766</v>
      </c>
      <c r="L53" s="43" t="s">
        <v>79</v>
      </c>
      <c r="M53" s="44" t="s">
        <v>126</v>
      </c>
      <c r="N53" s="66">
        <v>20000</v>
      </c>
      <c r="O53" s="461"/>
    </row>
    <row r="54" spans="1:15" ht="30" x14ac:dyDescent="0.25">
      <c r="A54" s="34">
        <v>42237</v>
      </c>
      <c r="B54" s="86" t="s">
        <v>308</v>
      </c>
      <c r="C54" s="32" t="s">
        <v>311</v>
      </c>
      <c r="D54" s="32" t="s">
        <v>76</v>
      </c>
      <c r="E54" s="98">
        <v>8</v>
      </c>
      <c r="F54" s="85">
        <v>164000</v>
      </c>
      <c r="G54" s="444"/>
      <c r="I54" s="42">
        <v>42227</v>
      </c>
      <c r="J54" s="43"/>
      <c r="K54" s="44" t="s">
        <v>766</v>
      </c>
      <c r="L54" s="43" t="s">
        <v>79</v>
      </c>
      <c r="M54" s="44" t="s">
        <v>127</v>
      </c>
      <c r="N54" s="66">
        <v>10000</v>
      </c>
      <c r="O54" s="461"/>
    </row>
    <row r="55" spans="1:15" ht="45" x14ac:dyDescent="0.25">
      <c r="A55" s="34">
        <v>42237</v>
      </c>
      <c r="B55" s="86" t="s">
        <v>312</v>
      </c>
      <c r="C55" s="32" t="s">
        <v>314</v>
      </c>
      <c r="D55" s="32" t="s">
        <v>76</v>
      </c>
      <c r="E55" s="98">
        <v>7</v>
      </c>
      <c r="F55" s="85">
        <v>100100</v>
      </c>
      <c r="G55" s="444"/>
      <c r="I55" s="69">
        <v>42227</v>
      </c>
      <c r="J55" s="70"/>
      <c r="K55" s="70"/>
      <c r="L55" s="70" t="s">
        <v>131</v>
      </c>
      <c r="M55" s="71" t="s">
        <v>133</v>
      </c>
      <c r="N55" s="82">
        <v>2400</v>
      </c>
      <c r="O55" s="461"/>
    </row>
    <row r="56" spans="1:15" ht="30" x14ac:dyDescent="0.25">
      <c r="A56" s="34">
        <v>42237</v>
      </c>
      <c r="B56" s="86" t="s">
        <v>313</v>
      </c>
      <c r="C56" s="32" t="s">
        <v>315</v>
      </c>
      <c r="D56" s="32" t="s">
        <v>76</v>
      </c>
      <c r="E56" s="32">
        <v>2855</v>
      </c>
      <c r="F56" s="85">
        <v>450800</v>
      </c>
      <c r="G56" s="444"/>
      <c r="I56" s="69">
        <v>42227</v>
      </c>
      <c r="J56" s="70"/>
      <c r="K56" s="70"/>
      <c r="L56" s="70" t="s">
        <v>132</v>
      </c>
      <c r="M56" s="71" t="s">
        <v>134</v>
      </c>
      <c r="N56" s="82">
        <v>59900</v>
      </c>
      <c r="O56" s="461"/>
    </row>
    <row r="57" spans="1:15" ht="30.75" thickBot="1" x14ac:dyDescent="0.3">
      <c r="A57" s="34">
        <v>42237</v>
      </c>
      <c r="B57" s="86" t="s">
        <v>316</v>
      </c>
      <c r="C57" s="32" t="s">
        <v>182</v>
      </c>
      <c r="D57" s="32" t="s">
        <v>76</v>
      </c>
      <c r="E57" s="32" t="s">
        <v>151</v>
      </c>
      <c r="F57" s="85">
        <v>110000</v>
      </c>
      <c r="G57" s="444"/>
      <c r="I57" s="24">
        <v>42227</v>
      </c>
      <c r="J57" s="29"/>
      <c r="K57" s="29"/>
      <c r="L57" s="29" t="s">
        <v>109</v>
      </c>
      <c r="M57" s="26" t="s">
        <v>135</v>
      </c>
      <c r="N57" s="27">
        <v>50000</v>
      </c>
      <c r="O57" s="462"/>
    </row>
    <row r="58" spans="1:15" ht="30.75" thickTop="1" x14ac:dyDescent="0.25">
      <c r="A58" s="34">
        <v>42237</v>
      </c>
      <c r="B58" s="86" t="s">
        <v>318</v>
      </c>
      <c r="C58" s="32" t="s">
        <v>317</v>
      </c>
      <c r="D58" s="32" t="s">
        <v>76</v>
      </c>
      <c r="E58" s="32" t="s">
        <v>151</v>
      </c>
      <c r="F58" s="85">
        <v>60000</v>
      </c>
      <c r="G58" s="444"/>
      <c r="I58" s="8">
        <v>42228</v>
      </c>
      <c r="J58" s="9"/>
      <c r="K58" s="9"/>
      <c r="L58" s="9" t="s">
        <v>34</v>
      </c>
      <c r="M58" s="10" t="s">
        <v>136</v>
      </c>
      <c r="N58" s="65">
        <v>5000</v>
      </c>
      <c r="O58" s="443">
        <f>SUM(N58:N67)</f>
        <v>3325850</v>
      </c>
    </row>
    <row r="59" spans="1:15" ht="45.75" thickBot="1" x14ac:dyDescent="0.3">
      <c r="A59" s="12">
        <v>42237</v>
      </c>
      <c r="B59" s="56" t="s">
        <v>320</v>
      </c>
      <c r="C59" s="14" t="s">
        <v>319</v>
      </c>
      <c r="D59" s="14" t="s">
        <v>76</v>
      </c>
      <c r="E59" s="14" t="s">
        <v>151</v>
      </c>
      <c r="F59" s="59">
        <v>40000</v>
      </c>
      <c r="G59" s="445"/>
      <c r="I59" s="34">
        <v>42228</v>
      </c>
      <c r="J59" s="31"/>
      <c r="K59" s="31"/>
      <c r="L59" s="31" t="s">
        <v>137</v>
      </c>
      <c r="M59" s="32" t="s">
        <v>138</v>
      </c>
      <c r="N59" s="33">
        <v>3000000</v>
      </c>
      <c r="O59" s="444"/>
    </row>
    <row r="60" spans="1:15" ht="30.75" thickTop="1" x14ac:dyDescent="0.25">
      <c r="A60" s="8">
        <v>42240</v>
      </c>
      <c r="B60" s="83" t="s">
        <v>340</v>
      </c>
      <c r="C60" s="10" t="s">
        <v>75</v>
      </c>
      <c r="D60" s="10" t="s">
        <v>76</v>
      </c>
      <c r="E60" s="10">
        <v>2810</v>
      </c>
      <c r="F60" s="55">
        <v>280000</v>
      </c>
      <c r="G60" s="443">
        <f>SUM(F60:F62)</f>
        <v>635200</v>
      </c>
      <c r="I60" s="34">
        <v>42228</v>
      </c>
      <c r="J60" s="31"/>
      <c r="K60" s="32" t="s">
        <v>766</v>
      </c>
      <c r="L60" s="31" t="s">
        <v>79</v>
      </c>
      <c r="M60" s="32" t="s">
        <v>152</v>
      </c>
      <c r="N60" s="66">
        <v>10000</v>
      </c>
      <c r="O60" s="444"/>
    </row>
    <row r="61" spans="1:15" ht="30" x14ac:dyDescent="0.25">
      <c r="A61" s="34">
        <v>42240</v>
      </c>
      <c r="B61" s="86" t="s">
        <v>341</v>
      </c>
      <c r="C61" s="32" t="s">
        <v>78</v>
      </c>
      <c r="D61" s="32" t="s">
        <v>76</v>
      </c>
      <c r="E61" s="98">
        <v>1</v>
      </c>
      <c r="F61" s="85">
        <v>310200</v>
      </c>
      <c r="G61" s="469"/>
      <c r="I61" s="34">
        <v>42228</v>
      </c>
      <c r="J61" s="31"/>
      <c r="K61" s="32" t="s">
        <v>766</v>
      </c>
      <c r="L61" s="31" t="s">
        <v>79</v>
      </c>
      <c r="M61" s="32" t="s">
        <v>149</v>
      </c>
      <c r="N61" s="66">
        <v>18000</v>
      </c>
      <c r="O61" s="444"/>
    </row>
    <row r="62" spans="1:15" ht="30.75" thickBot="1" x14ac:dyDescent="0.3">
      <c r="A62" s="12">
        <v>42240</v>
      </c>
      <c r="B62" s="56" t="s">
        <v>346</v>
      </c>
      <c r="C62" s="14" t="s">
        <v>79</v>
      </c>
      <c r="D62" s="14" t="s">
        <v>347</v>
      </c>
      <c r="E62" s="14" t="s">
        <v>151</v>
      </c>
      <c r="F62" s="59">
        <v>45000</v>
      </c>
      <c r="G62" s="470"/>
      <c r="I62" s="34">
        <v>42228</v>
      </c>
      <c r="J62" s="31"/>
      <c r="K62" s="32" t="s">
        <v>766</v>
      </c>
      <c r="L62" s="31" t="s">
        <v>79</v>
      </c>
      <c r="M62" s="32" t="s">
        <v>127</v>
      </c>
      <c r="N62" s="66">
        <v>7000</v>
      </c>
      <c r="O62" s="444"/>
    </row>
    <row r="63" spans="1:15" ht="30.75" thickTop="1" x14ac:dyDescent="0.25">
      <c r="A63" s="8">
        <v>42241</v>
      </c>
      <c r="B63" s="83" t="s">
        <v>355</v>
      </c>
      <c r="C63" s="10" t="s">
        <v>356</v>
      </c>
      <c r="D63" s="10" t="s">
        <v>76</v>
      </c>
      <c r="E63" s="10" t="s">
        <v>151</v>
      </c>
      <c r="F63" s="55">
        <v>136300</v>
      </c>
      <c r="G63" s="446">
        <f>SUM(F63:F67)</f>
        <v>1736300</v>
      </c>
      <c r="I63" s="34">
        <v>42228</v>
      </c>
      <c r="J63" s="31"/>
      <c r="K63" s="31"/>
      <c r="L63" s="31" t="s">
        <v>153</v>
      </c>
      <c r="M63" s="32" t="s">
        <v>154</v>
      </c>
      <c r="N63" s="33">
        <v>45500</v>
      </c>
      <c r="O63" s="444"/>
    </row>
    <row r="64" spans="1:15" ht="30" x14ac:dyDescent="0.25">
      <c r="A64" s="34">
        <v>42241</v>
      </c>
      <c r="B64" s="86" t="s">
        <v>359</v>
      </c>
      <c r="C64" s="32" t="s">
        <v>238</v>
      </c>
      <c r="D64" s="32" t="s">
        <v>76</v>
      </c>
      <c r="E64" s="32" t="s">
        <v>151</v>
      </c>
      <c r="F64" s="85">
        <v>531000</v>
      </c>
      <c r="G64" s="452"/>
      <c r="I64" s="34">
        <v>42228</v>
      </c>
      <c r="J64" s="31"/>
      <c r="K64" s="31"/>
      <c r="L64" s="31" t="s">
        <v>153</v>
      </c>
      <c r="M64" s="32" t="s">
        <v>155</v>
      </c>
      <c r="N64" s="33">
        <v>46500</v>
      </c>
      <c r="O64" s="444"/>
    </row>
    <row r="65" spans="1:15" ht="30" x14ac:dyDescent="0.25">
      <c r="A65" s="34">
        <v>42241</v>
      </c>
      <c r="B65" s="86" t="s">
        <v>360</v>
      </c>
      <c r="C65" s="32" t="s">
        <v>358</v>
      </c>
      <c r="D65" s="32" t="s">
        <v>76</v>
      </c>
      <c r="E65" s="98">
        <v>10</v>
      </c>
      <c r="F65" s="85">
        <v>90000</v>
      </c>
      <c r="G65" s="452"/>
      <c r="I65" s="34">
        <v>42228</v>
      </c>
      <c r="J65" s="31"/>
      <c r="K65" s="32" t="s">
        <v>766</v>
      </c>
      <c r="L65" s="31" t="s">
        <v>79</v>
      </c>
      <c r="M65" s="32" t="s">
        <v>156</v>
      </c>
      <c r="N65" s="66">
        <v>2000</v>
      </c>
      <c r="O65" s="444"/>
    </row>
    <row r="66" spans="1:15" ht="45" x14ac:dyDescent="0.25">
      <c r="A66" s="34">
        <v>42241</v>
      </c>
      <c r="B66" s="86" t="s">
        <v>412</v>
      </c>
      <c r="C66" s="32" t="s">
        <v>361</v>
      </c>
      <c r="D66" s="32" t="s">
        <v>76</v>
      </c>
      <c r="E66" s="98">
        <v>11</v>
      </c>
      <c r="F66" s="85">
        <v>179000</v>
      </c>
      <c r="G66" s="452"/>
      <c r="I66" s="34">
        <v>42228</v>
      </c>
      <c r="J66" s="31"/>
      <c r="K66" s="32" t="s">
        <v>766</v>
      </c>
      <c r="L66" s="31" t="s">
        <v>79</v>
      </c>
      <c r="M66" s="32" t="s">
        <v>150</v>
      </c>
      <c r="N66" s="66">
        <v>8000</v>
      </c>
      <c r="O66" s="444"/>
    </row>
    <row r="67" spans="1:15" ht="45.75" thickBot="1" x14ac:dyDescent="0.3">
      <c r="A67" s="12">
        <v>42241</v>
      </c>
      <c r="B67" s="56" t="s">
        <v>413</v>
      </c>
      <c r="C67" s="14" t="s">
        <v>79</v>
      </c>
      <c r="D67" s="14" t="s">
        <v>364</v>
      </c>
      <c r="E67" s="14"/>
      <c r="F67" s="59">
        <v>800000</v>
      </c>
      <c r="G67" s="453"/>
      <c r="I67" s="34">
        <v>42228</v>
      </c>
      <c r="J67" s="35"/>
      <c r="K67" s="35"/>
      <c r="L67" s="35" t="s">
        <v>157</v>
      </c>
      <c r="M67" s="14" t="s">
        <v>158</v>
      </c>
      <c r="N67" s="15">
        <v>183850</v>
      </c>
      <c r="O67" s="445"/>
    </row>
    <row r="68" spans="1:15" ht="30.75" thickTop="1" x14ac:dyDescent="0.25">
      <c r="A68" s="8">
        <v>42242</v>
      </c>
      <c r="B68" s="83" t="s">
        <v>414</v>
      </c>
      <c r="C68" s="10" t="s">
        <v>210</v>
      </c>
      <c r="D68" s="10" t="s">
        <v>374</v>
      </c>
      <c r="E68" s="10" t="s">
        <v>151</v>
      </c>
      <c r="F68" s="55">
        <v>96000</v>
      </c>
      <c r="G68" s="443">
        <f>SUM(F68:F70)</f>
        <v>781000</v>
      </c>
      <c r="I68" s="20">
        <v>42229</v>
      </c>
      <c r="J68" s="21"/>
      <c r="K68" s="21"/>
      <c r="L68" s="21" t="s">
        <v>57</v>
      </c>
      <c r="M68" s="22" t="s">
        <v>160</v>
      </c>
      <c r="N68" s="23">
        <v>42100</v>
      </c>
      <c r="O68" s="449">
        <f>SUM(N68:N85)</f>
        <v>2196800</v>
      </c>
    </row>
    <row r="69" spans="1:15" ht="45" x14ac:dyDescent="0.25">
      <c r="A69" s="34">
        <v>42242</v>
      </c>
      <c r="B69" s="86" t="s">
        <v>415</v>
      </c>
      <c r="C69" s="32" t="s">
        <v>173</v>
      </c>
      <c r="D69" s="32" t="s">
        <v>375</v>
      </c>
      <c r="E69" s="32" t="s">
        <v>151</v>
      </c>
      <c r="F69" s="85">
        <v>111000</v>
      </c>
      <c r="G69" s="444"/>
      <c r="I69" s="42">
        <v>42229</v>
      </c>
      <c r="J69" s="43"/>
      <c r="K69" s="43"/>
      <c r="L69" s="43" t="s">
        <v>161</v>
      </c>
      <c r="M69" s="44" t="s">
        <v>162</v>
      </c>
      <c r="N69" s="45">
        <v>323800</v>
      </c>
      <c r="O69" s="459"/>
    </row>
    <row r="70" spans="1:15" ht="45.75" thickBot="1" x14ac:dyDescent="0.3">
      <c r="A70" s="12">
        <v>42242</v>
      </c>
      <c r="B70" s="56" t="s">
        <v>416</v>
      </c>
      <c r="C70" s="14" t="s">
        <v>425</v>
      </c>
      <c r="D70" s="14" t="s">
        <v>375</v>
      </c>
      <c r="E70" s="95">
        <v>2</v>
      </c>
      <c r="F70" s="59">
        <v>574000</v>
      </c>
      <c r="G70" s="445"/>
      <c r="I70" s="42">
        <v>42229</v>
      </c>
      <c r="J70" s="43"/>
      <c r="K70" s="43"/>
      <c r="L70" s="43" t="s">
        <v>165</v>
      </c>
      <c r="M70" s="44" t="s">
        <v>166</v>
      </c>
      <c r="N70" s="45">
        <v>917000</v>
      </c>
      <c r="O70" s="459"/>
    </row>
    <row r="71" spans="1:15" ht="15.75" thickTop="1" x14ac:dyDescent="0.25">
      <c r="A71" s="8">
        <v>42243</v>
      </c>
      <c r="B71" s="83" t="s">
        <v>417</v>
      </c>
      <c r="C71" s="10" t="s">
        <v>148</v>
      </c>
      <c r="D71" s="10" t="s">
        <v>375</v>
      </c>
      <c r="E71" s="10">
        <v>2860</v>
      </c>
      <c r="F71" s="55">
        <v>637000</v>
      </c>
      <c r="G71" s="443">
        <f>SUM(F71:F73)</f>
        <v>841000</v>
      </c>
      <c r="I71" s="42">
        <v>42229</v>
      </c>
      <c r="J71" s="43"/>
      <c r="K71" s="44" t="s">
        <v>769</v>
      </c>
      <c r="L71" s="43" t="s">
        <v>79</v>
      </c>
      <c r="M71" s="44" t="s">
        <v>167</v>
      </c>
      <c r="N71" s="66">
        <v>4000</v>
      </c>
      <c r="O71" s="459"/>
    </row>
    <row r="72" spans="1:15" ht="30" x14ac:dyDescent="0.25">
      <c r="A72" s="34">
        <v>42243</v>
      </c>
      <c r="B72" s="86" t="s">
        <v>418</v>
      </c>
      <c r="C72" s="32" t="s">
        <v>382</v>
      </c>
      <c r="D72" s="32" t="s">
        <v>375</v>
      </c>
      <c r="E72" s="32">
        <v>2861</v>
      </c>
      <c r="F72" s="85">
        <v>100400</v>
      </c>
      <c r="G72" s="444"/>
      <c r="I72" s="42">
        <v>42229</v>
      </c>
      <c r="J72" s="43"/>
      <c r="K72" s="43"/>
      <c r="L72" s="43" t="s">
        <v>168</v>
      </c>
      <c r="M72" s="44" t="s">
        <v>169</v>
      </c>
      <c r="N72" s="45">
        <v>132000</v>
      </c>
      <c r="O72" s="459"/>
    </row>
    <row r="73" spans="1:15" ht="45.75" thickBot="1" x14ac:dyDescent="0.3">
      <c r="A73" s="12">
        <v>42243</v>
      </c>
      <c r="B73" s="56" t="s">
        <v>419</v>
      </c>
      <c r="C73" s="14" t="s">
        <v>383</v>
      </c>
      <c r="D73" s="14" t="s">
        <v>375</v>
      </c>
      <c r="E73" s="14">
        <v>2859</v>
      </c>
      <c r="F73" s="59">
        <v>103600</v>
      </c>
      <c r="G73" s="445"/>
      <c r="I73" s="42">
        <v>42229</v>
      </c>
      <c r="J73" s="43"/>
      <c r="K73" s="43"/>
      <c r="L73" s="43" t="s">
        <v>52</v>
      </c>
      <c r="M73" s="44" t="s">
        <v>170</v>
      </c>
      <c r="N73" s="45">
        <v>52500</v>
      </c>
      <c r="O73" s="459"/>
    </row>
    <row r="74" spans="1:15" ht="45.75" thickTop="1" x14ac:dyDescent="0.25">
      <c r="A74" s="8">
        <v>42244</v>
      </c>
      <c r="B74" s="83" t="s">
        <v>420</v>
      </c>
      <c r="C74" s="10" t="s">
        <v>356</v>
      </c>
      <c r="D74" s="10" t="s">
        <v>375</v>
      </c>
      <c r="E74" s="10" t="s">
        <v>151</v>
      </c>
      <c r="F74" s="55">
        <v>168000</v>
      </c>
      <c r="G74" s="443">
        <f>SUM(F74:F77)</f>
        <v>841100</v>
      </c>
      <c r="I74" s="42">
        <v>42229</v>
      </c>
      <c r="J74" s="43"/>
      <c r="K74" s="43"/>
      <c r="L74" s="91" t="s">
        <v>171</v>
      </c>
      <c r="M74" s="44" t="s">
        <v>172</v>
      </c>
      <c r="N74" s="45">
        <v>16800</v>
      </c>
      <c r="O74" s="459"/>
    </row>
    <row r="75" spans="1:15" x14ac:dyDescent="0.25">
      <c r="A75" s="34">
        <v>42244</v>
      </c>
      <c r="B75" s="86" t="s">
        <v>373</v>
      </c>
      <c r="C75" s="32" t="s">
        <v>356</v>
      </c>
      <c r="D75" s="32" t="s">
        <v>375</v>
      </c>
      <c r="E75" s="32" t="s">
        <v>151</v>
      </c>
      <c r="F75" s="85">
        <v>54000</v>
      </c>
      <c r="G75" s="444"/>
      <c r="I75" s="42">
        <v>42229</v>
      </c>
      <c r="J75" s="43"/>
      <c r="K75" s="44" t="s">
        <v>769</v>
      </c>
      <c r="L75" s="43" t="s">
        <v>79</v>
      </c>
      <c r="M75" s="44" t="s">
        <v>159</v>
      </c>
      <c r="N75" s="66">
        <v>6000</v>
      </c>
      <c r="O75" s="459"/>
    </row>
    <row r="76" spans="1:15" ht="45" x14ac:dyDescent="0.25">
      <c r="A76" s="34">
        <v>42244</v>
      </c>
      <c r="B76" s="86" t="s">
        <v>421</v>
      </c>
      <c r="C76" s="32" t="s">
        <v>230</v>
      </c>
      <c r="D76" s="32" t="s">
        <v>375</v>
      </c>
      <c r="E76" s="32">
        <v>2865</v>
      </c>
      <c r="F76" s="85">
        <v>129500</v>
      </c>
      <c r="G76" s="444"/>
      <c r="I76" s="42">
        <v>42229</v>
      </c>
      <c r="J76" s="43"/>
      <c r="K76" s="43"/>
      <c r="L76" s="43" t="s">
        <v>174</v>
      </c>
      <c r="M76" s="44" t="s">
        <v>175</v>
      </c>
      <c r="N76" s="66">
        <v>4000</v>
      </c>
      <c r="O76" s="459"/>
    </row>
    <row r="77" spans="1:15" ht="30.75" thickBot="1" x14ac:dyDescent="0.3">
      <c r="A77" s="12">
        <v>42244</v>
      </c>
      <c r="B77" s="56" t="s">
        <v>422</v>
      </c>
      <c r="C77" s="14" t="s">
        <v>204</v>
      </c>
      <c r="D77" s="14" t="s">
        <v>375</v>
      </c>
      <c r="E77" s="14">
        <v>2866</v>
      </c>
      <c r="F77" s="59">
        <v>489600</v>
      </c>
      <c r="G77" s="445"/>
      <c r="I77" s="42">
        <v>42229</v>
      </c>
      <c r="J77" s="43"/>
      <c r="K77" s="43"/>
      <c r="L77" s="43" t="s">
        <v>174</v>
      </c>
      <c r="M77" s="44" t="s">
        <v>176</v>
      </c>
      <c r="N77" s="66">
        <v>2000</v>
      </c>
      <c r="O77" s="459"/>
    </row>
    <row r="78" spans="1:15" ht="30.75" thickTop="1" x14ac:dyDescent="0.25">
      <c r="A78" s="8">
        <v>42247</v>
      </c>
      <c r="B78" s="83" t="s">
        <v>423</v>
      </c>
      <c r="C78" s="10" t="s">
        <v>107</v>
      </c>
      <c r="D78" s="10" t="s">
        <v>375</v>
      </c>
      <c r="E78" s="97" t="s">
        <v>426</v>
      </c>
      <c r="F78" s="55">
        <v>293500</v>
      </c>
      <c r="G78" s="443">
        <f>SUM(F78:F79)</f>
        <v>883500</v>
      </c>
      <c r="I78" s="42">
        <v>42229</v>
      </c>
      <c r="J78" s="43"/>
      <c r="K78" s="43"/>
      <c r="L78" s="43" t="s">
        <v>177</v>
      </c>
      <c r="M78" s="44" t="s">
        <v>178</v>
      </c>
      <c r="N78" s="66">
        <v>10000</v>
      </c>
      <c r="O78" s="459"/>
    </row>
    <row r="79" spans="1:15" ht="30.75" thickBot="1" x14ac:dyDescent="0.3">
      <c r="A79" s="12">
        <v>42247</v>
      </c>
      <c r="B79" s="56" t="s">
        <v>424</v>
      </c>
      <c r="C79" s="14" t="s">
        <v>79</v>
      </c>
      <c r="D79" s="14" t="s">
        <v>139</v>
      </c>
      <c r="E79" s="14" t="s">
        <v>151</v>
      </c>
      <c r="F79" s="59">
        <v>590000</v>
      </c>
      <c r="G79" s="445"/>
      <c r="I79" s="42">
        <v>42229</v>
      </c>
      <c r="J79" s="43"/>
      <c r="K79" s="43"/>
      <c r="L79" s="43" t="s">
        <v>181</v>
      </c>
      <c r="M79" s="44" t="s">
        <v>127</v>
      </c>
      <c r="N79" s="66">
        <v>5000</v>
      </c>
      <c r="O79" s="459"/>
    </row>
    <row r="80" spans="1:15" ht="30.75" thickTop="1" x14ac:dyDescent="0.25">
      <c r="A80" s="89"/>
      <c r="C80" s="89"/>
      <c r="D80" s="89"/>
      <c r="E80" s="89"/>
      <c r="I80" s="42">
        <v>42229</v>
      </c>
      <c r="J80" s="43"/>
      <c r="K80" s="43"/>
      <c r="L80" s="43" t="s">
        <v>34</v>
      </c>
      <c r="M80" s="44" t="s">
        <v>183</v>
      </c>
      <c r="N80" s="66">
        <v>150000</v>
      </c>
      <c r="O80" s="459"/>
    </row>
    <row r="81" spans="1:15" x14ac:dyDescent="0.25">
      <c r="A81" s="89"/>
      <c r="C81" s="89"/>
      <c r="D81" s="89"/>
      <c r="E81" s="89"/>
      <c r="I81" s="42">
        <v>42229</v>
      </c>
      <c r="J81" s="43"/>
      <c r="K81" s="44" t="s">
        <v>769</v>
      </c>
      <c r="L81" s="43" t="s">
        <v>79</v>
      </c>
      <c r="M81" s="44" t="s">
        <v>184</v>
      </c>
      <c r="N81" s="66">
        <v>10000</v>
      </c>
      <c r="O81" s="459"/>
    </row>
    <row r="82" spans="1:15" x14ac:dyDescent="0.25">
      <c r="A82" s="89"/>
      <c r="C82" s="89"/>
      <c r="D82" s="89"/>
      <c r="E82" s="89"/>
      <c r="I82" s="42">
        <v>42229</v>
      </c>
      <c r="J82" s="43"/>
      <c r="K82" s="44" t="s">
        <v>769</v>
      </c>
      <c r="L82" s="43" t="s">
        <v>79</v>
      </c>
      <c r="M82" s="44" t="s">
        <v>185</v>
      </c>
      <c r="N82" s="66">
        <v>400</v>
      </c>
      <c r="O82" s="459"/>
    </row>
    <row r="83" spans="1:15" x14ac:dyDescent="0.25">
      <c r="A83" s="89"/>
      <c r="C83" s="89"/>
      <c r="D83" s="89"/>
      <c r="E83" s="89"/>
      <c r="I83" s="42">
        <v>42229</v>
      </c>
      <c r="J83" s="43"/>
      <c r="K83" s="43"/>
      <c r="L83" s="43" t="s">
        <v>186</v>
      </c>
      <c r="M83" s="44" t="s">
        <v>187</v>
      </c>
      <c r="N83" s="66">
        <v>51200</v>
      </c>
      <c r="O83" s="459"/>
    </row>
    <row r="84" spans="1:15" ht="30" x14ac:dyDescent="0.25">
      <c r="A84" s="90"/>
      <c r="C84" s="90"/>
      <c r="D84" s="90"/>
      <c r="E84" s="90"/>
      <c r="I84" s="42">
        <v>42229</v>
      </c>
      <c r="J84" s="43"/>
      <c r="K84" s="43"/>
      <c r="L84" s="43" t="s">
        <v>179</v>
      </c>
      <c r="M84" s="44" t="s">
        <v>180</v>
      </c>
      <c r="N84" s="45">
        <v>90000</v>
      </c>
      <c r="O84" s="459"/>
    </row>
    <row r="85" spans="1:15" ht="45.75" thickBot="1" x14ac:dyDescent="0.3">
      <c r="I85" s="24">
        <v>42229</v>
      </c>
      <c r="J85" s="29"/>
      <c r="K85" s="29"/>
      <c r="L85" s="29" t="s">
        <v>164</v>
      </c>
      <c r="M85" s="26" t="s">
        <v>163</v>
      </c>
      <c r="N85" s="27">
        <v>380000</v>
      </c>
      <c r="O85" s="450"/>
    </row>
    <row r="86" spans="1:15" ht="30.75" thickTop="1" x14ac:dyDescent="0.25">
      <c r="I86" s="8">
        <v>42230</v>
      </c>
      <c r="J86" s="9"/>
      <c r="K86" s="9"/>
      <c r="L86" s="9" t="s">
        <v>34</v>
      </c>
      <c r="M86" s="10" t="s">
        <v>188</v>
      </c>
      <c r="N86" s="65">
        <v>2000</v>
      </c>
      <c r="O86" s="443">
        <f>SUM(N86:N103)</f>
        <v>499650</v>
      </c>
    </row>
    <row r="87" spans="1:15" ht="45" x14ac:dyDescent="0.25">
      <c r="I87" s="34">
        <v>42230</v>
      </c>
      <c r="J87" s="31"/>
      <c r="K87" s="31"/>
      <c r="L87" s="31" t="s">
        <v>39</v>
      </c>
      <c r="M87" s="32" t="s">
        <v>189</v>
      </c>
      <c r="N87" s="68">
        <v>30150</v>
      </c>
      <c r="O87" s="469"/>
    </row>
    <row r="88" spans="1:15" ht="30" x14ac:dyDescent="0.25">
      <c r="I88" s="34">
        <v>42230</v>
      </c>
      <c r="J88" s="31"/>
      <c r="K88" s="31"/>
      <c r="L88" s="31" t="s">
        <v>174</v>
      </c>
      <c r="M88" s="32" t="s">
        <v>152</v>
      </c>
      <c r="N88" s="66">
        <v>5000</v>
      </c>
      <c r="O88" s="469"/>
    </row>
    <row r="89" spans="1:15" ht="30" x14ac:dyDescent="0.25">
      <c r="I89" s="34">
        <v>42230</v>
      </c>
      <c r="J89" s="31"/>
      <c r="K89" s="31"/>
      <c r="L89" s="31" t="s">
        <v>174</v>
      </c>
      <c r="M89" s="32" t="s">
        <v>190</v>
      </c>
      <c r="N89" s="66">
        <v>10000</v>
      </c>
      <c r="O89" s="469"/>
    </row>
    <row r="90" spans="1:15" ht="30" x14ac:dyDescent="0.25">
      <c r="I90" s="34">
        <v>42230</v>
      </c>
      <c r="J90" s="31"/>
      <c r="K90" s="31"/>
      <c r="L90" s="31" t="s">
        <v>174</v>
      </c>
      <c r="M90" s="32" t="s">
        <v>191</v>
      </c>
      <c r="N90" s="66">
        <v>5000</v>
      </c>
      <c r="O90" s="469"/>
    </row>
    <row r="91" spans="1:15" ht="30" x14ac:dyDescent="0.25">
      <c r="I91" s="34">
        <v>42230</v>
      </c>
      <c r="J91" s="31"/>
      <c r="K91" s="31"/>
      <c r="L91" s="31" t="s">
        <v>174</v>
      </c>
      <c r="M91" s="32" t="s">
        <v>192</v>
      </c>
      <c r="N91" s="66">
        <v>10000</v>
      </c>
      <c r="O91" s="469"/>
    </row>
    <row r="92" spans="1:15" ht="30" x14ac:dyDescent="0.25">
      <c r="I92" s="34">
        <v>42230</v>
      </c>
      <c r="J92" s="31"/>
      <c r="K92" s="31"/>
      <c r="L92" s="31" t="s">
        <v>174</v>
      </c>
      <c r="M92" s="32" t="s">
        <v>193</v>
      </c>
      <c r="N92" s="66">
        <v>4000</v>
      </c>
      <c r="O92" s="469"/>
    </row>
    <row r="93" spans="1:15" ht="30" x14ac:dyDescent="0.25">
      <c r="I93" s="34">
        <v>42230</v>
      </c>
      <c r="J93" s="31"/>
      <c r="K93" s="31"/>
      <c r="L93" s="31" t="s">
        <v>174</v>
      </c>
      <c r="M93" s="32" t="s">
        <v>194</v>
      </c>
      <c r="N93" s="66">
        <v>3000</v>
      </c>
      <c r="O93" s="469"/>
    </row>
    <row r="94" spans="1:15" ht="30" x14ac:dyDescent="0.25">
      <c r="I94" s="34">
        <v>42230</v>
      </c>
      <c r="J94" s="31"/>
      <c r="K94" s="31"/>
      <c r="L94" s="31" t="s">
        <v>195</v>
      </c>
      <c r="M94" s="32" t="s">
        <v>196</v>
      </c>
      <c r="N94" s="68">
        <v>21000</v>
      </c>
      <c r="O94" s="469"/>
    </row>
    <row r="95" spans="1:15" ht="45" x14ac:dyDescent="0.25">
      <c r="I95" s="34">
        <v>42230</v>
      </c>
      <c r="J95" s="31"/>
      <c r="K95" s="31"/>
      <c r="L95" s="31" t="s">
        <v>197</v>
      </c>
      <c r="M95" s="32" t="s">
        <v>198</v>
      </c>
      <c r="N95" s="68">
        <v>7500</v>
      </c>
      <c r="O95" s="469"/>
    </row>
    <row r="96" spans="1:15" ht="30" x14ac:dyDescent="0.25">
      <c r="I96" s="34">
        <v>42230</v>
      </c>
      <c r="J96" s="31"/>
      <c r="K96" s="31"/>
      <c r="L96" s="31" t="s">
        <v>34</v>
      </c>
      <c r="M96" s="32" t="s">
        <v>199</v>
      </c>
      <c r="N96" s="66">
        <v>20000</v>
      </c>
      <c r="O96" s="469"/>
    </row>
    <row r="97" spans="1:15" ht="30" x14ac:dyDescent="0.25">
      <c r="I97" s="34">
        <v>42230</v>
      </c>
      <c r="J97" s="31"/>
      <c r="K97" s="31"/>
      <c r="L97" s="31" t="s">
        <v>200</v>
      </c>
      <c r="M97" s="32" t="s">
        <v>201</v>
      </c>
      <c r="N97" s="68">
        <v>60000</v>
      </c>
      <c r="O97" s="469"/>
    </row>
    <row r="98" spans="1:15" ht="45.75" customHeight="1" x14ac:dyDescent="0.25">
      <c r="A98" s="92"/>
      <c r="C98" s="92"/>
      <c r="D98" s="92"/>
      <c r="E98" s="92"/>
      <c r="I98" s="34">
        <v>42230</v>
      </c>
      <c r="J98" s="31"/>
      <c r="K98" s="31"/>
      <c r="L98" s="31" t="s">
        <v>177</v>
      </c>
      <c r="M98" s="32" t="s">
        <v>202</v>
      </c>
      <c r="N98" s="68">
        <v>88000</v>
      </c>
      <c r="O98" s="469"/>
    </row>
    <row r="99" spans="1:15" x14ac:dyDescent="0.25">
      <c r="I99" s="34">
        <v>42230</v>
      </c>
      <c r="J99" s="31"/>
      <c r="K99" s="32" t="s">
        <v>769</v>
      </c>
      <c r="L99" s="31" t="s">
        <v>79</v>
      </c>
      <c r="M99" s="32" t="s">
        <v>152</v>
      </c>
      <c r="N99" s="66">
        <v>10000</v>
      </c>
      <c r="O99" s="469"/>
    </row>
    <row r="100" spans="1:15" x14ac:dyDescent="0.25">
      <c r="I100" s="34">
        <v>42230</v>
      </c>
      <c r="J100" s="31"/>
      <c r="K100" s="32" t="s">
        <v>766</v>
      </c>
      <c r="L100" s="31" t="s">
        <v>79</v>
      </c>
      <c r="M100" s="32" t="s">
        <v>206</v>
      </c>
      <c r="N100" s="66">
        <v>10000</v>
      </c>
      <c r="O100" s="469"/>
    </row>
    <row r="101" spans="1:15" x14ac:dyDescent="0.25">
      <c r="I101" s="34">
        <v>42230</v>
      </c>
      <c r="J101" s="31"/>
      <c r="K101" s="32" t="s">
        <v>766</v>
      </c>
      <c r="L101" s="31" t="s">
        <v>79</v>
      </c>
      <c r="M101" s="32" t="s">
        <v>207</v>
      </c>
      <c r="N101" s="66">
        <v>2000</v>
      </c>
      <c r="O101" s="469"/>
    </row>
    <row r="102" spans="1:15" x14ac:dyDescent="0.25">
      <c r="I102" s="34">
        <v>42230</v>
      </c>
      <c r="J102" s="31"/>
      <c r="K102" s="31"/>
      <c r="L102" s="31" t="s">
        <v>208</v>
      </c>
      <c r="M102" s="32" t="s">
        <v>209</v>
      </c>
      <c r="N102" s="68">
        <v>11000</v>
      </c>
      <c r="O102" s="469"/>
    </row>
    <row r="103" spans="1:15" ht="30.75" thickBot="1" x14ac:dyDescent="0.3">
      <c r="I103" s="12">
        <v>42230</v>
      </c>
      <c r="J103" s="35"/>
      <c r="K103" s="35"/>
      <c r="L103" s="35" t="s">
        <v>210</v>
      </c>
      <c r="M103" s="14" t="s">
        <v>211</v>
      </c>
      <c r="N103" s="67">
        <v>201000</v>
      </c>
      <c r="O103" s="470"/>
    </row>
    <row r="104" spans="1:15" ht="15.75" thickTop="1" x14ac:dyDescent="0.25">
      <c r="I104" s="8">
        <v>42233</v>
      </c>
      <c r="J104" s="9"/>
      <c r="K104" s="10" t="s">
        <v>766</v>
      </c>
      <c r="L104" s="9" t="s">
        <v>79</v>
      </c>
      <c r="M104" s="10" t="s">
        <v>149</v>
      </c>
      <c r="N104" s="65">
        <v>18000</v>
      </c>
      <c r="O104" s="443">
        <f>SUM(N104:N113)</f>
        <v>1218000</v>
      </c>
    </row>
    <row r="105" spans="1:15" x14ac:dyDescent="0.25">
      <c r="A105" s="93"/>
      <c r="C105" s="93"/>
      <c r="D105" s="93"/>
      <c r="E105" s="93"/>
      <c r="I105" s="34">
        <v>42233</v>
      </c>
      <c r="J105" s="31"/>
      <c r="K105" s="32" t="s">
        <v>766</v>
      </c>
      <c r="L105" s="31" t="s">
        <v>79</v>
      </c>
      <c r="M105" s="32" t="s">
        <v>219</v>
      </c>
      <c r="N105" s="66">
        <v>10000</v>
      </c>
      <c r="O105" s="469"/>
    </row>
    <row r="106" spans="1:15" x14ac:dyDescent="0.25">
      <c r="I106" s="34">
        <v>42233</v>
      </c>
      <c r="J106" s="31"/>
      <c r="K106" s="32" t="s">
        <v>766</v>
      </c>
      <c r="L106" s="31" t="s">
        <v>79</v>
      </c>
      <c r="M106" s="32" t="s">
        <v>82</v>
      </c>
      <c r="N106" s="66">
        <v>30000</v>
      </c>
      <c r="O106" s="444"/>
    </row>
    <row r="107" spans="1:15" x14ac:dyDescent="0.25">
      <c r="I107" s="34">
        <v>42233</v>
      </c>
      <c r="J107" s="31"/>
      <c r="K107" s="32" t="s">
        <v>769</v>
      </c>
      <c r="L107" s="31" t="s">
        <v>79</v>
      </c>
      <c r="M107" s="32" t="s">
        <v>212</v>
      </c>
      <c r="N107" s="66">
        <v>20000</v>
      </c>
      <c r="O107" s="444"/>
    </row>
    <row r="108" spans="1:15" x14ac:dyDescent="0.25">
      <c r="I108" s="34">
        <v>42233</v>
      </c>
      <c r="J108" s="31"/>
      <c r="K108" s="32" t="s">
        <v>766</v>
      </c>
      <c r="L108" s="31" t="s">
        <v>79</v>
      </c>
      <c r="M108" s="32" t="s">
        <v>127</v>
      </c>
      <c r="N108" s="66">
        <v>20000</v>
      </c>
      <c r="O108" s="444"/>
    </row>
    <row r="109" spans="1:15" x14ac:dyDescent="0.25">
      <c r="I109" s="34">
        <v>42233</v>
      </c>
      <c r="J109" s="31"/>
      <c r="K109" s="32" t="s">
        <v>769</v>
      </c>
      <c r="L109" s="31" t="s">
        <v>79</v>
      </c>
      <c r="M109" s="32" t="s">
        <v>213</v>
      </c>
      <c r="N109" s="66">
        <v>10000</v>
      </c>
      <c r="O109" s="444"/>
    </row>
    <row r="110" spans="1:15" ht="30" x14ac:dyDescent="0.25">
      <c r="I110" s="34">
        <v>42233</v>
      </c>
      <c r="J110" s="31"/>
      <c r="K110" s="31"/>
      <c r="L110" s="31" t="s">
        <v>220</v>
      </c>
      <c r="M110" s="32" t="s">
        <v>214</v>
      </c>
      <c r="N110" s="33">
        <v>10000</v>
      </c>
      <c r="O110" s="444"/>
    </row>
    <row r="111" spans="1:15" x14ac:dyDescent="0.25">
      <c r="I111" s="34">
        <v>42233</v>
      </c>
      <c r="J111" s="31"/>
      <c r="K111" s="31"/>
      <c r="L111" s="31"/>
      <c r="M111" s="32" t="s">
        <v>215</v>
      </c>
      <c r="N111" s="33">
        <v>350000</v>
      </c>
      <c r="O111" s="444"/>
    </row>
    <row r="112" spans="1:15" x14ac:dyDescent="0.25">
      <c r="I112" s="34">
        <v>42233</v>
      </c>
      <c r="J112" s="31"/>
      <c r="K112" s="31"/>
      <c r="L112" s="31"/>
      <c r="M112" s="32" t="s">
        <v>216</v>
      </c>
      <c r="N112" s="33">
        <v>350000</v>
      </c>
      <c r="O112" s="444"/>
    </row>
    <row r="113" spans="9:15" ht="15.75" thickBot="1" x14ac:dyDescent="0.3">
      <c r="I113" s="12">
        <v>42233</v>
      </c>
      <c r="J113" s="35"/>
      <c r="K113" s="35"/>
      <c r="L113" s="35"/>
      <c r="M113" s="14" t="s">
        <v>217</v>
      </c>
      <c r="N113" s="15">
        <v>400000</v>
      </c>
      <c r="O113" s="445"/>
    </row>
    <row r="114" spans="9:15" ht="15.75" thickTop="1" x14ac:dyDescent="0.25">
      <c r="I114" s="8">
        <v>42234</v>
      </c>
      <c r="J114" s="9"/>
      <c r="K114" s="10" t="s">
        <v>766</v>
      </c>
      <c r="L114" s="9" t="s">
        <v>79</v>
      </c>
      <c r="M114" s="10" t="s">
        <v>222</v>
      </c>
      <c r="N114" s="11">
        <v>100000</v>
      </c>
      <c r="O114" s="443">
        <f>SUM(N114:N120)</f>
        <v>692700</v>
      </c>
    </row>
    <row r="115" spans="9:15" x14ac:dyDescent="0.25">
      <c r="I115" s="34">
        <v>42234</v>
      </c>
      <c r="J115" s="31"/>
      <c r="K115" s="31"/>
      <c r="L115" s="31" t="s">
        <v>223</v>
      </c>
      <c r="M115" s="32" t="s">
        <v>224</v>
      </c>
      <c r="N115" s="33">
        <v>37000</v>
      </c>
      <c r="O115" s="469"/>
    </row>
    <row r="116" spans="9:15" x14ac:dyDescent="0.25">
      <c r="I116" s="34">
        <v>42234</v>
      </c>
      <c r="J116" s="31"/>
      <c r="K116" s="31"/>
      <c r="L116" s="31" t="s">
        <v>30</v>
      </c>
      <c r="M116" s="32"/>
      <c r="N116" s="33">
        <v>417400</v>
      </c>
      <c r="O116" s="469"/>
    </row>
    <row r="117" spans="9:15" ht="45" x14ac:dyDescent="0.25">
      <c r="I117" s="34">
        <v>42234</v>
      </c>
      <c r="J117" s="31"/>
      <c r="K117" s="31"/>
      <c r="L117" s="31" t="s">
        <v>225</v>
      </c>
      <c r="M117" s="32" t="s">
        <v>226</v>
      </c>
      <c r="N117" s="33">
        <v>24030</v>
      </c>
      <c r="O117" s="469"/>
    </row>
    <row r="118" spans="9:15" x14ac:dyDescent="0.25">
      <c r="I118" s="34">
        <v>42234</v>
      </c>
      <c r="J118" s="31"/>
      <c r="K118" s="32" t="s">
        <v>766</v>
      </c>
      <c r="L118" s="31" t="s">
        <v>79</v>
      </c>
      <c r="M118" s="32" t="s">
        <v>227</v>
      </c>
      <c r="N118" s="33">
        <v>5000</v>
      </c>
      <c r="O118" s="469"/>
    </row>
    <row r="119" spans="9:15" ht="30" x14ac:dyDescent="0.25">
      <c r="I119" s="34">
        <v>42234</v>
      </c>
      <c r="J119" s="31"/>
      <c r="K119" s="31"/>
      <c r="L119" s="31" t="s">
        <v>231</v>
      </c>
      <c r="M119" s="32" t="s">
        <v>232</v>
      </c>
      <c r="N119" s="33">
        <v>104400</v>
      </c>
      <c r="O119" s="469"/>
    </row>
    <row r="120" spans="9:15" ht="45.75" thickBot="1" x14ac:dyDescent="0.3">
      <c r="I120" s="12">
        <v>42234</v>
      </c>
      <c r="J120" s="35"/>
      <c r="K120" s="35"/>
      <c r="L120" s="35" t="s">
        <v>39</v>
      </c>
      <c r="M120" s="14" t="s">
        <v>233</v>
      </c>
      <c r="N120" s="15">
        <v>4870</v>
      </c>
      <c r="O120" s="470"/>
    </row>
    <row r="121" spans="9:15" ht="15.75" thickTop="1" x14ac:dyDescent="0.25">
      <c r="I121" s="8">
        <v>42235</v>
      </c>
      <c r="J121" s="9"/>
      <c r="K121" s="9"/>
      <c r="L121" s="9" t="s">
        <v>234</v>
      </c>
      <c r="M121" s="10"/>
      <c r="N121" s="11">
        <v>200000</v>
      </c>
      <c r="O121" s="443">
        <f>SUM(N121:N131)</f>
        <v>1515720</v>
      </c>
    </row>
    <row r="122" spans="9:15" x14ac:dyDescent="0.25">
      <c r="I122" s="34">
        <v>42235</v>
      </c>
      <c r="J122" s="31"/>
      <c r="K122" s="31"/>
      <c r="L122" s="31" t="s">
        <v>235</v>
      </c>
      <c r="M122" s="32"/>
      <c r="N122" s="33">
        <v>130000</v>
      </c>
      <c r="O122" s="444"/>
    </row>
    <row r="123" spans="9:15" x14ac:dyDescent="0.25">
      <c r="I123" s="34">
        <v>42235</v>
      </c>
      <c r="J123" s="31"/>
      <c r="K123" s="31"/>
      <c r="L123" s="31" t="s">
        <v>236</v>
      </c>
      <c r="M123" s="32"/>
      <c r="N123" s="33">
        <v>107000</v>
      </c>
      <c r="O123" s="444"/>
    </row>
    <row r="124" spans="9:15" ht="30" x14ac:dyDescent="0.25">
      <c r="I124" s="34">
        <v>42235</v>
      </c>
      <c r="J124" s="31"/>
      <c r="K124" s="31"/>
      <c r="L124" s="31" t="s">
        <v>27</v>
      </c>
      <c r="M124" s="32" t="s">
        <v>240</v>
      </c>
      <c r="N124" s="33">
        <v>47220</v>
      </c>
      <c r="O124" s="444"/>
    </row>
    <row r="125" spans="9:15" x14ac:dyDescent="0.25">
      <c r="I125" s="34">
        <v>42235</v>
      </c>
      <c r="J125" s="31"/>
      <c r="K125" s="31"/>
      <c r="L125" s="31" t="s">
        <v>241</v>
      </c>
      <c r="M125" s="32"/>
      <c r="N125" s="33">
        <v>5000</v>
      </c>
      <c r="O125" s="444"/>
    </row>
    <row r="126" spans="9:15" ht="30" x14ac:dyDescent="0.25">
      <c r="I126" s="34">
        <v>42235</v>
      </c>
      <c r="J126" s="31"/>
      <c r="K126" s="31"/>
      <c r="L126" s="31" t="s">
        <v>25</v>
      </c>
      <c r="M126" s="32" t="s">
        <v>243</v>
      </c>
      <c r="N126" s="33">
        <v>582000</v>
      </c>
      <c r="O126" s="444"/>
    </row>
    <row r="127" spans="9:15" ht="45" x14ac:dyDescent="0.25">
      <c r="I127" s="34">
        <v>42235</v>
      </c>
      <c r="J127" s="31"/>
      <c r="K127" s="31"/>
      <c r="L127" s="31" t="s">
        <v>171</v>
      </c>
      <c r="M127" s="32" t="s">
        <v>244</v>
      </c>
      <c r="N127" s="33">
        <v>31200</v>
      </c>
      <c r="O127" s="444"/>
    </row>
    <row r="128" spans="9:15" ht="30" x14ac:dyDescent="0.25">
      <c r="I128" s="34">
        <v>42235</v>
      </c>
      <c r="J128" s="31"/>
      <c r="K128" s="31"/>
      <c r="L128" s="31" t="s">
        <v>168</v>
      </c>
      <c r="M128" s="32" t="s">
        <v>245</v>
      </c>
      <c r="N128" s="33">
        <v>88300</v>
      </c>
      <c r="O128" s="444"/>
    </row>
    <row r="129" spans="9:15" ht="45" x14ac:dyDescent="0.25">
      <c r="I129" s="34">
        <v>42235</v>
      </c>
      <c r="J129" s="31"/>
      <c r="K129" s="31"/>
      <c r="L129" s="31" t="s">
        <v>52</v>
      </c>
      <c r="M129" s="32" t="s">
        <v>246</v>
      </c>
      <c r="N129" s="33">
        <v>122500</v>
      </c>
      <c r="O129" s="444"/>
    </row>
    <row r="130" spans="9:15" x14ac:dyDescent="0.25">
      <c r="I130" s="34">
        <v>42235</v>
      </c>
      <c r="J130" s="31"/>
      <c r="K130" s="31"/>
      <c r="L130" s="31" t="s">
        <v>242</v>
      </c>
      <c r="M130" s="32" t="s">
        <v>247</v>
      </c>
      <c r="N130" s="33">
        <v>16900</v>
      </c>
      <c r="O130" s="444"/>
    </row>
    <row r="131" spans="9:15" ht="30.75" thickBot="1" x14ac:dyDescent="0.3">
      <c r="I131" s="12">
        <v>42235</v>
      </c>
      <c r="J131" s="35"/>
      <c r="K131" s="35"/>
      <c r="L131" s="35" t="s">
        <v>26</v>
      </c>
      <c r="M131" s="14" t="s">
        <v>248</v>
      </c>
      <c r="N131" s="15">
        <v>185600</v>
      </c>
      <c r="O131" s="445"/>
    </row>
    <row r="132" spans="9:15" ht="30.75" thickTop="1" x14ac:dyDescent="0.25">
      <c r="I132" s="8">
        <v>42236</v>
      </c>
      <c r="J132" s="9"/>
      <c r="K132" s="9"/>
      <c r="L132" s="9" t="s">
        <v>275</v>
      </c>
      <c r="M132" s="10" t="s">
        <v>276</v>
      </c>
      <c r="N132" s="11">
        <v>40000</v>
      </c>
      <c r="O132" s="443">
        <f>SUM(N132:N138)</f>
        <v>244900</v>
      </c>
    </row>
    <row r="133" spans="9:15" x14ac:dyDescent="0.25">
      <c r="I133" s="34">
        <v>42236</v>
      </c>
      <c r="J133" s="31"/>
      <c r="K133" s="32" t="s">
        <v>766</v>
      </c>
      <c r="L133" s="31" t="s">
        <v>79</v>
      </c>
      <c r="M133" s="32" t="s">
        <v>277</v>
      </c>
      <c r="N133" s="33">
        <v>8000</v>
      </c>
      <c r="O133" s="469"/>
    </row>
    <row r="134" spans="9:15" ht="30" x14ac:dyDescent="0.25">
      <c r="I134" s="34">
        <v>42236</v>
      </c>
      <c r="J134" s="31"/>
      <c r="K134" s="31"/>
      <c r="L134" s="31" t="s">
        <v>278</v>
      </c>
      <c r="M134" s="32" t="s">
        <v>279</v>
      </c>
      <c r="N134" s="33">
        <v>75000</v>
      </c>
      <c r="O134" s="469"/>
    </row>
    <row r="135" spans="9:15" ht="30" x14ac:dyDescent="0.25">
      <c r="I135" s="34">
        <v>42236</v>
      </c>
      <c r="J135" s="31"/>
      <c r="K135" s="31"/>
      <c r="L135" s="31" t="s">
        <v>282</v>
      </c>
      <c r="M135" s="32" t="s">
        <v>283</v>
      </c>
      <c r="N135" s="33">
        <v>38000</v>
      </c>
      <c r="O135" s="469"/>
    </row>
    <row r="136" spans="9:15" x14ac:dyDescent="0.25">
      <c r="I136" s="34">
        <v>42236</v>
      </c>
      <c r="J136" s="31"/>
      <c r="K136" s="32" t="s">
        <v>766</v>
      </c>
      <c r="L136" s="31" t="s">
        <v>79</v>
      </c>
      <c r="M136" s="32" t="s">
        <v>284</v>
      </c>
      <c r="N136" s="33">
        <v>20000</v>
      </c>
      <c r="O136" s="469"/>
    </row>
    <row r="137" spans="9:15" ht="45" x14ac:dyDescent="0.25">
      <c r="I137" s="34">
        <v>42236</v>
      </c>
      <c r="J137" s="31"/>
      <c r="K137" s="31"/>
      <c r="L137" s="31" t="s">
        <v>171</v>
      </c>
      <c r="M137" s="32" t="s">
        <v>285</v>
      </c>
      <c r="N137" s="33">
        <v>57900</v>
      </c>
      <c r="O137" s="469"/>
    </row>
    <row r="138" spans="9:15" ht="30.75" thickBot="1" x14ac:dyDescent="0.3">
      <c r="I138" s="12">
        <v>42236</v>
      </c>
      <c r="J138" s="35"/>
      <c r="K138" s="35"/>
      <c r="L138" s="35" t="s">
        <v>286</v>
      </c>
      <c r="M138" s="14" t="s">
        <v>287</v>
      </c>
      <c r="N138" s="15">
        <v>6000</v>
      </c>
      <c r="O138" s="470"/>
    </row>
    <row r="139" spans="9:15" ht="30.75" thickTop="1" x14ac:dyDescent="0.25">
      <c r="I139" s="8">
        <v>42237</v>
      </c>
      <c r="J139" s="9"/>
      <c r="K139" s="9"/>
      <c r="L139" s="9" t="s">
        <v>299</v>
      </c>
      <c r="M139" s="10" t="s">
        <v>300</v>
      </c>
      <c r="N139" s="11">
        <v>86000</v>
      </c>
      <c r="O139" s="446">
        <f>SUM(N139:N164)</f>
        <v>2149300</v>
      </c>
    </row>
    <row r="140" spans="9:15" x14ac:dyDescent="0.25">
      <c r="I140" s="34">
        <v>42237</v>
      </c>
      <c r="J140" s="31"/>
      <c r="K140" s="32" t="s">
        <v>766</v>
      </c>
      <c r="L140" s="31" t="s">
        <v>79</v>
      </c>
      <c r="M140" s="32" t="s">
        <v>305</v>
      </c>
      <c r="N140" s="33">
        <v>10000</v>
      </c>
      <c r="O140" s="452"/>
    </row>
    <row r="141" spans="9:15" x14ac:dyDescent="0.25">
      <c r="I141" s="34">
        <v>42237</v>
      </c>
      <c r="J141" s="31"/>
      <c r="K141" s="32" t="s">
        <v>766</v>
      </c>
      <c r="L141" s="31" t="s">
        <v>79</v>
      </c>
      <c r="M141" s="32" t="s">
        <v>321</v>
      </c>
      <c r="N141" s="33">
        <v>12000</v>
      </c>
      <c r="O141" s="452"/>
    </row>
    <row r="142" spans="9:15" x14ac:dyDescent="0.25">
      <c r="I142" s="34">
        <v>42237</v>
      </c>
      <c r="J142" s="31"/>
      <c r="K142" s="32" t="s">
        <v>766</v>
      </c>
      <c r="L142" s="31" t="s">
        <v>79</v>
      </c>
      <c r="M142" s="32" t="s">
        <v>322</v>
      </c>
      <c r="N142" s="33">
        <v>13000</v>
      </c>
      <c r="O142" s="452"/>
    </row>
    <row r="143" spans="9:15" x14ac:dyDescent="0.25">
      <c r="I143" s="34">
        <v>42237</v>
      </c>
      <c r="J143" s="31"/>
      <c r="K143" s="31"/>
      <c r="L143" s="31" t="s">
        <v>323</v>
      </c>
      <c r="M143" s="32"/>
      <c r="N143" s="33">
        <v>240000</v>
      </c>
      <c r="O143" s="452"/>
    </row>
    <row r="144" spans="9:15" x14ac:dyDescent="0.25">
      <c r="I144" s="34">
        <v>42237</v>
      </c>
      <c r="J144" s="31"/>
      <c r="K144" s="31"/>
      <c r="L144" s="31" t="s">
        <v>324</v>
      </c>
      <c r="M144" s="32"/>
      <c r="N144" s="33">
        <v>90000</v>
      </c>
      <c r="O144" s="452"/>
    </row>
    <row r="145" spans="9:15" x14ac:dyDescent="0.25">
      <c r="I145" s="34">
        <v>42237</v>
      </c>
      <c r="J145" s="31"/>
      <c r="K145" s="31"/>
      <c r="L145" s="31" t="s">
        <v>175</v>
      </c>
      <c r="M145" s="32"/>
      <c r="N145" s="33">
        <v>10000</v>
      </c>
      <c r="O145" s="452"/>
    </row>
    <row r="146" spans="9:15" x14ac:dyDescent="0.25">
      <c r="I146" s="34">
        <v>42237</v>
      </c>
      <c r="J146" s="31"/>
      <c r="K146" s="31"/>
      <c r="L146" s="31" t="s">
        <v>325</v>
      </c>
      <c r="M146" s="32"/>
      <c r="N146" s="33">
        <v>10000</v>
      </c>
      <c r="O146" s="452"/>
    </row>
    <row r="147" spans="9:15" x14ac:dyDescent="0.25">
      <c r="I147" s="34">
        <v>42237</v>
      </c>
      <c r="J147" s="31"/>
      <c r="K147" s="31"/>
      <c r="L147" s="31" t="s">
        <v>326</v>
      </c>
      <c r="M147" s="32"/>
      <c r="N147" s="33">
        <v>20000</v>
      </c>
      <c r="O147" s="452"/>
    </row>
    <row r="148" spans="9:15" x14ac:dyDescent="0.25">
      <c r="I148" s="34">
        <v>42237</v>
      </c>
      <c r="J148" s="31"/>
      <c r="K148" s="31"/>
      <c r="L148" s="31" t="s">
        <v>150</v>
      </c>
      <c r="M148" s="32"/>
      <c r="N148" s="33">
        <v>30000</v>
      </c>
      <c r="O148" s="452"/>
    </row>
    <row r="149" spans="9:15" ht="30" x14ac:dyDescent="0.25">
      <c r="I149" s="34">
        <v>42237</v>
      </c>
      <c r="J149" s="31"/>
      <c r="K149" s="31"/>
      <c r="L149" s="31" t="s">
        <v>179</v>
      </c>
      <c r="M149" s="32" t="s">
        <v>327</v>
      </c>
      <c r="N149" s="33">
        <v>140000</v>
      </c>
      <c r="O149" s="452"/>
    </row>
    <row r="150" spans="9:15" x14ac:dyDescent="0.25">
      <c r="I150" s="34">
        <v>42237</v>
      </c>
      <c r="J150" s="31"/>
      <c r="K150" s="31"/>
      <c r="L150" s="31" t="s">
        <v>328</v>
      </c>
      <c r="M150" s="32"/>
      <c r="N150" s="33">
        <v>250000</v>
      </c>
      <c r="O150" s="452"/>
    </row>
    <row r="151" spans="9:15" x14ac:dyDescent="0.25">
      <c r="I151" s="34">
        <v>42237</v>
      </c>
      <c r="J151" s="31"/>
      <c r="K151" s="31"/>
      <c r="L151" s="31" t="s">
        <v>284</v>
      </c>
      <c r="M151" s="32"/>
      <c r="N151" s="33">
        <v>20000</v>
      </c>
      <c r="O151" s="452"/>
    </row>
    <row r="152" spans="9:15" x14ac:dyDescent="0.25">
      <c r="I152" s="34">
        <v>42237</v>
      </c>
      <c r="J152" s="31"/>
      <c r="K152" s="31"/>
      <c r="L152" s="31" t="s">
        <v>329</v>
      </c>
      <c r="M152" s="32"/>
      <c r="N152" s="33">
        <v>10000</v>
      </c>
      <c r="O152" s="452"/>
    </row>
    <row r="153" spans="9:15" x14ac:dyDescent="0.25">
      <c r="I153" s="34">
        <v>42237</v>
      </c>
      <c r="J153" s="31"/>
      <c r="K153" s="31"/>
      <c r="L153" s="31" t="s">
        <v>330</v>
      </c>
      <c r="M153" s="32"/>
      <c r="N153" s="33">
        <v>30000</v>
      </c>
      <c r="O153" s="452"/>
    </row>
    <row r="154" spans="9:15" x14ac:dyDescent="0.25">
      <c r="I154" s="34">
        <v>42237</v>
      </c>
      <c r="J154" s="31"/>
      <c r="K154" s="31"/>
      <c r="L154" s="31" t="s">
        <v>331</v>
      </c>
      <c r="M154" s="32"/>
      <c r="N154" s="33">
        <v>99000</v>
      </c>
      <c r="O154" s="452"/>
    </row>
    <row r="155" spans="9:15" x14ac:dyDescent="0.25">
      <c r="I155" s="34">
        <v>42237</v>
      </c>
      <c r="J155" s="31"/>
      <c r="K155" s="32" t="s">
        <v>766</v>
      </c>
      <c r="L155" s="31" t="s">
        <v>79</v>
      </c>
      <c r="M155" s="32" t="s">
        <v>332</v>
      </c>
      <c r="N155" s="33">
        <v>106000</v>
      </c>
      <c r="O155" s="452"/>
    </row>
    <row r="156" spans="9:15" x14ac:dyDescent="0.25">
      <c r="I156" s="34">
        <v>42237</v>
      </c>
      <c r="J156" s="31"/>
      <c r="K156" s="32" t="s">
        <v>766</v>
      </c>
      <c r="L156" s="31" t="s">
        <v>79</v>
      </c>
      <c r="M156" s="32" t="s">
        <v>333</v>
      </c>
      <c r="N156" s="33">
        <v>250000</v>
      </c>
      <c r="O156" s="452"/>
    </row>
    <row r="157" spans="9:15" x14ac:dyDescent="0.25">
      <c r="I157" s="34">
        <v>42237</v>
      </c>
      <c r="J157" s="31"/>
      <c r="K157" s="32" t="s">
        <v>766</v>
      </c>
      <c r="L157" s="31" t="s">
        <v>79</v>
      </c>
      <c r="M157" s="32" t="s">
        <v>334</v>
      </c>
      <c r="N157" s="33">
        <v>49000</v>
      </c>
      <c r="O157" s="452"/>
    </row>
    <row r="158" spans="9:15" x14ac:dyDescent="0.25">
      <c r="I158" s="34">
        <v>42237</v>
      </c>
      <c r="J158" s="31"/>
      <c r="K158" s="32" t="s">
        <v>766</v>
      </c>
      <c r="L158" s="31" t="s">
        <v>79</v>
      </c>
      <c r="M158" s="32" t="s">
        <v>127</v>
      </c>
      <c r="N158" s="33">
        <v>20000</v>
      </c>
      <c r="O158" s="452"/>
    </row>
    <row r="159" spans="9:15" ht="45" x14ac:dyDescent="0.25">
      <c r="I159" s="34">
        <v>42237</v>
      </c>
      <c r="J159" s="31"/>
      <c r="K159" s="31"/>
      <c r="L159" s="31" t="s">
        <v>42</v>
      </c>
      <c r="M159" s="32" t="s">
        <v>335</v>
      </c>
      <c r="N159" s="33">
        <v>114300</v>
      </c>
      <c r="O159" s="452"/>
    </row>
    <row r="160" spans="9:15" x14ac:dyDescent="0.25">
      <c r="I160" s="34">
        <v>42237</v>
      </c>
      <c r="J160" s="31"/>
      <c r="K160" s="32" t="s">
        <v>766</v>
      </c>
      <c r="L160" s="31" t="s">
        <v>79</v>
      </c>
      <c r="M160" s="32" t="s">
        <v>149</v>
      </c>
      <c r="N160" s="33">
        <v>40000</v>
      </c>
      <c r="O160" s="452"/>
    </row>
    <row r="161" spans="9:15" x14ac:dyDescent="0.25">
      <c r="I161" s="34">
        <v>42237</v>
      </c>
      <c r="J161" s="31"/>
      <c r="K161" s="32" t="s">
        <v>769</v>
      </c>
      <c r="L161" s="31" t="s">
        <v>79</v>
      </c>
      <c r="M161" s="32" t="s">
        <v>336</v>
      </c>
      <c r="N161" s="33">
        <v>462000</v>
      </c>
      <c r="O161" s="452"/>
    </row>
    <row r="162" spans="9:15" x14ac:dyDescent="0.25">
      <c r="I162" s="34">
        <v>42237</v>
      </c>
      <c r="J162" s="31"/>
      <c r="K162" s="32" t="s">
        <v>769</v>
      </c>
      <c r="L162" s="31" t="s">
        <v>79</v>
      </c>
      <c r="M162" s="32" t="s">
        <v>337</v>
      </c>
      <c r="N162" s="33">
        <v>14000</v>
      </c>
      <c r="O162" s="452"/>
    </row>
    <row r="163" spans="9:15" x14ac:dyDescent="0.25">
      <c r="I163" s="34">
        <v>42237</v>
      </c>
      <c r="J163" s="31"/>
      <c r="K163" s="32" t="s">
        <v>769</v>
      </c>
      <c r="L163" s="31" t="s">
        <v>79</v>
      </c>
      <c r="M163" s="32" t="s">
        <v>338</v>
      </c>
      <c r="N163" s="33">
        <v>20000</v>
      </c>
      <c r="O163" s="452"/>
    </row>
    <row r="164" spans="9:15" ht="15.75" thickBot="1" x14ac:dyDescent="0.3">
      <c r="I164" s="12">
        <v>42237</v>
      </c>
      <c r="J164" s="35"/>
      <c r="K164" s="14" t="s">
        <v>766</v>
      </c>
      <c r="L164" s="35" t="s">
        <v>79</v>
      </c>
      <c r="M164" s="14" t="s">
        <v>339</v>
      </c>
      <c r="N164" s="15">
        <v>4000</v>
      </c>
      <c r="O164" s="453"/>
    </row>
    <row r="165" spans="9:15" ht="30.75" thickTop="1" x14ac:dyDescent="0.25">
      <c r="I165" s="8">
        <v>42240</v>
      </c>
      <c r="J165" s="9"/>
      <c r="K165" s="9"/>
      <c r="L165" s="9" t="s">
        <v>21</v>
      </c>
      <c r="M165" s="10" t="s">
        <v>342</v>
      </c>
      <c r="N165" s="11">
        <v>41800</v>
      </c>
      <c r="O165" s="443">
        <f>SUM(N165:N169)</f>
        <v>264300</v>
      </c>
    </row>
    <row r="166" spans="9:15" x14ac:dyDescent="0.25">
      <c r="I166" s="34">
        <v>42240</v>
      </c>
      <c r="J166" s="31"/>
      <c r="K166" s="32" t="s">
        <v>769</v>
      </c>
      <c r="L166" s="31" t="s">
        <v>79</v>
      </c>
      <c r="M166" s="32" t="s">
        <v>343</v>
      </c>
      <c r="N166" s="33">
        <v>3000</v>
      </c>
      <c r="O166" s="444"/>
    </row>
    <row r="167" spans="9:15" ht="30" x14ac:dyDescent="0.25">
      <c r="I167" s="34">
        <v>42240</v>
      </c>
      <c r="J167" s="31"/>
      <c r="K167" s="31"/>
      <c r="L167" s="31" t="s">
        <v>344</v>
      </c>
      <c r="M167" s="32" t="s">
        <v>345</v>
      </c>
      <c r="N167" s="33">
        <v>184500</v>
      </c>
      <c r="O167" s="444"/>
    </row>
    <row r="168" spans="9:15" x14ac:dyDescent="0.25">
      <c r="I168" s="34">
        <v>42240</v>
      </c>
      <c r="J168" s="31"/>
      <c r="K168" s="32" t="s">
        <v>766</v>
      </c>
      <c r="L168" s="31" t="s">
        <v>79</v>
      </c>
      <c r="M168" s="32" t="s">
        <v>149</v>
      </c>
      <c r="N168" s="33">
        <v>20000</v>
      </c>
      <c r="O168" s="444"/>
    </row>
    <row r="169" spans="9:15" ht="15.75" thickBot="1" x14ac:dyDescent="0.3">
      <c r="I169" s="12">
        <v>42240</v>
      </c>
      <c r="J169" s="35"/>
      <c r="K169" s="14" t="s">
        <v>766</v>
      </c>
      <c r="L169" s="35" t="s">
        <v>79</v>
      </c>
      <c r="M169" s="14" t="s">
        <v>127</v>
      </c>
      <c r="N169" s="15">
        <v>15000</v>
      </c>
      <c r="O169" s="445"/>
    </row>
    <row r="170" spans="9:15" ht="15.75" thickTop="1" x14ac:dyDescent="0.25">
      <c r="I170" s="8">
        <v>42241</v>
      </c>
      <c r="J170" s="9"/>
      <c r="K170" s="9"/>
      <c r="L170" s="9" t="s">
        <v>275</v>
      </c>
      <c r="M170" s="10" t="s">
        <v>348</v>
      </c>
      <c r="N170" s="11">
        <v>15000</v>
      </c>
      <c r="O170" s="443">
        <f>SUM(N170:N186)</f>
        <v>1871500</v>
      </c>
    </row>
    <row r="171" spans="9:15" ht="30" x14ac:dyDescent="0.25">
      <c r="I171" s="34">
        <v>42241</v>
      </c>
      <c r="J171" s="31"/>
      <c r="K171" s="31"/>
      <c r="L171" s="31" t="s">
        <v>168</v>
      </c>
      <c r="M171" s="32"/>
      <c r="N171" s="33">
        <v>95600</v>
      </c>
      <c r="O171" s="469"/>
    </row>
    <row r="172" spans="9:15" x14ac:dyDescent="0.25">
      <c r="I172" s="34">
        <v>42241</v>
      </c>
      <c r="J172" s="31"/>
      <c r="K172" s="31"/>
      <c r="L172" s="31" t="s">
        <v>242</v>
      </c>
      <c r="M172" s="32" t="s">
        <v>349</v>
      </c>
      <c r="N172" s="33">
        <v>10600</v>
      </c>
      <c r="O172" s="469"/>
    </row>
    <row r="173" spans="9:15" ht="45" x14ac:dyDescent="0.25">
      <c r="I173" s="34">
        <v>42241</v>
      </c>
      <c r="J173" s="31"/>
      <c r="K173" s="31"/>
      <c r="L173" s="31" t="s">
        <v>52</v>
      </c>
      <c r="M173" s="32" t="s">
        <v>350</v>
      </c>
      <c r="N173" s="33">
        <v>64500</v>
      </c>
      <c r="O173" s="469"/>
    </row>
    <row r="174" spans="9:15" ht="30" x14ac:dyDescent="0.25">
      <c r="I174" s="34">
        <v>42241</v>
      </c>
      <c r="J174" s="31"/>
      <c r="K174" s="31"/>
      <c r="L174" s="31" t="s">
        <v>28</v>
      </c>
      <c r="M174" s="32" t="s">
        <v>351</v>
      </c>
      <c r="N174" s="33">
        <v>20900</v>
      </c>
      <c r="O174" s="469"/>
    </row>
    <row r="175" spans="9:15" x14ac:dyDescent="0.25">
      <c r="I175" s="34">
        <v>42241</v>
      </c>
      <c r="J175" s="31"/>
      <c r="K175" s="31"/>
      <c r="L175" s="31" t="s">
        <v>352</v>
      </c>
      <c r="M175" s="32"/>
      <c r="N175" s="33">
        <v>162000</v>
      </c>
      <c r="O175" s="469"/>
    </row>
    <row r="176" spans="9:15" ht="30" x14ac:dyDescent="0.25">
      <c r="I176" s="34">
        <v>42241</v>
      </c>
      <c r="J176" s="31"/>
      <c r="K176" s="31"/>
      <c r="L176" s="31" t="s">
        <v>27</v>
      </c>
      <c r="M176" s="32"/>
      <c r="N176" s="33">
        <v>60500</v>
      </c>
      <c r="O176" s="469"/>
    </row>
    <row r="177" spans="9:15" ht="45" x14ac:dyDescent="0.25">
      <c r="I177" s="34">
        <v>42241</v>
      </c>
      <c r="J177" s="31"/>
      <c r="K177" s="31"/>
      <c r="L177" s="31" t="s">
        <v>171</v>
      </c>
      <c r="M177" s="32"/>
      <c r="N177" s="33">
        <v>220000</v>
      </c>
      <c r="O177" s="469"/>
    </row>
    <row r="178" spans="9:15" x14ac:dyDescent="0.25">
      <c r="I178" s="34">
        <v>42241</v>
      </c>
      <c r="J178" s="31"/>
      <c r="K178" s="32" t="s">
        <v>769</v>
      </c>
      <c r="L178" s="31" t="s">
        <v>79</v>
      </c>
      <c r="M178" s="32" t="s">
        <v>353</v>
      </c>
      <c r="N178" s="33">
        <v>192000</v>
      </c>
      <c r="O178" s="469"/>
    </row>
    <row r="179" spans="9:15" x14ac:dyDescent="0.25">
      <c r="I179" s="34">
        <v>42241</v>
      </c>
      <c r="J179" s="31"/>
      <c r="K179" s="32" t="s">
        <v>769</v>
      </c>
      <c r="L179" s="31" t="s">
        <v>79</v>
      </c>
      <c r="M179" s="32" t="s">
        <v>353</v>
      </c>
      <c r="N179" s="33">
        <v>144000</v>
      </c>
      <c r="O179" s="469"/>
    </row>
    <row r="180" spans="9:15" x14ac:dyDescent="0.25">
      <c r="I180" s="34">
        <v>42241</v>
      </c>
      <c r="J180" s="31"/>
      <c r="K180" s="32" t="s">
        <v>766</v>
      </c>
      <c r="L180" s="31" t="s">
        <v>79</v>
      </c>
      <c r="M180" s="32" t="s">
        <v>354</v>
      </c>
      <c r="N180" s="33">
        <v>2000</v>
      </c>
      <c r="O180" s="469"/>
    </row>
    <row r="181" spans="9:15" ht="30" x14ac:dyDescent="0.25">
      <c r="I181" s="34">
        <v>42241</v>
      </c>
      <c r="J181" s="31"/>
      <c r="K181" s="31"/>
      <c r="L181" s="31" t="s">
        <v>153</v>
      </c>
      <c r="M181" s="32" t="s">
        <v>357</v>
      </c>
      <c r="N181" s="33">
        <v>189700</v>
      </c>
      <c r="O181" s="469"/>
    </row>
    <row r="182" spans="9:15" x14ac:dyDescent="0.25">
      <c r="I182" s="34">
        <v>42241</v>
      </c>
      <c r="J182" s="31"/>
      <c r="K182" s="32" t="s">
        <v>766</v>
      </c>
      <c r="L182" s="31" t="s">
        <v>79</v>
      </c>
      <c r="M182" s="32" t="s">
        <v>149</v>
      </c>
      <c r="N182" s="33">
        <v>10000</v>
      </c>
      <c r="O182" s="469"/>
    </row>
    <row r="183" spans="9:15" ht="30" x14ac:dyDescent="0.25">
      <c r="I183" s="34">
        <v>42241</v>
      </c>
      <c r="J183" s="31"/>
      <c r="K183" s="31"/>
      <c r="L183" s="31" t="s">
        <v>153</v>
      </c>
      <c r="M183" s="32" t="s">
        <v>357</v>
      </c>
      <c r="N183" s="33">
        <v>29700</v>
      </c>
      <c r="O183" s="469"/>
    </row>
    <row r="184" spans="9:15" x14ac:dyDescent="0.25">
      <c r="I184" s="34">
        <v>42241</v>
      </c>
      <c r="J184" s="31"/>
      <c r="K184" s="32" t="s">
        <v>766</v>
      </c>
      <c r="L184" s="31" t="s">
        <v>79</v>
      </c>
      <c r="M184" s="32" t="s">
        <v>362</v>
      </c>
      <c r="N184" s="33">
        <v>5000</v>
      </c>
      <c r="O184" s="469"/>
    </row>
    <row r="185" spans="9:15" x14ac:dyDescent="0.25">
      <c r="I185" s="34">
        <v>42241</v>
      </c>
      <c r="J185" s="31"/>
      <c r="K185" s="32" t="s">
        <v>769</v>
      </c>
      <c r="L185" s="31" t="s">
        <v>79</v>
      </c>
      <c r="M185" s="32" t="s">
        <v>363</v>
      </c>
      <c r="N185" s="33">
        <v>150000</v>
      </c>
      <c r="O185" s="469"/>
    </row>
    <row r="186" spans="9:15" ht="30.75" thickBot="1" x14ac:dyDescent="0.3">
      <c r="I186" s="12">
        <v>42241</v>
      </c>
      <c r="J186" s="35"/>
      <c r="K186" s="35"/>
      <c r="L186" s="35" t="s">
        <v>174</v>
      </c>
      <c r="M186" s="14" t="s">
        <v>365</v>
      </c>
      <c r="N186" s="15">
        <v>500000</v>
      </c>
      <c r="O186" s="470"/>
    </row>
    <row r="187" spans="9:15" ht="45.75" thickTop="1" x14ac:dyDescent="0.25">
      <c r="I187" s="8">
        <v>42242</v>
      </c>
      <c r="J187" s="9"/>
      <c r="K187" s="9"/>
      <c r="L187" s="9" t="s">
        <v>366</v>
      </c>
      <c r="M187" s="10" t="s">
        <v>367</v>
      </c>
      <c r="N187" s="11">
        <v>34900</v>
      </c>
      <c r="O187" s="443">
        <f>SUM(N187:N194)</f>
        <v>155400</v>
      </c>
    </row>
    <row r="188" spans="9:15" x14ac:dyDescent="0.25">
      <c r="I188" s="34">
        <v>42242</v>
      </c>
      <c r="J188" s="31"/>
      <c r="K188" s="32" t="s">
        <v>766</v>
      </c>
      <c r="L188" s="31" t="s">
        <v>79</v>
      </c>
      <c r="M188" s="32" t="s">
        <v>368</v>
      </c>
      <c r="N188" s="33">
        <v>10000</v>
      </c>
      <c r="O188" s="469"/>
    </row>
    <row r="189" spans="9:15" ht="45" x14ac:dyDescent="0.25">
      <c r="I189" s="34">
        <v>42242</v>
      </c>
      <c r="J189" s="31"/>
      <c r="K189" s="31"/>
      <c r="L189" s="31" t="s">
        <v>369</v>
      </c>
      <c r="M189" s="32" t="s">
        <v>370</v>
      </c>
      <c r="N189" s="33">
        <v>40000</v>
      </c>
      <c r="O189" s="469"/>
    </row>
    <row r="190" spans="9:15" ht="45" x14ac:dyDescent="0.25">
      <c r="I190" s="34">
        <v>42242</v>
      </c>
      <c r="J190" s="31"/>
      <c r="K190" s="31"/>
      <c r="L190" s="31" t="s">
        <v>371</v>
      </c>
      <c r="M190" s="32" t="s">
        <v>372</v>
      </c>
      <c r="N190" s="33">
        <v>32500</v>
      </c>
      <c r="O190" s="469"/>
    </row>
    <row r="191" spans="9:15" x14ac:dyDescent="0.25">
      <c r="I191" s="34">
        <v>42242</v>
      </c>
      <c r="J191" s="31"/>
      <c r="K191" s="32" t="s">
        <v>766</v>
      </c>
      <c r="L191" s="31" t="s">
        <v>79</v>
      </c>
      <c r="M191" s="32" t="s">
        <v>376</v>
      </c>
      <c r="N191" s="33">
        <v>3000</v>
      </c>
      <c r="O191" s="469"/>
    </row>
    <row r="192" spans="9:15" x14ac:dyDescent="0.25">
      <c r="I192" s="34">
        <v>42242</v>
      </c>
      <c r="J192" s="31"/>
      <c r="K192" s="32" t="s">
        <v>766</v>
      </c>
      <c r="L192" s="31" t="s">
        <v>79</v>
      </c>
      <c r="M192" s="32" t="s">
        <v>377</v>
      </c>
      <c r="N192" s="33">
        <v>20000</v>
      </c>
      <c r="O192" s="469"/>
    </row>
    <row r="193" spans="9:15" x14ac:dyDescent="0.25">
      <c r="I193" s="34">
        <v>42242</v>
      </c>
      <c r="J193" s="31"/>
      <c r="K193" s="32" t="s">
        <v>769</v>
      </c>
      <c r="L193" s="31" t="s">
        <v>79</v>
      </c>
      <c r="M193" s="32" t="s">
        <v>378</v>
      </c>
      <c r="N193" s="33">
        <v>5000</v>
      </c>
      <c r="O193" s="469"/>
    </row>
    <row r="194" spans="9:15" ht="15.75" thickBot="1" x14ac:dyDescent="0.3">
      <c r="I194" s="36">
        <v>42242</v>
      </c>
      <c r="J194" s="37"/>
      <c r="K194" s="38" t="s">
        <v>766</v>
      </c>
      <c r="L194" s="37" t="s">
        <v>79</v>
      </c>
      <c r="M194" s="38" t="s">
        <v>127</v>
      </c>
      <c r="N194" s="39">
        <v>10000</v>
      </c>
      <c r="O194" s="474"/>
    </row>
    <row r="195" spans="9:15" ht="15.75" thickTop="1" x14ac:dyDescent="0.25">
      <c r="I195" s="8">
        <v>42243</v>
      </c>
      <c r="J195" s="99"/>
      <c r="K195" s="143" t="s">
        <v>769</v>
      </c>
      <c r="L195" s="9" t="s">
        <v>79</v>
      </c>
      <c r="M195" s="10" t="s">
        <v>378</v>
      </c>
      <c r="N195" s="11">
        <v>5000</v>
      </c>
      <c r="O195" s="446">
        <f>SUM(N195:N202)</f>
        <v>123200</v>
      </c>
    </row>
    <row r="196" spans="9:15" x14ac:dyDescent="0.25">
      <c r="I196" s="34">
        <v>42243</v>
      </c>
      <c r="J196" s="31"/>
      <c r="K196" s="32" t="s">
        <v>766</v>
      </c>
      <c r="L196" s="31" t="s">
        <v>79</v>
      </c>
      <c r="M196" s="32" t="s">
        <v>127</v>
      </c>
      <c r="N196" s="33">
        <v>5000</v>
      </c>
      <c r="O196" s="452"/>
    </row>
    <row r="197" spans="9:15" x14ac:dyDescent="0.25">
      <c r="I197" s="34">
        <v>42243</v>
      </c>
      <c r="J197" s="31"/>
      <c r="K197" s="32" t="s">
        <v>766</v>
      </c>
      <c r="L197" s="31" t="s">
        <v>79</v>
      </c>
      <c r="M197" s="32" t="s">
        <v>149</v>
      </c>
      <c r="N197" s="33">
        <v>20000</v>
      </c>
      <c r="O197" s="452"/>
    </row>
    <row r="198" spans="9:15" x14ac:dyDescent="0.25">
      <c r="I198" s="34">
        <v>42243</v>
      </c>
      <c r="J198" s="31"/>
      <c r="K198" s="32" t="s">
        <v>766</v>
      </c>
      <c r="L198" s="31" t="s">
        <v>79</v>
      </c>
      <c r="M198" s="32" t="s">
        <v>354</v>
      </c>
      <c r="N198" s="33">
        <v>5000</v>
      </c>
      <c r="O198" s="452"/>
    </row>
    <row r="199" spans="9:15" x14ac:dyDescent="0.25">
      <c r="I199" s="34">
        <v>42243</v>
      </c>
      <c r="J199" s="31"/>
      <c r="K199" s="32" t="s">
        <v>766</v>
      </c>
      <c r="L199" s="31" t="s">
        <v>79</v>
      </c>
      <c r="M199" s="32" t="s">
        <v>379</v>
      </c>
      <c r="N199" s="33">
        <v>20000</v>
      </c>
      <c r="O199" s="452"/>
    </row>
    <row r="200" spans="9:15" x14ac:dyDescent="0.25">
      <c r="I200" s="34">
        <v>42243</v>
      </c>
      <c r="J200" s="31"/>
      <c r="K200" s="32" t="s">
        <v>766</v>
      </c>
      <c r="L200" s="31" t="s">
        <v>79</v>
      </c>
      <c r="M200" s="32" t="s">
        <v>380</v>
      </c>
      <c r="N200" s="33">
        <v>5000</v>
      </c>
      <c r="O200" s="452"/>
    </row>
    <row r="201" spans="9:15" x14ac:dyDescent="0.25">
      <c r="I201" s="34">
        <v>42243</v>
      </c>
      <c r="J201" s="31"/>
      <c r="K201" s="32" t="s">
        <v>766</v>
      </c>
      <c r="L201" s="31" t="s">
        <v>79</v>
      </c>
      <c r="M201" s="32" t="s">
        <v>381</v>
      </c>
      <c r="N201" s="33">
        <v>57200</v>
      </c>
      <c r="O201" s="452"/>
    </row>
    <row r="202" spans="9:15" ht="15.75" thickBot="1" x14ac:dyDescent="0.3">
      <c r="I202" s="34">
        <v>42243</v>
      </c>
      <c r="J202" s="35"/>
      <c r="K202" s="14" t="s">
        <v>769</v>
      </c>
      <c r="L202" s="35" t="s">
        <v>79</v>
      </c>
      <c r="M202" s="14" t="s">
        <v>184</v>
      </c>
      <c r="N202" s="15">
        <v>6000</v>
      </c>
      <c r="O202" s="453"/>
    </row>
    <row r="203" spans="9:15" ht="30.75" thickTop="1" x14ac:dyDescent="0.25">
      <c r="I203" s="8">
        <v>42244</v>
      </c>
      <c r="J203" s="99"/>
      <c r="K203" s="99"/>
      <c r="L203" s="9" t="s">
        <v>34</v>
      </c>
      <c r="M203" s="10" t="s">
        <v>384</v>
      </c>
      <c r="N203" s="11">
        <v>8000</v>
      </c>
      <c r="O203" s="443">
        <f>SUM(N203:N232)</f>
        <v>2746200</v>
      </c>
    </row>
    <row r="204" spans="9:15" x14ac:dyDescent="0.25">
      <c r="I204" s="34">
        <v>42244</v>
      </c>
      <c r="J204" s="31"/>
      <c r="K204" s="31"/>
      <c r="L204" s="31" t="s">
        <v>186</v>
      </c>
      <c r="M204" s="32" t="s">
        <v>385</v>
      </c>
      <c r="N204" s="33">
        <v>86300</v>
      </c>
      <c r="O204" s="444"/>
    </row>
    <row r="205" spans="9:15" ht="30" x14ac:dyDescent="0.25">
      <c r="I205" s="34">
        <v>42244</v>
      </c>
      <c r="J205" s="31"/>
      <c r="K205" s="31"/>
      <c r="L205" s="31" t="s">
        <v>386</v>
      </c>
      <c r="M205" s="32" t="s">
        <v>387</v>
      </c>
      <c r="N205" s="33">
        <v>31300</v>
      </c>
      <c r="O205" s="444"/>
    </row>
    <row r="206" spans="9:15" x14ac:dyDescent="0.25">
      <c r="I206" s="34">
        <v>42244</v>
      </c>
      <c r="J206" s="31"/>
      <c r="K206" s="32" t="s">
        <v>766</v>
      </c>
      <c r="L206" s="31" t="s">
        <v>79</v>
      </c>
      <c r="M206" s="32" t="s">
        <v>127</v>
      </c>
      <c r="N206" s="33">
        <v>10000</v>
      </c>
      <c r="O206" s="444"/>
    </row>
    <row r="207" spans="9:15" x14ac:dyDescent="0.25">
      <c r="I207" s="34">
        <v>42244</v>
      </c>
      <c r="J207" s="31"/>
      <c r="K207" s="32" t="s">
        <v>766</v>
      </c>
      <c r="L207" s="31" t="s">
        <v>79</v>
      </c>
      <c r="M207" s="32" t="s">
        <v>388</v>
      </c>
      <c r="N207" s="33">
        <v>50000</v>
      </c>
      <c r="O207" s="444"/>
    </row>
    <row r="208" spans="9:15" x14ac:dyDescent="0.25">
      <c r="I208" s="34">
        <v>42244</v>
      </c>
      <c r="J208" s="31"/>
      <c r="K208" s="31"/>
      <c r="L208" s="31" t="s">
        <v>177</v>
      </c>
      <c r="M208" s="32" t="s">
        <v>389</v>
      </c>
      <c r="N208" s="33">
        <v>68000</v>
      </c>
      <c r="O208" s="444"/>
    </row>
    <row r="209" spans="9:15" ht="30" x14ac:dyDescent="0.25">
      <c r="I209" s="34">
        <v>42244</v>
      </c>
      <c r="J209" s="31"/>
      <c r="K209" s="31"/>
      <c r="L209" s="31" t="s">
        <v>179</v>
      </c>
      <c r="M209" s="32" t="s">
        <v>390</v>
      </c>
      <c r="N209" s="33">
        <v>100000</v>
      </c>
      <c r="O209" s="444"/>
    </row>
    <row r="210" spans="9:15" x14ac:dyDescent="0.25">
      <c r="I210" s="34">
        <v>42244</v>
      </c>
      <c r="J210" s="31"/>
      <c r="K210" s="31"/>
      <c r="L210" s="31" t="s">
        <v>392</v>
      </c>
      <c r="M210" s="32" t="s">
        <v>393</v>
      </c>
      <c r="N210" s="33">
        <v>141400</v>
      </c>
      <c r="O210" s="444"/>
    </row>
    <row r="211" spans="9:15" x14ac:dyDescent="0.25">
      <c r="I211" s="34">
        <v>42244</v>
      </c>
      <c r="J211" s="31"/>
      <c r="K211" s="31"/>
      <c r="L211" s="31" t="s">
        <v>161</v>
      </c>
      <c r="M211" s="32" t="s">
        <v>391</v>
      </c>
      <c r="N211" s="33">
        <v>350000</v>
      </c>
      <c r="O211" s="444"/>
    </row>
    <row r="212" spans="9:15" x14ac:dyDescent="0.25">
      <c r="I212" s="34">
        <v>42244</v>
      </c>
      <c r="J212" s="31"/>
      <c r="K212" s="31"/>
      <c r="L212" s="31" t="s">
        <v>208</v>
      </c>
      <c r="M212" s="32" t="s">
        <v>394</v>
      </c>
      <c r="N212" s="33">
        <v>11000</v>
      </c>
      <c r="O212" s="444"/>
    </row>
    <row r="213" spans="9:15" x14ac:dyDescent="0.25">
      <c r="I213" s="34">
        <v>42244</v>
      </c>
      <c r="J213" s="31"/>
      <c r="K213" s="32" t="s">
        <v>766</v>
      </c>
      <c r="L213" s="31" t="s">
        <v>79</v>
      </c>
      <c r="M213" s="32" t="s">
        <v>395</v>
      </c>
      <c r="N213" s="33">
        <v>90000</v>
      </c>
      <c r="O213" s="444"/>
    </row>
    <row r="214" spans="9:15" x14ac:dyDescent="0.25">
      <c r="I214" s="34">
        <v>42244</v>
      </c>
      <c r="J214" s="31"/>
      <c r="K214" s="32" t="s">
        <v>766</v>
      </c>
      <c r="L214" s="31" t="s">
        <v>79</v>
      </c>
      <c r="M214" s="32" t="s">
        <v>149</v>
      </c>
      <c r="N214" s="33">
        <v>24000</v>
      </c>
      <c r="O214" s="444"/>
    </row>
    <row r="215" spans="9:15" x14ac:dyDescent="0.25">
      <c r="I215" s="34">
        <v>42244</v>
      </c>
      <c r="J215" s="31"/>
      <c r="K215" s="32" t="s">
        <v>766</v>
      </c>
      <c r="L215" s="31" t="s">
        <v>79</v>
      </c>
      <c r="M215" s="32" t="s">
        <v>396</v>
      </c>
      <c r="N215" s="33">
        <v>15000</v>
      </c>
      <c r="O215" s="444"/>
    </row>
    <row r="216" spans="9:15" x14ac:dyDescent="0.25">
      <c r="I216" s="34">
        <v>42244</v>
      </c>
      <c r="J216" s="31"/>
      <c r="K216" s="32" t="s">
        <v>766</v>
      </c>
      <c r="L216" s="31" t="s">
        <v>79</v>
      </c>
      <c r="M216" s="32" t="s">
        <v>397</v>
      </c>
      <c r="N216" s="33">
        <v>50000</v>
      </c>
      <c r="O216" s="444"/>
    </row>
    <row r="217" spans="9:15" ht="30" x14ac:dyDescent="0.25">
      <c r="I217" s="34">
        <v>42244</v>
      </c>
      <c r="J217" s="31"/>
      <c r="K217" s="31"/>
      <c r="L217" s="31" t="s">
        <v>28</v>
      </c>
      <c r="M217" s="32" t="s">
        <v>398</v>
      </c>
      <c r="N217" s="33">
        <v>18500</v>
      </c>
      <c r="O217" s="444"/>
    </row>
    <row r="218" spans="9:15" x14ac:dyDescent="0.25">
      <c r="I218" s="34">
        <v>42244</v>
      </c>
      <c r="J218" s="31"/>
      <c r="K218" s="32" t="s">
        <v>769</v>
      </c>
      <c r="L218" s="31" t="s">
        <v>79</v>
      </c>
      <c r="M218" s="32" t="s">
        <v>399</v>
      </c>
      <c r="N218" s="33">
        <v>4700</v>
      </c>
      <c r="O218" s="444"/>
    </row>
    <row r="219" spans="9:15" x14ac:dyDescent="0.25">
      <c r="I219" s="34">
        <v>42244</v>
      </c>
      <c r="J219" s="31"/>
      <c r="K219" s="32" t="s">
        <v>769</v>
      </c>
      <c r="L219" s="31" t="s">
        <v>79</v>
      </c>
      <c r="M219" s="32" t="s">
        <v>212</v>
      </c>
      <c r="N219" s="33">
        <v>10000</v>
      </c>
      <c r="O219" s="444"/>
    </row>
    <row r="220" spans="9:15" x14ac:dyDescent="0.25">
      <c r="I220" s="34">
        <v>42244</v>
      </c>
      <c r="J220" s="31"/>
      <c r="K220" s="32" t="s">
        <v>766</v>
      </c>
      <c r="L220" s="31" t="s">
        <v>79</v>
      </c>
      <c r="M220" s="32" t="s">
        <v>219</v>
      </c>
      <c r="N220" s="33">
        <v>5000</v>
      </c>
      <c r="O220" s="444"/>
    </row>
    <row r="221" spans="9:15" x14ac:dyDescent="0.25">
      <c r="I221" s="34">
        <v>42244</v>
      </c>
      <c r="J221" s="31"/>
      <c r="K221" s="32" t="s">
        <v>766</v>
      </c>
      <c r="L221" s="31" t="s">
        <v>79</v>
      </c>
      <c r="M221" s="32" t="s">
        <v>206</v>
      </c>
      <c r="N221" s="33">
        <v>5000</v>
      </c>
      <c r="O221" s="444"/>
    </row>
    <row r="222" spans="9:15" x14ac:dyDescent="0.25">
      <c r="I222" s="34">
        <v>42244</v>
      </c>
      <c r="J222" s="31"/>
      <c r="K222" s="32" t="s">
        <v>766</v>
      </c>
      <c r="L222" s="31" t="s">
        <v>79</v>
      </c>
      <c r="M222" s="32" t="s">
        <v>400</v>
      </c>
      <c r="N222" s="33">
        <v>10000</v>
      </c>
      <c r="O222" s="444"/>
    </row>
    <row r="223" spans="9:15" x14ac:dyDescent="0.25">
      <c r="I223" s="34">
        <v>42244</v>
      </c>
      <c r="J223" s="31"/>
      <c r="K223" s="32" t="s">
        <v>766</v>
      </c>
      <c r="L223" s="31" t="s">
        <v>79</v>
      </c>
      <c r="M223" s="32" t="s">
        <v>82</v>
      </c>
      <c r="N223" s="33">
        <v>55000</v>
      </c>
      <c r="O223" s="444"/>
    </row>
    <row r="224" spans="9:15" x14ac:dyDescent="0.25">
      <c r="I224" s="34">
        <v>42244</v>
      </c>
      <c r="J224" s="31"/>
      <c r="K224" s="32" t="s">
        <v>766</v>
      </c>
      <c r="L224" s="31" t="s">
        <v>79</v>
      </c>
      <c r="M224" s="32" t="s">
        <v>401</v>
      </c>
      <c r="N224" s="33">
        <v>20000</v>
      </c>
      <c r="O224" s="444"/>
    </row>
    <row r="225" spans="9:15" x14ac:dyDescent="0.25">
      <c r="I225" s="34">
        <v>42244</v>
      </c>
      <c r="J225" s="31"/>
      <c r="K225" s="32" t="s">
        <v>766</v>
      </c>
      <c r="L225" s="31" t="s">
        <v>79</v>
      </c>
      <c r="M225" s="32" t="s">
        <v>402</v>
      </c>
      <c r="N225" s="33">
        <v>6000</v>
      </c>
      <c r="O225" s="444"/>
    </row>
    <row r="226" spans="9:15" x14ac:dyDescent="0.25">
      <c r="I226" s="34">
        <v>42244</v>
      </c>
      <c r="J226" s="31"/>
      <c r="K226" s="32" t="s">
        <v>766</v>
      </c>
      <c r="L226" s="31" t="s">
        <v>79</v>
      </c>
      <c r="M226" s="32" t="s">
        <v>149</v>
      </c>
      <c r="N226" s="33">
        <v>25000</v>
      </c>
      <c r="O226" s="444"/>
    </row>
    <row r="227" spans="9:15" x14ac:dyDescent="0.25">
      <c r="I227" s="34">
        <v>42244</v>
      </c>
      <c r="J227" s="31"/>
      <c r="K227" s="32" t="s">
        <v>766</v>
      </c>
      <c r="L227" s="31" t="s">
        <v>79</v>
      </c>
      <c r="M227" s="32" t="s">
        <v>403</v>
      </c>
      <c r="N227" s="33">
        <v>9000</v>
      </c>
      <c r="O227" s="444"/>
    </row>
    <row r="228" spans="9:15" x14ac:dyDescent="0.25">
      <c r="I228" s="34">
        <v>42244</v>
      </c>
      <c r="J228" s="31"/>
      <c r="K228" s="32" t="s">
        <v>769</v>
      </c>
      <c r="L228" s="31" t="s">
        <v>79</v>
      </c>
      <c r="M228" s="32" t="s">
        <v>404</v>
      </c>
      <c r="N228" s="33">
        <v>44000</v>
      </c>
      <c r="O228" s="444"/>
    </row>
    <row r="229" spans="9:15" x14ac:dyDescent="0.25">
      <c r="I229" s="34">
        <v>42244</v>
      </c>
      <c r="J229" s="31"/>
      <c r="K229" s="32" t="s">
        <v>769</v>
      </c>
      <c r="L229" s="31" t="s">
        <v>79</v>
      </c>
      <c r="M229" s="32" t="s">
        <v>378</v>
      </c>
      <c r="N229" s="33">
        <v>5000</v>
      </c>
      <c r="O229" s="444"/>
    </row>
    <row r="230" spans="9:15" x14ac:dyDescent="0.25">
      <c r="I230" s="34">
        <v>42244</v>
      </c>
      <c r="J230" s="31"/>
      <c r="K230" s="32" t="s">
        <v>769</v>
      </c>
      <c r="L230" s="31" t="s">
        <v>79</v>
      </c>
      <c r="M230" s="32" t="s">
        <v>405</v>
      </c>
      <c r="N230" s="33">
        <v>2000</v>
      </c>
      <c r="O230" s="444"/>
    </row>
    <row r="231" spans="9:15" x14ac:dyDescent="0.25">
      <c r="I231" s="34">
        <v>42244</v>
      </c>
      <c r="J231" s="31"/>
      <c r="K231" s="31"/>
      <c r="L231" s="31" t="s">
        <v>23</v>
      </c>
      <c r="M231" s="32"/>
      <c r="N231" s="33">
        <v>492000</v>
      </c>
      <c r="O231" s="444"/>
    </row>
    <row r="232" spans="9:15" ht="15.75" thickBot="1" x14ac:dyDescent="0.3">
      <c r="I232" s="34">
        <v>42244</v>
      </c>
      <c r="J232" s="35"/>
      <c r="K232" s="35"/>
      <c r="L232" s="35" t="s">
        <v>406</v>
      </c>
      <c r="M232" s="14" t="s">
        <v>407</v>
      </c>
      <c r="N232" s="15">
        <v>1000000</v>
      </c>
      <c r="O232" s="445"/>
    </row>
    <row r="233" spans="9:15" ht="15.75" thickTop="1" x14ac:dyDescent="0.25">
      <c r="I233" s="8">
        <v>42247</v>
      </c>
      <c r="J233" s="9"/>
      <c r="K233" s="10" t="s">
        <v>769</v>
      </c>
      <c r="L233" s="9" t="s">
        <v>79</v>
      </c>
      <c r="M233" s="10" t="s">
        <v>408</v>
      </c>
      <c r="N233" s="11">
        <v>150000</v>
      </c>
      <c r="O233" s="443">
        <f>SUM(N233:N236)</f>
        <v>267400</v>
      </c>
    </row>
    <row r="234" spans="9:15" x14ac:dyDescent="0.25">
      <c r="I234" s="34">
        <v>42247</v>
      </c>
      <c r="J234" s="31"/>
      <c r="K234" s="31"/>
      <c r="L234" s="31" t="s">
        <v>236</v>
      </c>
      <c r="M234" s="32" t="s">
        <v>427</v>
      </c>
      <c r="N234" s="33">
        <v>29400</v>
      </c>
      <c r="O234" s="469"/>
    </row>
    <row r="235" spans="9:15" ht="30" x14ac:dyDescent="0.25">
      <c r="I235" s="34">
        <v>42247</v>
      </c>
      <c r="J235" s="31"/>
      <c r="K235" s="31"/>
      <c r="L235" s="31" t="s">
        <v>34</v>
      </c>
      <c r="M235" s="32" t="s">
        <v>409</v>
      </c>
      <c r="N235" s="33">
        <v>10000</v>
      </c>
      <c r="O235" s="469"/>
    </row>
    <row r="236" spans="9:15" ht="15.75" thickBot="1" x14ac:dyDescent="0.3">
      <c r="I236" s="12">
        <v>42247</v>
      </c>
      <c r="J236" s="35"/>
      <c r="K236" s="35"/>
      <c r="L236" s="35" t="s">
        <v>410</v>
      </c>
      <c r="M236" s="14" t="s">
        <v>411</v>
      </c>
      <c r="N236" s="15">
        <v>78000</v>
      </c>
      <c r="O236" s="470"/>
    </row>
    <row r="237" spans="9:15" ht="15.75" thickTop="1" x14ac:dyDescent="0.25">
      <c r="K237" s="6"/>
      <c r="N237" s="7">
        <v>66800</v>
      </c>
    </row>
    <row r="238" spans="9:15" ht="18.75" x14ac:dyDescent="0.25">
      <c r="N238" s="144">
        <f>SUBTOTAL(9,N36:N227)</f>
        <v>17094044</v>
      </c>
    </row>
  </sheetData>
  <autoFilter ref="I4:O237"/>
  <mergeCells count="42">
    <mergeCell ref="O233:O236"/>
    <mergeCell ref="G71:G73"/>
    <mergeCell ref="O195:O202"/>
    <mergeCell ref="O170:O186"/>
    <mergeCell ref="O165:O169"/>
    <mergeCell ref="O203:O232"/>
    <mergeCell ref="G60:G62"/>
    <mergeCell ref="O139:O164"/>
    <mergeCell ref="O121:O131"/>
    <mergeCell ref="O187:O194"/>
    <mergeCell ref="G74:G77"/>
    <mergeCell ref="G78:G79"/>
    <mergeCell ref="O132:O138"/>
    <mergeCell ref="O86:O103"/>
    <mergeCell ref="O114:O120"/>
    <mergeCell ref="O104:O113"/>
    <mergeCell ref="O68:O85"/>
    <mergeCell ref="O58:O67"/>
    <mergeCell ref="G63:G67"/>
    <mergeCell ref="G68:G70"/>
    <mergeCell ref="G50:G59"/>
    <mergeCell ref="A1:N1"/>
    <mergeCell ref="A2:G2"/>
    <mergeCell ref="A3:G3"/>
    <mergeCell ref="I2:O2"/>
    <mergeCell ref="I3:O3"/>
    <mergeCell ref="G29:G31"/>
    <mergeCell ref="G40:G42"/>
    <mergeCell ref="O6:O7"/>
    <mergeCell ref="O8:O12"/>
    <mergeCell ref="G35:G39"/>
    <mergeCell ref="G27:G28"/>
    <mergeCell ref="G5:G6"/>
    <mergeCell ref="G16:G26"/>
    <mergeCell ref="G7:G15"/>
    <mergeCell ref="O13:O25"/>
    <mergeCell ref="O26:O31"/>
    <mergeCell ref="O36:O45"/>
    <mergeCell ref="O32:O35"/>
    <mergeCell ref="G32:G34"/>
    <mergeCell ref="G43:G49"/>
    <mergeCell ref="O46:O57"/>
  </mergeCells>
  <pageMargins left="0.7" right="0.7" top="0.75" bottom="0.75" header="0.3" footer="0.3"/>
  <pageSetup orientation="portrait" horizontalDpi="4294967295" verticalDpi="4294967295" r:id="rId1"/>
  <ignoredErrors>
    <ignoredError sqref="O6 O8 O26 O13 O4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290"/>
  <sheetViews>
    <sheetView topLeftCell="G1" zoomScale="110" zoomScaleNormal="110" workbookViewId="0">
      <pane ySplit="4" topLeftCell="A278" activePane="bottomLeft" state="frozen"/>
      <selection pane="bottomLeft" activeCell="O278" sqref="O278:O289"/>
    </sheetView>
  </sheetViews>
  <sheetFormatPr baseColWidth="10" defaultRowHeight="15" x14ac:dyDescent="0.25"/>
  <cols>
    <col min="1" max="1" width="11.42578125" style="96"/>
    <col min="2" max="2" width="13.7109375" style="2" bestFit="1" customWidth="1"/>
    <col min="3" max="3" width="15.5703125" style="96" bestFit="1" customWidth="1"/>
    <col min="4" max="4" width="15.5703125" style="96" customWidth="1"/>
    <col min="5" max="5" width="11.42578125" style="96"/>
    <col min="6" max="6" width="11.42578125" style="52"/>
    <col min="7" max="7" width="14.28515625" style="106" customWidth="1"/>
    <col min="8" max="8" width="14.85546875" style="2" bestFit="1" customWidth="1"/>
    <col min="9" max="9" width="11.42578125" style="96"/>
    <col min="10" max="10" width="13.7109375" style="6" bestFit="1" customWidth="1"/>
    <col min="11" max="11" width="13.7109375" style="140" customWidth="1"/>
    <col min="12" max="12" width="22.7109375" style="6" customWidth="1"/>
    <col min="13" max="13" width="40.140625" style="96" customWidth="1"/>
    <col min="14" max="14" width="17" style="7" bestFit="1" customWidth="1"/>
    <col min="15" max="15" width="12.85546875" style="64" customWidth="1"/>
    <col min="16" max="19" width="11.42578125" style="2"/>
    <col min="20" max="21" width="16.42578125" style="2" bestFit="1" customWidth="1"/>
    <col min="22" max="22" width="13.85546875" style="2" bestFit="1" customWidth="1"/>
    <col min="23" max="16384" width="11.42578125" style="2"/>
  </cols>
  <sheetData>
    <row r="1" spans="1:15" ht="15.75" thickBot="1" x14ac:dyDescent="0.3">
      <c r="A1" s="471" t="s">
        <v>5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</row>
    <row r="2" spans="1:15" ht="30" customHeight="1" thickTop="1" thickBot="1" x14ac:dyDescent="0.3">
      <c r="A2" s="472" t="s">
        <v>16</v>
      </c>
      <c r="B2" s="472"/>
      <c r="C2" s="472"/>
      <c r="D2" s="472"/>
      <c r="E2" s="472"/>
      <c r="F2" s="472"/>
      <c r="G2" s="472"/>
      <c r="I2" s="472" t="s">
        <v>17</v>
      </c>
      <c r="J2" s="472"/>
      <c r="K2" s="472"/>
      <c r="L2" s="472"/>
      <c r="M2" s="472"/>
      <c r="N2" s="472"/>
      <c r="O2" s="472"/>
    </row>
    <row r="3" spans="1:15" ht="16.5" thickTop="1" thickBot="1" x14ac:dyDescent="0.3">
      <c r="A3" s="473"/>
      <c r="B3" s="473"/>
      <c r="C3" s="473"/>
      <c r="D3" s="473"/>
      <c r="E3" s="473"/>
      <c r="F3" s="473"/>
      <c r="G3" s="473"/>
      <c r="I3" s="473"/>
      <c r="J3" s="473"/>
      <c r="K3" s="473"/>
      <c r="L3" s="473"/>
      <c r="M3" s="473"/>
      <c r="N3" s="473"/>
      <c r="O3" s="473"/>
    </row>
    <row r="4" spans="1:15" s="3" customFormat="1" ht="31.5" thickTop="1" thickBot="1" x14ac:dyDescent="0.3">
      <c r="A4" s="47" t="s">
        <v>0</v>
      </c>
      <c r="B4" s="47" t="s">
        <v>15</v>
      </c>
      <c r="C4" s="47" t="s">
        <v>4</v>
      </c>
      <c r="D4" s="47" t="s">
        <v>6</v>
      </c>
      <c r="E4" s="47" t="s">
        <v>2</v>
      </c>
      <c r="F4" s="48" t="s">
        <v>3</v>
      </c>
      <c r="G4" s="48" t="s">
        <v>7</v>
      </c>
      <c r="I4" s="47" t="s">
        <v>0</v>
      </c>
      <c r="J4" s="47" t="s">
        <v>15</v>
      </c>
      <c r="K4" s="47" t="s">
        <v>747</v>
      </c>
      <c r="L4" s="47" t="s">
        <v>1</v>
      </c>
      <c r="M4" s="47" t="s">
        <v>6</v>
      </c>
      <c r="N4" s="48" t="s">
        <v>3</v>
      </c>
      <c r="O4" s="47" t="s">
        <v>7</v>
      </c>
    </row>
    <row r="5" spans="1:15" ht="15.75" thickTop="1" x14ac:dyDescent="0.25">
      <c r="A5" s="8">
        <v>42248</v>
      </c>
      <c r="B5" s="83" t="s">
        <v>428</v>
      </c>
      <c r="C5" s="10" t="s">
        <v>356</v>
      </c>
      <c r="D5" s="10" t="s">
        <v>375</v>
      </c>
      <c r="E5" s="10" t="s">
        <v>151</v>
      </c>
      <c r="F5" s="55">
        <v>163000</v>
      </c>
      <c r="G5" s="443">
        <f>SUM(F5:F7)</f>
        <v>490900</v>
      </c>
      <c r="I5" s="8">
        <v>42248</v>
      </c>
      <c r="J5" s="9"/>
      <c r="K5" s="10" t="s">
        <v>769</v>
      </c>
      <c r="L5" s="9" t="s">
        <v>432</v>
      </c>
      <c r="M5" s="10" t="s">
        <v>433</v>
      </c>
      <c r="N5" s="65">
        <v>210000</v>
      </c>
      <c r="O5" s="446">
        <f>SUM(N5:N10)</f>
        <v>1646600</v>
      </c>
    </row>
    <row r="6" spans="1:15" ht="30" x14ac:dyDescent="0.25">
      <c r="A6" s="34">
        <v>42248</v>
      </c>
      <c r="B6" s="86" t="s">
        <v>429</v>
      </c>
      <c r="C6" s="32" t="s">
        <v>431</v>
      </c>
      <c r="D6" s="32" t="s">
        <v>375</v>
      </c>
      <c r="E6" s="32">
        <v>2868</v>
      </c>
      <c r="F6" s="85">
        <v>260400</v>
      </c>
      <c r="G6" s="469"/>
      <c r="I6" s="34">
        <v>42248</v>
      </c>
      <c r="J6" s="31"/>
      <c r="K6" s="32" t="s">
        <v>769</v>
      </c>
      <c r="L6" s="31" t="s">
        <v>434</v>
      </c>
      <c r="M6" s="32" t="s">
        <v>435</v>
      </c>
      <c r="N6" s="66">
        <v>1375000</v>
      </c>
      <c r="O6" s="452"/>
    </row>
    <row r="7" spans="1:15" ht="15.75" thickBot="1" x14ac:dyDescent="0.3">
      <c r="A7" s="12">
        <v>42248</v>
      </c>
      <c r="B7" s="56" t="s">
        <v>430</v>
      </c>
      <c r="C7" s="14" t="s">
        <v>356</v>
      </c>
      <c r="D7" s="14" t="s">
        <v>375</v>
      </c>
      <c r="E7" s="14" t="s">
        <v>151</v>
      </c>
      <c r="F7" s="59">
        <v>67500</v>
      </c>
      <c r="G7" s="470"/>
      <c r="I7" s="34">
        <v>42248</v>
      </c>
      <c r="J7" s="31"/>
      <c r="K7" s="32" t="s">
        <v>766</v>
      </c>
      <c r="L7" s="31" t="s">
        <v>79</v>
      </c>
      <c r="M7" s="32" t="s">
        <v>127</v>
      </c>
      <c r="N7" s="33">
        <v>31600</v>
      </c>
      <c r="O7" s="452"/>
    </row>
    <row r="8" spans="1:15" ht="30.75" thickTop="1" x14ac:dyDescent="0.25">
      <c r="A8" s="8">
        <v>42249</v>
      </c>
      <c r="B8" s="83" t="s">
        <v>443</v>
      </c>
      <c r="C8" s="10" t="s">
        <v>444</v>
      </c>
      <c r="D8" s="10" t="s">
        <v>375</v>
      </c>
      <c r="E8" s="10" t="s">
        <v>151</v>
      </c>
      <c r="F8" s="55">
        <v>54000</v>
      </c>
      <c r="G8" s="478">
        <f>SUM(F8:F15)</f>
        <v>4097900</v>
      </c>
      <c r="I8" s="34">
        <v>42248</v>
      </c>
      <c r="J8" s="31"/>
      <c r="K8" s="32" t="s">
        <v>766</v>
      </c>
      <c r="L8" s="31" t="s">
        <v>436</v>
      </c>
      <c r="M8" s="32" t="s">
        <v>199</v>
      </c>
      <c r="N8" s="66">
        <v>20000</v>
      </c>
      <c r="O8" s="452"/>
    </row>
    <row r="9" spans="1:15" x14ac:dyDescent="0.25">
      <c r="A9" s="34">
        <v>42249</v>
      </c>
      <c r="B9" s="86" t="s">
        <v>445</v>
      </c>
      <c r="C9" s="32" t="s">
        <v>446</v>
      </c>
      <c r="D9" s="32" t="s">
        <v>375</v>
      </c>
      <c r="E9" s="32">
        <v>2831</v>
      </c>
      <c r="F9" s="85">
        <v>298000</v>
      </c>
      <c r="G9" s="479"/>
      <c r="I9" s="34">
        <v>42248</v>
      </c>
      <c r="J9" s="31"/>
      <c r="K9" s="32" t="s">
        <v>769</v>
      </c>
      <c r="L9" s="31" t="s">
        <v>79</v>
      </c>
      <c r="M9" s="32" t="s">
        <v>184</v>
      </c>
      <c r="N9" s="66">
        <v>5000</v>
      </c>
      <c r="O9" s="452"/>
    </row>
    <row r="10" spans="1:15" ht="30.75" thickBot="1" x14ac:dyDescent="0.3">
      <c r="A10" s="34">
        <v>42249</v>
      </c>
      <c r="B10" s="86" t="s">
        <v>447</v>
      </c>
      <c r="C10" s="32" t="s">
        <v>448</v>
      </c>
      <c r="D10" s="32" t="s">
        <v>375</v>
      </c>
      <c r="E10" s="32">
        <v>2870</v>
      </c>
      <c r="F10" s="85">
        <v>128400</v>
      </c>
      <c r="G10" s="479"/>
      <c r="I10" s="12">
        <v>42248</v>
      </c>
      <c r="J10" s="35"/>
      <c r="K10" s="14" t="s">
        <v>766</v>
      </c>
      <c r="L10" s="35" t="s">
        <v>439</v>
      </c>
      <c r="M10" s="14" t="s">
        <v>175</v>
      </c>
      <c r="N10" s="67">
        <v>5000</v>
      </c>
      <c r="O10" s="453"/>
    </row>
    <row r="11" spans="1:15" ht="30.75" thickTop="1" x14ac:dyDescent="0.25">
      <c r="A11" s="34">
        <v>42249</v>
      </c>
      <c r="B11" s="86" t="s">
        <v>455</v>
      </c>
      <c r="C11" s="32" t="s">
        <v>452</v>
      </c>
      <c r="D11" s="32" t="s">
        <v>375</v>
      </c>
      <c r="E11" s="32">
        <v>2863</v>
      </c>
      <c r="F11" s="85">
        <v>204000</v>
      </c>
      <c r="G11" s="479"/>
      <c r="I11" s="8">
        <v>42249</v>
      </c>
      <c r="J11" s="9"/>
      <c r="K11" s="10" t="s">
        <v>766</v>
      </c>
      <c r="L11" s="9" t="s">
        <v>436</v>
      </c>
      <c r="M11" s="10" t="s">
        <v>440</v>
      </c>
      <c r="N11" s="11">
        <v>10000</v>
      </c>
      <c r="O11" s="443">
        <f>SUM(N11:N16)</f>
        <v>150000</v>
      </c>
    </row>
    <row r="12" spans="1:15" x14ac:dyDescent="0.25">
      <c r="A12" s="34">
        <v>42249</v>
      </c>
      <c r="B12" s="86" t="s">
        <v>456</v>
      </c>
      <c r="C12" s="32" t="s">
        <v>146</v>
      </c>
      <c r="D12" s="32" t="s">
        <v>375</v>
      </c>
      <c r="E12" s="32" t="s">
        <v>151</v>
      </c>
      <c r="F12" s="85">
        <v>863000</v>
      </c>
      <c r="G12" s="479"/>
      <c r="I12" s="34">
        <v>42249</v>
      </c>
      <c r="J12" s="31"/>
      <c r="K12" s="32" t="s">
        <v>769</v>
      </c>
      <c r="L12" s="31" t="s">
        <v>79</v>
      </c>
      <c r="M12" s="32" t="s">
        <v>441</v>
      </c>
      <c r="N12" s="33">
        <v>7000</v>
      </c>
      <c r="O12" s="469"/>
    </row>
    <row r="13" spans="1:15" ht="30" x14ac:dyDescent="0.25">
      <c r="A13" s="34">
        <v>42249</v>
      </c>
      <c r="B13" s="86" t="s">
        <v>457</v>
      </c>
      <c r="C13" s="32" t="s">
        <v>460</v>
      </c>
      <c r="D13" s="32" t="s">
        <v>375</v>
      </c>
      <c r="E13" s="98">
        <v>18</v>
      </c>
      <c r="F13" s="85">
        <v>80500</v>
      </c>
      <c r="G13" s="479"/>
      <c r="I13" s="34">
        <v>42249</v>
      </c>
      <c r="J13" s="31"/>
      <c r="K13" s="32" t="s">
        <v>766</v>
      </c>
      <c r="L13" s="31" t="s">
        <v>436</v>
      </c>
      <c r="M13" s="32" t="s">
        <v>199</v>
      </c>
      <c r="N13" s="33">
        <v>5000</v>
      </c>
      <c r="O13" s="469"/>
    </row>
    <row r="14" spans="1:15" ht="30" x14ac:dyDescent="0.25">
      <c r="A14" s="34">
        <v>42249</v>
      </c>
      <c r="B14" s="86" t="s">
        <v>458</v>
      </c>
      <c r="C14" s="32" t="s">
        <v>453</v>
      </c>
      <c r="D14" s="32" t="s">
        <v>375</v>
      </c>
      <c r="E14" s="98">
        <v>21</v>
      </c>
      <c r="F14" s="85">
        <v>470000</v>
      </c>
      <c r="G14" s="479"/>
      <c r="I14" s="34">
        <v>42249</v>
      </c>
      <c r="J14" s="31"/>
      <c r="K14" s="32" t="s">
        <v>769</v>
      </c>
      <c r="L14" s="31" t="s">
        <v>177</v>
      </c>
      <c r="M14" s="32" t="s">
        <v>442</v>
      </c>
      <c r="N14" s="33">
        <v>5000</v>
      </c>
      <c r="O14" s="469"/>
    </row>
    <row r="15" spans="1:15" ht="30.75" thickBot="1" x14ac:dyDescent="0.3">
      <c r="A15" s="12">
        <v>42249</v>
      </c>
      <c r="B15" s="56" t="s">
        <v>459</v>
      </c>
      <c r="C15" s="14" t="s">
        <v>79</v>
      </c>
      <c r="D15" s="14" t="s">
        <v>454</v>
      </c>
      <c r="E15" s="14" t="s">
        <v>151</v>
      </c>
      <c r="F15" s="131">
        <v>2000000</v>
      </c>
      <c r="G15" s="480"/>
      <c r="I15" s="34">
        <v>42249</v>
      </c>
      <c r="J15" s="31"/>
      <c r="K15" s="32" t="s">
        <v>766</v>
      </c>
      <c r="L15" s="31" t="s">
        <v>436</v>
      </c>
      <c r="M15" s="32" t="s">
        <v>449</v>
      </c>
      <c r="N15" s="33">
        <v>6000</v>
      </c>
      <c r="O15" s="469"/>
    </row>
    <row r="16" spans="1:15" ht="31.5" thickTop="1" thickBot="1" x14ac:dyDescent="0.3">
      <c r="A16" s="100">
        <v>42250</v>
      </c>
      <c r="B16" s="101" t="s">
        <v>484</v>
      </c>
      <c r="C16" s="102" t="s">
        <v>79</v>
      </c>
      <c r="D16" s="102" t="s">
        <v>454</v>
      </c>
      <c r="E16" s="102" t="s">
        <v>151</v>
      </c>
      <c r="F16" s="103">
        <v>93470</v>
      </c>
      <c r="G16" s="104">
        <f>F16</f>
        <v>93470</v>
      </c>
      <c r="I16" s="12">
        <v>42249</v>
      </c>
      <c r="J16" s="35"/>
      <c r="K16" s="14" t="s">
        <v>769</v>
      </c>
      <c r="L16" s="35" t="s">
        <v>450</v>
      </c>
      <c r="M16" s="14" t="s">
        <v>451</v>
      </c>
      <c r="N16" s="15">
        <v>117000</v>
      </c>
      <c r="O16" s="470"/>
    </row>
    <row r="17" spans="1:15" ht="15.75" thickTop="1" x14ac:dyDescent="0.25">
      <c r="A17" s="8">
        <v>42251</v>
      </c>
      <c r="B17" s="83" t="s">
        <v>494</v>
      </c>
      <c r="C17" s="10" t="s">
        <v>356</v>
      </c>
      <c r="D17" s="10" t="s">
        <v>375</v>
      </c>
      <c r="E17" s="10" t="s">
        <v>151</v>
      </c>
      <c r="F17" s="55">
        <v>157000</v>
      </c>
      <c r="G17" s="482">
        <f>SUM(F17:F25)</f>
        <v>1367400</v>
      </c>
      <c r="I17" s="8">
        <v>42250</v>
      </c>
      <c r="J17" s="9"/>
      <c r="K17" s="10" t="s">
        <v>766</v>
      </c>
      <c r="L17" s="9" t="s">
        <v>79</v>
      </c>
      <c r="M17" s="10" t="s">
        <v>461</v>
      </c>
      <c r="N17" s="11">
        <v>4000</v>
      </c>
      <c r="O17" s="443">
        <f>SUM(N17:N32)</f>
        <v>2200630</v>
      </c>
    </row>
    <row r="18" spans="1:15" ht="45" x14ac:dyDescent="0.25">
      <c r="A18" s="34">
        <v>42251</v>
      </c>
      <c r="B18" s="86" t="s">
        <v>498</v>
      </c>
      <c r="C18" s="32" t="s">
        <v>182</v>
      </c>
      <c r="D18" s="32" t="s">
        <v>375</v>
      </c>
      <c r="E18" s="32">
        <v>2875</v>
      </c>
      <c r="F18" s="85">
        <v>110000</v>
      </c>
      <c r="G18" s="483"/>
      <c r="I18" s="34">
        <v>42250</v>
      </c>
      <c r="J18" s="31"/>
      <c r="K18" s="32" t="s">
        <v>769</v>
      </c>
      <c r="L18" s="31" t="s">
        <v>462</v>
      </c>
      <c r="M18" s="32" t="s">
        <v>463</v>
      </c>
      <c r="N18" s="33">
        <v>542500</v>
      </c>
      <c r="O18" s="469"/>
    </row>
    <row r="19" spans="1:15" ht="60" x14ac:dyDescent="0.25">
      <c r="A19" s="34">
        <v>42251</v>
      </c>
      <c r="B19" s="86" t="s">
        <v>499</v>
      </c>
      <c r="C19" s="32" t="s">
        <v>501</v>
      </c>
      <c r="D19" s="32" t="s">
        <v>375</v>
      </c>
      <c r="E19" s="32">
        <v>2876</v>
      </c>
      <c r="F19" s="85">
        <v>60000</v>
      </c>
      <c r="G19" s="483"/>
      <c r="I19" s="34">
        <v>42250</v>
      </c>
      <c r="J19" s="31"/>
      <c r="K19" s="32" t="s">
        <v>769</v>
      </c>
      <c r="L19" s="31" t="s">
        <v>464</v>
      </c>
      <c r="M19" s="32" t="s">
        <v>465</v>
      </c>
      <c r="N19" s="33">
        <v>14000</v>
      </c>
      <c r="O19" s="469"/>
    </row>
    <row r="20" spans="1:15" ht="30" x14ac:dyDescent="0.25">
      <c r="A20" s="34">
        <v>42251</v>
      </c>
      <c r="B20" s="86" t="s">
        <v>500</v>
      </c>
      <c r="C20" s="32" t="s">
        <v>502</v>
      </c>
      <c r="D20" s="32" t="s">
        <v>375</v>
      </c>
      <c r="E20" s="32">
        <v>2877</v>
      </c>
      <c r="F20" s="85">
        <v>40000</v>
      </c>
      <c r="G20" s="483"/>
      <c r="I20" s="34">
        <v>42250</v>
      </c>
      <c r="J20" s="31"/>
      <c r="K20" s="32" t="s">
        <v>769</v>
      </c>
      <c r="L20" s="31" t="s">
        <v>467</v>
      </c>
      <c r="M20" s="32" t="s">
        <v>466</v>
      </c>
      <c r="N20" s="33">
        <v>91100</v>
      </c>
      <c r="O20" s="469"/>
    </row>
    <row r="21" spans="1:15" ht="30" x14ac:dyDescent="0.25">
      <c r="A21" s="34">
        <v>42251</v>
      </c>
      <c r="B21" s="86" t="s">
        <v>504</v>
      </c>
      <c r="C21" s="32" t="s">
        <v>506</v>
      </c>
      <c r="D21" s="32" t="s">
        <v>375</v>
      </c>
      <c r="E21" s="32" t="s">
        <v>151</v>
      </c>
      <c r="F21" s="85">
        <v>109200</v>
      </c>
      <c r="G21" s="483"/>
      <c r="I21" s="34">
        <v>42250</v>
      </c>
      <c r="J21" s="31"/>
      <c r="K21" s="32" t="s">
        <v>769</v>
      </c>
      <c r="L21" s="31" t="s">
        <v>467</v>
      </c>
      <c r="M21" s="32" t="s">
        <v>468</v>
      </c>
      <c r="N21" s="33">
        <v>2600</v>
      </c>
      <c r="O21" s="469"/>
    </row>
    <row r="22" spans="1:15" ht="45" x14ac:dyDescent="0.25">
      <c r="A22" s="34">
        <v>42251</v>
      </c>
      <c r="B22" s="86" t="s">
        <v>505</v>
      </c>
      <c r="C22" s="32" t="s">
        <v>237</v>
      </c>
      <c r="D22" s="32" t="s">
        <v>375</v>
      </c>
      <c r="E22" s="32" t="s">
        <v>151</v>
      </c>
      <c r="F22" s="85">
        <v>161400</v>
      </c>
      <c r="G22" s="483"/>
      <c r="I22" s="34">
        <v>42250</v>
      </c>
      <c r="J22" s="31"/>
      <c r="K22" s="32" t="s">
        <v>769</v>
      </c>
      <c r="L22" s="31" t="s">
        <v>52</v>
      </c>
      <c r="M22" s="32" t="s">
        <v>469</v>
      </c>
      <c r="N22" s="33">
        <v>135000</v>
      </c>
      <c r="O22" s="469"/>
    </row>
    <row r="23" spans="1:15" ht="45" x14ac:dyDescent="0.25">
      <c r="A23" s="34">
        <v>42251</v>
      </c>
      <c r="B23" s="86" t="s">
        <v>510</v>
      </c>
      <c r="C23" s="32" t="s">
        <v>509</v>
      </c>
      <c r="D23" s="32" t="s">
        <v>375</v>
      </c>
      <c r="E23" s="32">
        <v>2858</v>
      </c>
      <c r="F23" s="85">
        <v>248000</v>
      </c>
      <c r="G23" s="483"/>
      <c r="I23" s="34">
        <v>42250</v>
      </c>
      <c r="J23" s="31"/>
      <c r="K23" s="32" t="s">
        <v>769</v>
      </c>
      <c r="L23" s="31" t="s">
        <v>470</v>
      </c>
      <c r="M23" s="32" t="s">
        <v>471</v>
      </c>
      <c r="N23" s="33">
        <v>180000</v>
      </c>
      <c r="O23" s="469"/>
    </row>
    <row r="24" spans="1:15" ht="30" x14ac:dyDescent="0.25">
      <c r="A24" s="34">
        <v>42251</v>
      </c>
      <c r="B24" s="86" t="s">
        <v>511</v>
      </c>
      <c r="C24" s="32" t="s">
        <v>513</v>
      </c>
      <c r="D24" s="32" t="s">
        <v>375</v>
      </c>
      <c r="E24" s="98">
        <v>26</v>
      </c>
      <c r="F24" s="85">
        <v>136000</v>
      </c>
      <c r="G24" s="483"/>
      <c r="I24" s="34">
        <v>42250</v>
      </c>
      <c r="J24" s="31"/>
      <c r="K24" s="32" t="s">
        <v>769</v>
      </c>
      <c r="L24" s="31" t="s">
        <v>275</v>
      </c>
      <c r="M24" s="32" t="s">
        <v>472</v>
      </c>
      <c r="N24" s="33">
        <v>20000</v>
      </c>
      <c r="O24" s="469"/>
    </row>
    <row r="25" spans="1:15" ht="30.75" thickBot="1" x14ac:dyDescent="0.3">
      <c r="A25" s="12">
        <v>42251</v>
      </c>
      <c r="B25" s="56" t="s">
        <v>512</v>
      </c>
      <c r="C25" s="14" t="s">
        <v>315</v>
      </c>
      <c r="D25" s="14" t="s">
        <v>375</v>
      </c>
      <c r="E25" s="14">
        <v>2878</v>
      </c>
      <c r="F25" s="59">
        <v>345800</v>
      </c>
      <c r="G25" s="484"/>
      <c r="I25" s="34">
        <v>42250</v>
      </c>
      <c r="J25" s="31"/>
      <c r="K25" s="32" t="s">
        <v>769</v>
      </c>
      <c r="L25" s="31" t="s">
        <v>473</v>
      </c>
      <c r="M25" s="32" t="s">
        <v>474</v>
      </c>
      <c r="N25" s="33">
        <v>225860</v>
      </c>
      <c r="O25" s="469"/>
    </row>
    <row r="26" spans="1:15" ht="31.5" thickTop="1" thickBot="1" x14ac:dyDescent="0.3">
      <c r="A26" s="100">
        <v>42254</v>
      </c>
      <c r="B26" s="101" t="s">
        <v>519</v>
      </c>
      <c r="C26" s="102" t="s">
        <v>218</v>
      </c>
      <c r="D26" s="102" t="s">
        <v>375</v>
      </c>
      <c r="E26" s="102">
        <v>2843</v>
      </c>
      <c r="F26" s="103">
        <v>204400</v>
      </c>
      <c r="G26" s="105">
        <f>F26</f>
        <v>204400</v>
      </c>
      <c r="I26" s="34">
        <v>42250</v>
      </c>
      <c r="J26" s="31"/>
      <c r="K26" s="32" t="s">
        <v>766</v>
      </c>
      <c r="L26" s="31" t="s">
        <v>475</v>
      </c>
      <c r="M26" s="32" t="s">
        <v>476</v>
      </c>
      <c r="N26" s="33">
        <v>104500</v>
      </c>
      <c r="O26" s="469"/>
    </row>
    <row r="27" spans="1:15" ht="30.75" thickTop="1" x14ac:dyDescent="0.25">
      <c r="A27" s="8">
        <v>42255</v>
      </c>
      <c r="B27" s="83" t="s">
        <v>524</v>
      </c>
      <c r="C27" s="10" t="s">
        <v>522</v>
      </c>
      <c r="D27" s="10" t="s">
        <v>375</v>
      </c>
      <c r="E27" s="10" t="s">
        <v>151</v>
      </c>
      <c r="F27" s="55">
        <v>259000</v>
      </c>
      <c r="G27" s="454">
        <f>SUM(F27:F29)</f>
        <v>585000</v>
      </c>
      <c r="I27" s="34">
        <v>42250</v>
      </c>
      <c r="J27" s="31"/>
      <c r="K27" s="32" t="s">
        <v>769</v>
      </c>
      <c r="L27" s="31" t="s">
        <v>477</v>
      </c>
      <c r="M27" s="32" t="s">
        <v>478</v>
      </c>
      <c r="N27" s="33">
        <v>375000</v>
      </c>
      <c r="O27" s="469"/>
    </row>
    <row r="28" spans="1:15" ht="45" x14ac:dyDescent="0.25">
      <c r="A28" s="34">
        <v>42255</v>
      </c>
      <c r="B28" s="86" t="s">
        <v>525</v>
      </c>
      <c r="C28" s="32" t="s">
        <v>526</v>
      </c>
      <c r="D28" s="32" t="s">
        <v>375</v>
      </c>
      <c r="E28" s="98">
        <v>27</v>
      </c>
      <c r="F28" s="85">
        <v>185000</v>
      </c>
      <c r="G28" s="481"/>
      <c r="I28" s="34">
        <v>42250</v>
      </c>
      <c r="J28" s="31"/>
      <c r="K28" s="32" t="s">
        <v>769</v>
      </c>
      <c r="L28" s="31" t="s">
        <v>479</v>
      </c>
      <c r="M28" s="32" t="s">
        <v>480</v>
      </c>
      <c r="N28" s="33">
        <v>69000</v>
      </c>
      <c r="O28" s="469"/>
    </row>
    <row r="29" spans="1:15" ht="30.75" thickBot="1" x14ac:dyDescent="0.3">
      <c r="A29" s="12">
        <v>42255</v>
      </c>
      <c r="B29" s="56" t="s">
        <v>528</v>
      </c>
      <c r="C29" s="14" t="s">
        <v>527</v>
      </c>
      <c r="D29" s="14" t="s">
        <v>375</v>
      </c>
      <c r="E29" s="14">
        <v>2874</v>
      </c>
      <c r="F29" s="59">
        <v>141000</v>
      </c>
      <c r="G29" s="455"/>
      <c r="I29" s="34">
        <v>42250</v>
      </c>
      <c r="J29" s="31"/>
      <c r="K29" s="32" t="s">
        <v>769</v>
      </c>
      <c r="L29" s="31" t="s">
        <v>481</v>
      </c>
      <c r="M29" s="32" t="s">
        <v>482</v>
      </c>
      <c r="N29" s="33">
        <v>293000</v>
      </c>
      <c r="O29" s="469"/>
    </row>
    <row r="30" spans="1:15" ht="30.75" thickTop="1" x14ac:dyDescent="0.25">
      <c r="A30" s="8">
        <v>42256</v>
      </c>
      <c r="B30" s="83" t="s">
        <v>537</v>
      </c>
      <c r="C30" s="10" t="s">
        <v>238</v>
      </c>
      <c r="D30" s="10" t="s">
        <v>375</v>
      </c>
      <c r="E30" s="10" t="s">
        <v>151</v>
      </c>
      <c r="F30" s="55">
        <v>844000</v>
      </c>
      <c r="G30" s="443">
        <f>SUM(F30:F34)</f>
        <v>1220000</v>
      </c>
      <c r="I30" s="34">
        <v>42250</v>
      </c>
      <c r="J30" s="31"/>
      <c r="K30" s="32" t="s">
        <v>769</v>
      </c>
      <c r="L30" s="31" t="s">
        <v>481</v>
      </c>
      <c r="M30" s="32" t="s">
        <v>483</v>
      </c>
      <c r="N30" s="33">
        <v>93470</v>
      </c>
      <c r="O30" s="469"/>
    </row>
    <row r="31" spans="1:15" ht="30" x14ac:dyDescent="0.25">
      <c r="A31" s="34">
        <v>42256</v>
      </c>
      <c r="B31" s="86" t="s">
        <v>550</v>
      </c>
      <c r="C31" s="32" t="s">
        <v>538</v>
      </c>
      <c r="D31" s="32" t="s">
        <v>375</v>
      </c>
      <c r="E31" s="32" t="s">
        <v>151</v>
      </c>
      <c r="F31" s="85">
        <v>82500</v>
      </c>
      <c r="G31" s="469"/>
      <c r="I31" s="34">
        <v>42250</v>
      </c>
      <c r="J31" s="31"/>
      <c r="K31" s="32" t="s">
        <v>769</v>
      </c>
      <c r="L31" s="31" t="s">
        <v>485</v>
      </c>
      <c r="M31" s="32" t="s">
        <v>486</v>
      </c>
      <c r="N31" s="33">
        <v>40600</v>
      </c>
      <c r="O31" s="469"/>
    </row>
    <row r="32" spans="1:15" ht="30.75" thickBot="1" x14ac:dyDescent="0.3">
      <c r="A32" s="34">
        <v>42256</v>
      </c>
      <c r="B32" s="86" t="s">
        <v>551</v>
      </c>
      <c r="C32" s="32" t="s">
        <v>539</v>
      </c>
      <c r="D32" s="32" t="s">
        <v>375</v>
      </c>
      <c r="E32" s="32" t="s">
        <v>151</v>
      </c>
      <c r="F32" s="85">
        <v>36000</v>
      </c>
      <c r="G32" s="469"/>
      <c r="I32" s="36">
        <v>42250</v>
      </c>
      <c r="J32" s="37"/>
      <c r="K32" s="38" t="s">
        <v>766</v>
      </c>
      <c r="L32" s="37" t="s">
        <v>436</v>
      </c>
      <c r="M32" s="38" t="s">
        <v>487</v>
      </c>
      <c r="N32" s="39">
        <v>10000</v>
      </c>
      <c r="O32" s="474"/>
    </row>
    <row r="33" spans="1:15" ht="30.75" thickTop="1" x14ac:dyDescent="0.25">
      <c r="A33" s="34">
        <v>42256</v>
      </c>
      <c r="B33" s="86" t="s">
        <v>552</v>
      </c>
      <c r="C33" s="32" t="s">
        <v>383</v>
      </c>
      <c r="D33" s="32" t="s">
        <v>375</v>
      </c>
      <c r="E33" s="98">
        <v>30</v>
      </c>
      <c r="F33" s="85">
        <v>68800</v>
      </c>
      <c r="G33" s="469"/>
      <c r="I33" s="8">
        <v>42251</v>
      </c>
      <c r="J33" s="9"/>
      <c r="K33" s="10" t="s">
        <v>766</v>
      </c>
      <c r="L33" s="9" t="s">
        <v>436</v>
      </c>
      <c r="M33" s="10" t="s">
        <v>488</v>
      </c>
      <c r="N33" s="11">
        <v>20000</v>
      </c>
      <c r="O33" s="446">
        <f>SUM(N33:N51)</f>
        <v>688900</v>
      </c>
    </row>
    <row r="34" spans="1:15" ht="15.75" thickBot="1" x14ac:dyDescent="0.3">
      <c r="A34" s="12">
        <v>42256</v>
      </c>
      <c r="B34" s="56" t="s">
        <v>553</v>
      </c>
      <c r="C34" s="14" t="s">
        <v>554</v>
      </c>
      <c r="D34" s="14" t="s">
        <v>375</v>
      </c>
      <c r="E34" s="95">
        <v>31</v>
      </c>
      <c r="F34" s="59">
        <v>188700</v>
      </c>
      <c r="G34" s="470"/>
      <c r="I34" s="34">
        <v>42251</v>
      </c>
      <c r="J34" s="31"/>
      <c r="K34" s="32" t="s">
        <v>766</v>
      </c>
      <c r="L34" s="31" t="s">
        <v>79</v>
      </c>
      <c r="M34" s="32" t="s">
        <v>489</v>
      </c>
      <c r="N34" s="33">
        <v>25000</v>
      </c>
      <c r="O34" s="452"/>
    </row>
    <row r="35" spans="1:15" ht="15.75" thickTop="1" x14ac:dyDescent="0.25">
      <c r="A35" s="8">
        <v>42257</v>
      </c>
      <c r="B35" s="83" t="s">
        <v>557</v>
      </c>
      <c r="C35" s="10" t="s">
        <v>147</v>
      </c>
      <c r="D35" s="10" t="s">
        <v>375</v>
      </c>
      <c r="E35" s="97">
        <v>22</v>
      </c>
      <c r="F35" s="55">
        <v>474000</v>
      </c>
      <c r="G35" s="446">
        <f>SUM(F35:F37)</f>
        <v>1452000</v>
      </c>
      <c r="I35" s="34">
        <v>42251</v>
      </c>
      <c r="J35" s="31"/>
      <c r="K35" s="32" t="s">
        <v>766</v>
      </c>
      <c r="L35" s="31" t="s">
        <v>79</v>
      </c>
      <c r="M35" s="32" t="s">
        <v>206</v>
      </c>
      <c r="N35" s="33">
        <v>8000</v>
      </c>
      <c r="O35" s="452"/>
    </row>
    <row r="36" spans="1:15" ht="30" x14ac:dyDescent="0.25">
      <c r="A36" s="34">
        <v>42257</v>
      </c>
      <c r="B36" s="86" t="s">
        <v>558</v>
      </c>
      <c r="C36" s="32" t="s">
        <v>79</v>
      </c>
      <c r="D36" s="32" t="s">
        <v>454</v>
      </c>
      <c r="E36" s="32" t="s">
        <v>151</v>
      </c>
      <c r="F36" s="85">
        <v>800000</v>
      </c>
      <c r="G36" s="452"/>
      <c r="I36" s="34">
        <v>42251</v>
      </c>
      <c r="J36" s="31"/>
      <c r="K36" s="32" t="s">
        <v>769</v>
      </c>
      <c r="L36" s="31" t="s">
        <v>179</v>
      </c>
      <c r="M36" s="32" t="s">
        <v>770</v>
      </c>
      <c r="N36" s="33">
        <v>50000</v>
      </c>
      <c r="O36" s="452"/>
    </row>
    <row r="37" spans="1:15" ht="15.75" thickBot="1" x14ac:dyDescent="0.3">
      <c r="A37" s="36">
        <v>42257</v>
      </c>
      <c r="B37" s="108" t="s">
        <v>565</v>
      </c>
      <c r="C37" s="38" t="s">
        <v>566</v>
      </c>
      <c r="D37" s="38" t="s">
        <v>375</v>
      </c>
      <c r="E37" s="109">
        <v>32</v>
      </c>
      <c r="F37" s="110">
        <v>178000</v>
      </c>
      <c r="G37" s="485"/>
      <c r="I37" s="34">
        <v>42251</v>
      </c>
      <c r="J37" s="31"/>
      <c r="K37" s="32" t="s">
        <v>769</v>
      </c>
      <c r="L37" s="31" t="s">
        <v>79</v>
      </c>
      <c r="M37" s="32" t="s">
        <v>490</v>
      </c>
      <c r="N37" s="33">
        <v>3000</v>
      </c>
      <c r="O37" s="452"/>
    </row>
    <row r="38" spans="1:15" ht="15.75" thickTop="1" x14ac:dyDescent="0.25">
      <c r="A38" s="8">
        <v>42258</v>
      </c>
      <c r="B38" s="83" t="s">
        <v>567</v>
      </c>
      <c r="C38" s="10" t="s">
        <v>356</v>
      </c>
      <c r="D38" s="10" t="s">
        <v>375</v>
      </c>
      <c r="E38" s="97">
        <v>29</v>
      </c>
      <c r="F38" s="55">
        <v>171600</v>
      </c>
      <c r="G38" s="443">
        <f>SUM(F38:F44)</f>
        <v>1071900</v>
      </c>
      <c r="I38" s="34">
        <v>42251</v>
      </c>
      <c r="J38" s="31"/>
      <c r="K38" s="32" t="s">
        <v>769</v>
      </c>
      <c r="L38" s="31" t="s">
        <v>79</v>
      </c>
      <c r="M38" s="32" t="s">
        <v>491</v>
      </c>
      <c r="N38" s="33">
        <v>11000</v>
      </c>
      <c r="O38" s="452"/>
    </row>
    <row r="39" spans="1:15" ht="45" x14ac:dyDescent="0.25">
      <c r="A39" s="34">
        <v>42258</v>
      </c>
      <c r="B39" s="86" t="s">
        <v>568</v>
      </c>
      <c r="C39" s="32" t="s">
        <v>230</v>
      </c>
      <c r="D39" s="32" t="s">
        <v>375</v>
      </c>
      <c r="E39" s="98">
        <v>52</v>
      </c>
      <c r="F39" s="85">
        <v>53700</v>
      </c>
      <c r="G39" s="469"/>
      <c r="I39" s="34">
        <v>42251</v>
      </c>
      <c r="J39" s="31"/>
      <c r="K39" s="32" t="s">
        <v>766</v>
      </c>
      <c r="L39" s="31" t="s">
        <v>79</v>
      </c>
      <c r="M39" s="32" t="s">
        <v>284</v>
      </c>
      <c r="N39" s="33">
        <v>16000</v>
      </c>
      <c r="O39" s="452"/>
    </row>
    <row r="40" spans="1:15" x14ac:dyDescent="0.25">
      <c r="A40" s="34">
        <v>42258</v>
      </c>
      <c r="B40" s="86" t="s">
        <v>571</v>
      </c>
      <c r="C40" s="32" t="s">
        <v>315</v>
      </c>
      <c r="D40" s="32" t="s">
        <v>375</v>
      </c>
      <c r="E40" s="32" t="s">
        <v>151</v>
      </c>
      <c r="F40" s="85">
        <v>82000</v>
      </c>
      <c r="G40" s="469"/>
      <c r="I40" s="34">
        <v>42251</v>
      </c>
      <c r="J40" s="31"/>
      <c r="K40" s="32" t="s">
        <v>766</v>
      </c>
      <c r="L40" s="31" t="s">
        <v>79</v>
      </c>
      <c r="M40" s="32" t="s">
        <v>492</v>
      </c>
      <c r="N40" s="33">
        <v>4000</v>
      </c>
      <c r="O40" s="452"/>
    </row>
    <row r="41" spans="1:15" ht="30" x14ac:dyDescent="0.25">
      <c r="A41" s="34">
        <v>42258</v>
      </c>
      <c r="B41" s="86" t="s">
        <v>572</v>
      </c>
      <c r="C41" s="32" t="s">
        <v>573</v>
      </c>
      <c r="D41" s="32" t="s">
        <v>375</v>
      </c>
      <c r="E41" s="98">
        <v>33</v>
      </c>
      <c r="F41" s="85">
        <v>257200</v>
      </c>
      <c r="G41" s="469"/>
      <c r="I41" s="34">
        <v>42251</v>
      </c>
      <c r="J41" s="31"/>
      <c r="K41" s="32" t="s">
        <v>769</v>
      </c>
      <c r="L41" s="31" t="s">
        <v>210</v>
      </c>
      <c r="M41" s="32" t="s">
        <v>493</v>
      </c>
      <c r="N41" s="33">
        <v>170000</v>
      </c>
      <c r="O41" s="452"/>
    </row>
    <row r="42" spans="1:15" x14ac:dyDescent="0.25">
      <c r="A42" s="34">
        <v>42258</v>
      </c>
      <c r="B42" s="86" t="s">
        <v>575</v>
      </c>
      <c r="C42" s="32" t="s">
        <v>574</v>
      </c>
      <c r="D42" s="32" t="s">
        <v>375</v>
      </c>
      <c r="E42" s="32" t="s">
        <v>151</v>
      </c>
      <c r="F42" s="85">
        <v>290000</v>
      </c>
      <c r="G42" s="469"/>
      <c r="I42" s="34">
        <v>42251</v>
      </c>
      <c r="J42" s="31"/>
      <c r="K42" s="32" t="s">
        <v>769</v>
      </c>
      <c r="L42" s="31" t="s">
        <v>79</v>
      </c>
      <c r="M42" s="32" t="s">
        <v>495</v>
      </c>
      <c r="N42" s="33">
        <v>5000</v>
      </c>
      <c r="O42" s="452"/>
    </row>
    <row r="43" spans="1:15" ht="45" x14ac:dyDescent="0.25">
      <c r="A43" s="34">
        <v>42258</v>
      </c>
      <c r="B43" s="86" t="s">
        <v>577</v>
      </c>
      <c r="C43" s="32" t="s">
        <v>576</v>
      </c>
      <c r="D43" s="32" t="s">
        <v>375</v>
      </c>
      <c r="E43" s="32" t="s">
        <v>151</v>
      </c>
      <c r="F43" s="85">
        <v>50000</v>
      </c>
      <c r="G43" s="469"/>
      <c r="I43" s="34">
        <v>42251</v>
      </c>
      <c r="J43" s="31"/>
      <c r="K43" s="32" t="s">
        <v>769</v>
      </c>
      <c r="L43" s="31" t="s">
        <v>462</v>
      </c>
      <c r="M43" s="32" t="s">
        <v>496</v>
      </c>
      <c r="N43" s="33">
        <v>22000</v>
      </c>
      <c r="O43" s="452"/>
    </row>
    <row r="44" spans="1:15" ht="60.75" thickBot="1" x14ac:dyDescent="0.3">
      <c r="A44" s="12">
        <v>42258</v>
      </c>
      <c r="B44" s="56" t="s">
        <v>578</v>
      </c>
      <c r="C44" s="14" t="s">
        <v>526</v>
      </c>
      <c r="D44" s="14" t="s">
        <v>375</v>
      </c>
      <c r="E44" s="14">
        <v>2888</v>
      </c>
      <c r="F44" s="59">
        <v>167400</v>
      </c>
      <c r="G44" s="470"/>
      <c r="I44" s="34">
        <v>42251</v>
      </c>
      <c r="J44" s="31"/>
      <c r="K44" s="32" t="s">
        <v>769</v>
      </c>
      <c r="L44" s="31" t="s">
        <v>464</v>
      </c>
      <c r="M44" s="32" t="s">
        <v>497</v>
      </c>
      <c r="N44" s="33">
        <v>21000</v>
      </c>
      <c r="O44" s="452"/>
    </row>
    <row r="45" spans="1:15" ht="30.75" thickTop="1" x14ac:dyDescent="0.25">
      <c r="A45" s="8">
        <v>42261</v>
      </c>
      <c r="B45" s="83" t="s">
        <v>588</v>
      </c>
      <c r="C45" s="10" t="s">
        <v>592</v>
      </c>
      <c r="D45" s="10" t="s">
        <v>375</v>
      </c>
      <c r="E45" s="10" t="s">
        <v>151</v>
      </c>
      <c r="F45" s="55">
        <v>390000</v>
      </c>
      <c r="G45" s="443">
        <f>SUM(F45:F48)</f>
        <v>908000</v>
      </c>
      <c r="I45" s="34">
        <v>42251</v>
      </c>
      <c r="J45" s="31"/>
      <c r="K45" s="32" t="s">
        <v>769</v>
      </c>
      <c r="L45" s="31" t="s">
        <v>79</v>
      </c>
      <c r="M45" s="32" t="s">
        <v>503</v>
      </c>
      <c r="N45" s="33">
        <v>10000</v>
      </c>
      <c r="O45" s="452"/>
    </row>
    <row r="46" spans="1:15" x14ac:dyDescent="0.25">
      <c r="A46" s="34">
        <v>42261</v>
      </c>
      <c r="B46" s="86" t="s">
        <v>589</v>
      </c>
      <c r="C46" s="32" t="s">
        <v>590</v>
      </c>
      <c r="D46" s="32" t="s">
        <v>375</v>
      </c>
      <c r="E46" s="32">
        <v>2869</v>
      </c>
      <c r="F46" s="85">
        <v>243600</v>
      </c>
      <c r="G46" s="469"/>
      <c r="I46" s="34">
        <v>42251</v>
      </c>
      <c r="J46" s="31"/>
      <c r="K46" s="32" t="s">
        <v>766</v>
      </c>
      <c r="L46" s="31" t="s">
        <v>79</v>
      </c>
      <c r="M46" s="32" t="s">
        <v>149</v>
      </c>
      <c r="N46" s="33">
        <v>20500</v>
      </c>
      <c r="O46" s="452"/>
    </row>
    <row r="47" spans="1:15" ht="30" x14ac:dyDescent="0.25">
      <c r="A47" s="34">
        <v>42261</v>
      </c>
      <c r="B47" s="86" t="s">
        <v>591</v>
      </c>
      <c r="C47" s="32" t="s">
        <v>590</v>
      </c>
      <c r="D47" s="32" t="s">
        <v>375</v>
      </c>
      <c r="E47" s="32">
        <v>2872</v>
      </c>
      <c r="F47" s="85">
        <v>231400</v>
      </c>
      <c r="G47" s="469"/>
      <c r="I47" s="34">
        <v>42251</v>
      </c>
      <c r="J47" s="31"/>
      <c r="K47" s="32" t="s">
        <v>769</v>
      </c>
      <c r="L47" s="31" t="s">
        <v>508</v>
      </c>
      <c r="M47" s="32" t="s">
        <v>507</v>
      </c>
      <c r="N47" s="33">
        <v>60000</v>
      </c>
      <c r="O47" s="452"/>
    </row>
    <row r="48" spans="1:15" ht="30.75" thickBot="1" x14ac:dyDescent="0.3">
      <c r="A48" s="36">
        <v>42261</v>
      </c>
      <c r="B48" s="108" t="s">
        <v>594</v>
      </c>
      <c r="C48" s="38" t="s">
        <v>595</v>
      </c>
      <c r="D48" s="38" t="s">
        <v>375</v>
      </c>
      <c r="E48" s="38" t="s">
        <v>151</v>
      </c>
      <c r="F48" s="110">
        <v>43000</v>
      </c>
      <c r="G48" s="474"/>
      <c r="I48" s="34">
        <v>42251</v>
      </c>
      <c r="J48" s="31"/>
      <c r="K48" s="32" t="s">
        <v>769</v>
      </c>
      <c r="L48" s="31" t="s">
        <v>179</v>
      </c>
      <c r="M48" s="32" t="s">
        <v>390</v>
      </c>
      <c r="N48" s="33">
        <v>115000</v>
      </c>
      <c r="O48" s="452"/>
    </row>
    <row r="49" spans="1:15" ht="15.75" thickTop="1" x14ac:dyDescent="0.25">
      <c r="A49" s="8">
        <v>42262</v>
      </c>
      <c r="B49" s="83" t="s">
        <v>614</v>
      </c>
      <c r="C49" s="10" t="s">
        <v>356</v>
      </c>
      <c r="D49" s="10" t="s">
        <v>375</v>
      </c>
      <c r="E49" s="10" t="s">
        <v>151</v>
      </c>
      <c r="F49" s="55">
        <v>249600</v>
      </c>
      <c r="G49" s="443">
        <f>SUM(F49:F50)</f>
        <v>263600</v>
      </c>
      <c r="I49" s="34">
        <v>42251</v>
      </c>
      <c r="J49" s="31"/>
      <c r="K49" s="32" t="s">
        <v>769</v>
      </c>
      <c r="L49" s="31" t="s">
        <v>181</v>
      </c>
      <c r="M49" s="32"/>
      <c r="N49" s="33">
        <v>50000</v>
      </c>
      <c r="O49" s="452"/>
    </row>
    <row r="50" spans="1:15" ht="15.75" thickBot="1" x14ac:dyDescent="0.3">
      <c r="A50" s="12">
        <v>42262</v>
      </c>
      <c r="B50" s="56" t="s">
        <v>616</v>
      </c>
      <c r="C50" s="14" t="s">
        <v>617</v>
      </c>
      <c r="D50" s="14" t="s">
        <v>618</v>
      </c>
      <c r="E50" s="14" t="s">
        <v>151</v>
      </c>
      <c r="F50" s="59">
        <v>14000</v>
      </c>
      <c r="G50" s="470"/>
      <c r="I50" s="34">
        <v>42251</v>
      </c>
      <c r="J50" s="31"/>
      <c r="K50" s="32" t="s">
        <v>769</v>
      </c>
      <c r="L50" s="31" t="s">
        <v>177</v>
      </c>
      <c r="M50" s="32"/>
      <c r="N50" s="33">
        <v>22000</v>
      </c>
      <c r="O50" s="452"/>
    </row>
    <row r="51" spans="1:15" ht="31.5" thickTop="1" thickBot="1" x14ac:dyDescent="0.3">
      <c r="A51" s="8">
        <v>42263</v>
      </c>
      <c r="B51" s="83" t="s">
        <v>627</v>
      </c>
      <c r="C51" s="10" t="s">
        <v>509</v>
      </c>
      <c r="D51" s="10" t="s">
        <v>375</v>
      </c>
      <c r="E51" s="97">
        <v>24</v>
      </c>
      <c r="F51" s="55">
        <v>163970</v>
      </c>
      <c r="G51" s="443">
        <f>SUM(F51:F58)</f>
        <v>2907170</v>
      </c>
      <c r="I51" s="12">
        <v>42251</v>
      </c>
      <c r="J51" s="35"/>
      <c r="K51" s="14" t="s">
        <v>769</v>
      </c>
      <c r="L51" s="35" t="s">
        <v>177</v>
      </c>
      <c r="M51" s="14"/>
      <c r="N51" s="15">
        <v>56400</v>
      </c>
      <c r="O51" s="453"/>
    </row>
    <row r="52" spans="1:15" ht="30.75" thickTop="1" x14ac:dyDescent="0.25">
      <c r="A52" s="34">
        <v>42263</v>
      </c>
      <c r="B52" s="86" t="s">
        <v>628</v>
      </c>
      <c r="C52" s="32" t="s">
        <v>629</v>
      </c>
      <c r="D52" s="32" t="s">
        <v>375</v>
      </c>
      <c r="E52" s="98">
        <v>41</v>
      </c>
      <c r="F52" s="85">
        <v>755200</v>
      </c>
      <c r="G52" s="469"/>
      <c r="I52" s="8">
        <v>42254</v>
      </c>
      <c r="J52" s="9"/>
      <c r="K52" s="10" t="s">
        <v>766</v>
      </c>
      <c r="L52" s="9" t="s">
        <v>79</v>
      </c>
      <c r="M52" s="10" t="s">
        <v>80</v>
      </c>
      <c r="N52" s="11">
        <v>300000</v>
      </c>
      <c r="O52" s="446">
        <f>SUM(N52:N64)</f>
        <v>731913</v>
      </c>
    </row>
    <row r="53" spans="1:15" x14ac:dyDescent="0.25">
      <c r="A53" s="34">
        <v>42263</v>
      </c>
      <c r="B53" s="86" t="s">
        <v>631</v>
      </c>
      <c r="C53" s="32" t="s">
        <v>630</v>
      </c>
      <c r="D53" s="32" t="s">
        <v>375</v>
      </c>
      <c r="E53" s="32">
        <v>2850</v>
      </c>
      <c r="F53" s="85">
        <v>75000</v>
      </c>
      <c r="G53" s="469"/>
      <c r="I53" s="34">
        <v>42254</v>
      </c>
      <c r="J53" s="31"/>
      <c r="K53" s="32" t="s">
        <v>769</v>
      </c>
      <c r="L53" s="31" t="s">
        <v>79</v>
      </c>
      <c r="M53" s="32" t="s">
        <v>514</v>
      </c>
      <c r="N53" s="33">
        <v>20000</v>
      </c>
      <c r="O53" s="452"/>
    </row>
    <row r="54" spans="1:15" ht="30" x14ac:dyDescent="0.25">
      <c r="A54" s="34">
        <v>42263</v>
      </c>
      <c r="B54" s="86" t="s">
        <v>633</v>
      </c>
      <c r="C54" s="32" t="s">
        <v>79</v>
      </c>
      <c r="D54" s="32" t="s">
        <v>632</v>
      </c>
      <c r="E54" s="32" t="s">
        <v>151</v>
      </c>
      <c r="F54" s="85">
        <v>540000</v>
      </c>
      <c r="G54" s="469"/>
      <c r="I54" s="34">
        <v>42254</v>
      </c>
      <c r="J54" s="31"/>
      <c r="K54" s="32" t="s">
        <v>766</v>
      </c>
      <c r="L54" s="31" t="s">
        <v>79</v>
      </c>
      <c r="M54" s="32" t="s">
        <v>515</v>
      </c>
      <c r="N54" s="33">
        <v>52000</v>
      </c>
      <c r="O54" s="452"/>
    </row>
    <row r="55" spans="1:15" ht="30" x14ac:dyDescent="0.25">
      <c r="A55" s="34">
        <v>42263</v>
      </c>
      <c r="B55" s="86" t="s">
        <v>634</v>
      </c>
      <c r="C55" s="32" t="s">
        <v>539</v>
      </c>
      <c r="D55" s="32" t="s">
        <v>375</v>
      </c>
      <c r="E55" s="32" t="s">
        <v>151</v>
      </c>
      <c r="F55" s="85">
        <v>100000</v>
      </c>
      <c r="G55" s="469"/>
      <c r="I55" s="34">
        <v>42254</v>
      </c>
      <c r="J55" s="31"/>
      <c r="K55" s="32" t="s">
        <v>766</v>
      </c>
      <c r="L55" s="31" t="s">
        <v>79</v>
      </c>
      <c r="M55" s="32" t="s">
        <v>156</v>
      </c>
      <c r="N55" s="33">
        <v>4800</v>
      </c>
      <c r="O55" s="452"/>
    </row>
    <row r="56" spans="1:15" x14ac:dyDescent="0.25">
      <c r="A56" s="34">
        <v>42263</v>
      </c>
      <c r="B56" s="86" t="s">
        <v>635</v>
      </c>
      <c r="C56" s="32" t="s">
        <v>146</v>
      </c>
      <c r="D56" s="32" t="s">
        <v>375</v>
      </c>
      <c r="E56" s="32" t="s">
        <v>151</v>
      </c>
      <c r="F56" s="85">
        <v>1133000</v>
      </c>
      <c r="G56" s="469"/>
      <c r="I56" s="34">
        <v>42254</v>
      </c>
      <c r="J56" s="31"/>
      <c r="K56" s="32" t="s">
        <v>766</v>
      </c>
      <c r="L56" s="31" t="s">
        <v>79</v>
      </c>
      <c r="M56" s="32" t="s">
        <v>199</v>
      </c>
      <c r="N56" s="33">
        <v>11550</v>
      </c>
      <c r="O56" s="452"/>
    </row>
    <row r="57" spans="1:15" ht="30" x14ac:dyDescent="0.25">
      <c r="A57" s="34">
        <v>42263</v>
      </c>
      <c r="B57" s="86" t="s">
        <v>640</v>
      </c>
      <c r="C57" s="32" t="s">
        <v>182</v>
      </c>
      <c r="D57" s="32" t="s">
        <v>375</v>
      </c>
      <c r="E57" s="98">
        <v>43</v>
      </c>
      <c r="F57" s="85">
        <v>110000</v>
      </c>
      <c r="G57" s="469"/>
      <c r="I57" s="34">
        <v>42254</v>
      </c>
      <c r="J57" s="31"/>
      <c r="K57" s="32" t="s">
        <v>766</v>
      </c>
      <c r="L57" s="31" t="s">
        <v>79</v>
      </c>
      <c r="M57" s="32" t="s">
        <v>127</v>
      </c>
      <c r="N57" s="33">
        <v>20000</v>
      </c>
      <c r="O57" s="452"/>
    </row>
    <row r="58" spans="1:15" ht="30.75" thickBot="1" x14ac:dyDescent="0.3">
      <c r="A58" s="12">
        <v>42263</v>
      </c>
      <c r="B58" s="56" t="s">
        <v>641</v>
      </c>
      <c r="C58" s="14" t="s">
        <v>79</v>
      </c>
      <c r="D58" s="14" t="s">
        <v>375</v>
      </c>
      <c r="E58" s="111" t="s">
        <v>151</v>
      </c>
      <c r="F58" s="59">
        <v>30000</v>
      </c>
      <c r="G58" s="470"/>
      <c r="I58" s="34">
        <v>42254</v>
      </c>
      <c r="J58" s="31"/>
      <c r="K58" s="32" t="s">
        <v>766</v>
      </c>
      <c r="L58" s="31" t="s">
        <v>79</v>
      </c>
      <c r="M58" s="32" t="s">
        <v>152</v>
      </c>
      <c r="N58" s="33">
        <v>10000</v>
      </c>
      <c r="O58" s="452"/>
    </row>
    <row r="59" spans="1:15" ht="31.5" thickTop="1" thickBot="1" x14ac:dyDescent="0.3">
      <c r="A59" s="100">
        <v>42264</v>
      </c>
      <c r="B59" s="101" t="s">
        <v>642</v>
      </c>
      <c r="C59" s="102" t="s">
        <v>79</v>
      </c>
      <c r="D59" s="102" t="s">
        <v>454</v>
      </c>
      <c r="E59" s="102" t="s">
        <v>151</v>
      </c>
      <c r="F59" s="103">
        <v>4990000</v>
      </c>
      <c r="G59" s="105">
        <f>SUM(F59)</f>
        <v>4990000</v>
      </c>
      <c r="I59" s="34">
        <v>42254</v>
      </c>
      <c r="J59" s="31"/>
      <c r="K59" s="32" t="s">
        <v>766</v>
      </c>
      <c r="L59" s="31" t="s">
        <v>79</v>
      </c>
      <c r="M59" s="32" t="s">
        <v>773</v>
      </c>
      <c r="N59" s="33">
        <v>219000</v>
      </c>
      <c r="O59" s="452"/>
    </row>
    <row r="60" spans="1:15" ht="15.75" thickTop="1" x14ac:dyDescent="0.25">
      <c r="A60" s="8">
        <v>42265</v>
      </c>
      <c r="B60" s="83" t="s">
        <v>643</v>
      </c>
      <c r="C60" s="10" t="s">
        <v>382</v>
      </c>
      <c r="D60" s="10" t="s">
        <v>375</v>
      </c>
      <c r="E60" s="10">
        <v>2891</v>
      </c>
      <c r="F60" s="55">
        <v>133800</v>
      </c>
      <c r="G60" s="443">
        <f>SUM(F60:F69)</f>
        <v>1558200</v>
      </c>
      <c r="I60" s="34">
        <v>42254</v>
      </c>
      <c r="J60" s="31"/>
      <c r="K60" s="32" t="s">
        <v>766</v>
      </c>
      <c r="L60" s="31" t="s">
        <v>79</v>
      </c>
      <c r="M60" s="32" t="s">
        <v>184</v>
      </c>
      <c r="N60" s="33">
        <v>13213</v>
      </c>
      <c r="O60" s="452"/>
    </row>
    <row r="61" spans="1:15" x14ac:dyDescent="0.25">
      <c r="A61" s="34">
        <v>42265</v>
      </c>
      <c r="B61" s="86" t="s">
        <v>651</v>
      </c>
      <c r="C61" s="32" t="s">
        <v>664</v>
      </c>
      <c r="D61" s="32" t="s">
        <v>375</v>
      </c>
      <c r="E61" s="98">
        <v>12</v>
      </c>
      <c r="F61" s="85">
        <v>562100</v>
      </c>
      <c r="G61" s="469"/>
      <c r="I61" s="34">
        <v>42254</v>
      </c>
      <c r="J61" s="31"/>
      <c r="K61" s="32" t="s">
        <v>766</v>
      </c>
      <c r="L61" s="31" t="s">
        <v>79</v>
      </c>
      <c r="M61" s="32" t="s">
        <v>517</v>
      </c>
      <c r="N61" s="33">
        <v>20950</v>
      </c>
      <c r="O61" s="452"/>
    </row>
    <row r="62" spans="1:15" ht="45" x14ac:dyDescent="0.25">
      <c r="A62" s="34">
        <v>42265</v>
      </c>
      <c r="B62" s="86" t="s">
        <v>652</v>
      </c>
      <c r="C62" s="32" t="s">
        <v>526</v>
      </c>
      <c r="D62" s="32" t="s">
        <v>375</v>
      </c>
      <c r="E62" s="98">
        <v>46</v>
      </c>
      <c r="F62" s="85">
        <v>139800</v>
      </c>
      <c r="G62" s="469"/>
      <c r="I62" s="34">
        <v>42254</v>
      </c>
      <c r="J62" s="31"/>
      <c r="K62" s="32" t="s">
        <v>769</v>
      </c>
      <c r="L62" s="31" t="s">
        <v>236</v>
      </c>
      <c r="M62" s="32" t="s">
        <v>518</v>
      </c>
      <c r="N62" s="33">
        <v>56000</v>
      </c>
      <c r="O62" s="452"/>
    </row>
    <row r="63" spans="1:15" x14ac:dyDescent="0.25">
      <c r="A63" s="34">
        <v>42265</v>
      </c>
      <c r="B63" s="86" t="s">
        <v>653</v>
      </c>
      <c r="C63" s="32" t="s">
        <v>356</v>
      </c>
      <c r="D63" s="32" t="s">
        <v>375</v>
      </c>
      <c r="E63" s="98">
        <v>40</v>
      </c>
      <c r="F63" s="85">
        <v>183600</v>
      </c>
      <c r="G63" s="469"/>
      <c r="I63" s="34">
        <v>42254</v>
      </c>
      <c r="J63" s="31"/>
      <c r="K63" s="32" t="s">
        <v>766</v>
      </c>
      <c r="L63" s="31" t="s">
        <v>79</v>
      </c>
      <c r="M63" s="32" t="s">
        <v>199</v>
      </c>
      <c r="N63" s="33">
        <v>2000</v>
      </c>
      <c r="O63" s="452"/>
    </row>
    <row r="64" spans="1:15" ht="15.75" thickBot="1" x14ac:dyDescent="0.3">
      <c r="A64" s="34">
        <v>42265</v>
      </c>
      <c r="B64" s="86" t="s">
        <v>654</v>
      </c>
      <c r="C64" s="32" t="s">
        <v>310</v>
      </c>
      <c r="D64" s="32" t="s">
        <v>375</v>
      </c>
      <c r="E64" s="32" t="s">
        <v>151</v>
      </c>
      <c r="F64" s="85">
        <v>82800</v>
      </c>
      <c r="G64" s="469"/>
      <c r="I64" s="34">
        <v>42254</v>
      </c>
      <c r="J64" s="35"/>
      <c r="K64" s="14" t="s">
        <v>769</v>
      </c>
      <c r="L64" s="35" t="s">
        <v>439</v>
      </c>
      <c r="M64" s="14" t="s">
        <v>520</v>
      </c>
      <c r="N64" s="15">
        <v>2400</v>
      </c>
      <c r="O64" s="453"/>
    </row>
    <row r="65" spans="1:15" ht="15.75" thickTop="1" x14ac:dyDescent="0.25">
      <c r="A65" s="34">
        <v>42265</v>
      </c>
      <c r="B65" s="86" t="s">
        <v>655</v>
      </c>
      <c r="C65" s="32" t="s">
        <v>669</v>
      </c>
      <c r="D65" s="32" t="s">
        <v>375</v>
      </c>
      <c r="E65" s="32" t="s">
        <v>151</v>
      </c>
      <c r="F65" s="85">
        <v>30000</v>
      </c>
      <c r="G65" s="469"/>
      <c r="I65" s="8">
        <v>42255</v>
      </c>
      <c r="J65" s="9"/>
      <c r="K65" s="10" t="s">
        <v>769</v>
      </c>
      <c r="L65" s="9" t="s">
        <v>335</v>
      </c>
      <c r="M65" s="10" t="s">
        <v>335</v>
      </c>
      <c r="N65" s="11">
        <v>114300</v>
      </c>
      <c r="O65" s="443">
        <f>SUM(N65:N75)</f>
        <v>579500</v>
      </c>
    </row>
    <row r="66" spans="1:15" x14ac:dyDescent="0.25">
      <c r="A66" s="34">
        <v>42265</v>
      </c>
      <c r="B66" s="86" t="s">
        <v>656</v>
      </c>
      <c r="C66" s="32" t="s">
        <v>554</v>
      </c>
      <c r="D66" s="32" t="s">
        <v>375</v>
      </c>
      <c r="E66" s="32" t="s">
        <v>151</v>
      </c>
      <c r="F66" s="85">
        <v>138700</v>
      </c>
      <c r="G66" s="469"/>
      <c r="I66" s="34">
        <v>42255</v>
      </c>
      <c r="J66" s="31"/>
      <c r="K66" s="32" t="s">
        <v>766</v>
      </c>
      <c r="L66" s="31" t="s">
        <v>521</v>
      </c>
      <c r="M66" s="32" t="s">
        <v>521</v>
      </c>
      <c r="N66" s="33">
        <v>300000</v>
      </c>
      <c r="O66" s="469"/>
    </row>
    <row r="67" spans="1:15" x14ac:dyDescent="0.25">
      <c r="A67" s="34">
        <v>42265</v>
      </c>
      <c r="B67" s="86" t="s">
        <v>657</v>
      </c>
      <c r="C67" s="32" t="s">
        <v>670</v>
      </c>
      <c r="D67" s="32" t="s">
        <v>375</v>
      </c>
      <c r="E67" s="32" t="s">
        <v>151</v>
      </c>
      <c r="F67" s="85">
        <v>99300</v>
      </c>
      <c r="G67" s="469"/>
      <c r="I67" s="34">
        <v>42255</v>
      </c>
      <c r="J67" s="31"/>
      <c r="K67" s="32" t="s">
        <v>769</v>
      </c>
      <c r="L67" s="31" t="s">
        <v>79</v>
      </c>
      <c r="M67" s="32" t="s">
        <v>184</v>
      </c>
      <c r="N67" s="33">
        <v>5000</v>
      </c>
      <c r="O67" s="469"/>
    </row>
    <row r="68" spans="1:15" x14ac:dyDescent="0.25">
      <c r="A68" s="34">
        <v>42265</v>
      </c>
      <c r="B68" s="86" t="s">
        <v>658</v>
      </c>
      <c r="C68" s="32" t="s">
        <v>314</v>
      </c>
      <c r="D68" s="32" t="s">
        <v>375</v>
      </c>
      <c r="E68" s="98">
        <v>47</v>
      </c>
      <c r="F68" s="85">
        <v>116100</v>
      </c>
      <c r="G68" s="469"/>
      <c r="I68" s="34">
        <v>42255</v>
      </c>
      <c r="J68" s="31"/>
      <c r="K68" s="32" t="s">
        <v>766</v>
      </c>
      <c r="L68" s="31" t="s">
        <v>79</v>
      </c>
      <c r="M68" s="32" t="s">
        <v>156</v>
      </c>
      <c r="N68" s="33">
        <v>1200</v>
      </c>
      <c r="O68" s="469"/>
    </row>
    <row r="69" spans="1:15" ht="15.75" thickBot="1" x14ac:dyDescent="0.3">
      <c r="A69" s="12">
        <v>42265</v>
      </c>
      <c r="B69" s="56" t="s">
        <v>659</v>
      </c>
      <c r="C69" s="14" t="s">
        <v>671</v>
      </c>
      <c r="D69" s="14" t="s">
        <v>375</v>
      </c>
      <c r="E69" s="95">
        <v>48</v>
      </c>
      <c r="F69" s="59">
        <v>72000</v>
      </c>
      <c r="G69" s="470"/>
      <c r="I69" s="34">
        <v>42255</v>
      </c>
      <c r="J69" s="31"/>
      <c r="K69" s="32" t="s">
        <v>766</v>
      </c>
      <c r="L69" s="31" t="s">
        <v>79</v>
      </c>
      <c r="M69" s="32" t="s">
        <v>516</v>
      </c>
      <c r="N69" s="33">
        <v>2000</v>
      </c>
      <c r="O69" s="469"/>
    </row>
    <row r="70" spans="1:15" ht="45.75" thickTop="1" x14ac:dyDescent="0.25">
      <c r="A70" s="8">
        <v>42268</v>
      </c>
      <c r="B70" s="83" t="s">
        <v>660</v>
      </c>
      <c r="C70" s="10" t="s">
        <v>230</v>
      </c>
      <c r="D70" s="10" t="s">
        <v>375</v>
      </c>
      <c r="E70" s="97">
        <v>49</v>
      </c>
      <c r="F70" s="55">
        <v>86000</v>
      </c>
      <c r="G70" s="443">
        <f>SUM(F70:F72)</f>
        <v>911600</v>
      </c>
      <c r="I70" s="34">
        <v>42255</v>
      </c>
      <c r="J70" s="31"/>
      <c r="K70" s="32" t="s">
        <v>766</v>
      </c>
      <c r="L70" s="31" t="s">
        <v>79</v>
      </c>
      <c r="M70" s="32" t="s">
        <v>523</v>
      </c>
      <c r="N70" s="33">
        <v>2000</v>
      </c>
      <c r="O70" s="469"/>
    </row>
    <row r="71" spans="1:15" x14ac:dyDescent="0.25">
      <c r="A71" s="34">
        <v>42268</v>
      </c>
      <c r="B71" s="86" t="s">
        <v>661</v>
      </c>
      <c r="C71" s="32" t="s">
        <v>315</v>
      </c>
      <c r="D71" s="32" t="s">
        <v>375</v>
      </c>
      <c r="E71" s="32" t="s">
        <v>151</v>
      </c>
      <c r="F71" s="85">
        <v>607000</v>
      </c>
      <c r="G71" s="469"/>
      <c r="I71" s="34">
        <v>42255</v>
      </c>
      <c r="J71" s="31"/>
      <c r="K71" s="32" t="s">
        <v>766</v>
      </c>
      <c r="L71" s="31" t="s">
        <v>79</v>
      </c>
      <c r="M71" s="32" t="s">
        <v>152</v>
      </c>
      <c r="N71" s="33">
        <v>10000</v>
      </c>
      <c r="O71" s="469"/>
    </row>
    <row r="72" spans="1:15" ht="15.75" thickBot="1" x14ac:dyDescent="0.3">
      <c r="A72" s="12">
        <v>42268</v>
      </c>
      <c r="B72" s="56" t="s">
        <v>662</v>
      </c>
      <c r="C72" s="14" t="s">
        <v>452</v>
      </c>
      <c r="D72" s="14" t="s">
        <v>375</v>
      </c>
      <c r="E72" s="95">
        <v>34</v>
      </c>
      <c r="F72" s="59">
        <v>218600</v>
      </c>
      <c r="G72" s="470"/>
      <c r="I72" s="34">
        <v>42255</v>
      </c>
      <c r="J72" s="31"/>
      <c r="K72" s="32" t="s">
        <v>766</v>
      </c>
      <c r="L72" s="31" t="s">
        <v>79</v>
      </c>
      <c r="M72" s="32" t="s">
        <v>127</v>
      </c>
      <c r="N72" s="33">
        <v>13000</v>
      </c>
      <c r="O72" s="469"/>
    </row>
    <row r="73" spans="1:15" ht="15.75" thickTop="1" x14ac:dyDescent="0.25">
      <c r="A73" s="8">
        <v>42269</v>
      </c>
      <c r="B73" s="83" t="s">
        <v>663</v>
      </c>
      <c r="C73" s="10" t="s">
        <v>356</v>
      </c>
      <c r="D73" s="10" t="s">
        <v>375</v>
      </c>
      <c r="E73" s="10" t="s">
        <v>151</v>
      </c>
      <c r="F73" s="55">
        <v>127500</v>
      </c>
      <c r="G73" s="443">
        <f>SUM(F73:F76)</f>
        <v>695600</v>
      </c>
      <c r="I73" s="34">
        <v>42255</v>
      </c>
      <c r="J73" s="31"/>
      <c r="K73" s="32" t="s">
        <v>766</v>
      </c>
      <c r="L73" s="31" t="s">
        <v>79</v>
      </c>
      <c r="M73" s="32" t="s">
        <v>199</v>
      </c>
      <c r="N73" s="33">
        <v>100000</v>
      </c>
      <c r="O73" s="469"/>
    </row>
    <row r="74" spans="1:15" ht="30" x14ac:dyDescent="0.25">
      <c r="A74" s="34">
        <v>42269</v>
      </c>
      <c r="B74" s="86" t="s">
        <v>687</v>
      </c>
      <c r="C74" s="32" t="s">
        <v>527</v>
      </c>
      <c r="D74" s="32" t="s">
        <v>375</v>
      </c>
      <c r="E74" s="32">
        <v>2889</v>
      </c>
      <c r="F74" s="85">
        <v>171100</v>
      </c>
      <c r="G74" s="469"/>
      <c r="I74" s="34">
        <v>42255</v>
      </c>
      <c r="J74" s="31"/>
      <c r="K74" s="32" t="s">
        <v>766</v>
      </c>
      <c r="L74" s="31" t="s">
        <v>436</v>
      </c>
      <c r="M74" s="32" t="s">
        <v>529</v>
      </c>
      <c r="N74" s="33">
        <v>31000</v>
      </c>
      <c r="O74" s="469"/>
    </row>
    <row r="75" spans="1:15" ht="30.75" thickBot="1" x14ac:dyDescent="0.3">
      <c r="A75" s="34">
        <v>42269</v>
      </c>
      <c r="B75" s="86" t="s">
        <v>688</v>
      </c>
      <c r="C75" s="32" t="s">
        <v>79</v>
      </c>
      <c r="D75" s="32" t="s">
        <v>454</v>
      </c>
      <c r="E75" s="32" t="s">
        <v>151</v>
      </c>
      <c r="F75" s="85">
        <v>250000</v>
      </c>
      <c r="G75" s="469"/>
      <c r="I75" s="36">
        <v>42255</v>
      </c>
      <c r="J75" s="37"/>
      <c r="K75" s="38" t="s">
        <v>766</v>
      </c>
      <c r="L75" s="37" t="s">
        <v>436</v>
      </c>
      <c r="M75" s="38" t="s">
        <v>350</v>
      </c>
      <c r="N75" s="39">
        <v>1000</v>
      </c>
      <c r="O75" s="474"/>
    </row>
    <row r="76" spans="1:15" ht="31.5" thickTop="1" thickBot="1" x14ac:dyDescent="0.3">
      <c r="A76" s="12">
        <v>42269</v>
      </c>
      <c r="B76" s="56" t="s">
        <v>689</v>
      </c>
      <c r="C76" s="14" t="s">
        <v>448</v>
      </c>
      <c r="D76" s="14" t="s">
        <v>375</v>
      </c>
      <c r="E76" s="14">
        <v>2892</v>
      </c>
      <c r="F76" s="59">
        <v>147000</v>
      </c>
      <c r="G76" s="470"/>
      <c r="I76" s="8">
        <v>42256</v>
      </c>
      <c r="J76" s="9"/>
      <c r="K76" s="10" t="s">
        <v>766</v>
      </c>
      <c r="L76" s="9" t="s">
        <v>79</v>
      </c>
      <c r="M76" s="10" t="s">
        <v>149</v>
      </c>
      <c r="N76" s="11">
        <v>24000</v>
      </c>
      <c r="O76" s="446">
        <f>SUM(N76:N98)</f>
        <v>889300</v>
      </c>
    </row>
    <row r="77" spans="1:15" ht="15.75" thickTop="1" x14ac:dyDescent="0.25">
      <c r="A77" s="8">
        <v>42270</v>
      </c>
      <c r="B77" s="83" t="s">
        <v>692</v>
      </c>
      <c r="C77" s="10" t="s">
        <v>576</v>
      </c>
      <c r="D77" s="10" t="s">
        <v>375</v>
      </c>
      <c r="E77" s="10" t="s">
        <v>151</v>
      </c>
      <c r="F77" s="55">
        <v>50000</v>
      </c>
      <c r="G77" s="443">
        <f>SUM(F77:F78)</f>
        <v>208000</v>
      </c>
      <c r="I77" s="34">
        <v>42256</v>
      </c>
      <c r="J77" s="31"/>
      <c r="K77" s="32" t="s">
        <v>769</v>
      </c>
      <c r="L77" s="31" t="s">
        <v>531</v>
      </c>
      <c r="M77" s="32" t="s">
        <v>530</v>
      </c>
      <c r="N77" s="33">
        <v>20000</v>
      </c>
      <c r="O77" s="452"/>
    </row>
    <row r="78" spans="1:15" ht="30.75" thickBot="1" x14ac:dyDescent="0.3">
      <c r="A78" s="12">
        <v>42270</v>
      </c>
      <c r="B78" s="56" t="s">
        <v>693</v>
      </c>
      <c r="C78" s="14" t="s">
        <v>539</v>
      </c>
      <c r="D78" s="14" t="s">
        <v>375</v>
      </c>
      <c r="E78" s="14" t="s">
        <v>151</v>
      </c>
      <c r="F78" s="59">
        <v>158000</v>
      </c>
      <c r="G78" s="470"/>
      <c r="I78" s="34">
        <v>42256</v>
      </c>
      <c r="J78" s="107"/>
      <c r="K78" s="107" t="s">
        <v>769</v>
      </c>
      <c r="L78" s="107" t="s">
        <v>467</v>
      </c>
      <c r="M78" s="32"/>
      <c r="N78" s="33">
        <v>94000</v>
      </c>
      <c r="O78" s="452"/>
    </row>
    <row r="79" spans="1:15" ht="45.75" thickTop="1" x14ac:dyDescent="0.25">
      <c r="A79" s="8">
        <v>42271</v>
      </c>
      <c r="B79" s="83" t="s">
        <v>694</v>
      </c>
      <c r="C79" s="10" t="s">
        <v>431</v>
      </c>
      <c r="D79" s="10" t="s">
        <v>375</v>
      </c>
      <c r="E79" s="10">
        <v>2896</v>
      </c>
      <c r="F79" s="55">
        <v>246300</v>
      </c>
      <c r="G79" s="443">
        <f>SUM(F79:F82)</f>
        <v>2114200</v>
      </c>
      <c r="I79" s="34">
        <v>42256</v>
      </c>
      <c r="J79" s="31"/>
      <c r="K79" s="32" t="s">
        <v>769</v>
      </c>
      <c r="L79" s="31" t="s">
        <v>52</v>
      </c>
      <c r="M79" s="32" t="s">
        <v>350</v>
      </c>
      <c r="N79" s="33">
        <v>31500</v>
      </c>
      <c r="O79" s="452"/>
    </row>
    <row r="80" spans="1:15" ht="30" x14ac:dyDescent="0.25">
      <c r="A80" s="34">
        <v>42271</v>
      </c>
      <c r="B80" s="86" t="s">
        <v>695</v>
      </c>
      <c r="C80" s="32" t="s">
        <v>592</v>
      </c>
      <c r="D80" s="32" t="s">
        <v>375</v>
      </c>
      <c r="E80" s="32">
        <v>2887</v>
      </c>
      <c r="F80" s="85">
        <v>375000</v>
      </c>
      <c r="G80" s="469"/>
      <c r="I80" s="34">
        <v>42256</v>
      </c>
      <c r="J80" s="31"/>
      <c r="K80" s="32" t="s">
        <v>769</v>
      </c>
      <c r="L80" s="31" t="s">
        <v>28</v>
      </c>
      <c r="M80" s="32"/>
      <c r="N80" s="33">
        <v>14300</v>
      </c>
      <c r="O80" s="452"/>
    </row>
    <row r="81" spans="1:15" ht="45" x14ac:dyDescent="0.25">
      <c r="A81" s="34">
        <v>42271</v>
      </c>
      <c r="B81" s="86" t="s">
        <v>696</v>
      </c>
      <c r="C81" s="32" t="s">
        <v>734</v>
      </c>
      <c r="D81" s="32" t="s">
        <v>375</v>
      </c>
      <c r="E81" s="98">
        <v>54</v>
      </c>
      <c r="F81" s="85">
        <v>469000</v>
      </c>
      <c r="G81" s="469"/>
      <c r="I81" s="34">
        <v>42256</v>
      </c>
      <c r="J81" s="31"/>
      <c r="K81" s="32" t="s">
        <v>769</v>
      </c>
      <c r="L81" s="31" t="s">
        <v>470</v>
      </c>
      <c r="M81" s="32" t="s">
        <v>532</v>
      </c>
      <c r="N81" s="33">
        <v>168000</v>
      </c>
      <c r="O81" s="452"/>
    </row>
    <row r="82" spans="1:15" ht="45.75" thickBot="1" x14ac:dyDescent="0.3">
      <c r="A82" s="12">
        <v>42271</v>
      </c>
      <c r="B82" s="56" t="s">
        <v>697</v>
      </c>
      <c r="C82" s="14" t="s">
        <v>146</v>
      </c>
      <c r="D82" s="14" t="s">
        <v>375</v>
      </c>
      <c r="E82" s="14" t="s">
        <v>151</v>
      </c>
      <c r="F82" s="59">
        <v>1023900</v>
      </c>
      <c r="G82" s="470"/>
      <c r="I82" s="34">
        <v>42256</v>
      </c>
      <c r="J82" s="31"/>
      <c r="K82" s="32" t="s">
        <v>769</v>
      </c>
      <c r="L82" s="31" t="s">
        <v>462</v>
      </c>
      <c r="M82" s="32" t="s">
        <v>533</v>
      </c>
      <c r="N82" s="33">
        <v>15000</v>
      </c>
      <c r="O82" s="452"/>
    </row>
    <row r="83" spans="1:15" ht="30.75" thickTop="1" x14ac:dyDescent="0.25">
      <c r="A83" s="8">
        <v>42272</v>
      </c>
      <c r="B83" s="83" t="s">
        <v>698</v>
      </c>
      <c r="C83" s="10" t="s">
        <v>317</v>
      </c>
      <c r="D83" s="10" t="s">
        <v>375</v>
      </c>
      <c r="E83" s="97">
        <v>56</v>
      </c>
      <c r="F83" s="55">
        <v>60000</v>
      </c>
      <c r="G83" s="443">
        <f>SUM(F83:F91)</f>
        <v>1688100</v>
      </c>
      <c r="I83" s="34">
        <v>42256</v>
      </c>
      <c r="J83" s="31"/>
      <c r="K83" s="32" t="s">
        <v>769</v>
      </c>
      <c r="L83" s="31" t="s">
        <v>29</v>
      </c>
      <c r="M83" s="32" t="s">
        <v>534</v>
      </c>
      <c r="N83" s="33">
        <v>120000</v>
      </c>
      <c r="O83" s="452"/>
    </row>
    <row r="84" spans="1:15" x14ac:dyDescent="0.25">
      <c r="A84" s="34">
        <v>42272</v>
      </c>
      <c r="B84" s="86" t="s">
        <v>699</v>
      </c>
      <c r="C84" s="32" t="s">
        <v>356</v>
      </c>
      <c r="D84" s="32" t="s">
        <v>375</v>
      </c>
      <c r="E84" s="32" t="s">
        <v>151</v>
      </c>
      <c r="F84" s="85">
        <v>123200</v>
      </c>
      <c r="G84" s="469"/>
      <c r="I84" s="34">
        <v>42256</v>
      </c>
      <c r="J84" s="31"/>
      <c r="K84" s="32" t="s">
        <v>769</v>
      </c>
      <c r="L84" s="31" t="s">
        <v>79</v>
      </c>
      <c r="M84" s="32" t="s">
        <v>152</v>
      </c>
      <c r="N84" s="33">
        <v>10000</v>
      </c>
      <c r="O84" s="452"/>
    </row>
    <row r="85" spans="1:15" x14ac:dyDescent="0.25">
      <c r="A85" s="34">
        <v>42272</v>
      </c>
      <c r="B85" s="86" t="s">
        <v>700</v>
      </c>
      <c r="C85" s="32" t="s">
        <v>356</v>
      </c>
      <c r="D85" s="32" t="s">
        <v>375</v>
      </c>
      <c r="E85" s="32" t="s">
        <v>151</v>
      </c>
      <c r="F85" s="85">
        <v>54000</v>
      </c>
      <c r="G85" s="469"/>
      <c r="I85" s="34">
        <v>42256</v>
      </c>
      <c r="J85" s="31"/>
      <c r="K85" s="32" t="s">
        <v>769</v>
      </c>
      <c r="L85" s="31" t="s">
        <v>79</v>
      </c>
      <c r="M85" s="32" t="s">
        <v>535</v>
      </c>
      <c r="N85" s="33">
        <v>23000</v>
      </c>
      <c r="O85" s="452"/>
    </row>
    <row r="86" spans="1:15" x14ac:dyDescent="0.25">
      <c r="A86" s="34">
        <v>42272</v>
      </c>
      <c r="B86" s="86" t="s">
        <v>701</v>
      </c>
      <c r="C86" s="32" t="s">
        <v>446</v>
      </c>
      <c r="D86" s="32" t="s">
        <v>375</v>
      </c>
      <c r="E86" s="32"/>
      <c r="F86" s="85">
        <v>330500</v>
      </c>
      <c r="G86" s="469"/>
      <c r="I86" s="34">
        <v>42256</v>
      </c>
      <c r="J86" s="31"/>
      <c r="K86" s="32" t="s">
        <v>769</v>
      </c>
      <c r="L86" s="31" t="s">
        <v>79</v>
      </c>
      <c r="M86" s="32" t="s">
        <v>536</v>
      </c>
      <c r="N86" s="33">
        <v>4000</v>
      </c>
      <c r="O86" s="452"/>
    </row>
    <row r="87" spans="1:15" ht="30" x14ac:dyDescent="0.25">
      <c r="A87" s="34">
        <v>42272</v>
      </c>
      <c r="B87" s="86" t="s">
        <v>702</v>
      </c>
      <c r="C87" s="32" t="s">
        <v>182</v>
      </c>
      <c r="D87" s="32" t="s">
        <v>375</v>
      </c>
      <c r="E87" s="98">
        <v>55</v>
      </c>
      <c r="F87" s="85">
        <v>110000</v>
      </c>
      <c r="G87" s="469"/>
      <c r="I87" s="34">
        <v>42256</v>
      </c>
      <c r="J87" s="31"/>
      <c r="K87" s="32" t="s">
        <v>769</v>
      </c>
      <c r="L87" s="31" t="s">
        <v>79</v>
      </c>
      <c r="M87" s="32" t="s">
        <v>536</v>
      </c>
      <c r="N87" s="33">
        <v>5000</v>
      </c>
      <c r="O87" s="452"/>
    </row>
    <row r="88" spans="1:15" ht="30" x14ac:dyDescent="0.25">
      <c r="A88" s="34">
        <v>42272</v>
      </c>
      <c r="B88" s="86" t="s">
        <v>703</v>
      </c>
      <c r="C88" s="32" t="s">
        <v>218</v>
      </c>
      <c r="D88" s="32" t="s">
        <v>375</v>
      </c>
      <c r="E88" s="98">
        <v>28</v>
      </c>
      <c r="F88" s="85">
        <v>270500</v>
      </c>
      <c r="G88" s="469"/>
      <c r="I88" s="34">
        <v>42256</v>
      </c>
      <c r="J88" s="31"/>
      <c r="K88" s="32" t="s">
        <v>766</v>
      </c>
      <c r="L88" s="31" t="s">
        <v>79</v>
      </c>
      <c r="M88" s="32" t="s">
        <v>175</v>
      </c>
      <c r="N88" s="33">
        <v>20000</v>
      </c>
      <c r="O88" s="452"/>
    </row>
    <row r="89" spans="1:15" ht="30" x14ac:dyDescent="0.25">
      <c r="A89" s="34">
        <v>42272</v>
      </c>
      <c r="B89" s="86" t="s">
        <v>704</v>
      </c>
      <c r="C89" s="32" t="s">
        <v>750</v>
      </c>
      <c r="D89" s="32" t="s">
        <v>375</v>
      </c>
      <c r="E89" s="98">
        <v>61</v>
      </c>
      <c r="F89" s="85">
        <v>76100</v>
      </c>
      <c r="G89" s="469"/>
      <c r="I89" s="34">
        <v>42256</v>
      </c>
      <c r="J89" s="31"/>
      <c r="K89" s="32" t="s">
        <v>766</v>
      </c>
      <c r="L89" s="31" t="s">
        <v>79</v>
      </c>
      <c r="M89" s="32" t="s">
        <v>362</v>
      </c>
      <c r="N89" s="33">
        <v>7000</v>
      </c>
      <c r="O89" s="452"/>
    </row>
    <row r="90" spans="1:15" x14ac:dyDescent="0.25">
      <c r="A90" s="34">
        <v>42272</v>
      </c>
      <c r="B90" s="86" t="s">
        <v>705</v>
      </c>
      <c r="C90" s="32" t="s">
        <v>315</v>
      </c>
      <c r="D90" s="32" t="s">
        <v>375</v>
      </c>
      <c r="E90" s="98">
        <v>59</v>
      </c>
      <c r="F90" s="85">
        <v>422000</v>
      </c>
      <c r="G90" s="469"/>
      <c r="I90" s="34">
        <v>42256</v>
      </c>
      <c r="J90" s="31"/>
      <c r="K90" s="32" t="s">
        <v>766</v>
      </c>
      <c r="L90" s="31" t="s">
        <v>540</v>
      </c>
      <c r="M90" s="32" t="s">
        <v>541</v>
      </c>
      <c r="N90" s="33">
        <v>80000</v>
      </c>
      <c r="O90" s="452"/>
    </row>
    <row r="91" spans="1:15" ht="15.75" thickBot="1" x14ac:dyDescent="0.3">
      <c r="A91" s="112"/>
      <c r="B91" s="56" t="s">
        <v>706</v>
      </c>
      <c r="C91" s="14" t="s">
        <v>205</v>
      </c>
      <c r="D91" s="14" t="s">
        <v>375</v>
      </c>
      <c r="E91" s="14">
        <v>2898</v>
      </c>
      <c r="F91" s="59">
        <v>241800</v>
      </c>
      <c r="G91" s="470"/>
      <c r="I91" s="34">
        <v>42256</v>
      </c>
      <c r="J91" s="31"/>
      <c r="K91" s="32" t="s">
        <v>769</v>
      </c>
      <c r="L91" s="31" t="s">
        <v>146</v>
      </c>
      <c r="M91" s="32" t="s">
        <v>542</v>
      </c>
      <c r="N91" s="33">
        <v>10500</v>
      </c>
      <c r="O91" s="452"/>
    </row>
    <row r="92" spans="1:15" ht="15.75" thickTop="1" x14ac:dyDescent="0.25">
      <c r="A92" s="8">
        <v>42276</v>
      </c>
      <c r="B92" s="83" t="s">
        <v>707</v>
      </c>
      <c r="C92" s="10" t="s">
        <v>356</v>
      </c>
      <c r="D92" s="10" t="s">
        <v>375</v>
      </c>
      <c r="E92" s="10" t="s">
        <v>151</v>
      </c>
      <c r="F92" s="55">
        <v>124000</v>
      </c>
      <c r="G92" s="443">
        <f>SUM(F92:F94)</f>
        <v>487000</v>
      </c>
      <c r="I92" s="34">
        <v>42256</v>
      </c>
      <c r="J92" s="31"/>
      <c r="K92" s="32" t="s">
        <v>766</v>
      </c>
      <c r="L92" s="31" t="s">
        <v>543</v>
      </c>
      <c r="M92" s="32" t="s">
        <v>362</v>
      </c>
      <c r="N92" s="33">
        <v>24100</v>
      </c>
      <c r="O92" s="452"/>
    </row>
    <row r="93" spans="1:15" x14ac:dyDescent="0.25">
      <c r="A93" s="34">
        <v>42276</v>
      </c>
      <c r="B93" s="86" t="s">
        <v>708</v>
      </c>
      <c r="C93" s="32" t="s">
        <v>573</v>
      </c>
      <c r="D93" s="32" t="s">
        <v>375</v>
      </c>
      <c r="E93" s="98">
        <v>62</v>
      </c>
      <c r="F93" s="85">
        <v>159900</v>
      </c>
      <c r="G93" s="469"/>
      <c r="I93" s="34">
        <v>42256</v>
      </c>
      <c r="J93" s="31"/>
      <c r="K93" s="32" t="s">
        <v>766</v>
      </c>
      <c r="L93" s="31" t="s">
        <v>544</v>
      </c>
      <c r="M93" s="32" t="s">
        <v>545</v>
      </c>
      <c r="N93" s="33">
        <v>1000</v>
      </c>
      <c r="O93" s="452"/>
    </row>
    <row r="94" spans="1:15" ht="15.75" thickBot="1" x14ac:dyDescent="0.3">
      <c r="A94" s="12">
        <v>42276</v>
      </c>
      <c r="B94" s="56" t="s">
        <v>709</v>
      </c>
      <c r="C94" s="14" t="s">
        <v>776</v>
      </c>
      <c r="D94" s="14" t="s">
        <v>375</v>
      </c>
      <c r="E94" s="95">
        <v>64</v>
      </c>
      <c r="F94" s="59">
        <v>203100</v>
      </c>
      <c r="G94" s="470"/>
      <c r="I94" s="34">
        <v>42256</v>
      </c>
      <c r="J94" s="31"/>
      <c r="K94" s="32" t="s">
        <v>766</v>
      </c>
      <c r="L94" s="31" t="s">
        <v>79</v>
      </c>
      <c r="M94" s="32" t="s">
        <v>546</v>
      </c>
      <c r="N94" s="33">
        <v>5000</v>
      </c>
      <c r="O94" s="452"/>
    </row>
    <row r="95" spans="1:15" ht="30.75" thickTop="1" x14ac:dyDescent="0.25">
      <c r="A95" s="8">
        <v>42277</v>
      </c>
      <c r="B95" s="83" t="s">
        <v>710</v>
      </c>
      <c r="C95" s="10" t="s">
        <v>789</v>
      </c>
      <c r="D95" s="10" t="s">
        <v>375</v>
      </c>
      <c r="E95" s="10">
        <v>2848</v>
      </c>
      <c r="F95" s="55">
        <v>148100</v>
      </c>
      <c r="G95" s="446">
        <f>SUM(F95:F100)</f>
        <v>1968000</v>
      </c>
      <c r="I95" s="34">
        <v>42256</v>
      </c>
      <c r="J95" s="31"/>
      <c r="K95" s="32" t="s">
        <v>766</v>
      </c>
      <c r="L95" s="31" t="s">
        <v>547</v>
      </c>
      <c r="M95" s="32" t="s">
        <v>548</v>
      </c>
      <c r="N95" s="33">
        <v>186100</v>
      </c>
      <c r="O95" s="452"/>
    </row>
    <row r="96" spans="1:15" ht="30" x14ac:dyDescent="0.25">
      <c r="A96" s="34">
        <v>42277</v>
      </c>
      <c r="B96" s="86" t="s">
        <v>711</v>
      </c>
      <c r="C96" s="32" t="s">
        <v>79</v>
      </c>
      <c r="D96" s="32" t="s">
        <v>788</v>
      </c>
      <c r="E96" s="32" t="s">
        <v>151</v>
      </c>
      <c r="F96" s="85">
        <v>40000</v>
      </c>
      <c r="G96" s="452"/>
      <c r="I96" s="34">
        <v>42256</v>
      </c>
      <c r="J96" s="31"/>
      <c r="K96" s="32" t="s">
        <v>766</v>
      </c>
      <c r="L96" s="31" t="s">
        <v>79</v>
      </c>
      <c r="M96" s="32" t="s">
        <v>400</v>
      </c>
      <c r="N96" s="33">
        <v>2800</v>
      </c>
      <c r="O96" s="452"/>
    </row>
    <row r="97" spans="1:15" ht="30" x14ac:dyDescent="0.25">
      <c r="A97" s="34">
        <v>42277</v>
      </c>
      <c r="B97" s="86" t="s">
        <v>712</v>
      </c>
      <c r="C97" s="32" t="s">
        <v>210</v>
      </c>
      <c r="D97" s="32" t="s">
        <v>374</v>
      </c>
      <c r="E97" s="32" t="s">
        <v>151</v>
      </c>
      <c r="F97" s="85">
        <v>480000</v>
      </c>
      <c r="G97" s="452"/>
      <c r="I97" s="34">
        <v>42256</v>
      </c>
      <c r="J97" s="31"/>
      <c r="K97" s="32" t="s">
        <v>769</v>
      </c>
      <c r="L97" s="31" t="s">
        <v>79</v>
      </c>
      <c r="M97" s="32" t="s">
        <v>549</v>
      </c>
      <c r="N97" s="33">
        <v>4000</v>
      </c>
      <c r="O97" s="452"/>
    </row>
    <row r="98" spans="1:15" ht="30.75" thickBot="1" x14ac:dyDescent="0.3">
      <c r="A98" s="34">
        <v>42277</v>
      </c>
      <c r="B98" s="86" t="s">
        <v>713</v>
      </c>
      <c r="C98" s="32" t="s">
        <v>630</v>
      </c>
      <c r="D98" s="32" t="s">
        <v>375</v>
      </c>
      <c r="E98" s="98">
        <v>42</v>
      </c>
      <c r="F98" s="85">
        <v>117600</v>
      </c>
      <c r="G98" s="452"/>
      <c r="I98" s="12">
        <v>42256</v>
      </c>
      <c r="J98" s="35"/>
      <c r="K98" s="14" t="s">
        <v>769</v>
      </c>
      <c r="L98" s="35" t="s">
        <v>179</v>
      </c>
      <c r="M98" s="14" t="s">
        <v>390</v>
      </c>
      <c r="N98" s="15">
        <v>20000</v>
      </c>
      <c r="O98" s="453"/>
    </row>
    <row r="99" spans="1:15" ht="30.75" thickTop="1" x14ac:dyDescent="0.25">
      <c r="A99" s="34">
        <v>42277</v>
      </c>
      <c r="B99" s="86" t="s">
        <v>714</v>
      </c>
      <c r="C99" s="32" t="s">
        <v>539</v>
      </c>
      <c r="D99" s="32" t="s">
        <v>375</v>
      </c>
      <c r="E99" s="32" t="s">
        <v>151</v>
      </c>
      <c r="F99" s="85">
        <v>73500</v>
      </c>
      <c r="G99" s="452"/>
      <c r="I99" s="8">
        <v>42257</v>
      </c>
      <c r="J99" s="9"/>
      <c r="K99" s="10" t="s">
        <v>769</v>
      </c>
      <c r="L99" s="9" t="s">
        <v>79</v>
      </c>
      <c r="M99" s="10" t="s">
        <v>555</v>
      </c>
      <c r="N99" s="11">
        <v>556000</v>
      </c>
      <c r="O99" s="443">
        <f>SUM(N99:N109)</f>
        <v>1808300</v>
      </c>
    </row>
    <row r="100" spans="1:15" ht="15.75" thickBot="1" x14ac:dyDescent="0.3">
      <c r="A100" s="12">
        <v>42277</v>
      </c>
      <c r="B100" s="56" t="s">
        <v>715</v>
      </c>
      <c r="C100" s="14" t="s">
        <v>146</v>
      </c>
      <c r="D100" s="14" t="s">
        <v>375</v>
      </c>
      <c r="E100" s="14" t="s">
        <v>151</v>
      </c>
      <c r="F100" s="59">
        <v>1108800</v>
      </c>
      <c r="G100" s="453"/>
      <c r="I100" s="34">
        <v>42257</v>
      </c>
      <c r="J100" s="31"/>
      <c r="K100" s="32" t="s">
        <v>769</v>
      </c>
      <c r="L100" s="31" t="s">
        <v>79</v>
      </c>
      <c r="M100" s="32" t="s">
        <v>556</v>
      </c>
      <c r="N100" s="33">
        <v>146000</v>
      </c>
      <c r="O100" s="469"/>
    </row>
    <row r="101" spans="1:15" ht="15.75" thickTop="1" x14ac:dyDescent="0.25">
      <c r="I101" s="34">
        <v>42257</v>
      </c>
      <c r="J101" s="31"/>
      <c r="K101" s="32" t="s">
        <v>766</v>
      </c>
      <c r="L101" s="31" t="s">
        <v>79</v>
      </c>
      <c r="M101" s="32" t="s">
        <v>206</v>
      </c>
      <c r="N101" s="33">
        <v>8000</v>
      </c>
      <c r="O101" s="469"/>
    </row>
    <row r="102" spans="1:15" x14ac:dyDescent="0.25">
      <c r="I102" s="34">
        <v>42257</v>
      </c>
      <c r="J102" s="31"/>
      <c r="K102" s="32" t="s">
        <v>766</v>
      </c>
      <c r="L102" s="31" t="s">
        <v>79</v>
      </c>
      <c r="M102" s="32" t="s">
        <v>516</v>
      </c>
      <c r="N102" s="33">
        <v>2000</v>
      </c>
      <c r="O102" s="469"/>
    </row>
    <row r="103" spans="1:15" ht="30" x14ac:dyDescent="0.25">
      <c r="I103" s="34">
        <v>42257</v>
      </c>
      <c r="J103" s="31"/>
      <c r="K103" s="32" t="s">
        <v>769</v>
      </c>
      <c r="L103" s="31" t="s">
        <v>481</v>
      </c>
      <c r="M103" s="32" t="s">
        <v>559</v>
      </c>
      <c r="N103" s="33">
        <v>544500</v>
      </c>
      <c r="O103" s="469"/>
    </row>
    <row r="104" spans="1:15" ht="30" x14ac:dyDescent="0.25">
      <c r="I104" s="34">
        <v>42257</v>
      </c>
      <c r="J104" s="31"/>
      <c r="K104" s="32" t="s">
        <v>769</v>
      </c>
      <c r="L104" s="31" t="s">
        <v>481</v>
      </c>
      <c r="M104" s="32" t="s">
        <v>560</v>
      </c>
      <c r="N104" s="33">
        <v>158500</v>
      </c>
      <c r="O104" s="469"/>
    </row>
    <row r="105" spans="1:15" ht="30" x14ac:dyDescent="0.25">
      <c r="I105" s="34">
        <v>42257</v>
      </c>
      <c r="J105" s="31"/>
      <c r="K105" s="32" t="s">
        <v>766</v>
      </c>
      <c r="L105" s="31" t="s">
        <v>481</v>
      </c>
      <c r="M105" s="32" t="s">
        <v>561</v>
      </c>
      <c r="N105" s="33">
        <v>56900</v>
      </c>
      <c r="O105" s="469"/>
    </row>
    <row r="106" spans="1:15" x14ac:dyDescent="0.25">
      <c r="I106" s="34">
        <v>42257</v>
      </c>
      <c r="J106" s="31"/>
      <c r="K106" s="32" t="s">
        <v>766</v>
      </c>
      <c r="L106" s="31" t="s">
        <v>79</v>
      </c>
      <c r="M106" s="32" t="s">
        <v>562</v>
      </c>
      <c r="N106" s="33">
        <v>5000</v>
      </c>
      <c r="O106" s="469"/>
    </row>
    <row r="107" spans="1:15" x14ac:dyDescent="0.25">
      <c r="I107" s="34">
        <v>42257</v>
      </c>
      <c r="J107" s="31"/>
      <c r="K107" s="32" t="s">
        <v>766</v>
      </c>
      <c r="L107" s="31" t="s">
        <v>79</v>
      </c>
      <c r="M107" s="32" t="s">
        <v>149</v>
      </c>
      <c r="N107" s="33">
        <v>27000</v>
      </c>
      <c r="O107" s="469"/>
    </row>
    <row r="108" spans="1:15" x14ac:dyDescent="0.25">
      <c r="I108" s="34">
        <v>42257</v>
      </c>
      <c r="J108" s="31"/>
      <c r="K108" s="32" t="s">
        <v>766</v>
      </c>
      <c r="L108" s="31" t="s">
        <v>79</v>
      </c>
      <c r="M108" s="32" t="s">
        <v>388</v>
      </c>
      <c r="N108" s="33">
        <v>4400</v>
      </c>
      <c r="O108" s="469"/>
    </row>
    <row r="109" spans="1:15" ht="15.75" thickBot="1" x14ac:dyDescent="0.3">
      <c r="I109" s="12">
        <v>42257</v>
      </c>
      <c r="J109" s="35"/>
      <c r="K109" s="14" t="s">
        <v>769</v>
      </c>
      <c r="L109" s="35" t="s">
        <v>563</v>
      </c>
      <c r="M109" s="14" t="s">
        <v>564</v>
      </c>
      <c r="N109" s="15">
        <v>300000</v>
      </c>
      <c r="O109" s="470"/>
    </row>
    <row r="110" spans="1:15" ht="15.75" thickTop="1" x14ac:dyDescent="0.25">
      <c r="I110" s="8">
        <v>42258</v>
      </c>
      <c r="J110" s="9"/>
      <c r="K110" s="10" t="s">
        <v>769</v>
      </c>
      <c r="L110" s="9" t="s">
        <v>79</v>
      </c>
      <c r="M110" s="10" t="s">
        <v>569</v>
      </c>
      <c r="N110" s="11">
        <v>10000</v>
      </c>
      <c r="O110" s="446">
        <f>SUM(N110:N124)</f>
        <v>421000</v>
      </c>
    </row>
    <row r="111" spans="1:15" x14ac:dyDescent="0.25">
      <c r="I111" s="34">
        <v>42258</v>
      </c>
      <c r="J111" s="31"/>
      <c r="K111" s="32" t="s">
        <v>766</v>
      </c>
      <c r="L111" s="31" t="s">
        <v>79</v>
      </c>
      <c r="M111" s="32" t="s">
        <v>284</v>
      </c>
      <c r="N111" s="33">
        <v>20000</v>
      </c>
      <c r="O111" s="452"/>
    </row>
    <row r="112" spans="1:15" ht="30" x14ac:dyDescent="0.25">
      <c r="I112" s="34">
        <v>42258</v>
      </c>
      <c r="J112" s="31"/>
      <c r="K112" s="32" t="s">
        <v>769</v>
      </c>
      <c r="L112" s="31" t="s">
        <v>508</v>
      </c>
      <c r="M112" s="32" t="s">
        <v>570</v>
      </c>
      <c r="N112" s="33">
        <v>150000</v>
      </c>
      <c r="O112" s="452"/>
    </row>
    <row r="113" spans="9:15" x14ac:dyDescent="0.25">
      <c r="I113" s="34">
        <v>42258</v>
      </c>
      <c r="J113" s="31"/>
      <c r="K113" s="32" t="s">
        <v>769</v>
      </c>
      <c r="L113" s="31" t="s">
        <v>79</v>
      </c>
      <c r="M113" s="32" t="s">
        <v>549</v>
      </c>
      <c r="N113" s="33">
        <v>10000</v>
      </c>
      <c r="O113" s="452"/>
    </row>
    <row r="114" spans="9:15" ht="30" x14ac:dyDescent="0.25">
      <c r="I114" s="34">
        <v>42258</v>
      </c>
      <c r="J114" s="31"/>
      <c r="K114" s="32" t="s">
        <v>766</v>
      </c>
      <c r="L114" s="31" t="s">
        <v>436</v>
      </c>
      <c r="M114" s="32" t="s">
        <v>579</v>
      </c>
      <c r="N114" s="33">
        <v>20000</v>
      </c>
      <c r="O114" s="452"/>
    </row>
    <row r="115" spans="9:15" x14ac:dyDescent="0.25">
      <c r="I115" s="34">
        <v>42258</v>
      </c>
      <c r="J115" s="31"/>
      <c r="K115" s="32" t="s">
        <v>766</v>
      </c>
      <c r="L115" s="31" t="s">
        <v>79</v>
      </c>
      <c r="M115" s="32" t="s">
        <v>580</v>
      </c>
      <c r="N115" s="33">
        <v>10000</v>
      </c>
      <c r="O115" s="452"/>
    </row>
    <row r="116" spans="9:15" x14ac:dyDescent="0.25">
      <c r="I116" s="34">
        <v>42258</v>
      </c>
      <c r="J116" s="31"/>
      <c r="K116" s="32" t="s">
        <v>766</v>
      </c>
      <c r="L116" s="31" t="s">
        <v>79</v>
      </c>
      <c r="M116" s="32" t="s">
        <v>91</v>
      </c>
      <c r="N116" s="33">
        <v>15000</v>
      </c>
      <c r="O116" s="452"/>
    </row>
    <row r="117" spans="9:15" ht="30" x14ac:dyDescent="0.25">
      <c r="I117" s="34">
        <v>42258</v>
      </c>
      <c r="J117" s="31"/>
      <c r="K117" s="32" t="s">
        <v>766</v>
      </c>
      <c r="L117" s="31" t="s">
        <v>436</v>
      </c>
      <c r="M117" s="32" t="s">
        <v>581</v>
      </c>
      <c r="N117" s="33">
        <v>20000</v>
      </c>
      <c r="O117" s="452"/>
    </row>
    <row r="118" spans="9:15" ht="30" x14ac:dyDescent="0.25">
      <c r="I118" s="34">
        <v>42258</v>
      </c>
      <c r="J118" s="31"/>
      <c r="K118" s="32" t="s">
        <v>766</v>
      </c>
      <c r="L118" s="31" t="s">
        <v>436</v>
      </c>
      <c r="M118" s="32" t="s">
        <v>582</v>
      </c>
      <c r="N118" s="33">
        <v>30000</v>
      </c>
      <c r="O118" s="452"/>
    </row>
    <row r="119" spans="9:15" x14ac:dyDescent="0.25">
      <c r="I119" s="34">
        <v>42258</v>
      </c>
      <c r="J119" s="31"/>
      <c r="K119" s="32" t="s">
        <v>766</v>
      </c>
      <c r="L119" s="31" t="s">
        <v>79</v>
      </c>
      <c r="M119" s="32" t="s">
        <v>583</v>
      </c>
      <c r="N119" s="33">
        <v>20000</v>
      </c>
      <c r="O119" s="452"/>
    </row>
    <row r="120" spans="9:15" ht="30" x14ac:dyDescent="0.25">
      <c r="I120" s="34">
        <v>42258</v>
      </c>
      <c r="J120" s="31"/>
      <c r="K120" s="32" t="s">
        <v>769</v>
      </c>
      <c r="L120" s="31" t="s">
        <v>179</v>
      </c>
      <c r="M120" s="32" t="s">
        <v>584</v>
      </c>
      <c r="N120" s="33">
        <v>50000</v>
      </c>
      <c r="O120" s="452"/>
    </row>
    <row r="121" spans="9:15" x14ac:dyDescent="0.25">
      <c r="I121" s="34">
        <v>42258</v>
      </c>
      <c r="J121" s="31"/>
      <c r="K121" s="32" t="s">
        <v>769</v>
      </c>
      <c r="L121" s="31" t="s">
        <v>177</v>
      </c>
      <c r="M121" s="32" t="s">
        <v>585</v>
      </c>
      <c r="N121" s="33">
        <v>33000</v>
      </c>
      <c r="O121" s="452"/>
    </row>
    <row r="122" spans="9:15" x14ac:dyDescent="0.25">
      <c r="I122" s="34">
        <v>42258</v>
      </c>
      <c r="J122" s="31"/>
      <c r="K122" s="32" t="s">
        <v>766</v>
      </c>
      <c r="L122" s="31" t="s">
        <v>586</v>
      </c>
      <c r="M122" s="32" t="s">
        <v>771</v>
      </c>
      <c r="N122" s="33">
        <v>22000</v>
      </c>
      <c r="O122" s="452"/>
    </row>
    <row r="123" spans="9:15" x14ac:dyDescent="0.25">
      <c r="I123" s="34">
        <v>42258</v>
      </c>
      <c r="J123" s="31"/>
      <c r="K123" s="32" t="s">
        <v>766</v>
      </c>
      <c r="L123" s="31" t="s">
        <v>79</v>
      </c>
      <c r="M123" s="32" t="s">
        <v>587</v>
      </c>
      <c r="N123" s="33">
        <v>6000</v>
      </c>
      <c r="O123" s="452"/>
    </row>
    <row r="124" spans="9:15" ht="15.75" thickBot="1" x14ac:dyDescent="0.3">
      <c r="I124" s="12">
        <v>42258</v>
      </c>
      <c r="J124" s="35"/>
      <c r="K124" s="14" t="s">
        <v>766</v>
      </c>
      <c r="L124" s="35" t="s">
        <v>79</v>
      </c>
      <c r="M124" s="14" t="s">
        <v>241</v>
      </c>
      <c r="N124" s="15">
        <v>5000</v>
      </c>
      <c r="O124" s="453"/>
    </row>
    <row r="125" spans="9:15" ht="15.75" thickTop="1" x14ac:dyDescent="0.25">
      <c r="I125" s="8">
        <v>42261</v>
      </c>
      <c r="J125" s="9"/>
      <c r="K125" s="10" t="s">
        <v>766</v>
      </c>
      <c r="L125" s="9" t="s">
        <v>79</v>
      </c>
      <c r="M125" s="10" t="s">
        <v>593</v>
      </c>
      <c r="N125" s="11">
        <v>90000</v>
      </c>
      <c r="O125" s="446">
        <f>SUM(N125:N147)</f>
        <v>1899950</v>
      </c>
    </row>
    <row r="126" spans="9:15" x14ac:dyDescent="0.25">
      <c r="I126" s="34">
        <v>42261</v>
      </c>
      <c r="J126" s="31"/>
      <c r="K126" s="32" t="s">
        <v>769</v>
      </c>
      <c r="L126" s="31" t="s">
        <v>596</v>
      </c>
      <c r="M126" s="32" t="s">
        <v>597</v>
      </c>
      <c r="N126" s="33">
        <v>32000</v>
      </c>
      <c r="O126" s="452"/>
    </row>
    <row r="127" spans="9:15" x14ac:dyDescent="0.25">
      <c r="I127" s="34">
        <v>42261</v>
      </c>
      <c r="J127" s="31"/>
      <c r="K127" s="32" t="s">
        <v>769</v>
      </c>
      <c r="L127" s="31" t="s">
        <v>554</v>
      </c>
      <c r="M127" s="32"/>
      <c r="N127" s="33">
        <v>21600</v>
      </c>
      <c r="O127" s="452"/>
    </row>
    <row r="128" spans="9:15" ht="30" x14ac:dyDescent="0.25">
      <c r="I128" s="34">
        <v>42261</v>
      </c>
      <c r="J128" s="31"/>
      <c r="K128" s="32" t="s">
        <v>766</v>
      </c>
      <c r="L128" s="31" t="s">
        <v>436</v>
      </c>
      <c r="M128" s="32" t="s">
        <v>199</v>
      </c>
      <c r="N128" s="33">
        <v>20000</v>
      </c>
      <c r="O128" s="452"/>
    </row>
    <row r="129" spans="9:15" x14ac:dyDescent="0.25">
      <c r="I129" s="34">
        <v>42261</v>
      </c>
      <c r="J129" s="31"/>
      <c r="K129" s="32" t="s">
        <v>769</v>
      </c>
      <c r="L129" s="31" t="s">
        <v>79</v>
      </c>
      <c r="M129" s="32" t="s">
        <v>184</v>
      </c>
      <c r="N129" s="33">
        <v>6800</v>
      </c>
      <c r="O129" s="452"/>
    </row>
    <row r="130" spans="9:15" x14ac:dyDescent="0.25">
      <c r="I130" s="34">
        <v>42261</v>
      </c>
      <c r="J130" s="31"/>
      <c r="K130" s="32" t="s">
        <v>766</v>
      </c>
      <c r="L130" s="31" t="s">
        <v>79</v>
      </c>
      <c r="M130" s="32" t="s">
        <v>598</v>
      </c>
      <c r="N130" s="33">
        <v>30000</v>
      </c>
      <c r="O130" s="452"/>
    </row>
    <row r="131" spans="9:15" x14ac:dyDescent="0.25">
      <c r="I131" s="34">
        <v>42261</v>
      </c>
      <c r="J131" s="31"/>
      <c r="K131" s="32" t="s">
        <v>766</v>
      </c>
      <c r="L131" s="31" t="s">
        <v>79</v>
      </c>
      <c r="M131" s="32" t="s">
        <v>599</v>
      </c>
      <c r="N131" s="33">
        <v>27000</v>
      </c>
      <c r="O131" s="452"/>
    </row>
    <row r="132" spans="9:15" x14ac:dyDescent="0.25">
      <c r="I132" s="34">
        <v>42261</v>
      </c>
      <c r="J132" s="31"/>
      <c r="K132" s="32" t="s">
        <v>766</v>
      </c>
      <c r="L132" s="31" t="s">
        <v>79</v>
      </c>
      <c r="M132" s="32" t="s">
        <v>600</v>
      </c>
      <c r="N132" s="33">
        <v>15000</v>
      </c>
      <c r="O132" s="452"/>
    </row>
    <row r="133" spans="9:15" x14ac:dyDescent="0.25">
      <c r="I133" s="34">
        <v>42261</v>
      </c>
      <c r="J133" s="31"/>
      <c r="K133" s="32" t="s">
        <v>766</v>
      </c>
      <c r="L133" s="31" t="s">
        <v>79</v>
      </c>
      <c r="M133" s="32" t="s">
        <v>400</v>
      </c>
      <c r="N133" s="33">
        <v>10000</v>
      </c>
      <c r="O133" s="452"/>
    </row>
    <row r="134" spans="9:15" x14ac:dyDescent="0.25">
      <c r="I134" s="34">
        <v>42261</v>
      </c>
      <c r="J134" s="31"/>
      <c r="K134" s="32" t="s">
        <v>766</v>
      </c>
      <c r="L134" s="31" t="s">
        <v>79</v>
      </c>
      <c r="M134" s="32" t="s">
        <v>206</v>
      </c>
      <c r="N134" s="33">
        <v>10000</v>
      </c>
      <c r="O134" s="452"/>
    </row>
    <row r="135" spans="9:15" x14ac:dyDescent="0.25">
      <c r="I135" s="34">
        <v>42261</v>
      </c>
      <c r="J135" s="31"/>
      <c r="K135" s="32" t="s">
        <v>766</v>
      </c>
      <c r="L135" s="31" t="s">
        <v>79</v>
      </c>
      <c r="M135" s="32" t="s">
        <v>362</v>
      </c>
      <c r="N135" s="33">
        <v>44000</v>
      </c>
      <c r="O135" s="452"/>
    </row>
    <row r="136" spans="9:15" x14ac:dyDescent="0.25">
      <c r="I136" s="34">
        <v>42261</v>
      </c>
      <c r="J136" s="31"/>
      <c r="K136" s="32" t="s">
        <v>766</v>
      </c>
      <c r="L136" s="31" t="s">
        <v>79</v>
      </c>
      <c r="M136" s="32" t="s">
        <v>402</v>
      </c>
      <c r="N136" s="33">
        <v>10000</v>
      </c>
      <c r="O136" s="452"/>
    </row>
    <row r="137" spans="9:15" x14ac:dyDescent="0.25">
      <c r="I137" s="34">
        <v>42261</v>
      </c>
      <c r="J137" s="31"/>
      <c r="K137" s="32" t="s">
        <v>769</v>
      </c>
      <c r="L137" s="31" t="s">
        <v>79</v>
      </c>
      <c r="M137" s="32" t="s">
        <v>514</v>
      </c>
      <c r="N137" s="33">
        <v>25000</v>
      </c>
      <c r="O137" s="452"/>
    </row>
    <row r="138" spans="9:15" x14ac:dyDescent="0.25">
      <c r="I138" s="34">
        <v>42261</v>
      </c>
      <c r="J138" s="31"/>
      <c r="K138" s="32" t="s">
        <v>766</v>
      </c>
      <c r="L138" s="31" t="s">
        <v>79</v>
      </c>
      <c r="M138" s="32" t="s">
        <v>206</v>
      </c>
      <c r="N138" s="33">
        <v>10000</v>
      </c>
      <c r="O138" s="452"/>
    </row>
    <row r="139" spans="9:15" ht="30" x14ac:dyDescent="0.25">
      <c r="I139" s="34">
        <v>42261</v>
      </c>
      <c r="J139" s="31"/>
      <c r="K139" s="32" t="s">
        <v>769</v>
      </c>
      <c r="L139" s="31" t="s">
        <v>21</v>
      </c>
      <c r="M139" s="32" t="s">
        <v>601</v>
      </c>
      <c r="N139" s="33">
        <v>66800</v>
      </c>
      <c r="O139" s="452"/>
    </row>
    <row r="140" spans="9:15" x14ac:dyDescent="0.25">
      <c r="I140" s="34">
        <v>42261</v>
      </c>
      <c r="J140" s="31"/>
      <c r="K140" s="32" t="s">
        <v>769</v>
      </c>
      <c r="L140" s="31" t="s">
        <v>79</v>
      </c>
      <c r="M140" s="32" t="s">
        <v>535</v>
      </c>
      <c r="N140" s="33">
        <v>70000</v>
      </c>
      <c r="O140" s="452"/>
    </row>
    <row r="141" spans="9:15" ht="30" x14ac:dyDescent="0.25">
      <c r="I141" s="34">
        <v>42261</v>
      </c>
      <c r="J141" s="31"/>
      <c r="K141" s="32" t="s">
        <v>769</v>
      </c>
      <c r="L141" s="31" t="s">
        <v>602</v>
      </c>
      <c r="M141" s="32" t="s">
        <v>603</v>
      </c>
      <c r="N141" s="33">
        <v>525000</v>
      </c>
      <c r="O141" s="452"/>
    </row>
    <row r="142" spans="9:15" x14ac:dyDescent="0.25">
      <c r="I142" s="34">
        <v>42261</v>
      </c>
      <c r="J142" s="31"/>
      <c r="K142" s="32" t="s">
        <v>769</v>
      </c>
      <c r="L142" s="31" t="s">
        <v>604</v>
      </c>
      <c r="M142" s="32" t="s">
        <v>605</v>
      </c>
      <c r="N142" s="33">
        <v>323750</v>
      </c>
      <c r="O142" s="452"/>
    </row>
    <row r="143" spans="9:15" ht="30" x14ac:dyDescent="0.25">
      <c r="I143" s="34">
        <v>42261</v>
      </c>
      <c r="J143" s="31"/>
      <c r="K143" s="32" t="s">
        <v>769</v>
      </c>
      <c r="L143" s="31" t="s">
        <v>606</v>
      </c>
      <c r="M143" s="32" t="s">
        <v>607</v>
      </c>
      <c r="N143" s="33">
        <v>400000</v>
      </c>
      <c r="O143" s="452"/>
    </row>
    <row r="144" spans="9:15" x14ac:dyDescent="0.25">
      <c r="I144" s="34">
        <v>42261</v>
      </c>
      <c r="J144" s="31"/>
      <c r="K144" s="32" t="s">
        <v>769</v>
      </c>
      <c r="L144" s="31" t="s">
        <v>278</v>
      </c>
      <c r="M144" s="32" t="s">
        <v>609</v>
      </c>
      <c r="N144" s="33">
        <v>91000</v>
      </c>
      <c r="O144" s="452"/>
    </row>
    <row r="145" spans="9:15" ht="30" x14ac:dyDescent="0.25">
      <c r="I145" s="34">
        <v>42261</v>
      </c>
      <c r="J145" s="31"/>
      <c r="K145" s="32" t="s">
        <v>766</v>
      </c>
      <c r="L145" s="31" t="s">
        <v>608</v>
      </c>
      <c r="M145" s="32" t="s">
        <v>610</v>
      </c>
      <c r="N145" s="33">
        <v>10000</v>
      </c>
      <c r="O145" s="452"/>
    </row>
    <row r="146" spans="9:15" ht="30" x14ac:dyDescent="0.25">
      <c r="I146" s="34">
        <v>42261</v>
      </c>
      <c r="J146" s="31"/>
      <c r="K146" s="32" t="s">
        <v>769</v>
      </c>
      <c r="L146" s="31" t="s">
        <v>611</v>
      </c>
      <c r="M146" s="32" t="s">
        <v>612</v>
      </c>
      <c r="N146" s="33">
        <v>57000</v>
      </c>
      <c r="O146" s="452"/>
    </row>
    <row r="147" spans="9:15" ht="15.75" thickBot="1" x14ac:dyDescent="0.3">
      <c r="I147" s="12">
        <v>42261</v>
      </c>
      <c r="J147" s="35"/>
      <c r="K147" s="14" t="s">
        <v>769</v>
      </c>
      <c r="L147" s="35" t="s">
        <v>439</v>
      </c>
      <c r="M147" s="14" t="s">
        <v>613</v>
      </c>
      <c r="N147" s="15">
        <v>5000</v>
      </c>
      <c r="O147" s="453"/>
    </row>
    <row r="148" spans="9:15" ht="15.75" thickTop="1" x14ac:dyDescent="0.25">
      <c r="I148" s="8">
        <v>42262</v>
      </c>
      <c r="J148" s="9"/>
      <c r="K148" s="10" t="s">
        <v>769</v>
      </c>
      <c r="L148" s="9" t="s">
        <v>223</v>
      </c>
      <c r="M148" s="10" t="s">
        <v>615</v>
      </c>
      <c r="N148" s="11">
        <v>40000</v>
      </c>
      <c r="O148" s="475">
        <f>SUM(N148:N151)</f>
        <v>84150</v>
      </c>
    </row>
    <row r="149" spans="9:15" ht="30" x14ac:dyDescent="0.25">
      <c r="I149" s="34">
        <v>42262</v>
      </c>
      <c r="J149" s="31"/>
      <c r="K149" s="32" t="s">
        <v>766</v>
      </c>
      <c r="L149" s="31" t="s">
        <v>436</v>
      </c>
      <c r="M149" s="32" t="s">
        <v>199</v>
      </c>
      <c r="N149" s="33">
        <v>10150</v>
      </c>
      <c r="O149" s="476"/>
    </row>
    <row r="150" spans="9:15" x14ac:dyDescent="0.25">
      <c r="I150" s="34">
        <v>42262</v>
      </c>
      <c r="J150" s="31"/>
      <c r="K150" s="32" t="s">
        <v>766</v>
      </c>
      <c r="L150" s="31" t="s">
        <v>79</v>
      </c>
      <c r="M150" s="32" t="s">
        <v>149</v>
      </c>
      <c r="N150" s="33">
        <v>30000</v>
      </c>
      <c r="O150" s="476"/>
    </row>
    <row r="151" spans="9:15" ht="15.75" thickBot="1" x14ac:dyDescent="0.3">
      <c r="I151" s="36">
        <v>42262</v>
      </c>
      <c r="J151" s="37"/>
      <c r="K151" s="38" t="s">
        <v>766</v>
      </c>
      <c r="L151" s="37" t="s">
        <v>79</v>
      </c>
      <c r="M151" s="38" t="s">
        <v>619</v>
      </c>
      <c r="N151" s="39">
        <v>4000</v>
      </c>
      <c r="O151" s="477"/>
    </row>
    <row r="152" spans="9:15" ht="30.75" thickTop="1" x14ac:dyDescent="0.25">
      <c r="I152" s="8">
        <v>42263</v>
      </c>
      <c r="J152" s="9"/>
      <c r="K152" s="10" t="s">
        <v>769</v>
      </c>
      <c r="L152" s="9" t="s">
        <v>467</v>
      </c>
      <c r="M152" s="10" t="s">
        <v>620</v>
      </c>
      <c r="N152" s="11">
        <v>21100</v>
      </c>
      <c r="O152" s="443">
        <f>SUM(N152:N167)</f>
        <v>1723788</v>
      </c>
    </row>
    <row r="153" spans="9:15" ht="30" x14ac:dyDescent="0.25">
      <c r="I153" s="34">
        <v>42263</v>
      </c>
      <c r="J153" s="31"/>
      <c r="K153" s="32" t="s">
        <v>769</v>
      </c>
      <c r="L153" s="31" t="s">
        <v>473</v>
      </c>
      <c r="M153" s="32" t="s">
        <v>621</v>
      </c>
      <c r="N153" s="33">
        <v>168588</v>
      </c>
      <c r="O153" s="469"/>
    </row>
    <row r="154" spans="9:15" ht="30" x14ac:dyDescent="0.25">
      <c r="I154" s="34">
        <v>42263</v>
      </c>
      <c r="J154" s="31"/>
      <c r="K154" s="32" t="s">
        <v>769</v>
      </c>
      <c r="L154" s="31" t="s">
        <v>28</v>
      </c>
      <c r="M154" s="32" t="s">
        <v>622</v>
      </c>
      <c r="N154" s="33">
        <v>17600</v>
      </c>
      <c r="O154" s="469"/>
    </row>
    <row r="155" spans="9:15" ht="45" x14ac:dyDescent="0.25">
      <c r="I155" s="34">
        <v>42263</v>
      </c>
      <c r="J155" s="31"/>
      <c r="K155" s="32" t="s">
        <v>769</v>
      </c>
      <c r="L155" s="31" t="s">
        <v>52</v>
      </c>
      <c r="M155" s="32" t="s">
        <v>623</v>
      </c>
      <c r="N155" s="33">
        <v>177000</v>
      </c>
      <c r="O155" s="469"/>
    </row>
    <row r="156" spans="9:15" x14ac:dyDescent="0.25">
      <c r="I156" s="34">
        <v>42263</v>
      </c>
      <c r="J156" s="31"/>
      <c r="K156" s="32" t="s">
        <v>766</v>
      </c>
      <c r="L156" s="31" t="s">
        <v>624</v>
      </c>
      <c r="M156" s="32" t="s">
        <v>199</v>
      </c>
      <c r="N156" s="33">
        <v>2200</v>
      </c>
      <c r="O156" s="469"/>
    </row>
    <row r="157" spans="9:15" ht="30" x14ac:dyDescent="0.25">
      <c r="I157" s="34">
        <v>42263</v>
      </c>
      <c r="J157" s="31"/>
      <c r="K157" s="32" t="s">
        <v>766</v>
      </c>
      <c r="L157" s="31" t="s">
        <v>481</v>
      </c>
      <c r="M157" s="32" t="s">
        <v>772</v>
      </c>
      <c r="N157" s="33">
        <v>101000</v>
      </c>
      <c r="O157" s="469"/>
    </row>
    <row r="158" spans="9:15" x14ac:dyDescent="0.25">
      <c r="I158" s="34">
        <v>42263</v>
      </c>
      <c r="J158" s="31"/>
      <c r="K158" s="32" t="s">
        <v>766</v>
      </c>
      <c r="L158" s="31" t="s">
        <v>79</v>
      </c>
      <c r="M158" s="32" t="s">
        <v>562</v>
      </c>
      <c r="N158" s="33">
        <v>9000</v>
      </c>
      <c r="O158" s="469"/>
    </row>
    <row r="159" spans="9:15" x14ac:dyDescent="0.25">
      <c r="I159" s="34">
        <v>42263</v>
      </c>
      <c r="J159" s="31"/>
      <c r="K159" s="32" t="s">
        <v>766</v>
      </c>
      <c r="L159" s="31" t="s">
        <v>79</v>
      </c>
      <c r="M159" s="32" t="s">
        <v>625</v>
      </c>
      <c r="N159" s="33">
        <v>800</v>
      </c>
      <c r="O159" s="469"/>
    </row>
    <row r="160" spans="9:15" x14ac:dyDescent="0.25">
      <c r="I160" s="34">
        <v>42263</v>
      </c>
      <c r="J160" s="31"/>
      <c r="K160" s="32" t="s">
        <v>766</v>
      </c>
      <c r="L160" s="31" t="s">
        <v>79</v>
      </c>
      <c r="M160" s="32" t="s">
        <v>152</v>
      </c>
      <c r="N160" s="33">
        <v>5000</v>
      </c>
      <c r="O160" s="469"/>
    </row>
    <row r="161" spans="9:15" x14ac:dyDescent="0.25">
      <c r="I161" s="34">
        <v>42263</v>
      </c>
      <c r="J161" s="31"/>
      <c r="K161" s="32" t="s">
        <v>766</v>
      </c>
      <c r="L161" s="31" t="s">
        <v>79</v>
      </c>
      <c r="M161" s="32" t="s">
        <v>626</v>
      </c>
      <c r="N161" s="33">
        <v>40000</v>
      </c>
      <c r="O161" s="469"/>
    </row>
    <row r="162" spans="9:15" x14ac:dyDescent="0.25">
      <c r="I162" s="34">
        <v>42263</v>
      </c>
      <c r="J162" s="31"/>
      <c r="K162" s="32" t="s">
        <v>769</v>
      </c>
      <c r="L162" s="31" t="s">
        <v>432</v>
      </c>
      <c r="M162" s="32" t="s">
        <v>432</v>
      </c>
      <c r="N162" s="33">
        <v>200000</v>
      </c>
      <c r="O162" s="469"/>
    </row>
    <row r="163" spans="9:15" x14ac:dyDescent="0.25">
      <c r="I163" s="34">
        <v>42263</v>
      </c>
      <c r="J163" s="31"/>
      <c r="K163" s="32" t="s">
        <v>769</v>
      </c>
      <c r="L163" s="31" t="s">
        <v>554</v>
      </c>
      <c r="M163" s="32" t="s">
        <v>536</v>
      </c>
      <c r="N163" s="33">
        <v>6500</v>
      </c>
      <c r="O163" s="469"/>
    </row>
    <row r="164" spans="9:15" x14ac:dyDescent="0.25">
      <c r="I164" s="34">
        <v>42263</v>
      </c>
      <c r="J164" s="31"/>
      <c r="K164" s="32" t="s">
        <v>769</v>
      </c>
      <c r="L164" s="31" t="s">
        <v>146</v>
      </c>
      <c r="M164" s="32" t="s">
        <v>636</v>
      </c>
      <c r="N164" s="33">
        <v>200000</v>
      </c>
      <c r="O164" s="469"/>
    </row>
    <row r="165" spans="9:15" x14ac:dyDescent="0.25">
      <c r="I165" s="34">
        <v>42263</v>
      </c>
      <c r="J165" s="31"/>
      <c r="K165" s="32" t="s">
        <v>769</v>
      </c>
      <c r="L165" s="31" t="s">
        <v>326</v>
      </c>
      <c r="M165" s="32" t="s">
        <v>637</v>
      </c>
      <c r="N165" s="33">
        <v>25000</v>
      </c>
      <c r="O165" s="469"/>
    </row>
    <row r="166" spans="9:15" x14ac:dyDescent="0.25">
      <c r="I166" s="34">
        <v>42263</v>
      </c>
      <c r="J166" s="31"/>
      <c r="K166" s="32" t="s">
        <v>769</v>
      </c>
      <c r="L166" s="31" t="s">
        <v>638</v>
      </c>
      <c r="M166" s="32" t="s">
        <v>639</v>
      </c>
      <c r="N166" s="33">
        <v>400000</v>
      </c>
      <c r="O166" s="469"/>
    </row>
    <row r="167" spans="9:15" ht="15.75" thickBot="1" x14ac:dyDescent="0.3">
      <c r="I167" s="12">
        <v>42263</v>
      </c>
      <c r="J167" s="35"/>
      <c r="K167" s="14" t="s">
        <v>769</v>
      </c>
      <c r="L167" s="35" t="s">
        <v>181</v>
      </c>
      <c r="M167" s="14" t="s">
        <v>639</v>
      </c>
      <c r="N167" s="15">
        <v>350000</v>
      </c>
      <c r="O167" s="470"/>
    </row>
    <row r="168" spans="9:15" ht="15.75" thickTop="1" x14ac:dyDescent="0.25">
      <c r="I168" s="8">
        <v>42264</v>
      </c>
      <c r="J168" s="9"/>
      <c r="K168" s="10" t="s">
        <v>766</v>
      </c>
      <c r="L168" s="9" t="s">
        <v>79</v>
      </c>
      <c r="M168" s="10" t="s">
        <v>149</v>
      </c>
      <c r="N168" s="11">
        <v>27000</v>
      </c>
      <c r="O168" s="443">
        <f>SUM(N168:N175)</f>
        <v>5239300</v>
      </c>
    </row>
    <row r="169" spans="9:15" x14ac:dyDescent="0.25">
      <c r="I169" s="34">
        <v>42264</v>
      </c>
      <c r="J169" s="31"/>
      <c r="K169" s="32" t="s">
        <v>769</v>
      </c>
      <c r="L169" s="31" t="s">
        <v>275</v>
      </c>
      <c r="M169" s="32" t="s">
        <v>644</v>
      </c>
      <c r="N169" s="33">
        <v>55000</v>
      </c>
      <c r="O169" s="469"/>
    </row>
    <row r="170" spans="9:15" x14ac:dyDescent="0.25">
      <c r="I170" s="34">
        <v>42264</v>
      </c>
      <c r="J170" s="31"/>
      <c r="K170" s="32" t="s">
        <v>766</v>
      </c>
      <c r="L170" s="31" t="s">
        <v>79</v>
      </c>
      <c r="M170" s="32" t="s">
        <v>645</v>
      </c>
      <c r="N170" s="33">
        <v>10000</v>
      </c>
      <c r="O170" s="469"/>
    </row>
    <row r="171" spans="9:15" x14ac:dyDescent="0.25">
      <c r="I171" s="34">
        <v>42264</v>
      </c>
      <c r="J171" s="31"/>
      <c r="K171" s="32" t="s">
        <v>766</v>
      </c>
      <c r="L171" s="31" t="s">
        <v>79</v>
      </c>
      <c r="M171" s="32" t="s">
        <v>362</v>
      </c>
      <c r="N171" s="33">
        <v>32100</v>
      </c>
      <c r="O171" s="469"/>
    </row>
    <row r="172" spans="9:15" ht="30" x14ac:dyDescent="0.25">
      <c r="I172" s="34">
        <v>42264</v>
      </c>
      <c r="J172" s="31"/>
      <c r="K172" s="32" t="s">
        <v>766</v>
      </c>
      <c r="L172" s="31" t="s">
        <v>436</v>
      </c>
      <c r="M172" s="32" t="s">
        <v>646</v>
      </c>
      <c r="N172" s="33">
        <v>100200</v>
      </c>
      <c r="O172" s="469"/>
    </row>
    <row r="173" spans="9:15" ht="30" x14ac:dyDescent="0.25">
      <c r="I173" s="34">
        <v>42264</v>
      </c>
      <c r="J173" s="31"/>
      <c r="K173" s="32" t="s">
        <v>769</v>
      </c>
      <c r="L173" s="31" t="s">
        <v>210</v>
      </c>
      <c r="M173" s="32" t="s">
        <v>647</v>
      </c>
      <c r="N173" s="33">
        <v>5000000</v>
      </c>
      <c r="O173" s="469"/>
    </row>
    <row r="174" spans="9:15" x14ac:dyDescent="0.25">
      <c r="I174" s="34">
        <v>42264</v>
      </c>
      <c r="J174" s="31"/>
      <c r="K174" s="32" t="s">
        <v>769</v>
      </c>
      <c r="L174" s="31" t="s">
        <v>79</v>
      </c>
      <c r="M174" s="32" t="s">
        <v>648</v>
      </c>
      <c r="N174" s="33">
        <v>10000</v>
      </c>
      <c r="O174" s="469"/>
    </row>
    <row r="175" spans="9:15" ht="15.75" thickBot="1" x14ac:dyDescent="0.3">
      <c r="I175" s="12">
        <v>42264</v>
      </c>
      <c r="J175" s="35"/>
      <c r="K175" s="14" t="s">
        <v>769</v>
      </c>
      <c r="L175" s="35" t="s">
        <v>79</v>
      </c>
      <c r="M175" s="14" t="s">
        <v>184</v>
      </c>
      <c r="N175" s="15">
        <v>5000</v>
      </c>
      <c r="O175" s="470"/>
    </row>
    <row r="176" spans="9:15" ht="15.75" thickTop="1" x14ac:dyDescent="0.25">
      <c r="I176" s="8">
        <v>42265</v>
      </c>
      <c r="J176" s="9"/>
      <c r="K176" s="10" t="s">
        <v>769</v>
      </c>
      <c r="L176" s="9" t="s">
        <v>79</v>
      </c>
      <c r="M176" s="10" t="s">
        <v>649</v>
      </c>
      <c r="N176" s="11">
        <v>30000</v>
      </c>
      <c r="O176" s="446">
        <f>SUM(N176:N183)</f>
        <v>322500</v>
      </c>
    </row>
    <row r="177" spans="9:15" x14ac:dyDescent="0.25">
      <c r="I177" s="34">
        <v>42265</v>
      </c>
      <c r="J177" s="31"/>
      <c r="K177" s="32" t="s">
        <v>769</v>
      </c>
      <c r="L177" s="31" t="s">
        <v>79</v>
      </c>
      <c r="M177" s="32" t="s">
        <v>650</v>
      </c>
      <c r="N177" s="33">
        <v>10000</v>
      </c>
      <c r="O177" s="452"/>
    </row>
    <row r="178" spans="9:15" ht="30" x14ac:dyDescent="0.25">
      <c r="I178" s="34">
        <v>42265</v>
      </c>
      <c r="J178" s="31"/>
      <c r="K178" s="32" t="s">
        <v>769</v>
      </c>
      <c r="L178" s="31" t="s">
        <v>508</v>
      </c>
      <c r="M178" s="32" t="s">
        <v>665</v>
      </c>
      <c r="N178" s="33">
        <v>150000</v>
      </c>
      <c r="O178" s="452"/>
    </row>
    <row r="179" spans="9:15" ht="30" x14ac:dyDescent="0.25">
      <c r="I179" s="34">
        <v>42265</v>
      </c>
      <c r="J179" s="31"/>
      <c r="K179" s="32" t="s">
        <v>769</v>
      </c>
      <c r="L179" s="31" t="s">
        <v>485</v>
      </c>
      <c r="M179" s="32" t="s">
        <v>666</v>
      </c>
      <c r="N179" s="33">
        <v>43000</v>
      </c>
      <c r="O179" s="452"/>
    </row>
    <row r="180" spans="9:15" x14ac:dyDescent="0.25">
      <c r="I180" s="34">
        <v>42265</v>
      </c>
      <c r="J180" s="31"/>
      <c r="K180" s="32" t="s">
        <v>766</v>
      </c>
      <c r="L180" s="31" t="s">
        <v>79</v>
      </c>
      <c r="M180" s="32" t="s">
        <v>127</v>
      </c>
      <c r="N180" s="33">
        <v>14000</v>
      </c>
      <c r="O180" s="452"/>
    </row>
    <row r="181" spans="9:15" x14ac:dyDescent="0.25">
      <c r="I181" s="34">
        <v>42265</v>
      </c>
      <c r="J181" s="31"/>
      <c r="K181" s="32" t="s">
        <v>769</v>
      </c>
      <c r="L181" s="31" t="s">
        <v>79</v>
      </c>
      <c r="M181" s="32" t="s">
        <v>667</v>
      </c>
      <c r="N181" s="33">
        <v>10000</v>
      </c>
      <c r="O181" s="452"/>
    </row>
    <row r="182" spans="9:15" x14ac:dyDescent="0.25">
      <c r="I182" s="34">
        <v>42265</v>
      </c>
      <c r="J182" s="31"/>
      <c r="K182" s="32" t="s">
        <v>769</v>
      </c>
      <c r="L182" s="31" t="s">
        <v>79</v>
      </c>
      <c r="M182" s="32" t="s">
        <v>668</v>
      </c>
      <c r="N182" s="33">
        <v>3500</v>
      </c>
      <c r="O182" s="452"/>
    </row>
    <row r="183" spans="9:15" ht="15.75" thickBot="1" x14ac:dyDescent="0.3">
      <c r="I183" s="112"/>
      <c r="J183" s="35"/>
      <c r="K183" s="14" t="s">
        <v>766</v>
      </c>
      <c r="L183" s="35" t="s">
        <v>79</v>
      </c>
      <c r="M183" s="14" t="s">
        <v>672</v>
      </c>
      <c r="N183" s="15">
        <v>62000</v>
      </c>
      <c r="O183" s="453"/>
    </row>
    <row r="184" spans="9:15" ht="15.75" thickTop="1" x14ac:dyDescent="0.25">
      <c r="I184" s="8">
        <v>42268</v>
      </c>
      <c r="J184" s="9"/>
      <c r="K184" s="10" t="s">
        <v>766</v>
      </c>
      <c r="L184" s="9" t="s">
        <v>79</v>
      </c>
      <c r="M184" s="10" t="s">
        <v>673</v>
      </c>
      <c r="N184" s="11">
        <v>37000</v>
      </c>
      <c r="O184" s="443">
        <f>SUM(N184:N208)</f>
        <v>1200400</v>
      </c>
    </row>
    <row r="185" spans="9:15" x14ac:dyDescent="0.25">
      <c r="I185" s="34">
        <v>42268</v>
      </c>
      <c r="J185" s="31"/>
      <c r="K185" s="32" t="s">
        <v>766</v>
      </c>
      <c r="L185" s="31" t="s">
        <v>79</v>
      </c>
      <c r="M185" s="32" t="s">
        <v>674</v>
      </c>
      <c r="N185" s="33">
        <v>10000</v>
      </c>
      <c r="O185" s="469"/>
    </row>
    <row r="186" spans="9:15" x14ac:dyDescent="0.25">
      <c r="I186" s="34">
        <v>42268</v>
      </c>
      <c r="J186" s="31"/>
      <c r="K186" s="32" t="s">
        <v>766</v>
      </c>
      <c r="L186" s="31" t="s">
        <v>79</v>
      </c>
      <c r="M186" s="32" t="s">
        <v>156</v>
      </c>
      <c r="N186" s="33">
        <v>2000</v>
      </c>
      <c r="O186" s="469"/>
    </row>
    <row r="187" spans="9:15" x14ac:dyDescent="0.25">
      <c r="I187" s="34">
        <v>42268</v>
      </c>
      <c r="J187" s="31"/>
      <c r="K187" s="32" t="s">
        <v>766</v>
      </c>
      <c r="L187" s="31" t="s">
        <v>79</v>
      </c>
      <c r="M187" s="32" t="s">
        <v>149</v>
      </c>
      <c r="N187" s="33">
        <v>25000</v>
      </c>
      <c r="O187" s="469"/>
    </row>
    <row r="188" spans="9:15" x14ac:dyDescent="0.25">
      <c r="I188" s="34">
        <v>42268</v>
      </c>
      <c r="J188" s="31"/>
      <c r="K188" s="32" t="s">
        <v>769</v>
      </c>
      <c r="L188" s="31" t="s">
        <v>79</v>
      </c>
      <c r="M188" s="32" t="s">
        <v>514</v>
      </c>
      <c r="N188" s="33">
        <v>15000</v>
      </c>
      <c r="O188" s="469"/>
    </row>
    <row r="189" spans="9:15" ht="30" x14ac:dyDescent="0.25">
      <c r="I189" s="34">
        <v>42268</v>
      </c>
      <c r="J189" s="31"/>
      <c r="K189" s="32" t="s">
        <v>769</v>
      </c>
      <c r="L189" s="31" t="s">
        <v>179</v>
      </c>
      <c r="M189" s="32" t="s">
        <v>584</v>
      </c>
      <c r="N189" s="33">
        <v>20000</v>
      </c>
      <c r="O189" s="469"/>
    </row>
    <row r="190" spans="9:15" x14ac:dyDescent="0.25">
      <c r="I190" s="34">
        <v>42268</v>
      </c>
      <c r="J190" s="31"/>
      <c r="K190" s="32" t="s">
        <v>766</v>
      </c>
      <c r="L190" s="31" t="s">
        <v>79</v>
      </c>
      <c r="M190" s="32" t="s">
        <v>396</v>
      </c>
      <c r="N190" s="33">
        <v>15000</v>
      </c>
      <c r="O190" s="469"/>
    </row>
    <row r="191" spans="9:15" x14ac:dyDescent="0.25">
      <c r="I191" s="34">
        <v>42268</v>
      </c>
      <c r="J191" s="31"/>
      <c r="K191" s="32" t="s">
        <v>766</v>
      </c>
      <c r="L191" s="31" t="s">
        <v>79</v>
      </c>
      <c r="M191" s="32" t="s">
        <v>219</v>
      </c>
      <c r="N191" s="33">
        <v>5000</v>
      </c>
      <c r="O191" s="469"/>
    </row>
    <row r="192" spans="9:15" ht="30" x14ac:dyDescent="0.25">
      <c r="I192" s="34">
        <v>42268</v>
      </c>
      <c r="J192" s="31"/>
      <c r="K192" s="32" t="s">
        <v>769</v>
      </c>
      <c r="L192" s="31" t="s">
        <v>675</v>
      </c>
      <c r="M192" s="32" t="s">
        <v>335</v>
      </c>
      <c r="N192" s="33">
        <v>118000</v>
      </c>
      <c r="O192" s="469"/>
    </row>
    <row r="193" spans="9:15" ht="30" x14ac:dyDescent="0.25">
      <c r="I193" s="34">
        <v>42268</v>
      </c>
      <c r="J193" s="31"/>
      <c r="K193" s="32" t="s">
        <v>766</v>
      </c>
      <c r="L193" s="31" t="s">
        <v>436</v>
      </c>
      <c r="M193" s="32" t="s">
        <v>676</v>
      </c>
      <c r="N193" s="33">
        <v>25000</v>
      </c>
      <c r="O193" s="469"/>
    </row>
    <row r="194" spans="9:15" x14ac:dyDescent="0.25">
      <c r="I194" s="34">
        <v>42268</v>
      </c>
      <c r="J194" s="31"/>
      <c r="K194" s="32" t="s">
        <v>766</v>
      </c>
      <c r="L194" s="31" t="s">
        <v>79</v>
      </c>
      <c r="M194" s="32" t="s">
        <v>149</v>
      </c>
      <c r="N194" s="33">
        <v>10000</v>
      </c>
      <c r="O194" s="469"/>
    </row>
    <row r="195" spans="9:15" ht="30" x14ac:dyDescent="0.25">
      <c r="I195" s="34">
        <v>42268</v>
      </c>
      <c r="J195" s="31"/>
      <c r="K195" s="32" t="s">
        <v>769</v>
      </c>
      <c r="L195" s="31" t="s">
        <v>210</v>
      </c>
      <c r="M195" s="32" t="s">
        <v>677</v>
      </c>
      <c r="N195" s="33">
        <v>185000</v>
      </c>
      <c r="O195" s="469"/>
    </row>
    <row r="196" spans="9:15" x14ac:dyDescent="0.25">
      <c r="I196" s="34">
        <v>42268</v>
      </c>
      <c r="J196" s="31"/>
      <c r="K196" s="32" t="s">
        <v>766</v>
      </c>
      <c r="L196" s="31" t="s">
        <v>79</v>
      </c>
      <c r="M196" s="32" t="s">
        <v>354</v>
      </c>
      <c r="N196" s="33">
        <v>2000</v>
      </c>
      <c r="O196" s="469"/>
    </row>
    <row r="197" spans="9:15" x14ac:dyDescent="0.25">
      <c r="I197" s="34">
        <v>42268</v>
      </c>
      <c r="J197" s="31"/>
      <c r="K197" s="32" t="s">
        <v>766</v>
      </c>
      <c r="L197" s="31" t="s">
        <v>79</v>
      </c>
      <c r="M197" s="32" t="s">
        <v>678</v>
      </c>
      <c r="N197" s="33">
        <v>100000</v>
      </c>
      <c r="O197" s="469"/>
    </row>
    <row r="198" spans="9:15" x14ac:dyDescent="0.25">
      <c r="I198" s="34">
        <v>42268</v>
      </c>
      <c r="J198" s="31"/>
      <c r="K198" s="32" t="s">
        <v>769</v>
      </c>
      <c r="L198" s="31" t="s">
        <v>79</v>
      </c>
      <c r="M198" s="32" t="s">
        <v>679</v>
      </c>
      <c r="N198" s="33">
        <v>5000</v>
      </c>
      <c r="O198" s="469"/>
    </row>
    <row r="199" spans="9:15" x14ac:dyDescent="0.25">
      <c r="I199" s="34">
        <v>42268</v>
      </c>
      <c r="J199" s="31"/>
      <c r="K199" s="32" t="s">
        <v>769</v>
      </c>
      <c r="L199" s="31" t="s">
        <v>79</v>
      </c>
      <c r="M199" s="32" t="s">
        <v>517</v>
      </c>
      <c r="N199" s="33">
        <v>20000</v>
      </c>
      <c r="O199" s="469"/>
    </row>
    <row r="200" spans="9:15" x14ac:dyDescent="0.25">
      <c r="I200" s="34">
        <v>42268</v>
      </c>
      <c r="J200" s="31"/>
      <c r="K200" s="32" t="s">
        <v>766</v>
      </c>
      <c r="L200" s="31" t="s">
        <v>79</v>
      </c>
      <c r="M200" s="32" t="s">
        <v>680</v>
      </c>
      <c r="N200" s="33">
        <v>10000</v>
      </c>
      <c r="O200" s="469"/>
    </row>
    <row r="201" spans="9:15" x14ac:dyDescent="0.25">
      <c r="I201" s="34">
        <v>42268</v>
      </c>
      <c r="J201" s="31"/>
      <c r="K201" s="32" t="s">
        <v>766</v>
      </c>
      <c r="L201" s="31" t="s">
        <v>681</v>
      </c>
      <c r="M201" s="32" t="s">
        <v>682</v>
      </c>
      <c r="N201" s="33">
        <v>115000</v>
      </c>
      <c r="O201" s="469"/>
    </row>
    <row r="202" spans="9:15" x14ac:dyDescent="0.25">
      <c r="I202" s="34">
        <v>42268</v>
      </c>
      <c r="J202" s="31"/>
      <c r="K202" s="32" t="s">
        <v>769</v>
      </c>
      <c r="L202" s="31" t="s">
        <v>450</v>
      </c>
      <c r="M202" s="32" t="s">
        <v>683</v>
      </c>
      <c r="N202" s="33">
        <v>318000</v>
      </c>
      <c r="O202" s="469"/>
    </row>
    <row r="203" spans="9:15" x14ac:dyDescent="0.25">
      <c r="I203" s="34">
        <v>42268</v>
      </c>
      <c r="J203" s="31"/>
      <c r="K203" s="32" t="s">
        <v>766</v>
      </c>
      <c r="L203" s="31" t="s">
        <v>684</v>
      </c>
      <c r="M203" s="32" t="s">
        <v>385</v>
      </c>
      <c r="N203" s="33">
        <v>98000</v>
      </c>
      <c r="O203" s="469"/>
    </row>
    <row r="204" spans="9:15" x14ac:dyDescent="0.25">
      <c r="I204" s="34">
        <v>42268</v>
      </c>
      <c r="J204" s="31"/>
      <c r="K204" s="32" t="s">
        <v>769</v>
      </c>
      <c r="L204" s="31" t="s">
        <v>79</v>
      </c>
      <c r="M204" s="32" t="s">
        <v>685</v>
      </c>
      <c r="N204" s="33">
        <v>6000</v>
      </c>
      <c r="O204" s="469"/>
    </row>
    <row r="205" spans="9:15" x14ac:dyDescent="0.25">
      <c r="I205" s="34">
        <v>42268</v>
      </c>
      <c r="J205" s="31"/>
      <c r="K205" s="32" t="s">
        <v>766</v>
      </c>
      <c r="L205" s="31" t="s">
        <v>79</v>
      </c>
      <c r="M205" s="32" t="s">
        <v>156</v>
      </c>
      <c r="N205" s="33">
        <v>5000</v>
      </c>
      <c r="O205" s="469"/>
    </row>
    <row r="206" spans="9:15" ht="30" x14ac:dyDescent="0.25">
      <c r="I206" s="34">
        <v>42268</v>
      </c>
      <c r="J206" s="31"/>
      <c r="K206" s="32" t="s">
        <v>769</v>
      </c>
      <c r="L206" s="31" t="s">
        <v>179</v>
      </c>
      <c r="M206" s="32" t="s">
        <v>178</v>
      </c>
      <c r="N206" s="33">
        <v>50000</v>
      </c>
      <c r="O206" s="469"/>
    </row>
    <row r="207" spans="9:15" ht="30" x14ac:dyDescent="0.25">
      <c r="I207" s="34">
        <v>42268</v>
      </c>
      <c r="J207" s="31"/>
      <c r="K207" s="32" t="s">
        <v>766</v>
      </c>
      <c r="L207" s="31" t="s">
        <v>436</v>
      </c>
      <c r="M207" s="32" t="s">
        <v>686</v>
      </c>
      <c r="N207" s="33">
        <v>1000</v>
      </c>
      <c r="O207" s="469"/>
    </row>
    <row r="208" spans="9:15" ht="15.75" thickBot="1" x14ac:dyDescent="0.3">
      <c r="I208" s="12">
        <v>42268</v>
      </c>
      <c r="J208" s="35"/>
      <c r="K208" s="14" t="s">
        <v>766</v>
      </c>
      <c r="L208" s="35" t="s">
        <v>79</v>
      </c>
      <c r="M208" s="14" t="s">
        <v>690</v>
      </c>
      <c r="N208" s="15">
        <v>3400</v>
      </c>
      <c r="O208" s="470"/>
    </row>
    <row r="209" spans="9:15" ht="15.75" thickTop="1" x14ac:dyDescent="0.25">
      <c r="I209" s="8">
        <v>42269</v>
      </c>
      <c r="J209" s="9"/>
      <c r="K209" s="10" t="s">
        <v>769</v>
      </c>
      <c r="L209" s="9" t="s">
        <v>79</v>
      </c>
      <c r="M209" s="10" t="s">
        <v>691</v>
      </c>
      <c r="N209" s="11">
        <v>22000</v>
      </c>
      <c r="O209" s="446">
        <f>SUM(N209:N214)</f>
        <v>313740</v>
      </c>
    </row>
    <row r="210" spans="9:15" x14ac:dyDescent="0.25">
      <c r="I210" s="34">
        <v>42269</v>
      </c>
      <c r="J210" s="31"/>
      <c r="K210" s="32" t="s">
        <v>766</v>
      </c>
      <c r="L210" s="31" t="s">
        <v>79</v>
      </c>
      <c r="M210" s="32" t="s">
        <v>516</v>
      </c>
      <c r="N210" s="33">
        <v>5000</v>
      </c>
      <c r="O210" s="452"/>
    </row>
    <row r="211" spans="9:15" ht="30" x14ac:dyDescent="0.25">
      <c r="I211" s="34">
        <v>42269</v>
      </c>
      <c r="J211" s="31"/>
      <c r="K211" s="32" t="s">
        <v>766</v>
      </c>
      <c r="L211" s="31" t="s">
        <v>481</v>
      </c>
      <c r="M211" s="32" t="s">
        <v>517</v>
      </c>
      <c r="N211" s="33">
        <v>255740</v>
      </c>
      <c r="O211" s="452"/>
    </row>
    <row r="212" spans="9:15" ht="30" x14ac:dyDescent="0.25">
      <c r="I212" s="34">
        <v>42269</v>
      </c>
      <c r="J212" s="31"/>
      <c r="K212" s="32" t="s">
        <v>769</v>
      </c>
      <c r="L212" s="31" t="s">
        <v>481</v>
      </c>
      <c r="M212" s="32" t="s">
        <v>517</v>
      </c>
      <c r="N212" s="33">
        <v>16000</v>
      </c>
      <c r="O212" s="452"/>
    </row>
    <row r="213" spans="9:15" x14ac:dyDescent="0.25">
      <c r="I213" s="34">
        <v>42269</v>
      </c>
      <c r="J213" s="31"/>
      <c r="K213" s="32" t="s">
        <v>769</v>
      </c>
      <c r="L213" s="31" t="s">
        <v>79</v>
      </c>
      <c r="M213" s="32" t="s">
        <v>728</v>
      </c>
      <c r="N213" s="33">
        <v>5000</v>
      </c>
      <c r="O213" s="452"/>
    </row>
    <row r="214" spans="9:15" ht="45.75" thickBot="1" x14ac:dyDescent="0.3">
      <c r="I214" s="12">
        <v>42269</v>
      </c>
      <c r="J214" s="35"/>
      <c r="K214" s="14" t="s">
        <v>766</v>
      </c>
      <c r="L214" s="35" t="s">
        <v>225</v>
      </c>
      <c r="M214" s="14" t="s">
        <v>729</v>
      </c>
      <c r="N214" s="15">
        <v>10000</v>
      </c>
      <c r="O214" s="453"/>
    </row>
    <row r="215" spans="9:15" ht="15.75" thickTop="1" x14ac:dyDescent="0.25">
      <c r="I215" s="8">
        <v>42270</v>
      </c>
      <c r="J215" s="9"/>
      <c r="K215" s="10" t="s">
        <v>766</v>
      </c>
      <c r="L215" s="9" t="s">
        <v>79</v>
      </c>
      <c r="M215" s="10" t="s">
        <v>354</v>
      </c>
      <c r="N215" s="11">
        <v>3000</v>
      </c>
      <c r="O215" s="443">
        <f>SUM(N215:N218)</f>
        <v>437000</v>
      </c>
    </row>
    <row r="216" spans="9:15" x14ac:dyDescent="0.25">
      <c r="I216" s="34">
        <v>42270</v>
      </c>
      <c r="J216" s="31"/>
      <c r="K216" s="32" t="s">
        <v>769</v>
      </c>
      <c r="L216" s="31" t="s">
        <v>730</v>
      </c>
      <c r="M216" s="32" t="s">
        <v>731</v>
      </c>
      <c r="N216" s="33">
        <v>9000</v>
      </c>
      <c r="O216" s="469"/>
    </row>
    <row r="217" spans="9:15" ht="30" x14ac:dyDescent="0.25">
      <c r="I217" s="34">
        <v>42270</v>
      </c>
      <c r="J217" s="31"/>
      <c r="K217" s="32" t="s">
        <v>766</v>
      </c>
      <c r="L217" s="31" t="s">
        <v>436</v>
      </c>
      <c r="M217" s="32" t="s">
        <v>581</v>
      </c>
      <c r="N217" s="33">
        <v>50000</v>
      </c>
      <c r="O217" s="469"/>
    </row>
    <row r="218" spans="9:15" ht="30.75" thickBot="1" x14ac:dyDescent="0.3">
      <c r="I218" s="12">
        <v>42270</v>
      </c>
      <c r="J218" s="35"/>
      <c r="K218" s="14" t="s">
        <v>769</v>
      </c>
      <c r="L218" s="35" t="s">
        <v>477</v>
      </c>
      <c r="M218" s="14" t="s">
        <v>732</v>
      </c>
      <c r="N218" s="15">
        <v>375000</v>
      </c>
      <c r="O218" s="470"/>
    </row>
    <row r="219" spans="9:15" ht="15.75" thickTop="1" x14ac:dyDescent="0.25">
      <c r="I219" s="8">
        <v>42271</v>
      </c>
      <c r="J219" s="9"/>
      <c r="K219" s="10" t="s">
        <v>766</v>
      </c>
      <c r="L219" s="9" t="s">
        <v>79</v>
      </c>
      <c r="M219" s="10" t="s">
        <v>127</v>
      </c>
      <c r="N219" s="11">
        <v>15000</v>
      </c>
      <c r="O219" s="443">
        <f>SUM(N219:N232)</f>
        <v>813600</v>
      </c>
    </row>
    <row r="220" spans="9:15" x14ac:dyDescent="0.25">
      <c r="I220" s="34">
        <v>42271</v>
      </c>
      <c r="J220" s="31"/>
      <c r="K220" s="32" t="s">
        <v>766</v>
      </c>
      <c r="L220" s="31" t="s">
        <v>439</v>
      </c>
      <c r="M220" s="32" t="s">
        <v>175</v>
      </c>
      <c r="N220" s="33">
        <v>5000</v>
      </c>
      <c r="O220" s="469"/>
    </row>
    <row r="221" spans="9:15" x14ac:dyDescent="0.25">
      <c r="I221" s="34">
        <v>42271</v>
      </c>
      <c r="J221" s="31"/>
      <c r="K221" s="32" t="s">
        <v>769</v>
      </c>
      <c r="L221" s="31" t="s">
        <v>79</v>
      </c>
      <c r="M221" s="32" t="s">
        <v>733</v>
      </c>
      <c r="N221" s="33">
        <v>1000</v>
      </c>
      <c r="O221" s="469"/>
    </row>
    <row r="222" spans="9:15" x14ac:dyDescent="0.25">
      <c r="I222" s="34">
        <v>42271</v>
      </c>
      <c r="J222" s="31"/>
      <c r="K222" s="32" t="s">
        <v>769</v>
      </c>
      <c r="L222" s="31" t="s">
        <v>79</v>
      </c>
      <c r="M222" s="32" t="s">
        <v>625</v>
      </c>
      <c r="N222" s="33">
        <v>4100</v>
      </c>
      <c r="O222" s="469"/>
    </row>
    <row r="223" spans="9:15" x14ac:dyDescent="0.25">
      <c r="I223" s="34">
        <v>42271</v>
      </c>
      <c r="J223" s="31"/>
      <c r="K223" s="32" t="s">
        <v>766</v>
      </c>
      <c r="L223" s="31" t="s">
        <v>79</v>
      </c>
      <c r="M223" s="32" t="s">
        <v>206</v>
      </c>
      <c r="N223" s="33">
        <v>5000</v>
      </c>
      <c r="O223" s="469"/>
    </row>
    <row r="224" spans="9:15" x14ac:dyDescent="0.25">
      <c r="I224" s="34">
        <v>42271</v>
      </c>
      <c r="J224" s="31"/>
      <c r="K224" s="32" t="s">
        <v>766</v>
      </c>
      <c r="L224" s="31" t="s">
        <v>79</v>
      </c>
      <c r="M224" s="32" t="s">
        <v>674</v>
      </c>
      <c r="N224" s="33">
        <v>2000</v>
      </c>
      <c r="O224" s="469"/>
    </row>
    <row r="225" spans="9:15" ht="45" x14ac:dyDescent="0.25">
      <c r="I225" s="34">
        <v>42271</v>
      </c>
      <c r="J225" s="31"/>
      <c r="K225" s="32" t="s">
        <v>769</v>
      </c>
      <c r="L225" s="31" t="s">
        <v>462</v>
      </c>
      <c r="M225" s="32" t="s">
        <v>735</v>
      </c>
      <c r="N225" s="33">
        <v>325000</v>
      </c>
      <c r="O225" s="469"/>
    </row>
    <row r="226" spans="9:15" ht="45" x14ac:dyDescent="0.25">
      <c r="I226" s="34">
        <v>42271</v>
      </c>
      <c r="J226" s="31"/>
      <c r="K226" s="32" t="s">
        <v>769</v>
      </c>
      <c r="L226" s="31" t="s">
        <v>462</v>
      </c>
      <c r="M226" s="32" t="s">
        <v>736</v>
      </c>
      <c r="N226" s="33">
        <v>137500</v>
      </c>
      <c r="O226" s="469"/>
    </row>
    <row r="227" spans="9:15" ht="30" x14ac:dyDescent="0.25">
      <c r="I227" s="34">
        <v>42271</v>
      </c>
      <c r="J227" s="31"/>
      <c r="K227" s="32" t="s">
        <v>766</v>
      </c>
      <c r="L227" s="31" t="s">
        <v>436</v>
      </c>
      <c r="M227" s="32" t="s">
        <v>175</v>
      </c>
      <c r="N227" s="33">
        <v>20000</v>
      </c>
      <c r="O227" s="469"/>
    </row>
    <row r="228" spans="9:15" x14ac:dyDescent="0.25">
      <c r="I228" s="34">
        <v>42271</v>
      </c>
      <c r="J228" s="31"/>
      <c r="K228" s="32" t="s">
        <v>769</v>
      </c>
      <c r="L228" s="31" t="s">
        <v>392</v>
      </c>
      <c r="M228" s="32" t="s">
        <v>878</v>
      </c>
      <c r="N228" s="33">
        <v>141000</v>
      </c>
      <c r="O228" s="469"/>
    </row>
    <row r="229" spans="9:15" x14ac:dyDescent="0.25">
      <c r="I229" s="34">
        <v>42271</v>
      </c>
      <c r="J229" s="31"/>
      <c r="K229" s="32" t="s">
        <v>769</v>
      </c>
      <c r="L229" s="31" t="s">
        <v>79</v>
      </c>
      <c r="M229" s="32" t="s">
        <v>737</v>
      </c>
      <c r="N229" s="33">
        <v>95000</v>
      </c>
      <c r="O229" s="469"/>
    </row>
    <row r="230" spans="9:15" x14ac:dyDescent="0.25">
      <c r="I230" s="34">
        <v>42271</v>
      </c>
      <c r="J230" s="31"/>
      <c r="K230" s="32" t="s">
        <v>769</v>
      </c>
      <c r="L230" s="31" t="s">
        <v>79</v>
      </c>
      <c r="M230" s="32" t="s">
        <v>738</v>
      </c>
      <c r="N230" s="33">
        <v>10000</v>
      </c>
      <c r="O230" s="469"/>
    </row>
    <row r="231" spans="9:15" x14ac:dyDescent="0.25">
      <c r="I231" s="34">
        <v>42271</v>
      </c>
      <c r="J231" s="31"/>
      <c r="K231" s="32" t="s">
        <v>766</v>
      </c>
      <c r="L231" s="31" t="s">
        <v>79</v>
      </c>
      <c r="M231" s="32" t="s">
        <v>740</v>
      </c>
      <c r="N231" s="33">
        <v>4000</v>
      </c>
      <c r="O231" s="469"/>
    </row>
    <row r="232" spans="9:15" ht="15.75" thickBot="1" x14ac:dyDescent="0.3">
      <c r="I232" s="12">
        <v>42271</v>
      </c>
      <c r="J232" s="35"/>
      <c r="K232" s="14" t="s">
        <v>766</v>
      </c>
      <c r="L232" s="35" t="s">
        <v>79</v>
      </c>
      <c r="M232" s="14" t="s">
        <v>739</v>
      </c>
      <c r="N232" s="15">
        <v>49000</v>
      </c>
      <c r="O232" s="470"/>
    </row>
    <row r="233" spans="9:15" ht="15.75" thickTop="1" x14ac:dyDescent="0.25">
      <c r="I233" s="8">
        <v>42272</v>
      </c>
      <c r="J233" s="9"/>
      <c r="K233" s="10" t="s">
        <v>766</v>
      </c>
      <c r="L233" s="9" t="s">
        <v>79</v>
      </c>
      <c r="M233" s="10" t="s">
        <v>741</v>
      </c>
      <c r="N233" s="11">
        <v>4000</v>
      </c>
      <c r="O233" s="446">
        <f>SUM(N233:N244)</f>
        <v>318000</v>
      </c>
    </row>
    <row r="234" spans="9:15" ht="30" x14ac:dyDescent="0.25">
      <c r="I234" s="34">
        <v>42272</v>
      </c>
      <c r="J234" s="31"/>
      <c r="K234" s="32" t="s">
        <v>766</v>
      </c>
      <c r="L234" s="31" t="s">
        <v>436</v>
      </c>
      <c r="M234" s="32" t="s">
        <v>742</v>
      </c>
      <c r="N234" s="33">
        <v>40000</v>
      </c>
      <c r="O234" s="452"/>
    </row>
    <row r="235" spans="9:15" x14ac:dyDescent="0.25">
      <c r="I235" s="34">
        <v>42272</v>
      </c>
      <c r="J235" s="31"/>
      <c r="K235" s="32" t="s">
        <v>766</v>
      </c>
      <c r="L235" s="31" t="s">
        <v>79</v>
      </c>
      <c r="M235" s="32" t="s">
        <v>206</v>
      </c>
      <c r="N235" s="33">
        <v>12000</v>
      </c>
      <c r="O235" s="452"/>
    </row>
    <row r="236" spans="9:15" x14ac:dyDescent="0.25">
      <c r="I236" s="34">
        <v>42272</v>
      </c>
      <c r="J236" s="31"/>
      <c r="K236" s="32" t="s">
        <v>766</v>
      </c>
      <c r="L236" s="31" t="s">
        <v>79</v>
      </c>
      <c r="M236" s="32" t="s">
        <v>743</v>
      </c>
      <c r="N236" s="33">
        <v>10000</v>
      </c>
      <c r="O236" s="452"/>
    </row>
    <row r="237" spans="9:15" x14ac:dyDescent="0.25">
      <c r="I237" s="34">
        <v>42272</v>
      </c>
      <c r="J237" s="31"/>
      <c r="K237" s="32" t="s">
        <v>766</v>
      </c>
      <c r="L237" s="31" t="s">
        <v>79</v>
      </c>
      <c r="M237" s="32" t="s">
        <v>354</v>
      </c>
      <c r="N237" s="33">
        <v>2000</v>
      </c>
      <c r="O237" s="452"/>
    </row>
    <row r="238" spans="9:15" x14ac:dyDescent="0.25">
      <c r="I238" s="34">
        <v>42272</v>
      </c>
      <c r="J238" s="31"/>
      <c r="K238" s="32" t="s">
        <v>769</v>
      </c>
      <c r="L238" s="31" t="s">
        <v>79</v>
      </c>
      <c r="M238" s="32" t="s">
        <v>744</v>
      </c>
      <c r="N238" s="33">
        <v>20000</v>
      </c>
      <c r="O238" s="452"/>
    </row>
    <row r="239" spans="9:15" x14ac:dyDescent="0.25">
      <c r="I239" s="34">
        <v>42272</v>
      </c>
      <c r="J239" s="31"/>
      <c r="K239" s="32" t="s">
        <v>769</v>
      </c>
      <c r="L239" s="31" t="s">
        <v>79</v>
      </c>
      <c r="M239" s="32" t="s">
        <v>745</v>
      </c>
      <c r="N239" s="33">
        <v>5000</v>
      </c>
      <c r="O239" s="452"/>
    </row>
    <row r="240" spans="9:15" x14ac:dyDescent="0.25">
      <c r="I240" s="34">
        <v>42272</v>
      </c>
      <c r="J240" s="31"/>
      <c r="K240" s="32" t="s">
        <v>769</v>
      </c>
      <c r="L240" s="31" t="s">
        <v>79</v>
      </c>
      <c r="M240" s="32" t="s">
        <v>746</v>
      </c>
      <c r="N240" s="33">
        <v>10000</v>
      </c>
      <c r="O240" s="452"/>
    </row>
    <row r="241" spans="9:15" x14ac:dyDescent="0.25">
      <c r="I241" s="34">
        <v>42272</v>
      </c>
      <c r="J241" s="31"/>
      <c r="K241" s="32" t="s">
        <v>766</v>
      </c>
      <c r="L241" s="31" t="s">
        <v>79</v>
      </c>
      <c r="M241" s="32" t="s">
        <v>388</v>
      </c>
      <c r="N241" s="33">
        <v>20000</v>
      </c>
      <c r="O241" s="452"/>
    </row>
    <row r="242" spans="9:15" ht="30" x14ac:dyDescent="0.25">
      <c r="I242" s="34">
        <v>42272</v>
      </c>
      <c r="J242" s="31"/>
      <c r="K242" s="32" t="s">
        <v>769</v>
      </c>
      <c r="L242" s="31" t="s">
        <v>508</v>
      </c>
      <c r="M242" s="32" t="s">
        <v>665</v>
      </c>
      <c r="N242" s="33">
        <v>150000</v>
      </c>
      <c r="O242" s="452"/>
    </row>
    <row r="243" spans="9:15" ht="30" x14ac:dyDescent="0.25">
      <c r="I243" s="34">
        <v>42272</v>
      </c>
      <c r="J243" s="31"/>
      <c r="K243" s="32" t="s">
        <v>769</v>
      </c>
      <c r="L243" s="31" t="s">
        <v>179</v>
      </c>
      <c r="M243" s="32" t="s">
        <v>665</v>
      </c>
      <c r="N243" s="33">
        <v>40000</v>
      </c>
      <c r="O243" s="452"/>
    </row>
    <row r="244" spans="9:15" ht="15.75" thickBot="1" x14ac:dyDescent="0.3">
      <c r="I244" s="12">
        <v>42272</v>
      </c>
      <c r="J244" s="35"/>
      <c r="K244" s="14" t="s">
        <v>769</v>
      </c>
      <c r="L244" s="35" t="s">
        <v>439</v>
      </c>
      <c r="M244" s="14" t="s">
        <v>175</v>
      </c>
      <c r="N244" s="15">
        <v>5000</v>
      </c>
      <c r="O244" s="453"/>
    </row>
    <row r="245" spans="9:15" ht="15.75" thickTop="1" x14ac:dyDescent="0.25">
      <c r="I245" s="8">
        <v>42275</v>
      </c>
      <c r="J245" s="9"/>
      <c r="K245" s="10" t="s">
        <v>766</v>
      </c>
      <c r="L245" s="9" t="s">
        <v>79</v>
      </c>
      <c r="M245" s="10" t="s">
        <v>219</v>
      </c>
      <c r="N245" s="11">
        <v>10000</v>
      </c>
      <c r="O245" s="446">
        <f>SUM(N245:N270)</f>
        <v>1196100</v>
      </c>
    </row>
    <row r="246" spans="9:15" x14ac:dyDescent="0.25">
      <c r="I246" s="34">
        <v>42275</v>
      </c>
      <c r="J246" s="31"/>
      <c r="K246" s="32" t="s">
        <v>766</v>
      </c>
      <c r="L246" s="31" t="s">
        <v>79</v>
      </c>
      <c r="M246" s="32" t="s">
        <v>751</v>
      </c>
      <c r="N246" s="33">
        <v>10000</v>
      </c>
      <c r="O246" s="452"/>
    </row>
    <row r="247" spans="9:15" x14ac:dyDescent="0.25">
      <c r="I247" s="34">
        <v>42275</v>
      </c>
      <c r="J247" s="31"/>
      <c r="K247" s="32" t="s">
        <v>766</v>
      </c>
      <c r="L247" s="31" t="s">
        <v>79</v>
      </c>
      <c r="M247" s="32" t="s">
        <v>598</v>
      </c>
      <c r="N247" s="33">
        <v>20000</v>
      </c>
      <c r="O247" s="452"/>
    </row>
    <row r="248" spans="9:15" x14ac:dyDescent="0.25">
      <c r="I248" s="34">
        <v>42275</v>
      </c>
      <c r="J248" s="31"/>
      <c r="K248" s="32" t="s">
        <v>766</v>
      </c>
      <c r="L248" s="31" t="s">
        <v>79</v>
      </c>
      <c r="M248" s="32" t="s">
        <v>515</v>
      </c>
      <c r="N248" s="33">
        <v>65000</v>
      </c>
      <c r="O248" s="452"/>
    </row>
    <row r="249" spans="9:15" x14ac:dyDescent="0.25">
      <c r="I249" s="34">
        <v>42275</v>
      </c>
      <c r="J249" s="31"/>
      <c r="K249" s="32" t="s">
        <v>766</v>
      </c>
      <c r="L249" s="31" t="s">
        <v>79</v>
      </c>
      <c r="M249" s="32" t="s">
        <v>752</v>
      </c>
      <c r="N249" s="33">
        <v>14000</v>
      </c>
      <c r="O249" s="452"/>
    </row>
    <row r="250" spans="9:15" x14ac:dyDescent="0.25">
      <c r="I250" s="34">
        <v>42275</v>
      </c>
      <c r="J250" s="31"/>
      <c r="K250" s="32" t="s">
        <v>766</v>
      </c>
      <c r="L250" s="31" t="s">
        <v>79</v>
      </c>
      <c r="M250" s="32" t="s">
        <v>753</v>
      </c>
      <c r="N250" s="33">
        <v>30000</v>
      </c>
      <c r="O250" s="452"/>
    </row>
    <row r="251" spans="9:15" x14ac:dyDescent="0.25">
      <c r="I251" s="34">
        <v>42275</v>
      </c>
      <c r="J251" s="31"/>
      <c r="K251" s="32" t="s">
        <v>766</v>
      </c>
      <c r="L251" s="31" t="s">
        <v>79</v>
      </c>
      <c r="M251" s="32" t="s">
        <v>754</v>
      </c>
      <c r="N251" s="33">
        <v>45000</v>
      </c>
      <c r="O251" s="452"/>
    </row>
    <row r="252" spans="9:15" x14ac:dyDescent="0.25">
      <c r="I252" s="34">
        <v>42275</v>
      </c>
      <c r="J252" s="31"/>
      <c r="K252" s="32" t="s">
        <v>766</v>
      </c>
      <c r="L252" s="31" t="s">
        <v>79</v>
      </c>
      <c r="M252" s="32" t="s">
        <v>402</v>
      </c>
      <c r="N252" s="33">
        <v>10000</v>
      </c>
      <c r="O252" s="452"/>
    </row>
    <row r="253" spans="9:15" x14ac:dyDescent="0.25">
      <c r="I253" s="34">
        <v>42275</v>
      </c>
      <c r="J253" s="31"/>
      <c r="K253" s="32" t="s">
        <v>766</v>
      </c>
      <c r="L253" s="31" t="s">
        <v>79</v>
      </c>
      <c r="M253" s="32" t="s">
        <v>400</v>
      </c>
      <c r="N253" s="33">
        <v>10000</v>
      </c>
      <c r="O253" s="452"/>
    </row>
    <row r="254" spans="9:15" x14ac:dyDescent="0.25">
      <c r="I254" s="34">
        <v>42275</v>
      </c>
      <c r="J254" s="31"/>
      <c r="K254" s="32" t="s">
        <v>766</v>
      </c>
      <c r="L254" s="31" t="s">
        <v>79</v>
      </c>
      <c r="M254" s="32" t="s">
        <v>755</v>
      </c>
      <c r="N254" s="33">
        <v>3000</v>
      </c>
      <c r="O254" s="452"/>
    </row>
    <row r="255" spans="9:15" ht="30" x14ac:dyDescent="0.25">
      <c r="I255" s="34">
        <v>42275</v>
      </c>
      <c r="J255" s="31"/>
      <c r="K255" s="32" t="s">
        <v>769</v>
      </c>
      <c r="L255" s="31" t="s">
        <v>473</v>
      </c>
      <c r="M255" s="32" t="s">
        <v>756</v>
      </c>
      <c r="N255" s="33">
        <v>70200</v>
      </c>
      <c r="O255" s="452"/>
    </row>
    <row r="256" spans="9:15" ht="45" x14ac:dyDescent="0.25">
      <c r="I256" s="34">
        <v>42275</v>
      </c>
      <c r="J256" s="31"/>
      <c r="K256" s="32" t="s">
        <v>769</v>
      </c>
      <c r="L256" s="31" t="s">
        <v>52</v>
      </c>
      <c r="M256" s="32" t="s">
        <v>757</v>
      </c>
      <c r="N256" s="33">
        <v>52500</v>
      </c>
      <c r="O256" s="452"/>
    </row>
    <row r="257" spans="9:15" ht="45" x14ac:dyDescent="0.25">
      <c r="I257" s="34">
        <v>42275</v>
      </c>
      <c r="J257" s="31"/>
      <c r="K257" s="32" t="s">
        <v>769</v>
      </c>
      <c r="L257" s="31" t="s">
        <v>52</v>
      </c>
      <c r="M257" s="32" t="s">
        <v>758</v>
      </c>
      <c r="N257" s="33">
        <v>165000</v>
      </c>
      <c r="O257" s="452"/>
    </row>
    <row r="258" spans="9:15" ht="30" x14ac:dyDescent="0.25">
      <c r="I258" s="34">
        <v>42275</v>
      </c>
      <c r="J258" s="31"/>
      <c r="K258" s="32" t="s">
        <v>769</v>
      </c>
      <c r="L258" s="31" t="s">
        <v>759</v>
      </c>
      <c r="M258" s="32" t="s">
        <v>760</v>
      </c>
      <c r="N258" s="33">
        <v>210500</v>
      </c>
      <c r="O258" s="452"/>
    </row>
    <row r="259" spans="9:15" ht="30" x14ac:dyDescent="0.25">
      <c r="I259" s="34">
        <v>42275</v>
      </c>
      <c r="J259" s="31"/>
      <c r="K259" s="32" t="s">
        <v>769</v>
      </c>
      <c r="L259" s="31" t="s">
        <v>467</v>
      </c>
      <c r="M259" s="32" t="s">
        <v>761</v>
      </c>
      <c r="N259" s="33">
        <v>97300</v>
      </c>
      <c r="O259" s="452"/>
    </row>
    <row r="260" spans="9:15" ht="30" x14ac:dyDescent="0.25">
      <c r="I260" s="34">
        <v>42275</v>
      </c>
      <c r="J260" s="31"/>
      <c r="K260" s="32" t="s">
        <v>769</v>
      </c>
      <c r="L260" s="31" t="s">
        <v>467</v>
      </c>
      <c r="M260" s="32" t="s">
        <v>762</v>
      </c>
      <c r="N260" s="33">
        <v>26500</v>
      </c>
      <c r="O260" s="452"/>
    </row>
    <row r="261" spans="9:15" ht="30" x14ac:dyDescent="0.25">
      <c r="I261" s="34">
        <v>42275</v>
      </c>
      <c r="J261" s="31"/>
      <c r="K261" s="32" t="s">
        <v>769</v>
      </c>
      <c r="L261" s="31" t="s">
        <v>28</v>
      </c>
      <c r="M261" s="32" t="s">
        <v>763</v>
      </c>
      <c r="N261" s="33">
        <v>12100</v>
      </c>
      <c r="O261" s="452"/>
    </row>
    <row r="262" spans="9:15" x14ac:dyDescent="0.25">
      <c r="I262" s="34">
        <v>42275</v>
      </c>
      <c r="J262" s="31"/>
      <c r="K262" s="32" t="s">
        <v>766</v>
      </c>
      <c r="L262" s="31" t="s">
        <v>79</v>
      </c>
      <c r="M262" s="32" t="s">
        <v>156</v>
      </c>
      <c r="N262" s="33">
        <v>6000</v>
      </c>
      <c r="O262" s="452"/>
    </row>
    <row r="263" spans="9:15" x14ac:dyDescent="0.25">
      <c r="I263" s="34">
        <v>42275</v>
      </c>
      <c r="J263" s="31"/>
      <c r="K263" s="32" t="s">
        <v>769</v>
      </c>
      <c r="L263" s="31" t="s">
        <v>79</v>
      </c>
      <c r="M263" s="32" t="s">
        <v>764</v>
      </c>
      <c r="N263" s="33">
        <v>50000</v>
      </c>
      <c r="O263" s="452"/>
    </row>
    <row r="264" spans="9:15" x14ac:dyDescent="0.25">
      <c r="I264" s="34">
        <v>42275</v>
      </c>
      <c r="J264" s="31"/>
      <c r="K264" s="32" t="s">
        <v>766</v>
      </c>
      <c r="L264" s="31" t="s">
        <v>79</v>
      </c>
      <c r="M264" s="32" t="s">
        <v>362</v>
      </c>
      <c r="N264" s="33">
        <v>10000</v>
      </c>
      <c r="O264" s="452"/>
    </row>
    <row r="265" spans="9:15" x14ac:dyDescent="0.25">
      <c r="I265" s="34">
        <v>42275</v>
      </c>
      <c r="J265" s="31"/>
      <c r="K265" s="32" t="s">
        <v>766</v>
      </c>
      <c r="L265" s="31" t="s">
        <v>79</v>
      </c>
      <c r="M265" s="32" t="s">
        <v>765</v>
      </c>
      <c r="N265" s="33">
        <v>10000</v>
      </c>
      <c r="O265" s="452"/>
    </row>
    <row r="266" spans="9:15" x14ac:dyDescent="0.25">
      <c r="I266" s="34">
        <v>42275</v>
      </c>
      <c r="J266" s="31"/>
      <c r="K266" s="32" t="s">
        <v>769</v>
      </c>
      <c r="L266" s="31" t="s">
        <v>79</v>
      </c>
      <c r="M266" s="32" t="s">
        <v>514</v>
      </c>
      <c r="N266" s="33">
        <v>10000</v>
      </c>
      <c r="O266" s="452"/>
    </row>
    <row r="267" spans="9:15" x14ac:dyDescent="0.25">
      <c r="I267" s="34">
        <v>42275</v>
      </c>
      <c r="J267" s="31"/>
      <c r="K267" s="32" t="s">
        <v>766</v>
      </c>
      <c r="L267" s="31" t="s">
        <v>79</v>
      </c>
      <c r="M267" s="32" t="s">
        <v>149</v>
      </c>
      <c r="N267" s="33">
        <v>25000</v>
      </c>
      <c r="O267" s="452"/>
    </row>
    <row r="268" spans="9:15" x14ac:dyDescent="0.25">
      <c r="I268" s="34">
        <v>42275</v>
      </c>
      <c r="J268" s="31"/>
      <c r="K268" s="32" t="s">
        <v>769</v>
      </c>
      <c r="L268" s="31" t="s">
        <v>79</v>
      </c>
      <c r="M268" s="32" t="s">
        <v>735</v>
      </c>
      <c r="N268" s="33">
        <v>110000</v>
      </c>
      <c r="O268" s="452"/>
    </row>
    <row r="269" spans="9:15" x14ac:dyDescent="0.25">
      <c r="I269" s="34">
        <v>42275</v>
      </c>
      <c r="J269" s="31"/>
      <c r="K269" s="32" t="s">
        <v>766</v>
      </c>
      <c r="L269" s="31" t="s">
        <v>79</v>
      </c>
      <c r="M269" s="32" t="s">
        <v>767</v>
      </c>
      <c r="N269" s="33">
        <v>4000</v>
      </c>
      <c r="O269" s="452"/>
    </row>
    <row r="270" spans="9:15" ht="15.75" thickBot="1" x14ac:dyDescent="0.3">
      <c r="I270" s="12">
        <v>42275</v>
      </c>
      <c r="J270" s="35"/>
      <c r="K270" s="14" t="s">
        <v>769</v>
      </c>
      <c r="L270" s="35" t="s">
        <v>79</v>
      </c>
      <c r="M270" s="14" t="s">
        <v>768</v>
      </c>
      <c r="N270" s="15">
        <v>120000</v>
      </c>
      <c r="O270" s="453"/>
    </row>
    <row r="271" spans="9:15" ht="15.75" thickTop="1" x14ac:dyDescent="0.25">
      <c r="I271" s="8">
        <v>42276</v>
      </c>
      <c r="J271" s="9"/>
      <c r="K271" s="10" t="s">
        <v>769</v>
      </c>
      <c r="L271" s="9" t="s">
        <v>434</v>
      </c>
      <c r="M271" s="10" t="s">
        <v>774</v>
      </c>
      <c r="N271" s="145">
        <v>1450000</v>
      </c>
      <c r="O271" s="443">
        <f>SUM(N271:N277)</f>
        <v>2869000</v>
      </c>
    </row>
    <row r="272" spans="9:15" x14ac:dyDescent="0.25">
      <c r="I272" s="34">
        <v>42276</v>
      </c>
      <c r="J272" s="31"/>
      <c r="K272" s="32" t="s">
        <v>769</v>
      </c>
      <c r="L272" s="31" t="s">
        <v>555</v>
      </c>
      <c r="M272" s="32" t="s">
        <v>775</v>
      </c>
      <c r="N272" s="33">
        <v>500000</v>
      </c>
      <c r="O272" s="469"/>
    </row>
    <row r="273" spans="9:15" ht="30" x14ac:dyDescent="0.25">
      <c r="I273" s="34">
        <v>42276</v>
      </c>
      <c r="J273" s="31"/>
      <c r="K273" s="32" t="s">
        <v>769</v>
      </c>
      <c r="L273" s="31" t="s">
        <v>179</v>
      </c>
      <c r="M273" s="32" t="s">
        <v>777</v>
      </c>
      <c r="N273" s="33">
        <v>10000</v>
      </c>
      <c r="O273" s="469"/>
    </row>
    <row r="274" spans="9:15" x14ac:dyDescent="0.25">
      <c r="I274" s="34">
        <v>42276</v>
      </c>
      <c r="J274" s="31"/>
      <c r="K274" s="32" t="s">
        <v>769</v>
      </c>
      <c r="L274" s="31" t="s">
        <v>177</v>
      </c>
      <c r="M274" s="32" t="s">
        <v>778</v>
      </c>
      <c r="N274" s="33">
        <v>44000</v>
      </c>
      <c r="O274" s="469"/>
    </row>
    <row r="275" spans="9:15" x14ac:dyDescent="0.25">
      <c r="I275" s="34">
        <v>42276</v>
      </c>
      <c r="J275" s="31"/>
      <c r="K275" s="32" t="s">
        <v>766</v>
      </c>
      <c r="L275" s="31" t="s">
        <v>79</v>
      </c>
      <c r="M275" s="32" t="s">
        <v>388</v>
      </c>
      <c r="N275" s="33">
        <v>50000</v>
      </c>
      <c r="O275" s="469"/>
    </row>
    <row r="276" spans="9:15" x14ac:dyDescent="0.25">
      <c r="I276" s="34">
        <v>42276</v>
      </c>
      <c r="J276" s="31"/>
      <c r="K276" s="32" t="s">
        <v>769</v>
      </c>
      <c r="L276" s="31" t="s">
        <v>604</v>
      </c>
      <c r="M276" s="32" t="s">
        <v>779</v>
      </c>
      <c r="N276" s="33">
        <v>323000</v>
      </c>
      <c r="O276" s="469"/>
    </row>
    <row r="277" spans="9:15" ht="15.75" thickBot="1" x14ac:dyDescent="0.3">
      <c r="I277" s="36">
        <v>42276</v>
      </c>
      <c r="J277" s="37"/>
      <c r="K277" s="38" t="s">
        <v>766</v>
      </c>
      <c r="L277" s="37" t="s">
        <v>780</v>
      </c>
      <c r="M277" s="38" t="s">
        <v>781</v>
      </c>
      <c r="N277" s="39">
        <v>492000</v>
      </c>
      <c r="O277" s="474"/>
    </row>
    <row r="278" spans="9:15" ht="15.75" thickTop="1" x14ac:dyDescent="0.25">
      <c r="I278" s="8">
        <v>42277</v>
      </c>
      <c r="J278" s="9"/>
      <c r="K278" s="10" t="s">
        <v>769</v>
      </c>
      <c r="L278" s="9" t="s">
        <v>79</v>
      </c>
      <c r="M278" s="10" t="s">
        <v>127</v>
      </c>
      <c r="N278" s="11">
        <v>15000</v>
      </c>
      <c r="O278" s="443">
        <f>SUM(N278:N289)</f>
        <v>2920200</v>
      </c>
    </row>
    <row r="279" spans="9:15" ht="30" x14ac:dyDescent="0.25">
      <c r="I279" s="34">
        <v>42277</v>
      </c>
      <c r="J279" s="31"/>
      <c r="K279" s="32" t="s">
        <v>769</v>
      </c>
      <c r="L279" s="31" t="s">
        <v>784</v>
      </c>
      <c r="M279" s="32" t="s">
        <v>534</v>
      </c>
      <c r="N279" s="33">
        <v>90000</v>
      </c>
      <c r="O279" s="469"/>
    </row>
    <row r="280" spans="9:15" x14ac:dyDescent="0.25">
      <c r="I280" s="34">
        <v>42277</v>
      </c>
      <c r="J280" s="31"/>
      <c r="K280" s="32" t="s">
        <v>769</v>
      </c>
      <c r="L280" s="31" t="s">
        <v>331</v>
      </c>
      <c r="M280" s="32" t="s">
        <v>782</v>
      </c>
      <c r="N280" s="33">
        <v>170000</v>
      </c>
      <c r="O280" s="469"/>
    </row>
    <row r="281" spans="9:15" ht="30" x14ac:dyDescent="0.25">
      <c r="I281" s="34">
        <v>42277</v>
      </c>
      <c r="J281" s="31"/>
      <c r="K281" s="32" t="s">
        <v>766</v>
      </c>
      <c r="L281" s="31" t="s">
        <v>436</v>
      </c>
      <c r="M281" s="32" t="s">
        <v>199</v>
      </c>
      <c r="N281" s="33">
        <v>50000</v>
      </c>
      <c r="O281" s="469"/>
    </row>
    <row r="282" spans="9:15" ht="30" x14ac:dyDescent="0.25">
      <c r="I282" s="34">
        <v>42277</v>
      </c>
      <c r="J282" s="31"/>
      <c r="K282" s="32" t="s">
        <v>769</v>
      </c>
      <c r="L282" s="31" t="s">
        <v>785</v>
      </c>
      <c r="M282" s="32" t="s">
        <v>735</v>
      </c>
      <c r="N282" s="33">
        <v>2280000</v>
      </c>
      <c r="O282" s="469"/>
    </row>
    <row r="283" spans="9:15" x14ac:dyDescent="0.25">
      <c r="I283" s="34">
        <v>42277</v>
      </c>
      <c r="J283" s="31"/>
      <c r="K283" s="32" t="s">
        <v>766</v>
      </c>
      <c r="L283" s="31" t="s">
        <v>79</v>
      </c>
      <c r="M283" s="32" t="s">
        <v>241</v>
      </c>
      <c r="N283" s="33">
        <v>5000</v>
      </c>
      <c r="O283" s="469"/>
    </row>
    <row r="284" spans="9:15" x14ac:dyDescent="0.25">
      <c r="I284" s="34">
        <v>42277</v>
      </c>
      <c r="J284" s="31"/>
      <c r="K284" s="32" t="s">
        <v>769</v>
      </c>
      <c r="L284" s="31" t="s">
        <v>331</v>
      </c>
      <c r="M284" s="32" t="s">
        <v>783</v>
      </c>
      <c r="N284" s="33">
        <v>70000</v>
      </c>
      <c r="O284" s="469"/>
    </row>
    <row r="285" spans="9:15" x14ac:dyDescent="0.25">
      <c r="I285" s="34">
        <v>42277</v>
      </c>
      <c r="J285" s="31"/>
      <c r="K285" s="32" t="s">
        <v>769</v>
      </c>
      <c r="L285" s="31" t="s">
        <v>223</v>
      </c>
      <c r="M285" s="32" t="s">
        <v>615</v>
      </c>
      <c r="N285" s="33">
        <v>47000</v>
      </c>
      <c r="O285" s="469"/>
    </row>
    <row r="286" spans="9:15" x14ac:dyDescent="0.25">
      <c r="I286" s="34">
        <v>42277</v>
      </c>
      <c r="J286" s="31"/>
      <c r="K286" s="32" t="s">
        <v>769</v>
      </c>
      <c r="L286" s="31" t="s">
        <v>786</v>
      </c>
      <c r="M286" s="32" t="s">
        <v>787</v>
      </c>
      <c r="N286" s="33">
        <v>5200</v>
      </c>
      <c r="O286" s="469"/>
    </row>
    <row r="287" spans="9:15" ht="30" x14ac:dyDescent="0.25">
      <c r="I287" s="34">
        <v>42277</v>
      </c>
      <c r="J287" s="31"/>
      <c r="K287" s="32" t="s">
        <v>769</v>
      </c>
      <c r="L287" s="31" t="s">
        <v>210</v>
      </c>
      <c r="M287" s="32" t="s">
        <v>790</v>
      </c>
      <c r="N287" s="33">
        <v>78000</v>
      </c>
      <c r="O287" s="469"/>
    </row>
    <row r="288" spans="9:15" x14ac:dyDescent="0.25">
      <c r="I288" s="34">
        <v>42277</v>
      </c>
      <c r="J288" s="31"/>
      <c r="K288" s="32" t="s">
        <v>769</v>
      </c>
      <c r="L288" s="31" t="s">
        <v>146</v>
      </c>
      <c r="M288" s="32" t="s">
        <v>738</v>
      </c>
      <c r="N288" s="33">
        <v>90000</v>
      </c>
      <c r="O288" s="469"/>
    </row>
    <row r="289" spans="9:15" ht="15.75" thickBot="1" x14ac:dyDescent="0.3">
      <c r="I289" s="12">
        <v>42277</v>
      </c>
      <c r="J289" s="35"/>
      <c r="K289" s="14" t="s">
        <v>766</v>
      </c>
      <c r="L289" s="35" t="s">
        <v>79</v>
      </c>
      <c r="M289" s="14" t="s">
        <v>150</v>
      </c>
      <c r="N289" s="15">
        <v>20000</v>
      </c>
      <c r="O289" s="470"/>
    </row>
    <row r="290" spans="9:15" ht="15.75" thickTop="1" x14ac:dyDescent="0.25"/>
  </sheetData>
  <autoFilter ref="I4:O289"/>
  <mergeCells count="45">
    <mergeCell ref="O271:O277"/>
    <mergeCell ref="G83:G91"/>
    <mergeCell ref="O233:O244"/>
    <mergeCell ref="G79:G82"/>
    <mergeCell ref="O219:O232"/>
    <mergeCell ref="G92:G94"/>
    <mergeCell ref="O215:O218"/>
    <mergeCell ref="G38:G44"/>
    <mergeCell ref="G45:G48"/>
    <mergeCell ref="O33:O51"/>
    <mergeCell ref="G30:G34"/>
    <mergeCell ref="G35:G37"/>
    <mergeCell ref="O17:O32"/>
    <mergeCell ref="O65:O75"/>
    <mergeCell ref="G60:G69"/>
    <mergeCell ref="A1:N1"/>
    <mergeCell ref="A2:G2"/>
    <mergeCell ref="I2:O2"/>
    <mergeCell ref="A3:G3"/>
    <mergeCell ref="I3:O3"/>
    <mergeCell ref="G5:G7"/>
    <mergeCell ref="O5:O10"/>
    <mergeCell ref="G49:G50"/>
    <mergeCell ref="G51:G58"/>
    <mergeCell ref="O11:O16"/>
    <mergeCell ref="G8:G15"/>
    <mergeCell ref="O52:O64"/>
    <mergeCell ref="G27:G29"/>
    <mergeCell ref="G17:G25"/>
    <mergeCell ref="O278:O289"/>
    <mergeCell ref="G95:G100"/>
    <mergeCell ref="G77:G78"/>
    <mergeCell ref="O184:O208"/>
    <mergeCell ref="G70:G72"/>
    <mergeCell ref="O245:O270"/>
    <mergeCell ref="O168:O175"/>
    <mergeCell ref="G73:G76"/>
    <mergeCell ref="O209:O214"/>
    <mergeCell ref="O152:O167"/>
    <mergeCell ref="O148:O151"/>
    <mergeCell ref="O176:O183"/>
    <mergeCell ref="O125:O147"/>
    <mergeCell ref="O110:O124"/>
    <mergeCell ref="O99:O109"/>
    <mergeCell ref="O76:O98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5"/>
  <sheetViews>
    <sheetView zoomScale="110" zoomScaleNormal="110" workbookViewId="0">
      <pane ySplit="4" topLeftCell="A180" activePane="bottomLeft" state="frozen"/>
      <selection pane="bottomLeft" activeCell="B188" sqref="B188"/>
    </sheetView>
  </sheetViews>
  <sheetFormatPr baseColWidth="10" defaultRowHeight="15" x14ac:dyDescent="0.25"/>
  <cols>
    <col min="1" max="1" width="11.42578125" style="132"/>
    <col min="2" max="2" width="13.7109375" style="2" bestFit="1" customWidth="1"/>
    <col min="3" max="3" width="15.5703125" style="132" bestFit="1" customWidth="1"/>
    <col min="4" max="4" width="15.5703125" style="132" customWidth="1"/>
    <col min="5" max="5" width="11.42578125" style="132"/>
    <col min="6" max="6" width="11.42578125" style="52"/>
    <col min="7" max="7" width="14.28515625" style="106" customWidth="1"/>
    <col min="8" max="8" width="14.85546875" style="2" bestFit="1" customWidth="1"/>
    <col min="9" max="9" width="11.42578125" style="146"/>
    <col min="10" max="10" width="13.7109375" style="6" bestFit="1" customWidth="1"/>
    <col min="11" max="11" width="13.7109375" style="3" customWidth="1"/>
    <col min="12" max="12" width="22.7109375" style="146" customWidth="1"/>
    <col min="13" max="13" width="40.140625" style="146" customWidth="1"/>
    <col min="14" max="14" width="12" style="7" bestFit="1" customWidth="1"/>
    <col min="15" max="15" width="12.85546875" style="154" customWidth="1"/>
    <col min="16" max="19" width="11.42578125" style="2"/>
    <col min="20" max="21" width="16.42578125" style="2" bestFit="1" customWidth="1"/>
    <col min="22" max="22" width="13.85546875" style="2" bestFit="1" customWidth="1"/>
    <col min="23" max="16384" width="11.42578125" style="2"/>
  </cols>
  <sheetData>
    <row r="1" spans="1:15" ht="15.75" thickBot="1" x14ac:dyDescent="0.3">
      <c r="A1" s="471" t="s">
        <v>5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</row>
    <row r="2" spans="1:15" ht="30" customHeight="1" thickTop="1" thickBot="1" x14ac:dyDescent="0.3">
      <c r="A2" s="472" t="s">
        <v>16</v>
      </c>
      <c r="B2" s="472"/>
      <c r="C2" s="472"/>
      <c r="D2" s="472"/>
      <c r="E2" s="472"/>
      <c r="F2" s="472"/>
      <c r="G2" s="472"/>
      <c r="I2" s="472" t="s">
        <v>17</v>
      </c>
      <c r="J2" s="472"/>
      <c r="K2" s="472"/>
      <c r="L2" s="472"/>
      <c r="M2" s="472"/>
      <c r="N2" s="472"/>
      <c r="O2" s="472"/>
    </row>
    <row r="3" spans="1:15" ht="16.5" thickTop="1" thickBot="1" x14ac:dyDescent="0.3">
      <c r="A3" s="473"/>
      <c r="B3" s="473"/>
      <c r="C3" s="473"/>
      <c r="D3" s="473"/>
      <c r="E3" s="473"/>
      <c r="F3" s="473"/>
      <c r="G3" s="473"/>
      <c r="I3" s="473"/>
      <c r="J3" s="473"/>
      <c r="K3" s="473"/>
      <c r="L3" s="473"/>
      <c r="M3" s="473"/>
      <c r="N3" s="473"/>
      <c r="O3" s="473"/>
    </row>
    <row r="4" spans="1:15" s="3" customFormat="1" ht="31.5" thickTop="1" thickBot="1" x14ac:dyDescent="0.3">
      <c r="A4" s="47" t="s">
        <v>0</v>
      </c>
      <c r="B4" s="47" t="s">
        <v>15</v>
      </c>
      <c r="C4" s="47" t="s">
        <v>4</v>
      </c>
      <c r="D4" s="47" t="s">
        <v>6</v>
      </c>
      <c r="E4" s="47" t="s">
        <v>2</v>
      </c>
      <c r="F4" s="48" t="s">
        <v>3</v>
      </c>
      <c r="G4" s="48" t="s">
        <v>7</v>
      </c>
      <c r="I4" s="47" t="s">
        <v>0</v>
      </c>
      <c r="J4" s="47" t="s">
        <v>15</v>
      </c>
      <c r="K4" s="47" t="s">
        <v>747</v>
      </c>
      <c r="L4" s="47" t="s">
        <v>1</v>
      </c>
      <c r="M4" s="47" t="s">
        <v>6</v>
      </c>
      <c r="N4" s="48" t="s">
        <v>3</v>
      </c>
      <c r="O4" s="153" t="s">
        <v>7</v>
      </c>
    </row>
    <row r="5" spans="1:15" ht="15.75" customHeight="1" thickTop="1" x14ac:dyDescent="0.25">
      <c r="A5" s="155">
        <v>42278</v>
      </c>
      <c r="B5" s="158" t="s">
        <v>716</v>
      </c>
      <c r="C5" s="159" t="s">
        <v>791</v>
      </c>
      <c r="D5" s="159" t="s">
        <v>374</v>
      </c>
      <c r="E5" s="159" t="s">
        <v>151</v>
      </c>
      <c r="F5" s="160">
        <v>975000</v>
      </c>
      <c r="G5" s="497">
        <f>SUM(F5:F11)</f>
        <v>1708000</v>
      </c>
      <c r="I5" s="155">
        <v>42278</v>
      </c>
      <c r="J5" s="134"/>
      <c r="K5" s="137" t="s">
        <v>749</v>
      </c>
      <c r="L5" s="147" t="s">
        <v>79</v>
      </c>
      <c r="M5" s="147" t="s">
        <v>489</v>
      </c>
      <c r="N5" s="150">
        <v>30000</v>
      </c>
      <c r="O5" s="497">
        <f>SUM(N5:N21)</f>
        <v>1590700</v>
      </c>
    </row>
    <row r="6" spans="1:15" x14ac:dyDescent="0.25">
      <c r="A6" s="156">
        <v>42278</v>
      </c>
      <c r="B6" s="165" t="s">
        <v>717</v>
      </c>
      <c r="C6" s="166" t="s">
        <v>566</v>
      </c>
      <c r="D6" s="166" t="s">
        <v>375</v>
      </c>
      <c r="E6" s="98">
        <v>68</v>
      </c>
      <c r="F6" s="167">
        <v>110600</v>
      </c>
      <c r="G6" s="498"/>
      <c r="I6" s="156">
        <v>42278</v>
      </c>
      <c r="J6" s="135"/>
      <c r="K6" s="138" t="s">
        <v>749</v>
      </c>
      <c r="L6" s="148" t="s">
        <v>79</v>
      </c>
      <c r="M6" s="148" t="s">
        <v>152</v>
      </c>
      <c r="N6" s="169">
        <v>10000</v>
      </c>
      <c r="O6" s="498"/>
    </row>
    <row r="7" spans="1:15" ht="30" x14ac:dyDescent="0.25">
      <c r="A7" s="156">
        <v>42278</v>
      </c>
      <c r="B7" s="165" t="s">
        <v>718</v>
      </c>
      <c r="C7" s="166" t="s">
        <v>818</v>
      </c>
      <c r="D7" s="166" t="s">
        <v>375</v>
      </c>
      <c r="E7" s="98">
        <v>67</v>
      </c>
      <c r="F7" s="167">
        <v>40000</v>
      </c>
      <c r="G7" s="498"/>
      <c r="I7" s="156">
        <v>42278</v>
      </c>
      <c r="J7" s="135"/>
      <c r="K7" s="138" t="s">
        <v>749</v>
      </c>
      <c r="L7" s="148" t="s">
        <v>554</v>
      </c>
      <c r="M7" s="148" t="s">
        <v>792</v>
      </c>
      <c r="N7" s="172">
        <v>40000</v>
      </c>
      <c r="O7" s="498"/>
    </row>
    <row r="8" spans="1:15" ht="30" customHeight="1" x14ac:dyDescent="0.25">
      <c r="A8" s="156">
        <v>42278</v>
      </c>
      <c r="B8" s="165" t="s">
        <v>719</v>
      </c>
      <c r="C8" s="166" t="s">
        <v>453</v>
      </c>
      <c r="D8" s="166" t="s">
        <v>375</v>
      </c>
      <c r="E8" s="98">
        <v>69</v>
      </c>
      <c r="F8" s="167">
        <v>108900</v>
      </c>
      <c r="G8" s="498"/>
      <c r="I8" s="156">
        <v>42278</v>
      </c>
      <c r="J8" s="135"/>
      <c r="K8" s="138" t="s">
        <v>579</v>
      </c>
      <c r="L8" s="148" t="s">
        <v>436</v>
      </c>
      <c r="M8" s="148" t="s">
        <v>199</v>
      </c>
      <c r="N8" s="151">
        <v>1100</v>
      </c>
      <c r="O8" s="509"/>
    </row>
    <row r="9" spans="1:15" ht="30" customHeight="1" x14ac:dyDescent="0.25">
      <c r="A9" s="156">
        <v>42278</v>
      </c>
      <c r="B9" s="165" t="s">
        <v>720</v>
      </c>
      <c r="C9" s="166" t="s">
        <v>819</v>
      </c>
      <c r="D9" s="166" t="s">
        <v>375</v>
      </c>
      <c r="E9" s="98">
        <v>70</v>
      </c>
      <c r="F9" s="167">
        <v>113400</v>
      </c>
      <c r="G9" s="498"/>
      <c r="I9" s="156">
        <v>42278</v>
      </c>
      <c r="J9" s="135"/>
      <c r="K9" s="138" t="s">
        <v>579</v>
      </c>
      <c r="L9" s="148" t="s">
        <v>436</v>
      </c>
      <c r="M9" s="148" t="s">
        <v>793</v>
      </c>
      <c r="N9" s="151">
        <v>8000</v>
      </c>
      <c r="O9" s="509"/>
    </row>
    <row r="10" spans="1:15" ht="15" customHeight="1" x14ac:dyDescent="0.25">
      <c r="A10" s="156">
        <v>42278</v>
      </c>
      <c r="B10" s="165" t="s">
        <v>721</v>
      </c>
      <c r="C10" s="166" t="s">
        <v>820</v>
      </c>
      <c r="D10" s="166" t="s">
        <v>375</v>
      </c>
      <c r="E10" s="98">
        <v>71</v>
      </c>
      <c r="F10" s="167">
        <v>105900</v>
      </c>
      <c r="G10" s="498"/>
      <c r="I10" s="156">
        <v>42278</v>
      </c>
      <c r="J10" s="135"/>
      <c r="K10" s="138" t="s">
        <v>748</v>
      </c>
      <c r="L10" s="148" t="s">
        <v>79</v>
      </c>
      <c r="M10" s="148" t="s">
        <v>354</v>
      </c>
      <c r="N10" s="151">
        <v>2000</v>
      </c>
      <c r="O10" s="509"/>
    </row>
    <row r="11" spans="1:15" ht="45.75" customHeight="1" thickBot="1" x14ac:dyDescent="0.3">
      <c r="A11" s="157">
        <v>42278</v>
      </c>
      <c r="B11" s="161" t="s">
        <v>722</v>
      </c>
      <c r="C11" s="111" t="s">
        <v>230</v>
      </c>
      <c r="D11" s="111" t="s">
        <v>375</v>
      </c>
      <c r="E11" s="95">
        <v>72</v>
      </c>
      <c r="F11" s="168">
        <v>254200</v>
      </c>
      <c r="G11" s="499"/>
      <c r="I11" s="156">
        <v>42278</v>
      </c>
      <c r="J11" s="135"/>
      <c r="K11" s="138" t="s">
        <v>748</v>
      </c>
      <c r="L11" s="148" t="s">
        <v>79</v>
      </c>
      <c r="M11" s="148" t="s">
        <v>794</v>
      </c>
      <c r="N11" s="151">
        <v>10000</v>
      </c>
      <c r="O11" s="509"/>
    </row>
    <row r="12" spans="1:15" ht="30.75" thickTop="1" x14ac:dyDescent="0.25">
      <c r="A12" s="155">
        <v>42279</v>
      </c>
      <c r="B12" s="158" t="s">
        <v>723</v>
      </c>
      <c r="C12" s="159" t="s">
        <v>356</v>
      </c>
      <c r="D12" s="159" t="s">
        <v>375</v>
      </c>
      <c r="E12" s="159" t="s">
        <v>151</v>
      </c>
      <c r="F12" s="160">
        <v>127700</v>
      </c>
      <c r="G12" s="504">
        <f>SUM(F12:F14)</f>
        <v>652600</v>
      </c>
      <c r="I12" s="156">
        <v>42278</v>
      </c>
      <c r="J12" s="135"/>
      <c r="K12" s="138" t="s">
        <v>749</v>
      </c>
      <c r="L12" s="148" t="s">
        <v>174</v>
      </c>
      <c r="M12" s="148" t="s">
        <v>811</v>
      </c>
      <c r="N12" s="169">
        <v>6000</v>
      </c>
      <c r="O12" s="498"/>
    </row>
    <row r="13" spans="1:15" ht="30" x14ac:dyDescent="0.25">
      <c r="A13" s="156">
        <v>45932</v>
      </c>
      <c r="B13" s="165" t="s">
        <v>724</v>
      </c>
      <c r="C13" s="166" t="s">
        <v>356</v>
      </c>
      <c r="D13" s="166" t="s">
        <v>375</v>
      </c>
      <c r="E13" s="166" t="s">
        <v>151</v>
      </c>
      <c r="F13" s="167">
        <v>54000</v>
      </c>
      <c r="G13" s="505"/>
      <c r="I13" s="156">
        <v>42278</v>
      </c>
      <c r="J13" s="135"/>
      <c r="K13" s="138" t="s">
        <v>749</v>
      </c>
      <c r="L13" s="148" t="s">
        <v>638</v>
      </c>
      <c r="M13" s="148" t="s">
        <v>822</v>
      </c>
      <c r="N13" s="151">
        <v>400000</v>
      </c>
      <c r="O13" s="498"/>
    </row>
    <row r="14" spans="1:15" ht="30.75" thickBot="1" x14ac:dyDescent="0.3">
      <c r="A14" s="157">
        <v>42279</v>
      </c>
      <c r="B14" s="161" t="s">
        <v>725</v>
      </c>
      <c r="C14" s="111" t="s">
        <v>315</v>
      </c>
      <c r="D14" s="111" t="s">
        <v>375</v>
      </c>
      <c r="E14" s="111" t="s">
        <v>151</v>
      </c>
      <c r="F14" s="171">
        <v>470900</v>
      </c>
      <c r="G14" s="506"/>
      <c r="I14" s="156">
        <v>42278</v>
      </c>
      <c r="J14" s="135"/>
      <c r="K14" s="138" t="s">
        <v>749</v>
      </c>
      <c r="L14" s="148" t="s">
        <v>817</v>
      </c>
      <c r="M14" s="148" t="s">
        <v>823</v>
      </c>
      <c r="N14" s="151">
        <v>350000</v>
      </c>
      <c r="O14" s="498"/>
    </row>
    <row r="15" spans="1:15" ht="30.75" thickTop="1" x14ac:dyDescent="0.25">
      <c r="A15" s="155">
        <v>42282</v>
      </c>
      <c r="B15" s="158" t="s">
        <v>726</v>
      </c>
      <c r="C15" s="159" t="s">
        <v>527</v>
      </c>
      <c r="D15" s="159" t="s">
        <v>375</v>
      </c>
      <c r="E15" s="159">
        <v>2901</v>
      </c>
      <c r="F15" s="174">
        <v>159800</v>
      </c>
      <c r="G15" s="497">
        <f>SUM(F15:F18)</f>
        <v>1465150</v>
      </c>
      <c r="I15" s="156">
        <v>42278</v>
      </c>
      <c r="J15" s="135"/>
      <c r="K15" s="138" t="s">
        <v>749</v>
      </c>
      <c r="L15" s="148" t="s">
        <v>812</v>
      </c>
      <c r="M15" s="148" t="s">
        <v>821</v>
      </c>
      <c r="N15" s="151">
        <v>90000</v>
      </c>
      <c r="O15" s="498"/>
    </row>
    <row r="16" spans="1:15" ht="30" x14ac:dyDescent="0.25">
      <c r="A16" s="156">
        <v>42282</v>
      </c>
      <c r="B16" s="165" t="s">
        <v>727</v>
      </c>
      <c r="C16" s="166" t="s">
        <v>834</v>
      </c>
      <c r="D16" s="166" t="s">
        <v>375</v>
      </c>
      <c r="E16" s="98" t="s">
        <v>848</v>
      </c>
      <c r="F16" s="167">
        <v>298800</v>
      </c>
      <c r="G16" s="498"/>
      <c r="I16" s="156">
        <v>42278</v>
      </c>
      <c r="J16" s="135"/>
      <c r="K16" s="138" t="s">
        <v>579</v>
      </c>
      <c r="L16" s="148" t="s">
        <v>436</v>
      </c>
      <c r="M16" s="148" t="s">
        <v>813</v>
      </c>
      <c r="N16" s="151">
        <v>2500</v>
      </c>
      <c r="O16" s="509"/>
    </row>
    <row r="17" spans="1:15" ht="30" x14ac:dyDescent="0.25">
      <c r="A17" s="156">
        <v>42282</v>
      </c>
      <c r="B17" s="165" t="s">
        <v>847</v>
      </c>
      <c r="C17" s="166" t="s">
        <v>590</v>
      </c>
      <c r="D17" s="166" t="s">
        <v>375</v>
      </c>
      <c r="E17" s="166" t="s">
        <v>846</v>
      </c>
      <c r="F17" s="167">
        <v>559000</v>
      </c>
      <c r="G17" s="498"/>
      <c r="I17" s="156">
        <v>42278</v>
      </c>
      <c r="J17" s="135"/>
      <c r="K17" s="138" t="s">
        <v>749</v>
      </c>
      <c r="L17" s="148" t="s">
        <v>814</v>
      </c>
      <c r="M17" s="148" t="s">
        <v>815</v>
      </c>
      <c r="N17" s="151">
        <v>117500</v>
      </c>
      <c r="O17" s="498"/>
    </row>
    <row r="18" spans="1:15" ht="30.75" thickBot="1" x14ac:dyDescent="0.3">
      <c r="A18" s="157">
        <v>42282</v>
      </c>
      <c r="B18" s="161" t="s">
        <v>795</v>
      </c>
      <c r="C18" s="111" t="s">
        <v>835</v>
      </c>
      <c r="D18" s="111" t="s">
        <v>375</v>
      </c>
      <c r="E18" s="95" t="s">
        <v>849</v>
      </c>
      <c r="F18" s="171">
        <v>447550</v>
      </c>
      <c r="G18" s="499"/>
      <c r="I18" s="156">
        <v>42278</v>
      </c>
      <c r="J18" s="135"/>
      <c r="K18" s="138" t="s">
        <v>749</v>
      </c>
      <c r="L18" s="148" t="s">
        <v>817</v>
      </c>
      <c r="M18" s="148" t="s">
        <v>816</v>
      </c>
      <c r="N18" s="169">
        <v>5000</v>
      </c>
      <c r="O18" s="498"/>
    </row>
    <row r="19" spans="1:15" ht="15.75" thickTop="1" x14ac:dyDescent="0.25">
      <c r="A19" s="155">
        <v>42283</v>
      </c>
      <c r="B19" s="165" t="s">
        <v>861</v>
      </c>
      <c r="C19" s="159" t="s">
        <v>356</v>
      </c>
      <c r="D19" s="159" t="s">
        <v>375</v>
      </c>
      <c r="E19" s="159" t="s">
        <v>151</v>
      </c>
      <c r="F19" s="160">
        <v>143400</v>
      </c>
      <c r="G19" s="510">
        <f>SUM(F19:F20)</f>
        <v>343400</v>
      </c>
      <c r="I19" s="156">
        <v>42278</v>
      </c>
      <c r="J19" s="135"/>
      <c r="K19" s="138" t="s">
        <v>748</v>
      </c>
      <c r="L19" s="148" t="s">
        <v>79</v>
      </c>
      <c r="M19" s="148" t="s">
        <v>816</v>
      </c>
      <c r="N19" s="151">
        <v>18000</v>
      </c>
      <c r="O19" s="509"/>
    </row>
    <row r="20" spans="1:15" ht="30.75" thickBot="1" x14ac:dyDescent="0.3">
      <c r="A20" s="157">
        <v>42283</v>
      </c>
      <c r="B20" s="161" t="s">
        <v>796</v>
      </c>
      <c r="C20" s="111" t="s">
        <v>592</v>
      </c>
      <c r="D20" s="111" t="s">
        <v>375</v>
      </c>
      <c r="E20" s="95">
        <v>38</v>
      </c>
      <c r="F20" s="171">
        <v>200000</v>
      </c>
      <c r="G20" s="511"/>
      <c r="I20" s="156">
        <v>42278</v>
      </c>
      <c r="J20" s="135"/>
      <c r="K20" s="138" t="s">
        <v>749</v>
      </c>
      <c r="L20" s="148" t="s">
        <v>174</v>
      </c>
      <c r="M20" s="148" t="s">
        <v>625</v>
      </c>
      <c r="N20" s="172">
        <v>600</v>
      </c>
      <c r="O20" s="498"/>
    </row>
    <row r="21" spans="1:15" ht="31.5" thickTop="1" thickBot="1" x14ac:dyDescent="0.3">
      <c r="A21" s="155">
        <v>42284</v>
      </c>
      <c r="B21" s="158" t="s">
        <v>797</v>
      </c>
      <c r="C21" s="159" t="s">
        <v>79</v>
      </c>
      <c r="D21" s="159" t="s">
        <v>862</v>
      </c>
      <c r="E21" s="159" t="s">
        <v>151</v>
      </c>
      <c r="F21" s="160">
        <v>790000</v>
      </c>
      <c r="G21" s="512">
        <f>SUM(F21:F31)</f>
        <v>2910200</v>
      </c>
      <c r="I21" s="157">
        <v>42278</v>
      </c>
      <c r="J21" s="136"/>
      <c r="K21" s="139" t="s">
        <v>749</v>
      </c>
      <c r="L21" s="149" t="s">
        <v>174</v>
      </c>
      <c r="M21" s="149" t="s">
        <v>829</v>
      </c>
      <c r="N21" s="152">
        <v>500000</v>
      </c>
      <c r="O21" s="499"/>
    </row>
    <row r="22" spans="1:15" ht="30.75" thickTop="1" x14ac:dyDescent="0.25">
      <c r="A22" s="156">
        <v>42284</v>
      </c>
      <c r="B22" s="165" t="s">
        <v>798</v>
      </c>
      <c r="C22" s="166" t="s">
        <v>79</v>
      </c>
      <c r="D22" s="166" t="s">
        <v>863</v>
      </c>
      <c r="E22" s="166" t="s">
        <v>151</v>
      </c>
      <c r="F22" s="167">
        <v>770000</v>
      </c>
      <c r="G22" s="513"/>
      <c r="I22" s="155">
        <v>42279</v>
      </c>
      <c r="J22" s="134"/>
      <c r="K22" s="137" t="s">
        <v>749</v>
      </c>
      <c r="L22" s="147" t="s">
        <v>79</v>
      </c>
      <c r="M22" s="147" t="s">
        <v>305</v>
      </c>
      <c r="N22" s="173">
        <v>6000</v>
      </c>
      <c r="O22" s="497">
        <f>SUM(N22:N32)</f>
        <v>229000</v>
      </c>
    </row>
    <row r="23" spans="1:15" ht="30" x14ac:dyDescent="0.25">
      <c r="A23" s="156">
        <v>42284</v>
      </c>
      <c r="B23" s="165" t="s">
        <v>799</v>
      </c>
      <c r="C23" s="166" t="s">
        <v>864</v>
      </c>
      <c r="D23" s="166" t="s">
        <v>375</v>
      </c>
      <c r="E23" s="98">
        <v>76</v>
      </c>
      <c r="F23" s="167">
        <v>23000</v>
      </c>
      <c r="G23" s="513"/>
      <c r="I23" s="156">
        <v>42279</v>
      </c>
      <c r="J23" s="135"/>
      <c r="K23" s="138" t="s">
        <v>748</v>
      </c>
      <c r="L23" s="148" t="s">
        <v>79</v>
      </c>
      <c r="M23" s="148" t="s">
        <v>354</v>
      </c>
      <c r="N23" s="151">
        <v>2000</v>
      </c>
      <c r="O23" s="498"/>
    </row>
    <row r="24" spans="1:15" ht="30" x14ac:dyDescent="0.25">
      <c r="A24" s="156">
        <v>42284</v>
      </c>
      <c r="B24" s="165" t="s">
        <v>800</v>
      </c>
      <c r="C24" s="166" t="s">
        <v>865</v>
      </c>
      <c r="D24" s="166" t="s">
        <v>375</v>
      </c>
      <c r="E24" s="98">
        <v>75</v>
      </c>
      <c r="F24" s="167">
        <v>62400</v>
      </c>
      <c r="G24" s="513"/>
      <c r="I24" s="156">
        <v>42279</v>
      </c>
      <c r="J24" s="135"/>
      <c r="K24" s="138" t="s">
        <v>749</v>
      </c>
      <c r="L24" s="148" t="s">
        <v>21</v>
      </c>
      <c r="M24" s="148" t="s">
        <v>824</v>
      </c>
      <c r="N24" s="151">
        <v>10000</v>
      </c>
      <c r="O24" s="498"/>
    </row>
    <row r="25" spans="1:15" ht="30" x14ac:dyDescent="0.25">
      <c r="A25" s="156">
        <v>42284</v>
      </c>
      <c r="B25" s="165" t="s">
        <v>801</v>
      </c>
      <c r="C25" s="166" t="s">
        <v>872</v>
      </c>
      <c r="D25" s="166" t="s">
        <v>375</v>
      </c>
      <c r="E25" s="98">
        <v>78</v>
      </c>
      <c r="F25" s="167">
        <v>57300</v>
      </c>
      <c r="G25" s="513"/>
      <c r="I25" s="156">
        <v>42279</v>
      </c>
      <c r="J25" s="135"/>
      <c r="K25" s="138" t="s">
        <v>579</v>
      </c>
      <c r="L25" s="148" t="s">
        <v>436</v>
      </c>
      <c r="M25" s="148" t="s">
        <v>581</v>
      </c>
      <c r="N25" s="151">
        <v>30000</v>
      </c>
      <c r="O25" s="498"/>
    </row>
    <row r="26" spans="1:15" ht="30" x14ac:dyDescent="0.25">
      <c r="A26" s="156">
        <v>42284</v>
      </c>
      <c r="B26" s="165" t="s">
        <v>802</v>
      </c>
      <c r="C26" s="166" t="s">
        <v>383</v>
      </c>
      <c r="D26" s="166" t="s">
        <v>375</v>
      </c>
      <c r="E26" s="98">
        <v>79</v>
      </c>
      <c r="F26" s="167">
        <v>134100</v>
      </c>
      <c r="G26" s="513"/>
      <c r="I26" s="156">
        <v>42279</v>
      </c>
      <c r="J26" s="135"/>
      <c r="K26" s="138" t="s">
        <v>749</v>
      </c>
      <c r="L26" s="148" t="s">
        <v>817</v>
      </c>
      <c r="M26" s="148" t="s">
        <v>816</v>
      </c>
      <c r="N26" s="151">
        <v>5000</v>
      </c>
      <c r="O26" s="498"/>
    </row>
    <row r="27" spans="1:15" ht="30" x14ac:dyDescent="0.25">
      <c r="A27" s="156">
        <v>42284</v>
      </c>
      <c r="B27" s="165" t="s">
        <v>803</v>
      </c>
      <c r="C27" s="166" t="s">
        <v>873</v>
      </c>
      <c r="D27" s="166" t="s">
        <v>375</v>
      </c>
      <c r="E27" s="98">
        <v>80</v>
      </c>
      <c r="F27" s="167">
        <v>23700</v>
      </c>
      <c r="G27" s="513"/>
      <c r="I27" s="156">
        <v>42279</v>
      </c>
      <c r="J27" s="135"/>
      <c r="K27" s="138" t="s">
        <v>749</v>
      </c>
      <c r="L27" s="148" t="s">
        <v>179</v>
      </c>
      <c r="M27" s="148" t="s">
        <v>825</v>
      </c>
      <c r="N27" s="151">
        <v>30000</v>
      </c>
      <c r="O27" s="498"/>
    </row>
    <row r="28" spans="1:15" ht="45" x14ac:dyDescent="0.25">
      <c r="A28" s="156">
        <v>42284</v>
      </c>
      <c r="B28" s="165" t="s">
        <v>804</v>
      </c>
      <c r="C28" s="166" t="s">
        <v>526</v>
      </c>
      <c r="D28" s="166" t="s">
        <v>375</v>
      </c>
      <c r="E28" s="166" t="s">
        <v>151</v>
      </c>
      <c r="F28" s="167">
        <v>277000</v>
      </c>
      <c r="G28" s="513"/>
      <c r="I28" s="156">
        <v>42279</v>
      </c>
      <c r="J28" s="135"/>
      <c r="K28" s="138" t="s">
        <v>749</v>
      </c>
      <c r="L28" s="148" t="s">
        <v>179</v>
      </c>
      <c r="M28" s="148" t="s">
        <v>826</v>
      </c>
      <c r="N28" s="151">
        <v>50000</v>
      </c>
      <c r="O28" s="498"/>
    </row>
    <row r="29" spans="1:15" ht="30" x14ac:dyDescent="0.25">
      <c r="A29" s="156">
        <v>42284</v>
      </c>
      <c r="B29" s="165" t="s">
        <v>805</v>
      </c>
      <c r="C29" s="166" t="s">
        <v>539</v>
      </c>
      <c r="D29" s="166" t="s">
        <v>375</v>
      </c>
      <c r="E29" s="166" t="s">
        <v>151</v>
      </c>
      <c r="F29" s="167">
        <v>104100</v>
      </c>
      <c r="G29" s="513"/>
      <c r="I29" s="156">
        <v>42279</v>
      </c>
      <c r="J29" s="135"/>
      <c r="K29" s="138" t="s">
        <v>749</v>
      </c>
      <c r="L29" s="148" t="s">
        <v>179</v>
      </c>
      <c r="M29" s="148" t="s">
        <v>827</v>
      </c>
      <c r="N29" s="151">
        <v>10000</v>
      </c>
      <c r="O29" s="498"/>
    </row>
    <row r="30" spans="1:15" x14ac:dyDescent="0.25">
      <c r="A30" s="156">
        <v>42284</v>
      </c>
      <c r="B30" s="165" t="s">
        <v>806</v>
      </c>
      <c r="C30" s="166" t="s">
        <v>576</v>
      </c>
      <c r="D30" s="166" t="s">
        <v>375</v>
      </c>
      <c r="E30" s="166" t="s">
        <v>151</v>
      </c>
      <c r="F30" s="167">
        <v>50000</v>
      </c>
      <c r="G30" s="513"/>
      <c r="I30" s="156">
        <v>42279</v>
      </c>
      <c r="J30" s="135"/>
      <c r="K30" s="138" t="s">
        <v>749</v>
      </c>
      <c r="L30" s="148" t="s">
        <v>812</v>
      </c>
      <c r="M30" s="148" t="s">
        <v>828</v>
      </c>
      <c r="N30" s="151">
        <v>60000</v>
      </c>
      <c r="O30" s="498"/>
    </row>
    <row r="31" spans="1:15" ht="30.75" thickBot="1" x14ac:dyDescent="0.3">
      <c r="A31" s="157">
        <v>42284</v>
      </c>
      <c r="B31" s="161" t="s">
        <v>807</v>
      </c>
      <c r="C31" s="111" t="s">
        <v>629</v>
      </c>
      <c r="D31" s="111" t="s">
        <v>375</v>
      </c>
      <c r="E31" s="95">
        <v>81</v>
      </c>
      <c r="F31" s="171">
        <v>618600</v>
      </c>
      <c r="G31" s="514"/>
      <c r="I31" s="156">
        <v>42279</v>
      </c>
      <c r="J31" s="135"/>
      <c r="K31" s="138" t="s">
        <v>749</v>
      </c>
      <c r="L31" s="148" t="s">
        <v>812</v>
      </c>
      <c r="M31" s="148" t="s">
        <v>830</v>
      </c>
      <c r="N31" s="151">
        <v>6000</v>
      </c>
      <c r="O31" s="498"/>
    </row>
    <row r="32" spans="1:15" ht="16.5" thickTop="1" thickBot="1" x14ac:dyDescent="0.3">
      <c r="A32" s="183">
        <v>42285</v>
      </c>
      <c r="B32" s="184" t="s">
        <v>808</v>
      </c>
      <c r="C32" s="185" t="s">
        <v>147</v>
      </c>
      <c r="D32" s="185" t="s">
        <v>375</v>
      </c>
      <c r="E32" s="186">
        <v>57</v>
      </c>
      <c r="F32" s="187">
        <v>817000</v>
      </c>
      <c r="G32" s="188">
        <f>F32</f>
        <v>817000</v>
      </c>
      <c r="I32" s="157">
        <v>42279</v>
      </c>
      <c r="J32" s="136"/>
      <c r="K32" s="139" t="s">
        <v>748</v>
      </c>
      <c r="L32" s="149" t="s">
        <v>79</v>
      </c>
      <c r="M32" s="149" t="s">
        <v>388</v>
      </c>
      <c r="N32" s="152">
        <v>20000</v>
      </c>
      <c r="O32" s="499"/>
    </row>
    <row r="33" spans="1:15" ht="15.75" thickTop="1" x14ac:dyDescent="0.25">
      <c r="A33" s="155">
        <v>42286</v>
      </c>
      <c r="B33" s="158" t="s">
        <v>809</v>
      </c>
      <c r="C33" s="159" t="s">
        <v>356</v>
      </c>
      <c r="D33" s="159" t="s">
        <v>375</v>
      </c>
      <c r="E33" s="159" t="s">
        <v>151</v>
      </c>
      <c r="F33" s="160">
        <v>188000</v>
      </c>
      <c r="G33" s="497">
        <f>SUM(F33:F38)</f>
        <v>2104250</v>
      </c>
      <c r="I33" s="155">
        <v>42282</v>
      </c>
      <c r="J33" s="134"/>
      <c r="K33" s="137" t="s">
        <v>748</v>
      </c>
      <c r="L33" s="147" t="s">
        <v>79</v>
      </c>
      <c r="M33" s="147" t="s">
        <v>831</v>
      </c>
      <c r="N33" s="150">
        <v>3000</v>
      </c>
      <c r="O33" s="497">
        <f>SUM(N33:N55)</f>
        <v>998400</v>
      </c>
    </row>
    <row r="34" spans="1:15" ht="30" x14ac:dyDescent="0.25">
      <c r="A34" s="156">
        <v>42286</v>
      </c>
      <c r="B34" s="165" t="s">
        <v>810</v>
      </c>
      <c r="C34" s="166" t="s">
        <v>448</v>
      </c>
      <c r="D34" s="166" t="s">
        <v>375</v>
      </c>
      <c r="E34" s="166">
        <v>2906</v>
      </c>
      <c r="F34" s="167">
        <v>105000</v>
      </c>
      <c r="G34" s="498"/>
      <c r="I34" s="156">
        <v>42282</v>
      </c>
      <c r="J34" s="135"/>
      <c r="K34" s="138" t="s">
        <v>748</v>
      </c>
      <c r="L34" s="148" t="s">
        <v>79</v>
      </c>
      <c r="M34" s="148" t="s">
        <v>400</v>
      </c>
      <c r="N34" s="151">
        <v>5000</v>
      </c>
      <c r="O34" s="498"/>
    </row>
    <row r="35" spans="1:15" x14ac:dyDescent="0.25">
      <c r="A35" s="156">
        <v>42286</v>
      </c>
      <c r="B35" s="165" t="s">
        <v>887</v>
      </c>
      <c r="C35" s="166" t="s">
        <v>554</v>
      </c>
      <c r="D35" s="166" t="s">
        <v>375</v>
      </c>
      <c r="E35" s="98">
        <v>119</v>
      </c>
      <c r="F35" s="167">
        <v>158000</v>
      </c>
      <c r="G35" s="498"/>
      <c r="I35" s="156">
        <v>42282</v>
      </c>
      <c r="J35" s="135"/>
      <c r="K35" s="138" t="s">
        <v>749</v>
      </c>
      <c r="L35" s="148" t="s">
        <v>79</v>
      </c>
      <c r="M35" s="148" t="s">
        <v>149</v>
      </c>
      <c r="N35" s="151">
        <v>38000</v>
      </c>
      <c r="O35" s="498"/>
    </row>
    <row r="36" spans="1:15" x14ac:dyDescent="0.25">
      <c r="A36" s="156">
        <v>42286</v>
      </c>
      <c r="B36" s="165" t="s">
        <v>888</v>
      </c>
      <c r="C36" s="166" t="s">
        <v>146</v>
      </c>
      <c r="D36" s="166" t="s">
        <v>375</v>
      </c>
      <c r="E36" s="166" t="s">
        <v>151</v>
      </c>
      <c r="F36" s="167">
        <v>1075500</v>
      </c>
      <c r="G36" s="498"/>
      <c r="I36" s="156">
        <v>42282</v>
      </c>
      <c r="J36" s="135"/>
      <c r="K36" s="138" t="s">
        <v>748</v>
      </c>
      <c r="L36" s="148" t="s">
        <v>79</v>
      </c>
      <c r="M36" s="148" t="s">
        <v>80</v>
      </c>
      <c r="N36" s="151">
        <v>300000</v>
      </c>
      <c r="O36" s="498"/>
    </row>
    <row r="37" spans="1:15" x14ac:dyDescent="0.25">
      <c r="A37" s="156">
        <v>42286</v>
      </c>
      <c r="B37" s="165" t="s">
        <v>892</v>
      </c>
      <c r="C37" s="166" t="s">
        <v>315</v>
      </c>
      <c r="D37" s="166" t="s">
        <v>375</v>
      </c>
      <c r="E37" s="166" t="s">
        <v>151</v>
      </c>
      <c r="F37" s="167">
        <v>413950</v>
      </c>
      <c r="G37" s="498"/>
      <c r="I37" s="156">
        <v>42282</v>
      </c>
      <c r="J37" s="135"/>
      <c r="K37" s="138" t="s">
        <v>748</v>
      </c>
      <c r="L37" s="148" t="s">
        <v>79</v>
      </c>
      <c r="M37" s="148" t="s">
        <v>832</v>
      </c>
      <c r="N37" s="151">
        <v>16000</v>
      </c>
      <c r="O37" s="498"/>
    </row>
    <row r="38" spans="1:15" ht="15.75" thickBot="1" x14ac:dyDescent="0.3">
      <c r="A38" s="157">
        <v>42286</v>
      </c>
      <c r="B38" s="161" t="s">
        <v>893</v>
      </c>
      <c r="C38" s="111" t="s">
        <v>776</v>
      </c>
      <c r="D38" s="111" t="s">
        <v>375</v>
      </c>
      <c r="E38" s="95">
        <v>88</v>
      </c>
      <c r="F38" s="171">
        <v>163800</v>
      </c>
      <c r="G38" s="499"/>
      <c r="I38" s="156">
        <v>42282</v>
      </c>
      <c r="J38" s="135"/>
      <c r="K38" s="138" t="s">
        <v>748</v>
      </c>
      <c r="L38" s="148" t="s">
        <v>79</v>
      </c>
      <c r="M38" s="148" t="s">
        <v>833</v>
      </c>
      <c r="N38" s="151">
        <v>4000</v>
      </c>
      <c r="O38" s="498"/>
    </row>
    <row r="39" spans="1:15" ht="30.75" thickTop="1" x14ac:dyDescent="0.25">
      <c r="A39" s="155">
        <v>42290</v>
      </c>
      <c r="B39" s="158" t="s">
        <v>894</v>
      </c>
      <c r="C39" s="159" t="s">
        <v>317</v>
      </c>
      <c r="D39" s="159" t="s">
        <v>375</v>
      </c>
      <c r="E39" s="97">
        <v>90</v>
      </c>
      <c r="F39" s="160">
        <v>60000</v>
      </c>
      <c r="G39" s="497">
        <f>SUM(F39:F43)</f>
        <v>776000</v>
      </c>
      <c r="I39" s="156">
        <v>42282</v>
      </c>
      <c r="J39" s="135"/>
      <c r="K39" s="138" t="s">
        <v>748</v>
      </c>
      <c r="L39" s="148" t="s">
        <v>79</v>
      </c>
      <c r="M39" s="148" t="s">
        <v>206</v>
      </c>
      <c r="N39" s="151">
        <v>15000</v>
      </c>
      <c r="O39" s="498"/>
    </row>
    <row r="40" spans="1:15" ht="30" x14ac:dyDescent="0.25">
      <c r="A40" s="156">
        <v>42290</v>
      </c>
      <c r="B40" s="165" t="s">
        <v>895</v>
      </c>
      <c r="C40" s="166" t="s">
        <v>182</v>
      </c>
      <c r="D40" s="166" t="s">
        <v>375</v>
      </c>
      <c r="E40" s="98">
        <v>89</v>
      </c>
      <c r="F40" s="167">
        <v>110000</v>
      </c>
      <c r="G40" s="498"/>
      <c r="I40" s="156">
        <v>42282</v>
      </c>
      <c r="J40" s="135"/>
      <c r="K40" s="138" t="s">
        <v>748</v>
      </c>
      <c r="L40" s="148" t="s">
        <v>79</v>
      </c>
      <c r="M40" s="148" t="s">
        <v>400</v>
      </c>
      <c r="N40" s="151">
        <v>5000</v>
      </c>
      <c r="O40" s="498"/>
    </row>
    <row r="41" spans="1:15" x14ac:dyDescent="0.25">
      <c r="A41" s="156">
        <v>42290</v>
      </c>
      <c r="B41" s="165" t="s">
        <v>896</v>
      </c>
      <c r="C41" s="166" t="s">
        <v>452</v>
      </c>
      <c r="D41" s="166" t="s">
        <v>375</v>
      </c>
      <c r="E41" s="166"/>
      <c r="F41" s="167">
        <v>261000</v>
      </c>
      <c r="G41" s="498"/>
      <c r="I41" s="156">
        <v>42282</v>
      </c>
      <c r="J41" s="135"/>
      <c r="K41" s="138" t="s">
        <v>748</v>
      </c>
      <c r="L41" s="148" t="s">
        <v>79</v>
      </c>
      <c r="M41" s="148" t="s">
        <v>362</v>
      </c>
      <c r="N41" s="151">
        <v>45000</v>
      </c>
      <c r="O41" s="498"/>
    </row>
    <row r="42" spans="1:15" x14ac:dyDescent="0.25">
      <c r="A42" s="156">
        <v>42290</v>
      </c>
      <c r="B42" s="165" t="s">
        <v>897</v>
      </c>
      <c r="C42" s="166" t="s">
        <v>356</v>
      </c>
      <c r="D42" s="166" t="s">
        <v>375</v>
      </c>
      <c r="E42" s="166" t="s">
        <v>151</v>
      </c>
      <c r="F42" s="167">
        <v>162000</v>
      </c>
      <c r="G42" s="498"/>
      <c r="I42" s="156">
        <v>42282</v>
      </c>
      <c r="J42" s="135"/>
      <c r="K42" s="138" t="s">
        <v>748</v>
      </c>
      <c r="L42" s="148" t="s">
        <v>79</v>
      </c>
      <c r="M42" s="148" t="s">
        <v>562</v>
      </c>
      <c r="N42" s="151">
        <v>4000</v>
      </c>
      <c r="O42" s="498"/>
    </row>
    <row r="43" spans="1:15" ht="30.75" thickBot="1" x14ac:dyDescent="0.3">
      <c r="A43" s="157">
        <v>42290</v>
      </c>
      <c r="B43" s="161" t="s">
        <v>912</v>
      </c>
      <c r="C43" s="111" t="s">
        <v>205</v>
      </c>
      <c r="D43" s="111" t="s">
        <v>375</v>
      </c>
      <c r="E43" s="111" t="s">
        <v>151</v>
      </c>
      <c r="F43" s="171">
        <v>183000</v>
      </c>
      <c r="G43" s="499"/>
      <c r="I43" s="156">
        <v>42282</v>
      </c>
      <c r="J43" s="135"/>
      <c r="K43" s="138" t="s">
        <v>579</v>
      </c>
      <c r="L43" s="148" t="s">
        <v>436</v>
      </c>
      <c r="M43" s="148" t="s">
        <v>581</v>
      </c>
      <c r="N43" s="151">
        <v>22000</v>
      </c>
      <c r="O43" s="498"/>
    </row>
    <row r="44" spans="1:15" ht="30.75" thickTop="1" x14ac:dyDescent="0.25">
      <c r="A44" s="155">
        <v>42291</v>
      </c>
      <c r="B44" s="158" t="s">
        <v>924</v>
      </c>
      <c r="C44" s="159" t="s">
        <v>446</v>
      </c>
      <c r="D44" s="159" t="s">
        <v>375</v>
      </c>
      <c r="E44" s="159">
        <v>2897</v>
      </c>
      <c r="F44" s="160">
        <v>453900</v>
      </c>
      <c r="G44" s="497">
        <f>SUM(F44:F50)</f>
        <v>1461900</v>
      </c>
      <c r="I44" s="156">
        <v>42282</v>
      </c>
      <c r="J44" s="135"/>
      <c r="K44" s="138" t="s">
        <v>579</v>
      </c>
      <c r="L44" s="148" t="s">
        <v>436</v>
      </c>
      <c r="M44" s="148" t="s">
        <v>767</v>
      </c>
      <c r="N44" s="151">
        <v>2000</v>
      </c>
      <c r="O44" s="498"/>
    </row>
    <row r="45" spans="1:15" x14ac:dyDescent="0.25">
      <c r="A45" s="156">
        <v>42291</v>
      </c>
      <c r="B45" s="165" t="s">
        <v>925</v>
      </c>
      <c r="C45" s="166" t="s">
        <v>934</v>
      </c>
      <c r="D45" s="166" t="s">
        <v>375</v>
      </c>
      <c r="E45" s="98">
        <v>58</v>
      </c>
      <c r="F45" s="167">
        <v>278500</v>
      </c>
      <c r="G45" s="498"/>
      <c r="I45" s="156">
        <v>42282</v>
      </c>
      <c r="J45" s="135"/>
      <c r="K45" s="138" t="s">
        <v>748</v>
      </c>
      <c r="L45" s="148" t="s">
        <v>79</v>
      </c>
      <c r="M45" s="148" t="s">
        <v>206</v>
      </c>
      <c r="N45" s="151">
        <v>5000</v>
      </c>
      <c r="O45" s="498"/>
    </row>
    <row r="46" spans="1:15" ht="30" x14ac:dyDescent="0.25">
      <c r="A46" s="156">
        <v>42291</v>
      </c>
      <c r="B46" s="165" t="s">
        <v>926</v>
      </c>
      <c r="C46" s="166" t="s">
        <v>539</v>
      </c>
      <c r="D46" s="166" t="s">
        <v>375</v>
      </c>
      <c r="E46" s="166" t="s">
        <v>151</v>
      </c>
      <c r="F46" s="167">
        <v>85600</v>
      </c>
      <c r="G46" s="498"/>
      <c r="I46" s="156">
        <v>42282</v>
      </c>
      <c r="J46" s="135"/>
      <c r="K46" s="138" t="s">
        <v>748</v>
      </c>
      <c r="L46" s="148" t="s">
        <v>79</v>
      </c>
      <c r="M46" s="148" t="s">
        <v>561</v>
      </c>
      <c r="N46" s="151">
        <v>28700</v>
      </c>
      <c r="O46" s="498"/>
    </row>
    <row r="47" spans="1:15" x14ac:dyDescent="0.25">
      <c r="A47" s="156">
        <v>42291</v>
      </c>
      <c r="B47" s="165" t="s">
        <v>927</v>
      </c>
      <c r="C47" s="166" t="s">
        <v>527</v>
      </c>
      <c r="D47" s="166" t="s">
        <v>375</v>
      </c>
      <c r="E47" s="166">
        <v>2905</v>
      </c>
      <c r="F47" s="167">
        <v>171400</v>
      </c>
      <c r="G47" s="498"/>
      <c r="I47" s="156">
        <v>42282</v>
      </c>
      <c r="J47" s="135"/>
      <c r="K47" s="138" t="s">
        <v>749</v>
      </c>
      <c r="L47" s="148" t="s">
        <v>842</v>
      </c>
      <c r="M47" s="148" t="s">
        <v>836</v>
      </c>
      <c r="N47" s="151">
        <v>129700</v>
      </c>
      <c r="O47" s="498"/>
    </row>
    <row r="48" spans="1:15" ht="30" x14ac:dyDescent="0.25">
      <c r="A48" s="156">
        <v>42291</v>
      </c>
      <c r="B48" s="165" t="s">
        <v>928</v>
      </c>
      <c r="C48" s="166" t="s">
        <v>79</v>
      </c>
      <c r="D48" s="166" t="s">
        <v>862</v>
      </c>
      <c r="E48" s="166" t="s">
        <v>151</v>
      </c>
      <c r="F48" s="167">
        <v>330000</v>
      </c>
      <c r="G48" s="498"/>
      <c r="I48" s="156">
        <v>42282</v>
      </c>
      <c r="J48" s="135"/>
      <c r="K48" s="138" t="s">
        <v>748</v>
      </c>
      <c r="L48" s="148" t="s">
        <v>79</v>
      </c>
      <c r="M48" s="148" t="s">
        <v>988</v>
      </c>
      <c r="N48" s="151">
        <v>112000</v>
      </c>
      <c r="O48" s="498"/>
    </row>
    <row r="49" spans="1:15" ht="30" x14ac:dyDescent="0.25">
      <c r="A49" s="156">
        <v>42291</v>
      </c>
      <c r="B49" s="165" t="s">
        <v>929</v>
      </c>
      <c r="C49" s="166" t="s">
        <v>538</v>
      </c>
      <c r="D49" s="166" t="s">
        <v>375</v>
      </c>
      <c r="E49" s="166" t="s">
        <v>151</v>
      </c>
      <c r="F49" s="167">
        <v>79500</v>
      </c>
      <c r="G49" s="498"/>
      <c r="I49" s="156">
        <v>42282</v>
      </c>
      <c r="J49" s="135"/>
      <c r="K49" s="138" t="s">
        <v>749</v>
      </c>
      <c r="L49" s="148" t="s">
        <v>79</v>
      </c>
      <c r="M49" s="148" t="s">
        <v>837</v>
      </c>
      <c r="N49" s="151">
        <v>67000</v>
      </c>
      <c r="O49" s="498"/>
    </row>
    <row r="50" spans="1:15" ht="15.75" thickBot="1" x14ac:dyDescent="0.3">
      <c r="A50" s="157">
        <v>42291</v>
      </c>
      <c r="B50" s="161" t="s">
        <v>930</v>
      </c>
      <c r="C50" s="111" t="s">
        <v>935</v>
      </c>
      <c r="D50" s="111" t="s">
        <v>375</v>
      </c>
      <c r="E50" s="95">
        <v>94</v>
      </c>
      <c r="F50" s="171">
        <v>63000</v>
      </c>
      <c r="G50" s="499"/>
      <c r="I50" s="156">
        <v>42282</v>
      </c>
      <c r="J50" s="135"/>
      <c r="K50" s="138" t="s">
        <v>749</v>
      </c>
      <c r="L50" s="148" t="s">
        <v>79</v>
      </c>
      <c r="M50" s="148" t="s">
        <v>580</v>
      </c>
      <c r="N50" s="151">
        <v>13000</v>
      </c>
      <c r="O50" s="498"/>
    </row>
    <row r="51" spans="1:15" ht="45.75" thickTop="1" x14ac:dyDescent="0.25">
      <c r="A51" s="155">
        <v>42292</v>
      </c>
      <c r="B51" s="158" t="s">
        <v>931</v>
      </c>
      <c r="C51" s="159" t="s">
        <v>970</v>
      </c>
      <c r="D51" s="159" t="s">
        <v>375</v>
      </c>
      <c r="E51" s="97">
        <v>95</v>
      </c>
      <c r="F51" s="160">
        <v>51000</v>
      </c>
      <c r="G51" s="497">
        <f>SUM(F51:F54)</f>
        <v>1602800</v>
      </c>
      <c r="I51" s="156">
        <v>42282</v>
      </c>
      <c r="J51" s="135"/>
      <c r="K51" s="138" t="s">
        <v>749</v>
      </c>
      <c r="L51" s="148" t="s">
        <v>79</v>
      </c>
      <c r="M51" s="148" t="s">
        <v>838</v>
      </c>
      <c r="N51" s="151">
        <v>60000</v>
      </c>
      <c r="O51" s="498"/>
    </row>
    <row r="52" spans="1:15" x14ac:dyDescent="0.25">
      <c r="A52" s="156">
        <v>42292</v>
      </c>
      <c r="B52" s="165" t="s">
        <v>932</v>
      </c>
      <c r="C52" s="166" t="s">
        <v>431</v>
      </c>
      <c r="D52" s="166" t="s">
        <v>375</v>
      </c>
      <c r="E52" s="166">
        <v>2907</v>
      </c>
      <c r="F52" s="167">
        <v>298700</v>
      </c>
      <c r="G52" s="498"/>
      <c r="I52" s="156">
        <v>42282</v>
      </c>
      <c r="J52" s="135"/>
      <c r="K52" s="138" t="s">
        <v>749</v>
      </c>
      <c r="L52" s="148" t="s">
        <v>275</v>
      </c>
      <c r="M52" s="148" t="s">
        <v>839</v>
      </c>
      <c r="N52" s="151">
        <v>36000</v>
      </c>
      <c r="O52" s="498"/>
    </row>
    <row r="53" spans="1:15" x14ac:dyDescent="0.25">
      <c r="A53" s="156">
        <v>42292</v>
      </c>
      <c r="B53" s="165" t="s">
        <v>937</v>
      </c>
      <c r="C53" s="166" t="s">
        <v>146</v>
      </c>
      <c r="D53" s="166" t="s">
        <v>375</v>
      </c>
      <c r="E53" s="166" t="s">
        <v>151</v>
      </c>
      <c r="F53" s="167">
        <v>1038900</v>
      </c>
      <c r="G53" s="498"/>
      <c r="I53" s="156">
        <v>42282</v>
      </c>
      <c r="J53" s="135"/>
      <c r="K53" s="138" t="s">
        <v>749</v>
      </c>
      <c r="L53" s="148" t="s">
        <v>843</v>
      </c>
      <c r="M53" s="148" t="s">
        <v>840</v>
      </c>
      <c r="N53" s="151">
        <v>20000</v>
      </c>
      <c r="O53" s="498"/>
    </row>
    <row r="54" spans="1:15" ht="30.75" thickBot="1" x14ac:dyDescent="0.3">
      <c r="A54" s="156">
        <v>42292</v>
      </c>
      <c r="B54" s="161" t="s">
        <v>938</v>
      </c>
      <c r="C54" s="111" t="s">
        <v>448</v>
      </c>
      <c r="D54" s="111" t="s">
        <v>375</v>
      </c>
      <c r="E54" s="111">
        <v>2908</v>
      </c>
      <c r="F54" s="171">
        <v>214200</v>
      </c>
      <c r="G54" s="499"/>
      <c r="I54" s="156">
        <v>42282</v>
      </c>
      <c r="J54" s="135"/>
      <c r="K54" s="138" t="s">
        <v>749</v>
      </c>
      <c r="L54" s="148" t="s">
        <v>21</v>
      </c>
      <c r="M54" s="148" t="s">
        <v>841</v>
      </c>
      <c r="N54" s="151">
        <v>50000</v>
      </c>
      <c r="O54" s="498"/>
    </row>
    <row r="55" spans="1:15" ht="31.5" thickTop="1" thickBot="1" x14ac:dyDescent="0.3">
      <c r="A55" s="155">
        <v>42293</v>
      </c>
      <c r="B55" s="158" t="s">
        <v>939</v>
      </c>
      <c r="C55" s="159" t="s">
        <v>977</v>
      </c>
      <c r="D55" s="159" t="s">
        <v>375</v>
      </c>
      <c r="E55" s="97">
        <v>98</v>
      </c>
      <c r="F55" s="160">
        <v>149100</v>
      </c>
      <c r="G55" s="504">
        <f>SUM(F55:F60)</f>
        <v>2104600</v>
      </c>
      <c r="I55" s="157">
        <v>42282</v>
      </c>
      <c r="J55" s="136"/>
      <c r="K55" s="139" t="s">
        <v>749</v>
      </c>
      <c r="L55" s="149" t="s">
        <v>844</v>
      </c>
      <c r="M55" s="149" t="s">
        <v>845</v>
      </c>
      <c r="N55" s="152">
        <v>18000</v>
      </c>
      <c r="O55" s="499"/>
    </row>
    <row r="56" spans="1:15" ht="30.75" thickTop="1" x14ac:dyDescent="0.25">
      <c r="A56" s="156">
        <v>42293</v>
      </c>
      <c r="B56" s="165" t="s">
        <v>940</v>
      </c>
      <c r="C56" s="166" t="s">
        <v>978</v>
      </c>
      <c r="D56" s="166" t="s">
        <v>375</v>
      </c>
      <c r="E56" s="98">
        <v>97</v>
      </c>
      <c r="F56" s="167">
        <v>24700</v>
      </c>
      <c r="G56" s="505"/>
      <c r="I56" s="155">
        <v>42283</v>
      </c>
      <c r="J56" s="134"/>
      <c r="K56" s="137" t="s">
        <v>579</v>
      </c>
      <c r="L56" s="147" t="s">
        <v>436</v>
      </c>
      <c r="M56" s="147" t="s">
        <v>388</v>
      </c>
      <c r="N56" s="150">
        <v>50000</v>
      </c>
      <c r="O56" s="497">
        <f>SUM(N56:N67)</f>
        <v>328700</v>
      </c>
    </row>
    <row r="57" spans="1:15" ht="30" x14ac:dyDescent="0.25">
      <c r="A57" s="156">
        <v>42293</v>
      </c>
      <c r="B57" s="165" t="s">
        <v>941</v>
      </c>
      <c r="C57" s="166" t="s">
        <v>356</v>
      </c>
      <c r="D57" s="166" t="s">
        <v>375</v>
      </c>
      <c r="E57" s="98">
        <v>92</v>
      </c>
      <c r="F57" s="167">
        <v>134500</v>
      </c>
      <c r="G57" s="505"/>
      <c r="I57" s="156">
        <v>42283</v>
      </c>
      <c r="J57" s="135"/>
      <c r="K57" s="138" t="s">
        <v>579</v>
      </c>
      <c r="L57" s="148" t="s">
        <v>436</v>
      </c>
      <c r="M57" s="148" t="s">
        <v>850</v>
      </c>
      <c r="N57" s="151">
        <v>5000</v>
      </c>
      <c r="O57" s="498"/>
    </row>
    <row r="58" spans="1:15" x14ac:dyDescent="0.25">
      <c r="A58" s="156">
        <v>42293</v>
      </c>
      <c r="B58" s="165" t="s">
        <v>942</v>
      </c>
      <c r="C58" s="166" t="s">
        <v>315</v>
      </c>
      <c r="D58" s="166" t="s">
        <v>375</v>
      </c>
      <c r="E58" s="166" t="s">
        <v>151</v>
      </c>
      <c r="F58" s="167">
        <v>193000</v>
      </c>
      <c r="G58" s="505"/>
      <c r="I58" s="156">
        <v>42283</v>
      </c>
      <c r="J58" s="135"/>
      <c r="K58" s="138" t="s">
        <v>748</v>
      </c>
      <c r="L58" s="148" t="s">
        <v>79</v>
      </c>
      <c r="M58" s="148" t="s">
        <v>536</v>
      </c>
      <c r="N58" s="151">
        <v>10000</v>
      </c>
      <c r="O58" s="498"/>
    </row>
    <row r="59" spans="1:15" x14ac:dyDescent="0.25">
      <c r="A59" s="156">
        <v>42293</v>
      </c>
      <c r="B59" s="165" t="s">
        <v>943</v>
      </c>
      <c r="C59" s="166" t="s">
        <v>982</v>
      </c>
      <c r="D59" s="166" t="s">
        <v>375</v>
      </c>
      <c r="E59" s="98">
        <v>100</v>
      </c>
      <c r="F59" s="167">
        <v>123300</v>
      </c>
      <c r="G59" s="505"/>
      <c r="I59" s="156">
        <v>42283</v>
      </c>
      <c r="J59" s="135"/>
      <c r="K59" s="138" t="s">
        <v>749</v>
      </c>
      <c r="L59" s="148" t="s">
        <v>177</v>
      </c>
      <c r="M59" s="148" t="s">
        <v>851</v>
      </c>
      <c r="N59" s="151">
        <v>11000</v>
      </c>
      <c r="O59" s="498"/>
    </row>
    <row r="60" spans="1:15" ht="30.75" thickBot="1" x14ac:dyDescent="0.3">
      <c r="A60" s="157">
        <v>42293</v>
      </c>
      <c r="B60" s="161" t="s">
        <v>944</v>
      </c>
      <c r="C60" s="111" t="s">
        <v>79</v>
      </c>
      <c r="D60" s="111" t="s">
        <v>863</v>
      </c>
      <c r="E60" s="111" t="s">
        <v>151</v>
      </c>
      <c r="F60" s="171">
        <v>1480000</v>
      </c>
      <c r="G60" s="506"/>
      <c r="I60" s="156">
        <v>42283</v>
      </c>
      <c r="J60" s="135"/>
      <c r="K60" s="138" t="s">
        <v>748</v>
      </c>
      <c r="L60" s="148" t="s">
        <v>79</v>
      </c>
      <c r="M60" s="148" t="s">
        <v>852</v>
      </c>
      <c r="N60" s="151">
        <v>20000</v>
      </c>
      <c r="O60" s="498"/>
    </row>
    <row r="61" spans="1:15" ht="16.5" thickTop="1" thickBot="1" x14ac:dyDescent="0.3">
      <c r="A61" s="183">
        <v>42296</v>
      </c>
      <c r="B61" s="184" t="s">
        <v>945</v>
      </c>
      <c r="C61" s="185" t="s">
        <v>834</v>
      </c>
      <c r="D61" s="185" t="s">
        <v>375</v>
      </c>
      <c r="E61" s="186">
        <v>74</v>
      </c>
      <c r="F61" s="187">
        <v>249000</v>
      </c>
      <c r="G61" s="188">
        <f>F61</f>
        <v>249000</v>
      </c>
      <c r="I61" s="156">
        <v>42283</v>
      </c>
      <c r="J61" s="135"/>
      <c r="K61" s="138" t="s">
        <v>749</v>
      </c>
      <c r="L61" s="148" t="s">
        <v>79</v>
      </c>
      <c r="M61" s="148" t="s">
        <v>149</v>
      </c>
      <c r="N61" s="151">
        <v>10000</v>
      </c>
      <c r="O61" s="498"/>
    </row>
    <row r="62" spans="1:15" ht="30.75" thickTop="1" x14ac:dyDescent="0.25">
      <c r="A62" s="155">
        <v>42297</v>
      </c>
      <c r="B62" s="158" t="s">
        <v>946</v>
      </c>
      <c r="C62" s="159" t="s">
        <v>592</v>
      </c>
      <c r="D62" s="159" t="s">
        <v>375</v>
      </c>
      <c r="E62" s="159" t="s">
        <v>151</v>
      </c>
      <c r="F62" s="160">
        <v>520000</v>
      </c>
      <c r="G62" s="504">
        <f>SUM(F62:F63)</f>
        <v>647000</v>
      </c>
      <c r="I62" s="156">
        <v>42283</v>
      </c>
      <c r="J62" s="135"/>
      <c r="K62" s="138" t="s">
        <v>748</v>
      </c>
      <c r="L62" s="148" t="s">
        <v>79</v>
      </c>
      <c r="M62" s="148" t="s">
        <v>860</v>
      </c>
      <c r="N62" s="151">
        <v>10000</v>
      </c>
      <c r="O62" s="498"/>
    </row>
    <row r="63" spans="1:15" ht="15.75" thickBot="1" x14ac:dyDescent="0.3">
      <c r="A63" s="157">
        <v>42297</v>
      </c>
      <c r="B63" s="161" t="s">
        <v>947</v>
      </c>
      <c r="C63" s="111" t="s">
        <v>356</v>
      </c>
      <c r="D63" s="111" t="s">
        <v>375</v>
      </c>
      <c r="E63" s="111" t="s">
        <v>151</v>
      </c>
      <c r="F63" s="171">
        <v>127000</v>
      </c>
      <c r="G63" s="506"/>
      <c r="I63" s="156">
        <v>42283</v>
      </c>
      <c r="J63" s="135"/>
      <c r="K63" s="138" t="s">
        <v>749</v>
      </c>
      <c r="L63" s="148" t="s">
        <v>853</v>
      </c>
      <c r="M63" s="148" t="s">
        <v>854</v>
      </c>
      <c r="N63" s="151">
        <v>81700</v>
      </c>
      <c r="O63" s="498"/>
    </row>
    <row r="64" spans="1:15" ht="30.75" thickTop="1" x14ac:dyDescent="0.25">
      <c r="A64" s="155">
        <v>42298</v>
      </c>
      <c r="B64" s="158" t="s">
        <v>948</v>
      </c>
      <c r="C64" s="159" t="s">
        <v>566</v>
      </c>
      <c r="D64" s="159" t="s">
        <v>375</v>
      </c>
      <c r="E64" s="97">
        <v>101</v>
      </c>
      <c r="F64" s="160">
        <v>208400</v>
      </c>
      <c r="G64" s="497">
        <f>SUM(F64:F66)</f>
        <v>729700</v>
      </c>
      <c r="I64" s="156">
        <v>42283</v>
      </c>
      <c r="J64" s="135"/>
      <c r="K64" s="138" t="s">
        <v>749</v>
      </c>
      <c r="L64" s="148" t="s">
        <v>855</v>
      </c>
      <c r="M64" s="148" t="s">
        <v>856</v>
      </c>
      <c r="N64" s="151">
        <v>31000</v>
      </c>
      <c r="O64" s="498"/>
    </row>
    <row r="65" spans="1:15" ht="30" x14ac:dyDescent="0.25">
      <c r="A65" s="156">
        <v>42298</v>
      </c>
      <c r="B65" s="165" t="s">
        <v>949</v>
      </c>
      <c r="C65" s="166" t="s">
        <v>527</v>
      </c>
      <c r="D65" s="166" t="s">
        <v>375</v>
      </c>
      <c r="E65" s="166">
        <v>2914</v>
      </c>
      <c r="F65" s="167">
        <v>321300</v>
      </c>
      <c r="G65" s="498"/>
      <c r="I65" s="156">
        <v>42283</v>
      </c>
      <c r="J65" s="135"/>
      <c r="K65" s="138" t="s">
        <v>749</v>
      </c>
      <c r="L65" s="148" t="s">
        <v>855</v>
      </c>
      <c r="M65" s="148" t="s">
        <v>857</v>
      </c>
      <c r="N65" s="151">
        <v>68000</v>
      </c>
      <c r="O65" s="498"/>
    </row>
    <row r="66" spans="1:15" ht="30.75" thickBot="1" x14ac:dyDescent="0.3">
      <c r="A66" s="157">
        <v>42298</v>
      </c>
      <c r="B66" s="161" t="s">
        <v>950</v>
      </c>
      <c r="C66" s="111" t="s">
        <v>452</v>
      </c>
      <c r="D66" s="111" t="s">
        <v>1003</v>
      </c>
      <c r="E66" s="95">
        <v>91</v>
      </c>
      <c r="F66" s="171">
        <v>200000</v>
      </c>
      <c r="G66" s="499"/>
      <c r="I66" s="156">
        <v>42283</v>
      </c>
      <c r="J66" s="135"/>
      <c r="K66" s="138" t="s">
        <v>748</v>
      </c>
      <c r="L66" s="148" t="s">
        <v>79</v>
      </c>
      <c r="M66" s="148" t="s">
        <v>858</v>
      </c>
      <c r="N66" s="151">
        <v>20000</v>
      </c>
      <c r="O66" s="498"/>
    </row>
    <row r="67" spans="1:15" ht="31.5" thickTop="1" thickBot="1" x14ac:dyDescent="0.3">
      <c r="A67" s="155">
        <v>42299</v>
      </c>
      <c r="B67" s="158" t="s">
        <v>951</v>
      </c>
      <c r="C67" s="159" t="s">
        <v>590</v>
      </c>
      <c r="D67" s="159" t="s">
        <v>375</v>
      </c>
      <c r="E67" s="97" t="s">
        <v>1008</v>
      </c>
      <c r="F67" s="160">
        <v>483000</v>
      </c>
      <c r="G67" s="497">
        <f>SUM(F67:F69)</f>
        <v>617400</v>
      </c>
      <c r="I67" s="176">
        <v>42283</v>
      </c>
      <c r="J67" s="177"/>
      <c r="K67" s="178" t="s">
        <v>749</v>
      </c>
      <c r="L67" s="179" t="s">
        <v>174</v>
      </c>
      <c r="M67" s="179" t="s">
        <v>859</v>
      </c>
      <c r="N67" s="180">
        <v>12000</v>
      </c>
      <c r="O67" s="503"/>
    </row>
    <row r="68" spans="1:15" ht="30.75" thickTop="1" x14ac:dyDescent="0.25">
      <c r="A68" s="156">
        <v>42299</v>
      </c>
      <c r="B68" s="165" t="s">
        <v>952</v>
      </c>
      <c r="C68" s="166" t="s">
        <v>671</v>
      </c>
      <c r="D68" s="166" t="s">
        <v>375</v>
      </c>
      <c r="E68" s="98">
        <v>103</v>
      </c>
      <c r="F68" s="167">
        <v>47400</v>
      </c>
      <c r="G68" s="498"/>
      <c r="I68" s="155">
        <v>42284</v>
      </c>
      <c r="J68" s="134"/>
      <c r="K68" s="137" t="s">
        <v>749</v>
      </c>
      <c r="L68" s="147" t="s">
        <v>866</v>
      </c>
      <c r="M68" s="147" t="s">
        <v>867</v>
      </c>
      <c r="N68" s="150">
        <v>540000</v>
      </c>
      <c r="O68" s="497">
        <f>SUM(N68:N75)</f>
        <v>1786400</v>
      </c>
    </row>
    <row r="69" spans="1:15" ht="30.75" thickBot="1" x14ac:dyDescent="0.3">
      <c r="A69" s="157">
        <v>42299</v>
      </c>
      <c r="B69" s="161" t="s">
        <v>953</v>
      </c>
      <c r="C69" s="111" t="s">
        <v>1009</v>
      </c>
      <c r="D69" s="111" t="s">
        <v>375</v>
      </c>
      <c r="E69" s="111">
        <v>66</v>
      </c>
      <c r="F69" s="171">
        <v>87000</v>
      </c>
      <c r="G69" s="499"/>
      <c r="I69" s="156">
        <v>42284</v>
      </c>
      <c r="J69" s="135"/>
      <c r="K69" s="138" t="s">
        <v>749</v>
      </c>
      <c r="L69" s="148" t="s">
        <v>868</v>
      </c>
      <c r="M69" s="148" t="s">
        <v>869</v>
      </c>
      <c r="N69" s="151">
        <v>266400</v>
      </c>
      <c r="O69" s="498"/>
    </row>
    <row r="70" spans="1:15" ht="30.75" thickTop="1" x14ac:dyDescent="0.25">
      <c r="A70" s="155">
        <v>42300</v>
      </c>
      <c r="B70" s="158" t="s">
        <v>954</v>
      </c>
      <c r="C70" s="159" t="s">
        <v>453</v>
      </c>
      <c r="D70" s="159" t="s">
        <v>375</v>
      </c>
      <c r="E70" s="97">
        <v>105</v>
      </c>
      <c r="F70" s="160">
        <v>49800</v>
      </c>
      <c r="G70" s="497">
        <f>SUM(F70:F76)</f>
        <v>1569350</v>
      </c>
      <c r="I70" s="156">
        <v>42284</v>
      </c>
      <c r="J70" s="135"/>
      <c r="K70" s="138" t="s">
        <v>749</v>
      </c>
      <c r="L70" s="148" t="s">
        <v>866</v>
      </c>
      <c r="M70" s="148" t="s">
        <v>870</v>
      </c>
      <c r="N70" s="151">
        <v>901500</v>
      </c>
      <c r="O70" s="498"/>
    </row>
    <row r="71" spans="1:15" x14ac:dyDescent="0.25">
      <c r="A71" s="156">
        <v>42300</v>
      </c>
      <c r="B71" s="165" t="s">
        <v>955</v>
      </c>
      <c r="C71" s="166" t="s">
        <v>573</v>
      </c>
      <c r="D71" s="166" t="s">
        <v>375</v>
      </c>
      <c r="E71" s="98">
        <v>107</v>
      </c>
      <c r="F71" s="167">
        <v>83100</v>
      </c>
      <c r="G71" s="498"/>
      <c r="I71" s="156">
        <v>42284</v>
      </c>
      <c r="J71" s="135"/>
      <c r="K71" s="138" t="s">
        <v>749</v>
      </c>
      <c r="L71" s="148" t="s">
        <v>684</v>
      </c>
      <c r="M71" s="148" t="s">
        <v>830</v>
      </c>
      <c r="N71" s="151">
        <v>30000</v>
      </c>
      <c r="O71" s="498"/>
    </row>
    <row r="72" spans="1:15" x14ac:dyDescent="0.25">
      <c r="A72" s="156">
        <v>42300</v>
      </c>
      <c r="B72" s="165" t="s">
        <v>956</v>
      </c>
      <c r="C72" s="166" t="s">
        <v>820</v>
      </c>
      <c r="D72" s="166" t="s">
        <v>375</v>
      </c>
      <c r="E72" s="98">
        <v>108</v>
      </c>
      <c r="F72" s="167">
        <v>132900</v>
      </c>
      <c r="G72" s="498"/>
      <c r="I72" s="156">
        <v>42284</v>
      </c>
      <c r="J72" s="135"/>
      <c r="K72" s="138" t="s">
        <v>748</v>
      </c>
      <c r="L72" s="148" t="s">
        <v>79</v>
      </c>
      <c r="M72" s="148" t="s">
        <v>871</v>
      </c>
      <c r="N72" s="151">
        <v>3400</v>
      </c>
      <c r="O72" s="498"/>
    </row>
    <row r="73" spans="1:15" x14ac:dyDescent="0.25">
      <c r="A73" s="156">
        <v>42300</v>
      </c>
      <c r="B73" s="165" t="s">
        <v>957</v>
      </c>
      <c r="C73" s="166" t="s">
        <v>576</v>
      </c>
      <c r="D73" s="166" t="s">
        <v>375</v>
      </c>
      <c r="E73" s="166" t="s">
        <v>151</v>
      </c>
      <c r="F73" s="167">
        <v>50000</v>
      </c>
      <c r="G73" s="498"/>
      <c r="I73" s="156">
        <v>42284</v>
      </c>
      <c r="J73" s="135"/>
      <c r="K73" s="138" t="s">
        <v>748</v>
      </c>
      <c r="L73" s="148" t="s">
        <v>79</v>
      </c>
      <c r="M73" s="148" t="s">
        <v>127</v>
      </c>
      <c r="N73" s="151">
        <v>12000</v>
      </c>
      <c r="O73" s="498"/>
    </row>
    <row r="74" spans="1:15" ht="30" x14ac:dyDescent="0.25">
      <c r="A74" s="156">
        <v>42300</v>
      </c>
      <c r="B74" s="165" t="s">
        <v>958</v>
      </c>
      <c r="C74" s="166" t="s">
        <v>147</v>
      </c>
      <c r="D74" s="166" t="s">
        <v>375</v>
      </c>
      <c r="E74" s="98">
        <v>86</v>
      </c>
      <c r="F74" s="167">
        <v>517000</v>
      </c>
      <c r="G74" s="498"/>
      <c r="I74" s="156">
        <v>42284</v>
      </c>
      <c r="J74" s="135"/>
      <c r="K74" s="138" t="s">
        <v>579</v>
      </c>
      <c r="L74" s="148" t="s">
        <v>436</v>
      </c>
      <c r="M74" s="148" t="s">
        <v>581</v>
      </c>
      <c r="N74" s="151">
        <v>30000</v>
      </c>
      <c r="O74" s="498"/>
    </row>
    <row r="75" spans="1:15" ht="45.75" thickBot="1" x14ac:dyDescent="0.3">
      <c r="A75" s="156">
        <v>42300</v>
      </c>
      <c r="B75" s="165" t="s">
        <v>959</v>
      </c>
      <c r="C75" s="166" t="s">
        <v>526</v>
      </c>
      <c r="D75" s="166" t="s">
        <v>375</v>
      </c>
      <c r="E75" s="98">
        <v>104</v>
      </c>
      <c r="F75" s="167">
        <v>218400</v>
      </c>
      <c r="G75" s="498"/>
      <c r="I75" s="157">
        <v>42284</v>
      </c>
      <c r="J75" s="136"/>
      <c r="K75" s="139" t="s">
        <v>749</v>
      </c>
      <c r="L75" s="149" t="s">
        <v>79</v>
      </c>
      <c r="M75" s="149" t="s">
        <v>388</v>
      </c>
      <c r="N75" s="152">
        <v>3100</v>
      </c>
      <c r="O75" s="499"/>
    </row>
    <row r="76" spans="1:15" ht="31.5" thickTop="1" thickBot="1" x14ac:dyDescent="0.3">
      <c r="A76" s="157">
        <v>42300</v>
      </c>
      <c r="B76" s="161" t="s">
        <v>960</v>
      </c>
      <c r="C76" s="111" t="s">
        <v>315</v>
      </c>
      <c r="D76" s="111" t="s">
        <v>375</v>
      </c>
      <c r="E76" s="95">
        <v>111</v>
      </c>
      <c r="F76" s="171">
        <v>518150</v>
      </c>
      <c r="G76" s="499"/>
      <c r="I76" s="155">
        <v>42285</v>
      </c>
      <c r="J76" s="134"/>
      <c r="K76" s="137" t="s">
        <v>749</v>
      </c>
      <c r="L76" s="147" t="s">
        <v>868</v>
      </c>
      <c r="M76" s="147" t="s">
        <v>874</v>
      </c>
      <c r="N76" s="150">
        <v>310080</v>
      </c>
      <c r="O76" s="497">
        <f>SUM(N76:N87)</f>
        <v>644380</v>
      </c>
    </row>
    <row r="77" spans="1:15" ht="30.75" thickTop="1" x14ac:dyDescent="0.25">
      <c r="A77" s="155">
        <v>42303</v>
      </c>
      <c r="B77" s="158" t="s">
        <v>961</v>
      </c>
      <c r="C77" s="159" t="s">
        <v>79</v>
      </c>
      <c r="D77" s="159" t="s">
        <v>862</v>
      </c>
      <c r="E77" s="159" t="s">
        <v>151</v>
      </c>
      <c r="F77" s="160">
        <v>130000</v>
      </c>
      <c r="G77" s="497">
        <f>SUM(F77:F81)</f>
        <v>878000</v>
      </c>
      <c r="I77" s="156">
        <v>42285</v>
      </c>
      <c r="J77" s="135"/>
      <c r="K77" s="138" t="s">
        <v>749</v>
      </c>
      <c r="L77" s="148" t="s">
        <v>875</v>
      </c>
      <c r="M77" s="148" t="s">
        <v>876</v>
      </c>
      <c r="N77" s="151">
        <v>37500</v>
      </c>
      <c r="O77" s="498"/>
    </row>
    <row r="78" spans="1:15" ht="30" x14ac:dyDescent="0.25">
      <c r="A78" s="156">
        <v>42303</v>
      </c>
      <c r="B78" s="165" t="s">
        <v>962</v>
      </c>
      <c r="C78" s="166" t="s">
        <v>182</v>
      </c>
      <c r="D78" s="166" t="s">
        <v>375</v>
      </c>
      <c r="E78" s="166">
        <v>2922</v>
      </c>
      <c r="F78" s="167">
        <v>110000</v>
      </c>
      <c r="G78" s="498"/>
      <c r="I78" s="156">
        <v>42285</v>
      </c>
      <c r="J78" s="135"/>
      <c r="K78" s="138" t="s">
        <v>749</v>
      </c>
      <c r="L78" s="148" t="s">
        <v>79</v>
      </c>
      <c r="M78" s="148" t="s">
        <v>149</v>
      </c>
      <c r="N78" s="151">
        <v>8000</v>
      </c>
      <c r="O78" s="498"/>
    </row>
    <row r="79" spans="1:15" ht="30" x14ac:dyDescent="0.25">
      <c r="A79" s="156">
        <v>45956</v>
      </c>
      <c r="B79" s="165" t="s">
        <v>963</v>
      </c>
      <c r="C79" s="166" t="s">
        <v>356</v>
      </c>
      <c r="D79" s="166" t="s">
        <v>375</v>
      </c>
      <c r="E79" s="166" t="s">
        <v>151</v>
      </c>
      <c r="F79" s="167">
        <v>129000</v>
      </c>
      <c r="G79" s="498"/>
      <c r="I79" s="156">
        <v>42285</v>
      </c>
      <c r="J79" s="135"/>
      <c r="K79" s="138" t="s">
        <v>749</v>
      </c>
      <c r="L79" s="148" t="s">
        <v>817</v>
      </c>
      <c r="M79" s="148" t="s">
        <v>362</v>
      </c>
      <c r="N79" s="151">
        <v>5000</v>
      </c>
      <c r="O79" s="498"/>
    </row>
    <row r="80" spans="1:15" ht="30" x14ac:dyDescent="0.25">
      <c r="A80" s="156">
        <v>45956</v>
      </c>
      <c r="B80" s="165" t="s">
        <v>964</v>
      </c>
      <c r="C80" s="166" t="s">
        <v>629</v>
      </c>
      <c r="D80" s="166" t="s">
        <v>375</v>
      </c>
      <c r="E80" s="166">
        <v>2921</v>
      </c>
      <c r="F80" s="167">
        <v>289000</v>
      </c>
      <c r="G80" s="498"/>
      <c r="I80" s="156">
        <v>42285</v>
      </c>
      <c r="J80" s="135"/>
      <c r="K80" s="138" t="s">
        <v>749</v>
      </c>
      <c r="L80" s="148" t="s">
        <v>79</v>
      </c>
      <c r="M80" s="148" t="s">
        <v>877</v>
      </c>
      <c r="N80" s="151">
        <v>6100</v>
      </c>
      <c r="O80" s="498"/>
    </row>
    <row r="81" spans="1:15" ht="30.75" thickBot="1" x14ac:dyDescent="0.3">
      <c r="A81" s="157">
        <v>42303</v>
      </c>
      <c r="B81" s="161" t="s">
        <v>965</v>
      </c>
      <c r="C81" s="111" t="s">
        <v>934</v>
      </c>
      <c r="D81" s="111" t="s">
        <v>375</v>
      </c>
      <c r="E81" s="95">
        <v>93</v>
      </c>
      <c r="F81" s="171">
        <v>220000</v>
      </c>
      <c r="G81" s="499"/>
      <c r="I81" s="156">
        <v>42285</v>
      </c>
      <c r="J81" s="135"/>
      <c r="K81" s="138" t="s">
        <v>749</v>
      </c>
      <c r="L81" s="148" t="s">
        <v>21</v>
      </c>
      <c r="M81" s="148" t="s">
        <v>879</v>
      </c>
      <c r="N81" s="151">
        <v>43000</v>
      </c>
      <c r="O81" s="498"/>
    </row>
    <row r="82" spans="1:15" ht="46.5" thickTop="1" thickBot="1" x14ac:dyDescent="0.3">
      <c r="A82" s="183">
        <v>42304</v>
      </c>
      <c r="B82" s="184" t="s">
        <v>966</v>
      </c>
      <c r="C82" s="185" t="s">
        <v>818</v>
      </c>
      <c r="D82" s="185" t="s">
        <v>375</v>
      </c>
      <c r="E82" s="186">
        <v>113</v>
      </c>
      <c r="F82" s="187">
        <v>36000</v>
      </c>
      <c r="G82" s="188">
        <f>F82</f>
        <v>36000</v>
      </c>
      <c r="I82" s="156">
        <v>42285</v>
      </c>
      <c r="J82" s="135"/>
      <c r="K82" s="138" t="s">
        <v>749</v>
      </c>
      <c r="L82" s="148" t="s">
        <v>880</v>
      </c>
      <c r="M82" s="148" t="s">
        <v>881</v>
      </c>
      <c r="N82" s="151">
        <v>139100</v>
      </c>
      <c r="O82" s="498"/>
    </row>
    <row r="83" spans="1:15" ht="30.75" thickTop="1" x14ac:dyDescent="0.25">
      <c r="A83" s="155">
        <v>42305</v>
      </c>
      <c r="B83" s="158" t="s">
        <v>967</v>
      </c>
      <c r="C83" s="159" t="s">
        <v>592</v>
      </c>
      <c r="D83" s="159" t="s">
        <v>375</v>
      </c>
      <c r="E83" s="159" t="s">
        <v>151</v>
      </c>
      <c r="F83" s="160">
        <v>415000</v>
      </c>
      <c r="G83" s="504">
        <f>SUM(F83:F87)</f>
        <v>1040500</v>
      </c>
      <c r="I83" s="156">
        <v>42285</v>
      </c>
      <c r="J83" s="135"/>
      <c r="K83" s="138" t="s">
        <v>749</v>
      </c>
      <c r="L83" s="148" t="s">
        <v>882</v>
      </c>
      <c r="M83" s="148" t="s">
        <v>883</v>
      </c>
      <c r="N83" s="151">
        <v>53200</v>
      </c>
      <c r="O83" s="498"/>
    </row>
    <row r="84" spans="1:15" ht="30" x14ac:dyDescent="0.25">
      <c r="A84" s="156">
        <v>42305</v>
      </c>
      <c r="B84" s="165" t="s">
        <v>968</v>
      </c>
      <c r="C84" s="166" t="s">
        <v>446</v>
      </c>
      <c r="D84" s="166" t="s">
        <v>375</v>
      </c>
      <c r="E84" s="166">
        <v>2912</v>
      </c>
      <c r="F84" s="167">
        <v>359200</v>
      </c>
      <c r="G84" s="505"/>
      <c r="I84" s="156">
        <v>42285</v>
      </c>
      <c r="J84" s="135"/>
      <c r="K84" s="138" t="s">
        <v>749</v>
      </c>
      <c r="L84" s="148" t="s">
        <v>174</v>
      </c>
      <c r="M84" s="148" t="s">
        <v>884</v>
      </c>
      <c r="N84" s="151">
        <v>2000</v>
      </c>
      <c r="O84" s="498"/>
    </row>
    <row r="85" spans="1:15" ht="30" x14ac:dyDescent="0.25">
      <c r="A85" s="156">
        <v>42305</v>
      </c>
      <c r="B85" s="165" t="s">
        <v>969</v>
      </c>
      <c r="C85" s="166" t="s">
        <v>539</v>
      </c>
      <c r="D85" s="166" t="s">
        <v>375</v>
      </c>
      <c r="E85" s="166" t="s">
        <v>151</v>
      </c>
      <c r="F85" s="167">
        <v>56300</v>
      </c>
      <c r="G85" s="505"/>
      <c r="I85" s="156">
        <v>42285</v>
      </c>
      <c r="J85" s="135"/>
      <c r="K85" s="138" t="s">
        <v>749</v>
      </c>
      <c r="L85" s="148" t="s">
        <v>79</v>
      </c>
      <c r="M85" s="148" t="s">
        <v>388</v>
      </c>
      <c r="N85" s="151">
        <v>20000</v>
      </c>
      <c r="O85" s="498"/>
    </row>
    <row r="86" spans="1:15" ht="30" x14ac:dyDescent="0.25">
      <c r="A86" s="156">
        <v>42305</v>
      </c>
      <c r="B86" s="165" t="s">
        <v>1036</v>
      </c>
      <c r="C86" s="166" t="s">
        <v>818</v>
      </c>
      <c r="D86" s="166" t="s">
        <v>375</v>
      </c>
      <c r="E86" s="98">
        <v>115</v>
      </c>
      <c r="F86" s="167">
        <v>81000</v>
      </c>
      <c r="G86" s="505"/>
      <c r="I86" s="156">
        <v>42285</v>
      </c>
      <c r="J86" s="135"/>
      <c r="K86" s="138" t="s">
        <v>749</v>
      </c>
      <c r="L86" s="148" t="s">
        <v>174</v>
      </c>
      <c r="M86" s="148" t="s">
        <v>625</v>
      </c>
      <c r="N86" s="151">
        <v>400</v>
      </c>
      <c r="O86" s="498"/>
    </row>
    <row r="87" spans="1:15" ht="30.75" thickBot="1" x14ac:dyDescent="0.3">
      <c r="A87" s="157">
        <v>42305</v>
      </c>
      <c r="B87" s="161" t="s">
        <v>1037</v>
      </c>
      <c r="C87" s="111" t="s">
        <v>356</v>
      </c>
      <c r="D87" s="111" t="s">
        <v>375</v>
      </c>
      <c r="E87" s="111" t="s">
        <v>151</v>
      </c>
      <c r="F87" s="171">
        <v>129000</v>
      </c>
      <c r="G87" s="506"/>
      <c r="I87" s="157">
        <v>42285</v>
      </c>
      <c r="J87" s="136"/>
      <c r="K87" s="139" t="s">
        <v>749</v>
      </c>
      <c r="L87" s="149" t="s">
        <v>174</v>
      </c>
      <c r="M87" s="149" t="s">
        <v>858</v>
      </c>
      <c r="N87" s="152">
        <v>20000</v>
      </c>
      <c r="O87" s="499"/>
    </row>
    <row r="88" spans="1:15" ht="15.75" thickTop="1" x14ac:dyDescent="0.25">
      <c r="A88" s="155">
        <v>42306</v>
      </c>
      <c r="B88" s="158" t="s">
        <v>1038</v>
      </c>
      <c r="C88" s="159" t="s">
        <v>554</v>
      </c>
      <c r="D88" s="159" t="s">
        <v>375</v>
      </c>
      <c r="E88" s="97">
        <v>118</v>
      </c>
      <c r="F88" s="160">
        <v>174600</v>
      </c>
      <c r="G88" s="504">
        <f>SUM(F88:F89)</f>
        <v>1762600</v>
      </c>
      <c r="I88" s="155">
        <v>42286</v>
      </c>
      <c r="J88" s="134"/>
      <c r="K88" s="137" t="s">
        <v>748</v>
      </c>
      <c r="L88" s="147" t="s">
        <v>79</v>
      </c>
      <c r="M88" s="147" t="s">
        <v>376</v>
      </c>
      <c r="N88" s="150">
        <v>2000</v>
      </c>
      <c r="O88" s="497">
        <f>SUM(N88:N100)</f>
        <v>303300</v>
      </c>
    </row>
    <row r="89" spans="1:15" ht="30.75" thickBot="1" x14ac:dyDescent="0.3">
      <c r="A89" s="157">
        <v>42306</v>
      </c>
      <c r="B89" s="161" t="s">
        <v>1039</v>
      </c>
      <c r="C89" s="111" t="s">
        <v>146</v>
      </c>
      <c r="D89" s="111" t="s">
        <v>375</v>
      </c>
      <c r="E89" s="111" t="s">
        <v>151</v>
      </c>
      <c r="F89" s="171">
        <v>1588000</v>
      </c>
      <c r="G89" s="506"/>
      <c r="I89" s="156">
        <v>42286</v>
      </c>
      <c r="J89" s="135"/>
      <c r="K89" s="138" t="s">
        <v>749</v>
      </c>
      <c r="L89" s="148" t="s">
        <v>174</v>
      </c>
      <c r="M89" s="148" t="s">
        <v>885</v>
      </c>
      <c r="N89" s="151">
        <v>10000</v>
      </c>
      <c r="O89" s="498"/>
    </row>
    <row r="90" spans="1:15" ht="30.75" thickTop="1" x14ac:dyDescent="0.25">
      <c r="A90" s="155">
        <v>42307</v>
      </c>
      <c r="B90" s="158" t="s">
        <v>1040</v>
      </c>
      <c r="C90" s="159" t="s">
        <v>670</v>
      </c>
      <c r="D90" s="159" t="s">
        <v>375</v>
      </c>
      <c r="E90" s="97">
        <v>121</v>
      </c>
      <c r="F90" s="160">
        <v>39000</v>
      </c>
      <c r="G90" s="504">
        <f>SUM(F90:F93)</f>
        <v>423600</v>
      </c>
      <c r="I90" s="156">
        <v>42286</v>
      </c>
      <c r="J90" s="135"/>
      <c r="K90" s="138" t="s">
        <v>749</v>
      </c>
      <c r="L90" s="148" t="s">
        <v>174</v>
      </c>
      <c r="M90" s="148" t="s">
        <v>886</v>
      </c>
      <c r="N90" s="151">
        <v>9300</v>
      </c>
      <c r="O90" s="498"/>
    </row>
    <row r="91" spans="1:15" ht="30" x14ac:dyDescent="0.25">
      <c r="A91" s="197"/>
      <c r="B91" s="165" t="s">
        <v>1041</v>
      </c>
      <c r="C91" s="166" t="s">
        <v>1483</v>
      </c>
      <c r="D91" s="166" t="s">
        <v>375</v>
      </c>
      <c r="E91" s="166" t="s">
        <v>151</v>
      </c>
      <c r="F91" s="167">
        <v>56400</v>
      </c>
      <c r="G91" s="505"/>
      <c r="I91" s="156">
        <v>42286</v>
      </c>
      <c r="J91" s="135"/>
      <c r="K91" s="138" t="s">
        <v>749</v>
      </c>
      <c r="L91" s="148" t="s">
        <v>817</v>
      </c>
      <c r="M91" s="148" t="s">
        <v>816</v>
      </c>
      <c r="N91" s="151">
        <v>5000</v>
      </c>
      <c r="O91" s="498"/>
    </row>
    <row r="92" spans="1:15" x14ac:dyDescent="0.25">
      <c r="A92" s="197"/>
      <c r="B92" s="165" t="s">
        <v>1042</v>
      </c>
      <c r="C92" s="166" t="s">
        <v>356</v>
      </c>
      <c r="D92" s="166" t="s">
        <v>375</v>
      </c>
      <c r="E92" s="166" t="s">
        <v>151</v>
      </c>
      <c r="F92" s="167">
        <v>177900</v>
      </c>
      <c r="G92" s="505"/>
      <c r="I92" s="156">
        <v>42286</v>
      </c>
      <c r="J92" s="135"/>
      <c r="K92" s="138" t="s">
        <v>748</v>
      </c>
      <c r="L92" s="148" t="s">
        <v>79</v>
      </c>
      <c r="M92" s="148" t="s">
        <v>127</v>
      </c>
      <c r="N92" s="151">
        <v>20000</v>
      </c>
      <c r="O92" s="498"/>
    </row>
    <row r="93" spans="1:15" ht="30.75" thickBot="1" x14ac:dyDescent="0.3">
      <c r="A93" s="198"/>
      <c r="B93" s="161" t="s">
        <v>1043</v>
      </c>
      <c r="C93" s="111" t="s">
        <v>977</v>
      </c>
      <c r="D93" s="111" t="s">
        <v>375</v>
      </c>
      <c r="E93" s="95">
        <v>124</v>
      </c>
      <c r="F93" s="171">
        <v>150300</v>
      </c>
      <c r="G93" s="506"/>
      <c r="I93" s="156">
        <v>42286</v>
      </c>
      <c r="J93" s="135"/>
      <c r="K93" s="138" t="s">
        <v>749</v>
      </c>
      <c r="L93" s="148" t="s">
        <v>817</v>
      </c>
      <c r="M93" s="148" t="s">
        <v>816</v>
      </c>
      <c r="N93" s="151">
        <v>5000</v>
      </c>
      <c r="O93" s="498"/>
    </row>
    <row r="94" spans="1:15" ht="15.75" thickTop="1" x14ac:dyDescent="0.25">
      <c r="A94" s="155">
        <v>42311</v>
      </c>
      <c r="B94" s="158" t="s">
        <v>1044</v>
      </c>
      <c r="C94" s="159" t="s">
        <v>863</v>
      </c>
      <c r="D94" s="159" t="s">
        <v>454</v>
      </c>
      <c r="E94" s="159" t="s">
        <v>151</v>
      </c>
      <c r="F94" s="160">
        <v>1090000</v>
      </c>
      <c r="G94" s="497">
        <f>SUM(F94:F102)</f>
        <v>2858300</v>
      </c>
      <c r="I94" s="156">
        <v>42286</v>
      </c>
      <c r="J94" s="135"/>
      <c r="K94" s="138" t="s">
        <v>749</v>
      </c>
      <c r="L94" s="148" t="s">
        <v>177</v>
      </c>
      <c r="M94" s="148" t="s">
        <v>816</v>
      </c>
      <c r="N94" s="151">
        <v>4000</v>
      </c>
      <c r="O94" s="498"/>
    </row>
    <row r="95" spans="1:15" ht="30" x14ac:dyDescent="0.25">
      <c r="A95" s="156">
        <v>42311</v>
      </c>
      <c r="B95" s="165" t="s">
        <v>1072</v>
      </c>
      <c r="C95" s="166" t="s">
        <v>862</v>
      </c>
      <c r="D95" s="166" t="s">
        <v>454</v>
      </c>
      <c r="E95" s="166" t="s">
        <v>151</v>
      </c>
      <c r="F95" s="167">
        <v>570000</v>
      </c>
      <c r="G95" s="498"/>
      <c r="I95" s="156">
        <v>42286</v>
      </c>
      <c r="J95" s="135"/>
      <c r="K95" s="138" t="s">
        <v>749</v>
      </c>
      <c r="L95" s="148" t="s">
        <v>179</v>
      </c>
      <c r="M95" s="148" t="s">
        <v>816</v>
      </c>
      <c r="N95" s="151">
        <v>4000</v>
      </c>
      <c r="O95" s="498"/>
    </row>
    <row r="96" spans="1:15" x14ac:dyDescent="0.25">
      <c r="A96" s="156">
        <v>42311</v>
      </c>
      <c r="B96" s="165" t="s">
        <v>1073</v>
      </c>
      <c r="C96" s="166" t="s">
        <v>315</v>
      </c>
      <c r="D96" s="166" t="s">
        <v>375</v>
      </c>
      <c r="E96" s="166" t="s">
        <v>151</v>
      </c>
      <c r="F96" s="167">
        <v>468100</v>
      </c>
      <c r="G96" s="498"/>
      <c r="I96" s="156">
        <v>42286</v>
      </c>
      <c r="J96" s="135"/>
      <c r="K96" s="138" t="s">
        <v>749</v>
      </c>
      <c r="L96" s="148" t="s">
        <v>889</v>
      </c>
      <c r="M96" s="148" t="s">
        <v>816</v>
      </c>
      <c r="N96" s="151">
        <v>4000</v>
      </c>
      <c r="O96" s="498"/>
    </row>
    <row r="97" spans="1:15" ht="30" x14ac:dyDescent="0.25">
      <c r="A97" s="197"/>
      <c r="B97" s="165" t="s">
        <v>1074</v>
      </c>
      <c r="C97" s="166" t="s">
        <v>356</v>
      </c>
      <c r="D97" s="166" t="s">
        <v>375</v>
      </c>
      <c r="E97" s="166" t="s">
        <v>151</v>
      </c>
      <c r="F97" s="167">
        <v>174600</v>
      </c>
      <c r="G97" s="498"/>
      <c r="I97" s="156">
        <v>42286</v>
      </c>
      <c r="J97" s="135"/>
      <c r="K97" s="138" t="s">
        <v>579</v>
      </c>
      <c r="L97" s="148" t="s">
        <v>436</v>
      </c>
      <c r="M97" s="148" t="s">
        <v>890</v>
      </c>
      <c r="N97" s="151">
        <v>40000</v>
      </c>
      <c r="O97" s="498"/>
    </row>
    <row r="98" spans="1:15" ht="30" x14ac:dyDescent="0.25">
      <c r="A98" s="197"/>
      <c r="B98" s="165" t="s">
        <v>1075</v>
      </c>
      <c r="C98" s="166" t="s">
        <v>317</v>
      </c>
      <c r="D98" s="166" t="s">
        <v>375</v>
      </c>
      <c r="E98" s="98">
        <v>125</v>
      </c>
      <c r="F98" s="167">
        <v>60000</v>
      </c>
      <c r="G98" s="498"/>
      <c r="I98" s="156">
        <v>42286</v>
      </c>
      <c r="J98" s="135"/>
      <c r="K98" s="138" t="s">
        <v>749</v>
      </c>
      <c r="L98" s="148" t="s">
        <v>174</v>
      </c>
      <c r="M98" s="148" t="s">
        <v>891</v>
      </c>
      <c r="N98" s="151">
        <v>20000</v>
      </c>
      <c r="O98" s="498"/>
    </row>
    <row r="99" spans="1:15" x14ac:dyDescent="0.25">
      <c r="A99" s="197"/>
      <c r="B99" s="165" t="s">
        <v>1076</v>
      </c>
      <c r="C99" s="166" t="s">
        <v>834</v>
      </c>
      <c r="D99" s="166" t="s">
        <v>375</v>
      </c>
      <c r="E99" s="98">
        <v>96</v>
      </c>
      <c r="F99" s="167">
        <v>170800</v>
      </c>
      <c r="G99" s="498"/>
      <c r="I99" s="156">
        <v>42286</v>
      </c>
      <c r="J99" s="135"/>
      <c r="K99" s="138" t="s">
        <v>749</v>
      </c>
      <c r="L99" s="148" t="s">
        <v>889</v>
      </c>
      <c r="M99" s="148" t="s">
        <v>665</v>
      </c>
      <c r="N99" s="151">
        <v>30000</v>
      </c>
      <c r="O99" s="498"/>
    </row>
    <row r="100" spans="1:15" ht="30.75" thickBot="1" x14ac:dyDescent="0.3">
      <c r="A100" s="197"/>
      <c r="B100" s="165" t="s">
        <v>1077</v>
      </c>
      <c r="C100" s="166" t="s">
        <v>538</v>
      </c>
      <c r="D100" s="166" t="s">
        <v>375</v>
      </c>
      <c r="E100" s="166" t="s">
        <v>151</v>
      </c>
      <c r="F100" s="167">
        <v>101100</v>
      </c>
      <c r="G100" s="498"/>
      <c r="I100" s="157">
        <v>42286</v>
      </c>
      <c r="J100" s="136"/>
      <c r="K100" s="139" t="s">
        <v>749</v>
      </c>
      <c r="L100" s="149" t="s">
        <v>812</v>
      </c>
      <c r="M100" s="149" t="s">
        <v>665</v>
      </c>
      <c r="N100" s="152">
        <v>150000</v>
      </c>
      <c r="O100" s="499"/>
    </row>
    <row r="101" spans="1:15" ht="16.5" thickTop="1" thickBot="1" x14ac:dyDescent="0.3">
      <c r="A101" s="197"/>
      <c r="B101" s="165" t="s">
        <v>1078</v>
      </c>
      <c r="C101" s="166" t="s">
        <v>452</v>
      </c>
      <c r="D101" s="166" t="s">
        <v>375</v>
      </c>
      <c r="E101" s="98">
        <v>91</v>
      </c>
      <c r="F101" s="167">
        <v>144100</v>
      </c>
      <c r="G101" s="498"/>
      <c r="I101" s="155">
        <v>42290</v>
      </c>
      <c r="J101" s="134"/>
      <c r="K101" s="137" t="s">
        <v>749</v>
      </c>
      <c r="L101" s="147" t="s">
        <v>79</v>
      </c>
      <c r="M101" s="147" t="s">
        <v>149</v>
      </c>
      <c r="N101" s="150">
        <v>30000</v>
      </c>
      <c r="O101" s="497">
        <f>SUM(N101:N127)</f>
        <v>866050</v>
      </c>
    </row>
    <row r="102" spans="1:15" ht="31.5" thickTop="1" thickBot="1" x14ac:dyDescent="0.3">
      <c r="A102" s="198"/>
      <c r="B102" s="161" t="s">
        <v>1079</v>
      </c>
      <c r="C102" s="111" t="s">
        <v>452</v>
      </c>
      <c r="D102" s="111" t="s">
        <v>1003</v>
      </c>
      <c r="E102" s="95">
        <v>120</v>
      </c>
      <c r="F102" s="171">
        <v>79600</v>
      </c>
      <c r="G102" s="499"/>
      <c r="I102" s="155">
        <v>42290</v>
      </c>
      <c r="J102" s="135"/>
      <c r="K102" s="138" t="s">
        <v>748</v>
      </c>
      <c r="L102" s="148" t="s">
        <v>79</v>
      </c>
      <c r="M102" s="148" t="s">
        <v>396</v>
      </c>
      <c r="N102" s="151">
        <v>20000</v>
      </c>
      <c r="O102" s="498"/>
    </row>
    <row r="103" spans="1:15" ht="30.75" thickTop="1" x14ac:dyDescent="0.25">
      <c r="A103" s="155">
        <v>42312</v>
      </c>
      <c r="B103" s="158" t="s">
        <v>1080</v>
      </c>
      <c r="C103" s="159" t="s">
        <v>629</v>
      </c>
      <c r="D103" s="159" t="s">
        <v>375</v>
      </c>
      <c r="E103" s="97">
        <v>126</v>
      </c>
      <c r="F103" s="160">
        <v>402000</v>
      </c>
      <c r="G103" s="504">
        <f>SUM(F103:F105)</f>
        <v>613200</v>
      </c>
      <c r="I103" s="155">
        <v>42290</v>
      </c>
      <c r="J103" s="135"/>
      <c r="K103" s="138" t="s">
        <v>748</v>
      </c>
      <c r="L103" s="148" t="s">
        <v>79</v>
      </c>
      <c r="M103" s="148" t="s">
        <v>898</v>
      </c>
      <c r="N103" s="151">
        <v>10000</v>
      </c>
      <c r="O103" s="498"/>
    </row>
    <row r="104" spans="1:15" ht="30" x14ac:dyDescent="0.25">
      <c r="A104" s="197"/>
      <c r="B104" s="165" t="s">
        <v>1092</v>
      </c>
      <c r="C104" s="166" t="s">
        <v>789</v>
      </c>
      <c r="D104" s="166" t="s">
        <v>375</v>
      </c>
      <c r="E104" s="98">
        <v>65</v>
      </c>
      <c r="F104" s="167">
        <v>145800</v>
      </c>
      <c r="G104" s="505"/>
      <c r="I104" s="156"/>
      <c r="J104" s="135"/>
      <c r="K104" s="138" t="s">
        <v>748</v>
      </c>
      <c r="L104" s="148" t="s">
        <v>79</v>
      </c>
      <c r="M104" s="148" t="s">
        <v>899</v>
      </c>
      <c r="N104" s="151">
        <v>20000</v>
      </c>
      <c r="O104" s="498"/>
    </row>
    <row r="105" spans="1:15" ht="30.75" thickBot="1" x14ac:dyDescent="0.3">
      <c r="A105" s="198"/>
      <c r="B105" s="161" t="s">
        <v>1093</v>
      </c>
      <c r="C105" s="111" t="s">
        <v>539</v>
      </c>
      <c r="D105" s="111" t="s">
        <v>375</v>
      </c>
      <c r="E105" s="111" t="s">
        <v>151</v>
      </c>
      <c r="F105" s="171">
        <v>65400</v>
      </c>
      <c r="G105" s="506"/>
      <c r="I105" s="156"/>
      <c r="J105" s="135"/>
      <c r="K105" s="138" t="s">
        <v>749</v>
      </c>
      <c r="L105" s="148" t="s">
        <v>79</v>
      </c>
      <c r="M105" s="148" t="s">
        <v>149</v>
      </c>
      <c r="N105" s="151">
        <v>13000</v>
      </c>
      <c r="O105" s="498"/>
    </row>
    <row r="106" spans="1:15" ht="15.75" thickTop="1" x14ac:dyDescent="0.25">
      <c r="A106" s="155">
        <v>42313</v>
      </c>
      <c r="B106" s="158" t="s">
        <v>1094</v>
      </c>
      <c r="C106" s="159" t="s">
        <v>566</v>
      </c>
      <c r="D106" s="159" t="s">
        <v>375</v>
      </c>
      <c r="E106" s="97">
        <v>127</v>
      </c>
      <c r="F106" s="160">
        <v>102000</v>
      </c>
      <c r="G106" s="500">
        <f>SUM(F106:F109)</f>
        <v>510200</v>
      </c>
      <c r="I106" s="156"/>
      <c r="J106" s="135"/>
      <c r="K106" s="138" t="s">
        <v>748</v>
      </c>
      <c r="L106" s="148" t="s">
        <v>79</v>
      </c>
      <c r="M106" s="148" t="s">
        <v>400</v>
      </c>
      <c r="N106" s="151">
        <v>10000</v>
      </c>
      <c r="O106" s="498"/>
    </row>
    <row r="107" spans="1:15" ht="30" x14ac:dyDescent="0.25">
      <c r="A107" s="197"/>
      <c r="B107" s="165" t="s">
        <v>1095</v>
      </c>
      <c r="C107" s="166" t="s">
        <v>1100</v>
      </c>
      <c r="D107" s="166" t="s">
        <v>375</v>
      </c>
      <c r="E107" s="98">
        <v>130</v>
      </c>
      <c r="F107" s="167">
        <v>54700</v>
      </c>
      <c r="G107" s="501"/>
      <c r="I107" s="156"/>
      <c r="J107" s="135"/>
      <c r="K107" s="138" t="s">
        <v>748</v>
      </c>
      <c r="L107" s="148" t="s">
        <v>79</v>
      </c>
      <c r="M107" s="148" t="s">
        <v>900</v>
      </c>
      <c r="N107" s="151">
        <v>35000</v>
      </c>
      <c r="O107" s="498"/>
    </row>
    <row r="108" spans="1:15" x14ac:dyDescent="0.25">
      <c r="A108" s="197"/>
      <c r="B108" s="165" t="s">
        <v>1096</v>
      </c>
      <c r="C108" s="166" t="s">
        <v>452</v>
      </c>
      <c r="D108" s="166" t="s">
        <v>375</v>
      </c>
      <c r="E108" s="98">
        <v>120</v>
      </c>
      <c r="F108" s="167">
        <v>200000</v>
      </c>
      <c r="G108" s="501"/>
      <c r="I108" s="156"/>
      <c r="J108" s="135"/>
      <c r="K108" s="138" t="s">
        <v>748</v>
      </c>
      <c r="L108" s="148" t="s">
        <v>79</v>
      </c>
      <c r="M108" s="148" t="s">
        <v>206</v>
      </c>
      <c r="N108" s="151">
        <v>10000</v>
      </c>
      <c r="O108" s="498"/>
    </row>
    <row r="109" spans="1:15" ht="15.75" thickBot="1" x14ac:dyDescent="0.3">
      <c r="A109" s="198"/>
      <c r="B109" s="161" t="s">
        <v>1097</v>
      </c>
      <c r="C109" s="111" t="s">
        <v>820</v>
      </c>
      <c r="D109" s="111" t="s">
        <v>375</v>
      </c>
      <c r="E109" s="95">
        <v>133</v>
      </c>
      <c r="F109" s="171">
        <v>153500</v>
      </c>
      <c r="G109" s="502"/>
      <c r="I109" s="156"/>
      <c r="J109" s="135"/>
      <c r="K109" s="138" t="s">
        <v>749</v>
      </c>
      <c r="L109" s="148" t="s">
        <v>79</v>
      </c>
      <c r="M109" s="148" t="s">
        <v>901</v>
      </c>
      <c r="N109" s="151">
        <v>5000</v>
      </c>
      <c r="O109" s="498"/>
    </row>
    <row r="110" spans="1:15" ht="30.75" thickTop="1" x14ac:dyDescent="0.25">
      <c r="A110" s="155">
        <v>42314</v>
      </c>
      <c r="B110" s="158" t="s">
        <v>1106</v>
      </c>
      <c r="C110" s="159" t="s">
        <v>147</v>
      </c>
      <c r="D110" s="159" t="s">
        <v>375</v>
      </c>
      <c r="E110" s="97">
        <v>110</v>
      </c>
      <c r="F110" s="160">
        <v>562000</v>
      </c>
      <c r="G110" s="500">
        <f>SUM(F110:F117)</f>
        <v>3095500</v>
      </c>
      <c r="I110" s="156"/>
      <c r="J110" s="135"/>
      <c r="K110" s="138" t="s">
        <v>749</v>
      </c>
      <c r="L110" s="148" t="s">
        <v>814</v>
      </c>
      <c r="M110" s="148" t="s">
        <v>902</v>
      </c>
      <c r="N110" s="151">
        <v>117500</v>
      </c>
      <c r="O110" s="498"/>
    </row>
    <row r="111" spans="1:15" ht="30" x14ac:dyDescent="0.25">
      <c r="A111" s="197"/>
      <c r="B111" s="165" t="s">
        <v>1107</v>
      </c>
      <c r="C111" s="166" t="s">
        <v>356</v>
      </c>
      <c r="D111" s="166" t="s">
        <v>375</v>
      </c>
      <c r="E111" s="166" t="s">
        <v>151</v>
      </c>
      <c r="F111" s="167">
        <v>185000</v>
      </c>
      <c r="G111" s="501"/>
      <c r="I111" s="156"/>
      <c r="J111" s="135"/>
      <c r="K111" s="138" t="s">
        <v>749</v>
      </c>
      <c r="L111" s="148" t="s">
        <v>817</v>
      </c>
      <c r="M111" s="148" t="s">
        <v>816</v>
      </c>
      <c r="N111" s="151">
        <v>5000</v>
      </c>
      <c r="O111" s="498"/>
    </row>
    <row r="112" spans="1:15" ht="30" x14ac:dyDescent="0.25">
      <c r="A112" s="197"/>
      <c r="B112" s="165" t="s">
        <v>1108</v>
      </c>
      <c r="C112" s="166" t="s">
        <v>835</v>
      </c>
      <c r="D112" s="166" t="s">
        <v>375</v>
      </c>
      <c r="E112" s="98" t="s">
        <v>1115</v>
      </c>
      <c r="F112" s="167">
        <v>492000</v>
      </c>
      <c r="G112" s="501"/>
      <c r="I112" s="156"/>
      <c r="J112" s="135"/>
      <c r="K112" s="138" t="s">
        <v>748</v>
      </c>
      <c r="L112" s="148" t="s">
        <v>79</v>
      </c>
      <c r="M112" s="148" t="s">
        <v>903</v>
      </c>
      <c r="N112" s="151">
        <v>13150</v>
      </c>
      <c r="O112" s="498"/>
    </row>
    <row r="113" spans="1:15" ht="30" x14ac:dyDescent="0.25">
      <c r="A113" s="197"/>
      <c r="B113" s="165" t="s">
        <v>1109</v>
      </c>
      <c r="C113" s="166" t="s">
        <v>146</v>
      </c>
      <c r="D113" s="166" t="s">
        <v>375</v>
      </c>
      <c r="E113" s="166" t="s">
        <v>151</v>
      </c>
      <c r="F113" s="167">
        <v>924000</v>
      </c>
      <c r="G113" s="501"/>
      <c r="I113" s="156"/>
      <c r="J113" s="135"/>
      <c r="K113" s="138" t="s">
        <v>749</v>
      </c>
      <c r="L113" s="148" t="s">
        <v>814</v>
      </c>
      <c r="M113" s="148" t="s">
        <v>904</v>
      </c>
      <c r="N113" s="151">
        <v>117500</v>
      </c>
      <c r="O113" s="498"/>
    </row>
    <row r="114" spans="1:15" x14ac:dyDescent="0.25">
      <c r="A114" s="197"/>
      <c r="B114" s="165" t="s">
        <v>1110</v>
      </c>
      <c r="C114" s="166" t="s">
        <v>315</v>
      </c>
      <c r="D114" s="166" t="s">
        <v>375</v>
      </c>
      <c r="E114" s="166" t="s">
        <v>151</v>
      </c>
      <c r="F114" s="167">
        <v>685000</v>
      </c>
      <c r="G114" s="501"/>
      <c r="I114" s="156"/>
      <c r="J114" s="135"/>
      <c r="K114" s="138" t="s">
        <v>749</v>
      </c>
      <c r="L114" s="148" t="s">
        <v>311</v>
      </c>
      <c r="M114" s="148" t="s">
        <v>905</v>
      </c>
      <c r="N114" s="151">
        <v>110300</v>
      </c>
      <c r="O114" s="498"/>
    </row>
    <row r="115" spans="1:15" ht="30" x14ac:dyDescent="0.25">
      <c r="A115" s="195"/>
      <c r="B115" s="165" t="s">
        <v>1111</v>
      </c>
      <c r="C115" s="32" t="s">
        <v>1125</v>
      </c>
      <c r="D115" s="32" t="s">
        <v>375</v>
      </c>
      <c r="E115" s="98">
        <v>141</v>
      </c>
      <c r="F115" s="85">
        <v>119100</v>
      </c>
      <c r="G115" s="501"/>
      <c r="I115" s="156"/>
      <c r="J115" s="135"/>
      <c r="K115" s="138" t="s">
        <v>749</v>
      </c>
      <c r="L115" s="148" t="s">
        <v>906</v>
      </c>
      <c r="M115" s="148" t="s">
        <v>907</v>
      </c>
      <c r="N115" s="151">
        <v>91500</v>
      </c>
      <c r="O115" s="498"/>
    </row>
    <row r="116" spans="1:15" ht="30" x14ac:dyDescent="0.25">
      <c r="A116" s="195"/>
      <c r="B116" s="165" t="s">
        <v>1112</v>
      </c>
      <c r="C116" s="32" t="s">
        <v>1126</v>
      </c>
      <c r="D116" s="32" t="s">
        <v>375</v>
      </c>
      <c r="E116" s="98">
        <v>137</v>
      </c>
      <c r="F116" s="85">
        <v>31400</v>
      </c>
      <c r="G116" s="501"/>
      <c r="I116" s="156"/>
      <c r="J116" s="135"/>
      <c r="K116" s="138" t="s">
        <v>749</v>
      </c>
      <c r="L116" s="148" t="s">
        <v>908</v>
      </c>
      <c r="M116" s="148" t="s">
        <v>909</v>
      </c>
      <c r="N116" s="151">
        <v>65000</v>
      </c>
      <c r="O116" s="498"/>
    </row>
    <row r="117" spans="1:15" ht="30.75" thickBot="1" x14ac:dyDescent="0.3">
      <c r="A117" s="112"/>
      <c r="B117" s="161" t="s">
        <v>1113</v>
      </c>
      <c r="C117" s="14" t="s">
        <v>448</v>
      </c>
      <c r="D117" s="14" t="s">
        <v>375</v>
      </c>
      <c r="E117" s="14">
        <v>2930</v>
      </c>
      <c r="F117" s="59">
        <v>97000</v>
      </c>
      <c r="G117" s="502"/>
      <c r="I117" s="156"/>
      <c r="J117" s="135"/>
      <c r="K117" s="138" t="s">
        <v>748</v>
      </c>
      <c r="L117" s="148" t="s">
        <v>79</v>
      </c>
      <c r="M117" s="148" t="s">
        <v>402</v>
      </c>
      <c r="N117" s="151">
        <v>7000</v>
      </c>
      <c r="O117" s="498"/>
    </row>
    <row r="118" spans="1:15" ht="15.75" thickTop="1" x14ac:dyDescent="0.25">
      <c r="A118" s="8">
        <v>42317</v>
      </c>
      <c r="B118" s="158" t="s">
        <v>1114</v>
      </c>
      <c r="C118" s="10" t="s">
        <v>863</v>
      </c>
      <c r="D118" s="10" t="s">
        <v>454</v>
      </c>
      <c r="E118" s="10" t="s">
        <v>151</v>
      </c>
      <c r="F118" s="55">
        <v>260000</v>
      </c>
      <c r="G118" s="446">
        <f>SUM(F118:F123)</f>
        <v>1225700</v>
      </c>
      <c r="I118" s="156"/>
      <c r="J118" s="135"/>
      <c r="K118" s="138" t="s">
        <v>748</v>
      </c>
      <c r="L118" s="148" t="s">
        <v>79</v>
      </c>
      <c r="M118" s="148" t="s">
        <v>206</v>
      </c>
      <c r="N118" s="151">
        <v>5000</v>
      </c>
      <c r="O118" s="498"/>
    </row>
    <row r="119" spans="1:15" x14ac:dyDescent="0.25">
      <c r="A119" s="195"/>
      <c r="B119" s="165" t="s">
        <v>1136</v>
      </c>
      <c r="C119" s="32" t="s">
        <v>863</v>
      </c>
      <c r="D119" s="32" t="s">
        <v>454</v>
      </c>
      <c r="E119" s="32" t="s">
        <v>151</v>
      </c>
      <c r="F119" s="85">
        <v>400000</v>
      </c>
      <c r="G119" s="452"/>
      <c r="I119" s="156"/>
      <c r="J119" s="135"/>
      <c r="K119" s="138" t="s">
        <v>749</v>
      </c>
      <c r="L119" s="148" t="s">
        <v>79</v>
      </c>
      <c r="M119" s="148" t="s">
        <v>901</v>
      </c>
      <c r="N119" s="151">
        <v>5000</v>
      </c>
      <c r="O119" s="498"/>
    </row>
    <row r="120" spans="1:15" x14ac:dyDescent="0.25">
      <c r="A120" s="195"/>
      <c r="B120" s="165" t="s">
        <v>1137</v>
      </c>
      <c r="C120" s="32" t="s">
        <v>834</v>
      </c>
      <c r="D120" s="32" t="s">
        <v>375</v>
      </c>
      <c r="E120" s="98">
        <v>122</v>
      </c>
      <c r="F120" s="85">
        <v>138000</v>
      </c>
      <c r="G120" s="452"/>
      <c r="I120" s="156"/>
      <c r="J120" s="135"/>
      <c r="K120" s="138" t="s">
        <v>748</v>
      </c>
      <c r="L120" s="148" t="s">
        <v>79</v>
      </c>
      <c r="M120" s="148" t="s">
        <v>362</v>
      </c>
      <c r="N120" s="151">
        <v>7000</v>
      </c>
      <c r="O120" s="498"/>
    </row>
    <row r="121" spans="1:15" ht="30" x14ac:dyDescent="0.25">
      <c r="A121" s="195"/>
      <c r="B121" s="165" t="s">
        <v>1138</v>
      </c>
      <c r="C121" s="32" t="s">
        <v>576</v>
      </c>
      <c r="D121" s="32" t="s">
        <v>375</v>
      </c>
      <c r="E121" s="32" t="s">
        <v>151</v>
      </c>
      <c r="F121" s="85">
        <v>50000</v>
      </c>
      <c r="G121" s="452"/>
      <c r="I121" s="156"/>
      <c r="J121" s="135"/>
      <c r="K121" s="138" t="s">
        <v>579</v>
      </c>
      <c r="L121" s="148" t="s">
        <v>436</v>
      </c>
      <c r="M121" s="148" t="s">
        <v>199</v>
      </c>
      <c r="N121" s="151">
        <v>10000</v>
      </c>
      <c r="O121" s="498"/>
    </row>
    <row r="122" spans="1:15" ht="30" x14ac:dyDescent="0.25">
      <c r="A122" s="195"/>
      <c r="B122" s="165" t="s">
        <v>1139</v>
      </c>
      <c r="C122" s="32" t="s">
        <v>182</v>
      </c>
      <c r="D122" s="32" t="s">
        <v>375</v>
      </c>
      <c r="E122" s="98">
        <v>142</v>
      </c>
      <c r="F122" s="85">
        <v>80000</v>
      </c>
      <c r="G122" s="452"/>
      <c r="I122" s="156"/>
      <c r="J122" s="135"/>
      <c r="K122" s="138" t="s">
        <v>748</v>
      </c>
      <c r="L122" s="148" t="s">
        <v>79</v>
      </c>
      <c r="M122" s="148" t="s">
        <v>354</v>
      </c>
      <c r="N122" s="151">
        <v>3800</v>
      </c>
      <c r="O122" s="498"/>
    </row>
    <row r="123" spans="1:15" ht="15.75" thickBot="1" x14ac:dyDescent="0.3">
      <c r="A123" s="112"/>
      <c r="B123" s="161" t="s">
        <v>1140</v>
      </c>
      <c r="C123" s="14" t="s">
        <v>205</v>
      </c>
      <c r="D123" s="14" t="s">
        <v>375</v>
      </c>
      <c r="E123" s="14" t="s">
        <v>151</v>
      </c>
      <c r="F123" s="59">
        <v>297700</v>
      </c>
      <c r="G123" s="453"/>
      <c r="I123" s="156"/>
      <c r="J123" s="135"/>
      <c r="K123" s="138" t="s">
        <v>748</v>
      </c>
      <c r="L123" s="148" t="s">
        <v>79</v>
      </c>
      <c r="M123" s="148" t="s">
        <v>910</v>
      </c>
      <c r="N123" s="151">
        <v>12000</v>
      </c>
      <c r="O123" s="498"/>
    </row>
    <row r="124" spans="1:15" ht="30.75" thickTop="1" x14ac:dyDescent="0.25">
      <c r="A124" s="268">
        <v>42318</v>
      </c>
      <c r="B124" s="158" t="s">
        <v>1141</v>
      </c>
      <c r="C124" s="10" t="s">
        <v>356</v>
      </c>
      <c r="D124" s="10" t="s">
        <v>375</v>
      </c>
      <c r="E124" s="97">
        <v>138</v>
      </c>
      <c r="F124" s="55">
        <v>150300</v>
      </c>
      <c r="G124" s="454">
        <f>SUM(F124:F128)</f>
        <v>857300</v>
      </c>
      <c r="I124" s="156"/>
      <c r="J124" s="135"/>
      <c r="K124" s="138" t="s">
        <v>579</v>
      </c>
      <c r="L124" s="148" t="s">
        <v>436</v>
      </c>
      <c r="M124" s="148" t="s">
        <v>911</v>
      </c>
      <c r="N124" s="151">
        <v>48800</v>
      </c>
      <c r="O124" s="498"/>
    </row>
    <row r="125" spans="1:15" ht="30" x14ac:dyDescent="0.25">
      <c r="A125" s="195"/>
      <c r="B125" s="165" t="s">
        <v>1148</v>
      </c>
      <c r="C125" s="32" t="s">
        <v>356</v>
      </c>
      <c r="D125" s="32" t="s">
        <v>375</v>
      </c>
      <c r="E125" s="32" t="s">
        <v>151</v>
      </c>
      <c r="F125" s="85">
        <v>54000</v>
      </c>
      <c r="G125" s="481"/>
      <c r="I125" s="156"/>
      <c r="J125" s="135"/>
      <c r="K125" s="138" t="s">
        <v>749</v>
      </c>
      <c r="L125" s="148" t="s">
        <v>179</v>
      </c>
      <c r="M125" s="148" t="s">
        <v>665</v>
      </c>
      <c r="N125" s="151">
        <v>9000</v>
      </c>
      <c r="O125" s="498"/>
    </row>
    <row r="126" spans="1:15" x14ac:dyDescent="0.25">
      <c r="A126" s="195"/>
      <c r="B126" s="165" t="s">
        <v>1149</v>
      </c>
      <c r="C126" s="32" t="s">
        <v>431</v>
      </c>
      <c r="D126" s="32" t="s">
        <v>375</v>
      </c>
      <c r="E126" s="32">
        <v>2927</v>
      </c>
      <c r="F126" s="85">
        <v>231000</v>
      </c>
      <c r="G126" s="481"/>
      <c r="I126" s="156"/>
      <c r="J126" s="135"/>
      <c r="K126" s="138" t="s">
        <v>748</v>
      </c>
      <c r="L126" s="148" t="s">
        <v>79</v>
      </c>
      <c r="M126" s="148" t="s">
        <v>914</v>
      </c>
      <c r="N126" s="151">
        <v>9000</v>
      </c>
      <c r="O126" s="498"/>
    </row>
    <row r="127" spans="1:15" ht="30.75" thickBot="1" x14ac:dyDescent="0.3">
      <c r="A127" s="195"/>
      <c r="B127" s="165" t="s">
        <v>1150</v>
      </c>
      <c r="C127" s="32" t="s">
        <v>1156</v>
      </c>
      <c r="D127" s="32" t="s">
        <v>375</v>
      </c>
      <c r="E127" s="98">
        <v>140</v>
      </c>
      <c r="F127" s="85">
        <v>222000</v>
      </c>
      <c r="G127" s="481"/>
      <c r="I127" s="157"/>
      <c r="J127" s="136"/>
      <c r="K127" s="139" t="s">
        <v>579</v>
      </c>
      <c r="L127" s="149" t="s">
        <v>436</v>
      </c>
      <c r="M127" s="149" t="s">
        <v>913</v>
      </c>
      <c r="N127" s="152">
        <v>76500</v>
      </c>
      <c r="O127" s="499"/>
    </row>
    <row r="128" spans="1:15" ht="31.5" thickTop="1" thickBot="1" x14ac:dyDescent="0.3">
      <c r="A128" s="112"/>
      <c r="B128" s="161" t="s">
        <v>1151</v>
      </c>
      <c r="C128" s="14" t="s">
        <v>592</v>
      </c>
      <c r="D128" s="14" t="s">
        <v>375</v>
      </c>
      <c r="E128" s="14" t="s">
        <v>151</v>
      </c>
      <c r="F128" s="59">
        <v>200000</v>
      </c>
      <c r="G128" s="455"/>
      <c r="I128" s="155">
        <v>42291</v>
      </c>
      <c r="J128" s="134"/>
      <c r="K128" s="137" t="s">
        <v>749</v>
      </c>
      <c r="L128" s="147" t="s">
        <v>477</v>
      </c>
      <c r="M128" s="147" t="s">
        <v>915</v>
      </c>
      <c r="N128" s="150">
        <v>375000</v>
      </c>
      <c r="O128" s="497">
        <f>SUM(N128:N146)</f>
        <v>3987050</v>
      </c>
    </row>
    <row r="129" spans="1:15" ht="30.75" thickTop="1" x14ac:dyDescent="0.25">
      <c r="A129" s="268">
        <v>42319</v>
      </c>
      <c r="B129" s="158" t="s">
        <v>1152</v>
      </c>
      <c r="C129" s="10" t="s">
        <v>539</v>
      </c>
      <c r="D129" s="10" t="s">
        <v>375</v>
      </c>
      <c r="E129" s="10" t="s">
        <v>151</v>
      </c>
      <c r="F129" s="55">
        <v>77800</v>
      </c>
      <c r="G129" s="454">
        <f>SUM(F129:F130)</f>
        <v>163300</v>
      </c>
      <c r="I129" s="156">
        <v>42291</v>
      </c>
      <c r="J129" s="135"/>
      <c r="K129" s="138" t="s">
        <v>748</v>
      </c>
      <c r="L129" s="148" t="s">
        <v>79</v>
      </c>
      <c r="M129" s="148" t="s">
        <v>916</v>
      </c>
      <c r="N129" s="151">
        <v>110000</v>
      </c>
      <c r="O129" s="498"/>
    </row>
    <row r="130" spans="1:15" ht="30.75" thickBot="1" x14ac:dyDescent="0.3">
      <c r="A130" s="112"/>
      <c r="B130" s="161" t="s">
        <v>1153</v>
      </c>
      <c r="C130" s="14" t="s">
        <v>818</v>
      </c>
      <c r="D130" s="14" t="s">
        <v>375</v>
      </c>
      <c r="E130" s="95">
        <v>143</v>
      </c>
      <c r="F130" s="59">
        <v>85500</v>
      </c>
      <c r="G130" s="455"/>
      <c r="I130" s="156">
        <v>42291</v>
      </c>
      <c r="J130" s="135"/>
      <c r="K130" s="138" t="s">
        <v>749</v>
      </c>
      <c r="L130" s="148" t="s">
        <v>917</v>
      </c>
      <c r="M130" s="148" t="s">
        <v>918</v>
      </c>
      <c r="N130" s="151">
        <v>6800</v>
      </c>
      <c r="O130" s="498"/>
    </row>
    <row r="131" spans="1:15" ht="15.75" thickTop="1" x14ac:dyDescent="0.25">
      <c r="A131" s="8">
        <v>42320</v>
      </c>
      <c r="B131" s="158" t="s">
        <v>1154</v>
      </c>
      <c r="C131" s="10" t="s">
        <v>554</v>
      </c>
      <c r="D131" s="10" t="s">
        <v>375</v>
      </c>
      <c r="E131" s="97">
        <v>147</v>
      </c>
      <c r="F131" s="55">
        <v>174300</v>
      </c>
      <c r="G131" s="454">
        <f>SUM(F131:F137)</f>
        <v>1355800</v>
      </c>
      <c r="I131" s="156">
        <v>42291</v>
      </c>
      <c r="J131" s="135"/>
      <c r="K131" s="138" t="s">
        <v>748</v>
      </c>
      <c r="L131" s="148" t="s">
        <v>79</v>
      </c>
      <c r="M131" s="148" t="s">
        <v>354</v>
      </c>
      <c r="N131" s="151">
        <v>3250</v>
      </c>
      <c r="O131" s="498"/>
    </row>
    <row r="132" spans="1:15" ht="30" x14ac:dyDescent="0.25">
      <c r="A132" s="195"/>
      <c r="B132" s="165" t="s">
        <v>1155</v>
      </c>
      <c r="C132" s="32" t="s">
        <v>452</v>
      </c>
      <c r="D132" s="32" t="s">
        <v>1003</v>
      </c>
      <c r="E132" s="98">
        <v>131</v>
      </c>
      <c r="F132" s="85">
        <v>222500</v>
      </c>
      <c r="G132" s="481"/>
      <c r="I132" s="156">
        <v>42291</v>
      </c>
      <c r="J132" s="135"/>
      <c r="K132" s="138" t="s">
        <v>749</v>
      </c>
      <c r="L132" s="148" t="s">
        <v>919</v>
      </c>
      <c r="M132" s="148"/>
      <c r="N132" s="151">
        <v>325000</v>
      </c>
      <c r="O132" s="498"/>
    </row>
    <row r="133" spans="1:15" ht="45" x14ac:dyDescent="0.25">
      <c r="A133" s="195"/>
      <c r="B133" s="165" t="s">
        <v>1166</v>
      </c>
      <c r="C133" s="32" t="s">
        <v>230</v>
      </c>
      <c r="D133" s="32" t="s">
        <v>375</v>
      </c>
      <c r="E133" s="98">
        <v>151</v>
      </c>
      <c r="F133" s="85">
        <v>121200</v>
      </c>
      <c r="G133" s="481"/>
      <c r="I133" s="156">
        <v>42291</v>
      </c>
      <c r="J133" s="135"/>
      <c r="K133" s="138" t="s">
        <v>748</v>
      </c>
      <c r="L133" s="148" t="s">
        <v>920</v>
      </c>
      <c r="M133" s="148" t="s">
        <v>989</v>
      </c>
      <c r="N133" s="151">
        <v>82000</v>
      </c>
      <c r="O133" s="498"/>
    </row>
    <row r="134" spans="1:15" x14ac:dyDescent="0.25">
      <c r="A134" s="195"/>
      <c r="B134" s="165" t="s">
        <v>1167</v>
      </c>
      <c r="C134" s="32" t="s">
        <v>431</v>
      </c>
      <c r="D134" s="32" t="s">
        <v>375</v>
      </c>
      <c r="E134" s="32">
        <v>2925</v>
      </c>
      <c r="F134" s="85">
        <v>288000</v>
      </c>
      <c r="G134" s="481"/>
      <c r="I134" s="156">
        <v>42291</v>
      </c>
      <c r="J134" s="135"/>
      <c r="K134" s="138" t="s">
        <v>749</v>
      </c>
      <c r="L134" s="148" t="s">
        <v>774</v>
      </c>
      <c r="M134" s="148"/>
      <c r="N134" s="151">
        <v>1580000</v>
      </c>
      <c r="O134" s="498"/>
    </row>
    <row r="135" spans="1:15" x14ac:dyDescent="0.25">
      <c r="A135" s="195"/>
      <c r="B135" s="165" t="s">
        <v>1168</v>
      </c>
      <c r="C135" s="32" t="s">
        <v>934</v>
      </c>
      <c r="D135" s="32" t="s">
        <v>375</v>
      </c>
      <c r="E135" s="98">
        <v>114</v>
      </c>
      <c r="F135" s="85">
        <v>184700</v>
      </c>
      <c r="G135" s="481"/>
      <c r="I135" s="156">
        <v>42291</v>
      </c>
      <c r="J135" s="135"/>
      <c r="K135" s="138" t="s">
        <v>749</v>
      </c>
      <c r="L135" s="148" t="s">
        <v>921</v>
      </c>
      <c r="M135" s="148"/>
      <c r="N135" s="151">
        <v>1120000</v>
      </c>
      <c r="O135" s="498"/>
    </row>
    <row r="136" spans="1:15" ht="30" x14ac:dyDescent="0.25">
      <c r="A136" s="195"/>
      <c r="B136" s="165" t="s">
        <v>1169</v>
      </c>
      <c r="C136" s="32" t="s">
        <v>1009</v>
      </c>
      <c r="D136" s="32" t="s">
        <v>375</v>
      </c>
      <c r="E136" s="98">
        <v>102</v>
      </c>
      <c r="F136" s="85">
        <v>105600</v>
      </c>
      <c r="G136" s="481"/>
      <c r="I136" s="156">
        <v>42291</v>
      </c>
      <c r="J136" s="135"/>
      <c r="K136" s="138" t="s">
        <v>579</v>
      </c>
      <c r="L136" s="148" t="s">
        <v>436</v>
      </c>
      <c r="M136" s="148" t="s">
        <v>923</v>
      </c>
      <c r="N136" s="151">
        <v>90000</v>
      </c>
      <c r="O136" s="498"/>
    </row>
    <row r="137" spans="1:15" ht="30.75" thickBot="1" x14ac:dyDescent="0.3">
      <c r="A137" s="112"/>
      <c r="B137" s="161" t="s">
        <v>1170</v>
      </c>
      <c r="C137" s="14" t="s">
        <v>527</v>
      </c>
      <c r="D137" s="14" t="s">
        <v>375</v>
      </c>
      <c r="E137" s="14">
        <v>2929</v>
      </c>
      <c r="F137" s="59">
        <v>259500</v>
      </c>
      <c r="G137" s="455"/>
      <c r="I137" s="156">
        <v>42291</v>
      </c>
      <c r="J137" s="135"/>
      <c r="K137" s="138" t="s">
        <v>579</v>
      </c>
      <c r="L137" s="148" t="s">
        <v>436</v>
      </c>
      <c r="M137" s="148" t="s">
        <v>581</v>
      </c>
      <c r="N137" s="151">
        <v>20000</v>
      </c>
      <c r="O137" s="498"/>
    </row>
    <row r="138" spans="1:15" ht="15.75" thickTop="1" x14ac:dyDescent="0.25">
      <c r="A138" s="489">
        <v>42321</v>
      </c>
      <c r="B138" s="158" t="s">
        <v>1171</v>
      </c>
      <c r="C138" s="10" t="s">
        <v>147</v>
      </c>
      <c r="D138" s="10" t="s">
        <v>375</v>
      </c>
      <c r="E138" s="97">
        <v>134</v>
      </c>
      <c r="F138" s="55">
        <v>689000</v>
      </c>
      <c r="G138" s="454">
        <f>SUM(F138:F145)</f>
        <v>2995600</v>
      </c>
      <c r="I138" s="156">
        <v>42291</v>
      </c>
      <c r="J138" s="135"/>
      <c r="K138" s="138" t="s">
        <v>749</v>
      </c>
      <c r="L138" s="148" t="s">
        <v>79</v>
      </c>
      <c r="M138" s="148" t="s">
        <v>933</v>
      </c>
      <c r="N138" s="151">
        <v>5000</v>
      </c>
      <c r="O138" s="498"/>
    </row>
    <row r="139" spans="1:15" ht="30" x14ac:dyDescent="0.25">
      <c r="A139" s="490"/>
      <c r="B139" s="165" t="s">
        <v>1172</v>
      </c>
      <c r="C139" s="32" t="s">
        <v>862</v>
      </c>
      <c r="D139" s="32" t="s">
        <v>375</v>
      </c>
      <c r="E139" s="32" t="s">
        <v>151</v>
      </c>
      <c r="F139" s="85">
        <v>250000</v>
      </c>
      <c r="G139" s="481"/>
      <c r="I139" s="156">
        <v>42291</v>
      </c>
      <c r="J139" s="135"/>
      <c r="K139" s="138" t="s">
        <v>749</v>
      </c>
      <c r="L139" s="148" t="s">
        <v>24</v>
      </c>
      <c r="M139" s="148" t="s">
        <v>922</v>
      </c>
      <c r="N139" s="151">
        <v>190000</v>
      </c>
      <c r="O139" s="498"/>
    </row>
    <row r="140" spans="1:15" ht="30" x14ac:dyDescent="0.25">
      <c r="A140" s="490"/>
      <c r="B140" s="165" t="s">
        <v>1173</v>
      </c>
      <c r="C140" s="32" t="s">
        <v>356</v>
      </c>
      <c r="D140" s="32" t="s">
        <v>375</v>
      </c>
      <c r="E140" s="32" t="s">
        <v>151</v>
      </c>
      <c r="F140" s="85">
        <v>112500</v>
      </c>
      <c r="G140" s="481"/>
      <c r="I140" s="156">
        <v>42291</v>
      </c>
      <c r="J140" s="135"/>
      <c r="K140" s="138" t="s">
        <v>579</v>
      </c>
      <c r="L140" s="148" t="s">
        <v>436</v>
      </c>
      <c r="M140" s="148" t="s">
        <v>767</v>
      </c>
      <c r="N140" s="151">
        <v>9000</v>
      </c>
      <c r="O140" s="498"/>
    </row>
    <row r="141" spans="1:15" x14ac:dyDescent="0.25">
      <c r="A141" s="490"/>
      <c r="B141" s="165" t="s">
        <v>1188</v>
      </c>
      <c r="C141" s="32" t="s">
        <v>356</v>
      </c>
      <c r="D141" s="32" t="s">
        <v>375</v>
      </c>
      <c r="E141" s="32" t="s">
        <v>151</v>
      </c>
      <c r="F141" s="85">
        <v>174400</v>
      </c>
      <c r="G141" s="481"/>
      <c r="I141" s="156">
        <v>42291</v>
      </c>
      <c r="J141" s="135"/>
      <c r="K141" s="138" t="s">
        <v>748</v>
      </c>
      <c r="L141" s="148" t="s">
        <v>79</v>
      </c>
      <c r="M141" s="148" t="s">
        <v>354</v>
      </c>
      <c r="N141" s="151">
        <v>5000</v>
      </c>
      <c r="O141" s="498"/>
    </row>
    <row r="142" spans="1:15" x14ac:dyDescent="0.25">
      <c r="A142" s="490"/>
      <c r="B142" s="165" t="s">
        <v>1189</v>
      </c>
      <c r="C142" s="32" t="s">
        <v>382</v>
      </c>
      <c r="D142" s="32" t="s">
        <v>375</v>
      </c>
      <c r="E142" s="98">
        <v>154</v>
      </c>
      <c r="F142" s="85">
        <v>153300</v>
      </c>
      <c r="G142" s="481"/>
      <c r="I142" s="156">
        <v>42291</v>
      </c>
      <c r="J142" s="135"/>
      <c r="K142" s="138" t="s">
        <v>749</v>
      </c>
      <c r="L142" s="148" t="s">
        <v>79</v>
      </c>
      <c r="M142" s="148" t="s">
        <v>149</v>
      </c>
      <c r="N142" s="151">
        <v>20000</v>
      </c>
      <c r="O142" s="498"/>
    </row>
    <row r="143" spans="1:15" x14ac:dyDescent="0.25">
      <c r="A143" s="490"/>
      <c r="B143" s="165" t="s">
        <v>1190</v>
      </c>
      <c r="C143" s="32" t="s">
        <v>146</v>
      </c>
      <c r="D143" s="32" t="s">
        <v>375</v>
      </c>
      <c r="E143" s="32" t="s">
        <v>151</v>
      </c>
      <c r="F143" s="85">
        <v>994800</v>
      </c>
      <c r="G143" s="481"/>
      <c r="I143" s="156">
        <v>42291</v>
      </c>
      <c r="J143" s="135"/>
      <c r="K143" s="138" t="s">
        <v>749</v>
      </c>
      <c r="L143" s="148" t="s">
        <v>79</v>
      </c>
      <c r="M143" s="148" t="s">
        <v>156</v>
      </c>
      <c r="N143" s="151">
        <v>2000</v>
      </c>
      <c r="O143" s="498"/>
    </row>
    <row r="144" spans="1:15" x14ac:dyDescent="0.25">
      <c r="A144" s="490"/>
      <c r="B144" s="165" t="s">
        <v>1191</v>
      </c>
      <c r="C144" s="32" t="s">
        <v>1193</v>
      </c>
      <c r="D144" s="32" t="s">
        <v>375</v>
      </c>
      <c r="E144" s="32">
        <v>2931</v>
      </c>
      <c r="F144" s="85">
        <v>488400</v>
      </c>
      <c r="G144" s="481"/>
      <c r="I144" s="156">
        <v>42291</v>
      </c>
      <c r="J144" s="135"/>
      <c r="K144" s="138" t="s">
        <v>749</v>
      </c>
      <c r="L144" s="148" t="s">
        <v>79</v>
      </c>
      <c r="M144" s="148" t="s">
        <v>159</v>
      </c>
      <c r="N144" s="151">
        <v>6000</v>
      </c>
      <c r="O144" s="498"/>
    </row>
    <row r="145" spans="1:15" ht="30.75" thickBot="1" x14ac:dyDescent="0.3">
      <c r="A145" s="491"/>
      <c r="B145" s="161" t="s">
        <v>1192</v>
      </c>
      <c r="C145" s="14" t="s">
        <v>315</v>
      </c>
      <c r="D145" s="14" t="s">
        <v>375</v>
      </c>
      <c r="E145" s="95">
        <v>156</v>
      </c>
      <c r="F145" s="59">
        <v>133200</v>
      </c>
      <c r="G145" s="455"/>
      <c r="I145" s="156">
        <v>42291</v>
      </c>
      <c r="J145" s="135"/>
      <c r="K145" s="138" t="s">
        <v>579</v>
      </c>
      <c r="L145" s="148" t="s">
        <v>436</v>
      </c>
      <c r="M145" s="148" t="s">
        <v>936</v>
      </c>
      <c r="N145" s="151">
        <v>30000</v>
      </c>
      <c r="O145" s="498"/>
    </row>
    <row r="146" spans="1:15" ht="16.5" thickTop="1" thickBot="1" x14ac:dyDescent="0.3">
      <c r="A146" s="261">
        <v>42325</v>
      </c>
      <c r="B146" s="158" t="s">
        <v>1202</v>
      </c>
      <c r="C146" s="10" t="s">
        <v>834</v>
      </c>
      <c r="D146" s="10" t="s">
        <v>375</v>
      </c>
      <c r="E146" s="97">
        <v>136</v>
      </c>
      <c r="F146" s="55">
        <v>144200</v>
      </c>
      <c r="G146" s="454">
        <f>SUM(F146:F148)</f>
        <v>381800</v>
      </c>
      <c r="I146" s="157">
        <v>42291</v>
      </c>
      <c r="J146" s="136"/>
      <c r="K146" s="139" t="s">
        <v>749</v>
      </c>
      <c r="L146" s="149" t="s">
        <v>79</v>
      </c>
      <c r="M146" s="149" t="s">
        <v>871</v>
      </c>
      <c r="N146" s="152">
        <v>8000</v>
      </c>
      <c r="O146" s="499"/>
    </row>
    <row r="147" spans="1:15" ht="30.75" thickTop="1" x14ac:dyDescent="0.25">
      <c r="A147" s="195"/>
      <c r="B147" s="165" t="s">
        <v>1203</v>
      </c>
      <c r="C147" s="32" t="s">
        <v>317</v>
      </c>
      <c r="D147" s="32" t="s">
        <v>375</v>
      </c>
      <c r="E147" s="98">
        <v>157</v>
      </c>
      <c r="F147" s="85">
        <v>60000</v>
      </c>
      <c r="G147" s="481"/>
      <c r="I147" s="155">
        <v>42292</v>
      </c>
      <c r="J147" s="134"/>
      <c r="K147" s="137" t="s">
        <v>749</v>
      </c>
      <c r="L147" s="147" t="s">
        <v>817</v>
      </c>
      <c r="M147" s="147" t="s">
        <v>816</v>
      </c>
      <c r="N147" s="150">
        <v>5000</v>
      </c>
      <c r="O147" s="497">
        <f>SUM(N147:N156)</f>
        <v>193100</v>
      </c>
    </row>
    <row r="148" spans="1:15" ht="15.75" thickBot="1" x14ac:dyDescent="0.3">
      <c r="A148" s="112"/>
      <c r="B148" s="56" t="s">
        <v>1203</v>
      </c>
      <c r="C148" s="14" t="s">
        <v>356</v>
      </c>
      <c r="D148" s="14" t="s">
        <v>788</v>
      </c>
      <c r="E148" s="14" t="s">
        <v>151</v>
      </c>
      <c r="F148" s="59">
        <v>177600</v>
      </c>
      <c r="G148" s="455"/>
      <c r="I148" s="156">
        <v>42292</v>
      </c>
      <c r="J148" s="135"/>
      <c r="K148" s="138" t="s">
        <v>748</v>
      </c>
      <c r="L148" s="148" t="s">
        <v>79</v>
      </c>
      <c r="M148" s="148" t="s">
        <v>362</v>
      </c>
      <c r="N148" s="151">
        <v>6000</v>
      </c>
      <c r="O148" s="498"/>
    </row>
    <row r="149" spans="1:15" ht="30.75" thickTop="1" x14ac:dyDescent="0.25">
      <c r="A149" s="262">
        <v>42326</v>
      </c>
      <c r="B149" s="83" t="s">
        <v>1204</v>
      </c>
      <c r="C149" s="10" t="s">
        <v>539</v>
      </c>
      <c r="D149" s="10" t="s">
        <v>375</v>
      </c>
      <c r="E149" s="10" t="s">
        <v>151</v>
      </c>
      <c r="F149" s="55">
        <v>75000</v>
      </c>
      <c r="G149" s="454">
        <f>SUM(F149:F151)</f>
        <v>672700</v>
      </c>
      <c r="I149" s="156">
        <v>42292</v>
      </c>
      <c r="J149" s="135"/>
      <c r="K149" s="138" t="s">
        <v>749</v>
      </c>
      <c r="L149" s="148" t="s">
        <v>311</v>
      </c>
      <c r="M149" s="148" t="s">
        <v>971</v>
      </c>
      <c r="N149" s="151">
        <v>73500</v>
      </c>
      <c r="O149" s="498"/>
    </row>
    <row r="150" spans="1:15" ht="45" x14ac:dyDescent="0.25">
      <c r="A150" s="195"/>
      <c r="B150" s="86" t="s">
        <v>1205</v>
      </c>
      <c r="C150" s="32" t="s">
        <v>383</v>
      </c>
      <c r="D150" s="32" t="s">
        <v>375</v>
      </c>
      <c r="E150" s="98">
        <v>158</v>
      </c>
      <c r="F150" s="85">
        <v>198700</v>
      </c>
      <c r="G150" s="481"/>
      <c r="I150" s="156">
        <v>42292</v>
      </c>
      <c r="J150" s="135"/>
      <c r="K150" s="138" t="s">
        <v>749</v>
      </c>
      <c r="L150" s="148" t="s">
        <v>972</v>
      </c>
      <c r="M150" s="148" t="s">
        <v>973</v>
      </c>
      <c r="N150" s="151">
        <v>42000</v>
      </c>
      <c r="O150" s="498"/>
    </row>
    <row r="151" spans="1:15" ht="30.75" thickBot="1" x14ac:dyDescent="0.3">
      <c r="A151" s="112"/>
      <c r="B151" s="56" t="s">
        <v>1206</v>
      </c>
      <c r="C151" s="14" t="s">
        <v>629</v>
      </c>
      <c r="D151" s="14" t="s">
        <v>375</v>
      </c>
      <c r="E151" s="95">
        <v>160</v>
      </c>
      <c r="F151" s="59">
        <v>399000</v>
      </c>
      <c r="G151" s="455"/>
      <c r="I151" s="156">
        <v>42292</v>
      </c>
      <c r="J151" s="135"/>
      <c r="K151" s="138" t="s">
        <v>749</v>
      </c>
      <c r="L151" s="148" t="s">
        <v>159</v>
      </c>
      <c r="M151" s="148" t="s">
        <v>974</v>
      </c>
      <c r="N151" s="151">
        <v>7000</v>
      </c>
      <c r="O151" s="498"/>
    </row>
    <row r="152" spans="1:15" ht="30.75" thickTop="1" x14ac:dyDescent="0.25">
      <c r="A152" s="264">
        <v>42327</v>
      </c>
      <c r="B152" s="83" t="s">
        <v>1207</v>
      </c>
      <c r="C152" s="10" t="s">
        <v>146</v>
      </c>
      <c r="D152" s="10" t="s">
        <v>375</v>
      </c>
      <c r="E152" s="10" t="s">
        <v>151</v>
      </c>
      <c r="F152" s="55">
        <v>684000</v>
      </c>
      <c r="G152" s="454">
        <f>SUM(F152:F153)</f>
        <v>734000</v>
      </c>
      <c r="I152" s="156">
        <v>42292</v>
      </c>
      <c r="J152" s="135"/>
      <c r="K152" s="138" t="s">
        <v>749</v>
      </c>
      <c r="L152" s="148" t="s">
        <v>275</v>
      </c>
      <c r="M152" s="148" t="s">
        <v>975</v>
      </c>
      <c r="N152" s="151">
        <v>30000</v>
      </c>
      <c r="O152" s="498"/>
    </row>
    <row r="153" spans="1:15" ht="15.75" thickBot="1" x14ac:dyDescent="0.3">
      <c r="A153" s="112"/>
      <c r="B153" s="56" t="s">
        <v>1208</v>
      </c>
      <c r="C153" s="14" t="s">
        <v>863</v>
      </c>
      <c r="D153" s="14" t="s">
        <v>454</v>
      </c>
      <c r="E153" s="14" t="s">
        <v>151</v>
      </c>
      <c r="F153" s="59">
        <v>50000</v>
      </c>
      <c r="G153" s="455"/>
      <c r="I153" s="156">
        <v>42292</v>
      </c>
      <c r="J153" s="135"/>
      <c r="K153" s="138" t="s">
        <v>749</v>
      </c>
      <c r="L153" s="148" t="s">
        <v>79</v>
      </c>
      <c r="M153" s="148" t="s">
        <v>976</v>
      </c>
      <c r="N153" s="151">
        <v>5600</v>
      </c>
      <c r="O153" s="498"/>
    </row>
    <row r="154" spans="1:15" ht="15.75" thickTop="1" x14ac:dyDescent="0.25">
      <c r="A154" s="264">
        <v>42328</v>
      </c>
      <c r="B154" s="83" t="s">
        <v>1209</v>
      </c>
      <c r="C154" s="10" t="s">
        <v>356</v>
      </c>
      <c r="D154" s="10" t="s">
        <v>375</v>
      </c>
      <c r="E154" s="10">
        <v>2937</v>
      </c>
      <c r="F154" s="55">
        <v>54000</v>
      </c>
      <c r="G154" s="454">
        <f>SUM(F154:F157)</f>
        <v>1083600</v>
      </c>
      <c r="I154" s="156">
        <v>42292</v>
      </c>
      <c r="J154" s="135"/>
      <c r="K154" s="138" t="s">
        <v>748</v>
      </c>
      <c r="L154" s="148" t="s">
        <v>79</v>
      </c>
      <c r="M154" s="148" t="s">
        <v>354</v>
      </c>
      <c r="N154" s="151">
        <v>2000</v>
      </c>
      <c r="O154" s="498"/>
    </row>
    <row r="155" spans="1:15" x14ac:dyDescent="0.25">
      <c r="A155" s="195"/>
      <c r="B155" s="86" t="s">
        <v>1210</v>
      </c>
      <c r="C155" s="32" t="s">
        <v>356</v>
      </c>
      <c r="D155" s="32" t="s">
        <v>375</v>
      </c>
      <c r="E155" s="32">
        <v>2936</v>
      </c>
      <c r="F155" s="85">
        <v>173100</v>
      </c>
      <c r="G155" s="481"/>
      <c r="I155" s="156">
        <v>42292</v>
      </c>
      <c r="J155" s="135"/>
      <c r="K155" s="138" t="s">
        <v>749</v>
      </c>
      <c r="L155" s="148" t="s">
        <v>79</v>
      </c>
      <c r="M155" s="148" t="s">
        <v>901</v>
      </c>
      <c r="N155" s="151">
        <v>2000</v>
      </c>
      <c r="O155" s="498"/>
    </row>
    <row r="156" spans="1:15" ht="30.75" thickBot="1" x14ac:dyDescent="0.3">
      <c r="A156" s="195"/>
      <c r="B156" s="86" t="s">
        <v>1211</v>
      </c>
      <c r="C156" s="32" t="s">
        <v>1156</v>
      </c>
      <c r="D156" s="32" t="s">
        <v>375</v>
      </c>
      <c r="E156" s="32">
        <v>2938</v>
      </c>
      <c r="F156" s="85">
        <v>228600</v>
      </c>
      <c r="G156" s="481"/>
      <c r="I156" s="157">
        <v>42292</v>
      </c>
      <c r="J156" s="136"/>
      <c r="K156" s="139" t="s">
        <v>579</v>
      </c>
      <c r="L156" s="149" t="s">
        <v>436</v>
      </c>
      <c r="M156" s="149" t="s">
        <v>581</v>
      </c>
      <c r="N156" s="152">
        <v>20000</v>
      </c>
      <c r="O156" s="499"/>
    </row>
    <row r="157" spans="1:15" ht="31.5" thickTop="1" thickBot="1" x14ac:dyDescent="0.3">
      <c r="A157" s="112"/>
      <c r="B157" s="56" t="s">
        <v>1212</v>
      </c>
      <c r="C157" s="14" t="s">
        <v>315</v>
      </c>
      <c r="D157" s="14" t="s">
        <v>375</v>
      </c>
      <c r="E157" s="95">
        <v>166</v>
      </c>
      <c r="F157" s="59">
        <v>627900</v>
      </c>
      <c r="G157" s="455"/>
      <c r="I157" s="155">
        <v>42293</v>
      </c>
      <c r="J157" s="134"/>
      <c r="K157" s="137" t="s">
        <v>749</v>
      </c>
      <c r="L157" s="147" t="s">
        <v>179</v>
      </c>
      <c r="M157" s="147" t="s">
        <v>362</v>
      </c>
      <c r="N157" s="150">
        <v>6000</v>
      </c>
      <c r="O157" s="497">
        <f>SUM(N157:N167)</f>
        <v>1178000</v>
      </c>
    </row>
    <row r="158" spans="1:15" ht="30.75" thickTop="1" x14ac:dyDescent="0.25">
      <c r="A158" s="266">
        <v>42331</v>
      </c>
      <c r="B158" s="83" t="s">
        <v>1213</v>
      </c>
      <c r="C158" s="10" t="s">
        <v>182</v>
      </c>
      <c r="D158" s="10" t="s">
        <v>375</v>
      </c>
      <c r="E158" s="97">
        <v>167</v>
      </c>
      <c r="F158" s="55">
        <v>100000</v>
      </c>
      <c r="G158" s="466">
        <f>SUM(F158:F160)</f>
        <v>693000</v>
      </c>
      <c r="I158" s="156">
        <v>42293</v>
      </c>
      <c r="J158" s="135"/>
      <c r="K158" s="138" t="s">
        <v>749</v>
      </c>
      <c r="L158" s="148" t="s">
        <v>179</v>
      </c>
      <c r="M158" s="148" t="s">
        <v>979</v>
      </c>
      <c r="N158" s="151">
        <v>214500</v>
      </c>
      <c r="O158" s="498"/>
    </row>
    <row r="159" spans="1:15" x14ac:dyDescent="0.25">
      <c r="A159" s="195"/>
      <c r="B159" s="86" t="s">
        <v>1214</v>
      </c>
      <c r="C159" s="32" t="s">
        <v>452</v>
      </c>
      <c r="D159" s="32" t="s">
        <v>375</v>
      </c>
      <c r="E159" s="98">
        <v>131</v>
      </c>
      <c r="F159" s="85">
        <v>100000</v>
      </c>
      <c r="G159" s="507"/>
      <c r="I159" s="156">
        <v>42293</v>
      </c>
      <c r="J159" s="135"/>
      <c r="K159" s="138" t="s">
        <v>748</v>
      </c>
      <c r="L159" s="148" t="s">
        <v>79</v>
      </c>
      <c r="M159" s="148" t="s">
        <v>980</v>
      </c>
      <c r="N159" s="151">
        <v>2500</v>
      </c>
      <c r="O159" s="498"/>
    </row>
    <row r="160" spans="1:15" ht="30.75" thickBot="1" x14ac:dyDescent="0.3">
      <c r="A160" s="112"/>
      <c r="B160" s="56" t="s">
        <v>1215</v>
      </c>
      <c r="C160" s="14" t="s">
        <v>590</v>
      </c>
      <c r="D160" s="14" t="s">
        <v>375</v>
      </c>
      <c r="E160" s="95" t="s">
        <v>1260</v>
      </c>
      <c r="F160" s="59">
        <v>493000</v>
      </c>
      <c r="G160" s="508"/>
      <c r="I160" s="156">
        <v>42293</v>
      </c>
      <c r="J160" s="135"/>
      <c r="K160" s="138" t="s">
        <v>749</v>
      </c>
      <c r="L160" s="148" t="s">
        <v>889</v>
      </c>
      <c r="M160" s="148" t="s">
        <v>362</v>
      </c>
      <c r="N160" s="151">
        <v>4000</v>
      </c>
      <c r="O160" s="498"/>
    </row>
    <row r="161" spans="1:15" ht="30.75" thickTop="1" x14ac:dyDescent="0.25">
      <c r="A161" s="266">
        <v>42332</v>
      </c>
      <c r="B161" s="83" t="s">
        <v>1216</v>
      </c>
      <c r="C161" s="10" t="s">
        <v>356</v>
      </c>
      <c r="D161" s="10" t="s">
        <v>375</v>
      </c>
      <c r="E161" s="10" t="s">
        <v>151</v>
      </c>
      <c r="F161" s="55">
        <v>186300</v>
      </c>
      <c r="G161" s="443">
        <f>SUM(F161:F164)</f>
        <v>548800</v>
      </c>
      <c r="I161" s="156">
        <v>42293</v>
      </c>
      <c r="J161" s="135"/>
      <c r="K161" s="138" t="s">
        <v>749</v>
      </c>
      <c r="L161" s="148" t="s">
        <v>817</v>
      </c>
      <c r="M161" s="148" t="s">
        <v>816</v>
      </c>
      <c r="N161" s="151">
        <v>5000</v>
      </c>
      <c r="O161" s="498"/>
    </row>
    <row r="162" spans="1:15" x14ac:dyDescent="0.25">
      <c r="A162" s="195"/>
      <c r="B162" s="86" t="s">
        <v>1217</v>
      </c>
      <c r="C162" s="32" t="s">
        <v>356</v>
      </c>
      <c r="D162" s="32" t="s">
        <v>375</v>
      </c>
      <c r="E162" s="32" t="s">
        <v>151</v>
      </c>
      <c r="F162" s="85">
        <v>112500</v>
      </c>
      <c r="G162" s="469"/>
      <c r="I162" s="156">
        <v>42293</v>
      </c>
      <c r="J162" s="135"/>
      <c r="K162" s="138" t="s">
        <v>749</v>
      </c>
      <c r="L162" s="148" t="s">
        <v>638</v>
      </c>
      <c r="M162" s="148" t="s">
        <v>665</v>
      </c>
      <c r="N162" s="151">
        <v>400000</v>
      </c>
      <c r="O162" s="498"/>
    </row>
    <row r="163" spans="1:15" x14ac:dyDescent="0.25">
      <c r="A163" s="195"/>
      <c r="B163" s="86" t="s">
        <v>1218</v>
      </c>
      <c r="C163" s="32" t="s">
        <v>863</v>
      </c>
      <c r="D163" s="32" t="s">
        <v>375</v>
      </c>
      <c r="E163" s="32" t="s">
        <v>151</v>
      </c>
      <c r="F163" s="85">
        <v>200000</v>
      </c>
      <c r="G163" s="469"/>
      <c r="I163" s="156">
        <v>42293</v>
      </c>
      <c r="J163" s="135"/>
      <c r="K163" s="138" t="s">
        <v>749</v>
      </c>
      <c r="L163" s="148" t="s">
        <v>812</v>
      </c>
      <c r="M163" s="148" t="s">
        <v>665</v>
      </c>
      <c r="N163" s="151">
        <v>120000</v>
      </c>
      <c r="O163" s="498"/>
    </row>
    <row r="164" spans="1:15" ht="15.75" thickBot="1" x14ac:dyDescent="0.3">
      <c r="A164" s="112"/>
      <c r="B164" s="56" t="s">
        <v>1219</v>
      </c>
      <c r="C164" s="14" t="s">
        <v>576</v>
      </c>
      <c r="D164" s="14" t="s">
        <v>375</v>
      </c>
      <c r="E164" s="14" t="s">
        <v>151</v>
      </c>
      <c r="F164" s="59">
        <v>50000</v>
      </c>
      <c r="G164" s="470"/>
      <c r="I164" s="156">
        <v>42293</v>
      </c>
      <c r="J164" s="135"/>
      <c r="K164" s="138" t="s">
        <v>749</v>
      </c>
      <c r="L164" s="148" t="s">
        <v>889</v>
      </c>
      <c r="M164" s="148" t="s">
        <v>665</v>
      </c>
      <c r="N164" s="151">
        <v>30000</v>
      </c>
      <c r="O164" s="498"/>
    </row>
    <row r="165" spans="1:15" ht="30.75" thickTop="1" x14ac:dyDescent="0.25">
      <c r="A165" s="269">
        <v>42333</v>
      </c>
      <c r="B165" s="83" t="s">
        <v>1220</v>
      </c>
      <c r="C165" s="10" t="s">
        <v>592</v>
      </c>
      <c r="D165" s="10" t="s">
        <v>375</v>
      </c>
      <c r="E165" s="10" t="s">
        <v>151</v>
      </c>
      <c r="F165" s="55">
        <v>350000</v>
      </c>
      <c r="G165" s="443">
        <f>SUM(F165:F167)</f>
        <v>694000</v>
      </c>
      <c r="I165" s="156">
        <v>42293</v>
      </c>
      <c r="J165" s="135"/>
      <c r="K165" s="138" t="s">
        <v>748</v>
      </c>
      <c r="L165" s="148" t="s">
        <v>626</v>
      </c>
      <c r="M165" s="148" t="s">
        <v>981</v>
      </c>
      <c r="N165" s="151">
        <v>40000</v>
      </c>
      <c r="O165" s="498"/>
    </row>
    <row r="166" spans="1:15" ht="30" x14ac:dyDescent="0.25">
      <c r="A166" s="195"/>
      <c r="B166" s="86" t="s">
        <v>1221</v>
      </c>
      <c r="C166" s="32" t="s">
        <v>527</v>
      </c>
      <c r="D166" s="32" t="s">
        <v>375</v>
      </c>
      <c r="E166" s="32">
        <v>2934</v>
      </c>
      <c r="F166" s="85">
        <v>251000</v>
      </c>
      <c r="G166" s="469"/>
      <c r="I166" s="156">
        <v>42293</v>
      </c>
      <c r="J166" s="135"/>
      <c r="K166" s="138" t="s">
        <v>749</v>
      </c>
      <c r="L166" s="148" t="s">
        <v>817</v>
      </c>
      <c r="M166" s="148" t="s">
        <v>665</v>
      </c>
      <c r="N166" s="151">
        <v>350000</v>
      </c>
      <c r="O166" s="498"/>
    </row>
    <row r="167" spans="1:15" ht="30.75" thickBot="1" x14ac:dyDescent="0.3">
      <c r="A167" s="112"/>
      <c r="B167" s="56" t="s">
        <v>1222</v>
      </c>
      <c r="C167" s="14" t="s">
        <v>539</v>
      </c>
      <c r="D167" s="14" t="s">
        <v>375</v>
      </c>
      <c r="E167" s="14" t="s">
        <v>151</v>
      </c>
      <c r="F167" s="59">
        <v>93000</v>
      </c>
      <c r="G167" s="470"/>
      <c r="I167" s="157">
        <v>42293</v>
      </c>
      <c r="J167" s="136"/>
      <c r="K167" s="139" t="s">
        <v>748</v>
      </c>
      <c r="L167" s="149" t="s">
        <v>79</v>
      </c>
      <c r="M167" s="149" t="s">
        <v>648</v>
      </c>
      <c r="N167" s="152">
        <v>6000</v>
      </c>
      <c r="O167" s="499"/>
    </row>
    <row r="168" spans="1:15" ht="15.75" thickTop="1" x14ac:dyDescent="0.25">
      <c r="A168" s="271">
        <v>42334</v>
      </c>
      <c r="B168" s="83" t="s">
        <v>1223</v>
      </c>
      <c r="C168" s="10" t="s">
        <v>776</v>
      </c>
      <c r="D168" s="10" t="s">
        <v>375</v>
      </c>
      <c r="E168" s="97">
        <v>168</v>
      </c>
      <c r="F168" s="55">
        <v>283000</v>
      </c>
      <c r="G168" s="446">
        <f>SUM(F168:F172)</f>
        <v>1005700</v>
      </c>
      <c r="I168" s="155">
        <v>42296</v>
      </c>
      <c r="J168" s="134"/>
      <c r="K168" s="137" t="s">
        <v>748</v>
      </c>
      <c r="L168" s="147" t="s">
        <v>79</v>
      </c>
      <c r="M168" s="147" t="s">
        <v>983</v>
      </c>
      <c r="N168" s="150">
        <v>17000</v>
      </c>
      <c r="O168" s="497">
        <f>SUM(N168:N179)</f>
        <v>260300</v>
      </c>
    </row>
    <row r="169" spans="1:15" ht="30" x14ac:dyDescent="0.25">
      <c r="A169" s="195"/>
      <c r="B169" s="86" t="s">
        <v>1271</v>
      </c>
      <c r="C169" s="32" t="s">
        <v>453</v>
      </c>
      <c r="D169" s="32" t="s">
        <v>375</v>
      </c>
      <c r="E169" s="98">
        <v>169</v>
      </c>
      <c r="F169" s="85">
        <v>164700</v>
      </c>
      <c r="G169" s="452"/>
      <c r="I169" s="156">
        <v>42296</v>
      </c>
      <c r="J169" s="135"/>
      <c r="K169" s="138" t="s">
        <v>748</v>
      </c>
      <c r="L169" s="148" t="s">
        <v>79</v>
      </c>
      <c r="M169" s="148" t="s">
        <v>984</v>
      </c>
      <c r="N169" s="151">
        <v>10000</v>
      </c>
      <c r="O169" s="498"/>
    </row>
    <row r="170" spans="1:15" x14ac:dyDescent="0.25">
      <c r="A170" s="195"/>
      <c r="B170" s="86" t="s">
        <v>1272</v>
      </c>
      <c r="C170" s="32" t="s">
        <v>819</v>
      </c>
      <c r="D170" s="32" t="s">
        <v>375</v>
      </c>
      <c r="E170" s="98">
        <v>171</v>
      </c>
      <c r="F170" s="85">
        <v>120000</v>
      </c>
      <c r="G170" s="452"/>
      <c r="I170" s="156">
        <v>42296</v>
      </c>
      <c r="J170" s="135"/>
      <c r="K170" s="138" t="s">
        <v>748</v>
      </c>
      <c r="L170" s="148" t="s">
        <v>79</v>
      </c>
      <c r="M170" s="148" t="s">
        <v>127</v>
      </c>
      <c r="N170" s="151">
        <v>20000</v>
      </c>
      <c r="O170" s="498"/>
    </row>
    <row r="171" spans="1:15" x14ac:dyDescent="0.25">
      <c r="A171" s="195"/>
      <c r="B171" s="86" t="s">
        <v>1273</v>
      </c>
      <c r="C171" s="32" t="s">
        <v>566</v>
      </c>
      <c r="D171" s="32" t="s">
        <v>375</v>
      </c>
      <c r="E171" s="98">
        <v>173</v>
      </c>
      <c r="F171" s="85">
        <v>167000</v>
      </c>
      <c r="G171" s="452"/>
      <c r="I171" s="156">
        <v>42296</v>
      </c>
      <c r="J171" s="135"/>
      <c r="K171" s="138" t="s">
        <v>749</v>
      </c>
      <c r="L171" s="148" t="s">
        <v>79</v>
      </c>
      <c r="M171" s="148" t="s">
        <v>901</v>
      </c>
      <c r="N171" s="151">
        <v>5000</v>
      </c>
      <c r="O171" s="498"/>
    </row>
    <row r="172" spans="1:15" ht="15.75" thickBot="1" x14ac:dyDescent="0.3">
      <c r="A172" s="112"/>
      <c r="B172" s="56" t="s">
        <v>1285</v>
      </c>
      <c r="C172" s="14" t="s">
        <v>934</v>
      </c>
      <c r="D172" s="14" t="s">
        <v>375</v>
      </c>
      <c r="E172" s="95">
        <v>149</v>
      </c>
      <c r="F172" s="59">
        <v>271000</v>
      </c>
      <c r="G172" s="453"/>
      <c r="I172" s="156">
        <v>42296</v>
      </c>
      <c r="J172" s="135"/>
      <c r="K172" s="138" t="s">
        <v>748</v>
      </c>
      <c r="L172" s="148" t="s">
        <v>79</v>
      </c>
      <c r="M172" s="148" t="s">
        <v>985</v>
      </c>
      <c r="N172" s="151">
        <v>20000</v>
      </c>
      <c r="O172" s="498"/>
    </row>
    <row r="173" spans="1:15" ht="30.75" thickTop="1" x14ac:dyDescent="0.25">
      <c r="A173" s="276">
        <v>42335</v>
      </c>
      <c r="B173" s="83" t="s">
        <v>1286</v>
      </c>
      <c r="C173" s="10" t="s">
        <v>147</v>
      </c>
      <c r="D173" s="10" t="s">
        <v>375</v>
      </c>
      <c r="E173" s="97">
        <v>162</v>
      </c>
      <c r="F173" s="55">
        <v>375000</v>
      </c>
      <c r="G173" s="446">
        <f>SUM(F173:F180)</f>
        <v>1635700</v>
      </c>
      <c r="I173" s="156">
        <v>42296</v>
      </c>
      <c r="J173" s="135"/>
      <c r="K173" s="138" t="s">
        <v>749</v>
      </c>
      <c r="L173" s="148" t="s">
        <v>21</v>
      </c>
      <c r="M173" s="148" t="s">
        <v>986</v>
      </c>
      <c r="N173" s="151">
        <v>45000</v>
      </c>
      <c r="O173" s="498"/>
    </row>
    <row r="174" spans="1:15" x14ac:dyDescent="0.25">
      <c r="A174" s="195"/>
      <c r="B174" s="86" t="s">
        <v>1287</v>
      </c>
      <c r="C174" s="32" t="s">
        <v>310</v>
      </c>
      <c r="D174" s="32" t="s">
        <v>375</v>
      </c>
      <c r="E174" s="98">
        <v>159</v>
      </c>
      <c r="F174" s="85">
        <v>82000</v>
      </c>
      <c r="G174" s="452"/>
      <c r="I174" s="156">
        <v>42296</v>
      </c>
      <c r="J174" s="135"/>
      <c r="K174" s="138" t="s">
        <v>748</v>
      </c>
      <c r="L174" s="148" t="s">
        <v>79</v>
      </c>
      <c r="M174" s="148" t="s">
        <v>206</v>
      </c>
      <c r="N174" s="151">
        <v>10000</v>
      </c>
      <c r="O174" s="498"/>
    </row>
    <row r="175" spans="1:15" x14ac:dyDescent="0.25">
      <c r="A175" s="195"/>
      <c r="B175" s="86" t="s">
        <v>1288</v>
      </c>
      <c r="C175" s="32" t="s">
        <v>356</v>
      </c>
      <c r="D175" s="32" t="s">
        <v>375</v>
      </c>
      <c r="E175" s="32" t="s">
        <v>151</v>
      </c>
      <c r="F175" s="85">
        <v>192600</v>
      </c>
      <c r="G175" s="452"/>
      <c r="I175" s="156">
        <v>42296</v>
      </c>
      <c r="J175" s="135"/>
      <c r="K175" s="138" t="s">
        <v>748</v>
      </c>
      <c r="L175" s="148" t="s">
        <v>79</v>
      </c>
      <c r="M175" s="148" t="s">
        <v>354</v>
      </c>
      <c r="N175" s="151">
        <v>2000</v>
      </c>
      <c r="O175" s="498"/>
    </row>
    <row r="176" spans="1:15" x14ac:dyDescent="0.25">
      <c r="A176" s="195"/>
      <c r="B176" s="86" t="s">
        <v>1289</v>
      </c>
      <c r="C176" s="32" t="s">
        <v>356</v>
      </c>
      <c r="D176" s="32" t="s">
        <v>375</v>
      </c>
      <c r="E176" s="32" t="s">
        <v>151</v>
      </c>
      <c r="F176" s="85">
        <v>54000</v>
      </c>
      <c r="G176" s="452"/>
      <c r="I176" s="156">
        <v>42296</v>
      </c>
      <c r="J176" s="135"/>
      <c r="K176" s="138" t="s">
        <v>748</v>
      </c>
      <c r="L176" s="148" t="s">
        <v>79</v>
      </c>
      <c r="M176" s="148" t="s">
        <v>987</v>
      </c>
      <c r="N176" s="151">
        <v>6000</v>
      </c>
      <c r="O176" s="498"/>
    </row>
    <row r="177" spans="1:15" ht="45" x14ac:dyDescent="0.25">
      <c r="A177" s="195"/>
      <c r="B177" s="86" t="s">
        <v>1290</v>
      </c>
      <c r="C177" s="32" t="s">
        <v>230</v>
      </c>
      <c r="D177" s="32" t="s">
        <v>375</v>
      </c>
      <c r="E177" s="98">
        <v>174</v>
      </c>
      <c r="F177" s="85">
        <v>140000</v>
      </c>
      <c r="G177" s="452"/>
      <c r="I177" s="156">
        <v>42296</v>
      </c>
      <c r="J177" s="135"/>
      <c r="K177" s="138" t="s">
        <v>748</v>
      </c>
      <c r="L177" s="148" t="s">
        <v>79</v>
      </c>
      <c r="M177" s="148" t="s">
        <v>871</v>
      </c>
      <c r="N177" s="151">
        <v>5000</v>
      </c>
      <c r="O177" s="498"/>
    </row>
    <row r="178" spans="1:15" x14ac:dyDescent="0.25">
      <c r="A178" s="195"/>
      <c r="B178" s="86" t="s">
        <v>1291</v>
      </c>
      <c r="C178" s="32" t="s">
        <v>315</v>
      </c>
      <c r="D178" s="32" t="s">
        <v>375</v>
      </c>
      <c r="E178" s="98">
        <v>177</v>
      </c>
      <c r="F178" s="85">
        <v>486600</v>
      </c>
      <c r="G178" s="452"/>
      <c r="I178" s="156">
        <v>42296</v>
      </c>
      <c r="J178" s="135"/>
      <c r="K178" s="138" t="s">
        <v>748</v>
      </c>
      <c r="L178" s="148" t="s">
        <v>990</v>
      </c>
      <c r="M178" s="148" t="s">
        <v>385</v>
      </c>
      <c r="N178" s="151">
        <v>118300</v>
      </c>
      <c r="O178" s="498"/>
    </row>
    <row r="179" spans="1:15" ht="30.75" thickBot="1" x14ac:dyDescent="0.3">
      <c r="A179" s="195"/>
      <c r="B179" s="86" t="s">
        <v>1292</v>
      </c>
      <c r="C179" s="32" t="s">
        <v>448</v>
      </c>
      <c r="D179" s="32" t="s">
        <v>375</v>
      </c>
      <c r="E179" s="32">
        <v>2943</v>
      </c>
      <c r="F179" s="85">
        <v>301000</v>
      </c>
      <c r="G179" s="452"/>
      <c r="I179" s="157">
        <v>42296</v>
      </c>
      <c r="J179" s="136"/>
      <c r="K179" s="139" t="s">
        <v>749</v>
      </c>
      <c r="L179" s="149" t="s">
        <v>79</v>
      </c>
      <c r="M179" s="149" t="s">
        <v>991</v>
      </c>
      <c r="N179" s="152">
        <v>2000</v>
      </c>
      <c r="O179" s="499"/>
    </row>
    <row r="180" spans="1:15" ht="16.5" thickTop="1" thickBot="1" x14ac:dyDescent="0.3">
      <c r="A180" s="280"/>
      <c r="B180" s="108" t="s">
        <v>1336</v>
      </c>
      <c r="C180" s="38" t="s">
        <v>1312</v>
      </c>
      <c r="D180" s="38" t="s">
        <v>1313</v>
      </c>
      <c r="E180" s="38" t="s">
        <v>151</v>
      </c>
      <c r="F180" s="110">
        <v>4500</v>
      </c>
      <c r="G180" s="485"/>
      <c r="I180" s="155">
        <v>42297</v>
      </c>
      <c r="J180" s="134"/>
      <c r="K180" s="137" t="s">
        <v>749</v>
      </c>
      <c r="L180" s="147" t="s">
        <v>79</v>
      </c>
      <c r="M180" s="147" t="s">
        <v>149</v>
      </c>
      <c r="N180" s="150">
        <v>36000</v>
      </c>
      <c r="O180" s="497">
        <f>SUM(N180:N186)</f>
        <v>448000</v>
      </c>
    </row>
    <row r="181" spans="1:15" ht="45" x14ac:dyDescent="0.25">
      <c r="A181" s="281">
        <v>42338</v>
      </c>
      <c r="B181" s="282" t="s">
        <v>1337</v>
      </c>
      <c r="C181" s="283" t="s">
        <v>835</v>
      </c>
      <c r="D181" s="283" t="s">
        <v>375</v>
      </c>
      <c r="E181" s="284" t="s">
        <v>1341</v>
      </c>
      <c r="F181" s="285">
        <v>572470</v>
      </c>
      <c r="G181" s="486">
        <f>SUM(F181:F187)</f>
        <v>1527570</v>
      </c>
      <c r="I181" s="156">
        <v>42297</v>
      </c>
      <c r="J181" s="135"/>
      <c r="K181" s="138" t="s">
        <v>748</v>
      </c>
      <c r="L181" s="148" t="s">
        <v>436</v>
      </c>
      <c r="M181" s="148" t="s">
        <v>362</v>
      </c>
      <c r="N181" s="151">
        <v>12000</v>
      </c>
      <c r="O181" s="498"/>
    </row>
    <row r="182" spans="1:15" ht="30" x14ac:dyDescent="0.25">
      <c r="A182" s="286"/>
      <c r="B182" s="86" t="s">
        <v>1338</v>
      </c>
      <c r="C182" s="32" t="s">
        <v>862</v>
      </c>
      <c r="D182" s="32" t="s">
        <v>454</v>
      </c>
      <c r="E182" s="32" t="s">
        <v>151</v>
      </c>
      <c r="F182" s="85">
        <v>90000</v>
      </c>
      <c r="G182" s="487"/>
      <c r="I182" s="156">
        <v>42297</v>
      </c>
      <c r="J182" s="135"/>
      <c r="K182" s="138" t="s">
        <v>748</v>
      </c>
      <c r="L182" s="148" t="s">
        <v>79</v>
      </c>
      <c r="M182" s="148" t="s">
        <v>388</v>
      </c>
      <c r="N182" s="151">
        <v>150000</v>
      </c>
      <c r="O182" s="498"/>
    </row>
    <row r="183" spans="1:15" x14ac:dyDescent="0.25">
      <c r="A183" s="286"/>
      <c r="B183" s="86" t="s">
        <v>1339</v>
      </c>
      <c r="C183" s="32" t="s">
        <v>863</v>
      </c>
      <c r="D183" s="32" t="s">
        <v>454</v>
      </c>
      <c r="E183" s="32" t="s">
        <v>151</v>
      </c>
      <c r="F183" s="85">
        <v>470000</v>
      </c>
      <c r="G183" s="487"/>
      <c r="I183" s="156">
        <v>42297</v>
      </c>
      <c r="J183" s="135"/>
      <c r="K183" s="138" t="s">
        <v>749</v>
      </c>
      <c r="L183" s="148" t="s">
        <v>79</v>
      </c>
      <c r="M183" s="148" t="s">
        <v>580</v>
      </c>
      <c r="N183" s="151">
        <v>10000</v>
      </c>
      <c r="O183" s="498"/>
    </row>
    <row r="184" spans="1:15" x14ac:dyDescent="0.25">
      <c r="A184" s="286"/>
      <c r="B184" s="86" t="s">
        <v>1340</v>
      </c>
      <c r="C184" s="32" t="s">
        <v>554</v>
      </c>
      <c r="D184" s="32" t="s">
        <v>375</v>
      </c>
      <c r="E184" s="98">
        <v>178</v>
      </c>
      <c r="F184" s="85">
        <v>185100</v>
      </c>
      <c r="G184" s="487"/>
      <c r="I184" s="156">
        <v>42297</v>
      </c>
      <c r="J184" s="135"/>
      <c r="K184" s="138" t="s">
        <v>749</v>
      </c>
      <c r="L184" s="148" t="s">
        <v>992</v>
      </c>
      <c r="M184" s="148" t="s">
        <v>993</v>
      </c>
      <c r="N184" s="151">
        <v>165000</v>
      </c>
      <c r="O184" s="498"/>
    </row>
    <row r="185" spans="1:15" ht="30" x14ac:dyDescent="0.25">
      <c r="A185" s="286"/>
      <c r="B185" s="86" t="s">
        <v>1342</v>
      </c>
      <c r="C185" s="32" t="s">
        <v>182</v>
      </c>
      <c r="D185" s="32" t="s">
        <v>375</v>
      </c>
      <c r="E185" s="98">
        <v>180</v>
      </c>
      <c r="F185" s="85">
        <v>120000</v>
      </c>
      <c r="G185" s="487"/>
      <c r="I185" s="176">
        <v>42297</v>
      </c>
      <c r="J185" s="177"/>
      <c r="K185" s="178" t="s">
        <v>748</v>
      </c>
      <c r="L185" s="179" t="s">
        <v>79</v>
      </c>
      <c r="M185" s="179" t="s">
        <v>1001</v>
      </c>
      <c r="N185" s="180">
        <v>55000</v>
      </c>
      <c r="O185" s="503"/>
    </row>
    <row r="186" spans="1:15" ht="15.75" thickBot="1" x14ac:dyDescent="0.3">
      <c r="A186" s="286"/>
      <c r="B186" s="86" t="s">
        <v>1343</v>
      </c>
      <c r="C186" s="32" t="s">
        <v>934</v>
      </c>
      <c r="D186" s="32" t="s">
        <v>375</v>
      </c>
      <c r="E186" s="98">
        <v>182</v>
      </c>
      <c r="F186" s="85">
        <v>40000</v>
      </c>
      <c r="G186" s="487"/>
      <c r="I186" s="157">
        <v>42297</v>
      </c>
      <c r="J186" s="136"/>
      <c r="K186" s="139" t="s">
        <v>748</v>
      </c>
      <c r="L186" s="149" t="s">
        <v>79</v>
      </c>
      <c r="M186" s="149" t="s">
        <v>648</v>
      </c>
      <c r="N186" s="152">
        <v>20000</v>
      </c>
      <c r="O186" s="499"/>
    </row>
    <row r="187" spans="1:15" ht="16.5" thickTop="1" thickBot="1" x14ac:dyDescent="0.3">
      <c r="A187" s="287"/>
      <c r="B187" s="288" t="s">
        <v>1344</v>
      </c>
      <c r="C187" s="289" t="s">
        <v>834</v>
      </c>
      <c r="D187" s="289" t="s">
        <v>375</v>
      </c>
      <c r="E187" s="290">
        <v>152</v>
      </c>
      <c r="F187" s="291">
        <v>50000</v>
      </c>
      <c r="G187" s="488"/>
      <c r="I187" s="155">
        <v>42298</v>
      </c>
      <c r="J187" s="134"/>
      <c r="K187" s="137" t="s">
        <v>749</v>
      </c>
      <c r="L187" s="147" t="s">
        <v>109</v>
      </c>
      <c r="M187" s="147" t="s">
        <v>994</v>
      </c>
      <c r="N187" s="150">
        <v>45000</v>
      </c>
      <c r="O187" s="497">
        <f>SUM(N187:N199)</f>
        <v>1496300</v>
      </c>
    </row>
    <row r="188" spans="1:15" x14ac:dyDescent="0.25">
      <c r="I188" s="156">
        <v>42298</v>
      </c>
      <c r="J188" s="135"/>
      <c r="K188" s="138" t="s">
        <v>749</v>
      </c>
      <c r="L188" s="148" t="s">
        <v>109</v>
      </c>
      <c r="M188" s="148" t="s">
        <v>995</v>
      </c>
      <c r="N188" s="151">
        <v>180000</v>
      </c>
      <c r="O188" s="498"/>
    </row>
    <row r="189" spans="1:15" x14ac:dyDescent="0.25">
      <c r="I189" s="156">
        <v>42298</v>
      </c>
      <c r="J189" s="135"/>
      <c r="K189" s="138" t="s">
        <v>749</v>
      </c>
      <c r="L189" s="148" t="s">
        <v>906</v>
      </c>
      <c r="M189" s="148" t="s">
        <v>996</v>
      </c>
      <c r="N189" s="151">
        <v>90000</v>
      </c>
      <c r="O189" s="498"/>
    </row>
    <row r="190" spans="1:15" ht="30" x14ac:dyDescent="0.25">
      <c r="I190" s="156">
        <v>42298</v>
      </c>
      <c r="J190" s="135"/>
      <c r="K190" s="138" t="s">
        <v>749</v>
      </c>
      <c r="L190" s="148" t="s">
        <v>997</v>
      </c>
      <c r="M190" s="148" t="s">
        <v>998</v>
      </c>
      <c r="N190" s="151">
        <v>38800</v>
      </c>
      <c r="O190" s="498"/>
    </row>
    <row r="191" spans="1:15" ht="30" x14ac:dyDescent="0.25">
      <c r="I191" s="156">
        <v>42298</v>
      </c>
      <c r="J191" s="135"/>
      <c r="K191" s="138" t="s">
        <v>749</v>
      </c>
      <c r="L191" s="148" t="s">
        <v>908</v>
      </c>
      <c r="M191" s="148" t="s">
        <v>999</v>
      </c>
      <c r="N191" s="151">
        <v>260000</v>
      </c>
      <c r="O191" s="498"/>
    </row>
    <row r="192" spans="1:15" ht="30" x14ac:dyDescent="0.25">
      <c r="I192" s="156">
        <v>42298</v>
      </c>
      <c r="J192" s="135"/>
      <c r="K192" s="138" t="s">
        <v>749</v>
      </c>
      <c r="L192" s="148" t="s">
        <v>868</v>
      </c>
      <c r="M192" s="148" t="s">
        <v>1000</v>
      </c>
      <c r="N192" s="151">
        <v>64500</v>
      </c>
      <c r="O192" s="498"/>
    </row>
    <row r="193" spans="9:15" x14ac:dyDescent="0.25">
      <c r="I193" s="156">
        <v>42298</v>
      </c>
      <c r="J193" s="135"/>
      <c r="K193" s="138" t="s">
        <v>749</v>
      </c>
      <c r="L193" s="148" t="s">
        <v>79</v>
      </c>
      <c r="M193" s="148" t="s">
        <v>156</v>
      </c>
      <c r="N193" s="151">
        <v>2000</v>
      </c>
      <c r="O193" s="498"/>
    </row>
    <row r="194" spans="9:15" x14ac:dyDescent="0.25">
      <c r="I194" s="156">
        <v>42298</v>
      </c>
      <c r="J194" s="135"/>
      <c r="K194" s="138" t="s">
        <v>749</v>
      </c>
      <c r="L194" s="148" t="s">
        <v>311</v>
      </c>
      <c r="M194" s="148" t="s">
        <v>1002</v>
      </c>
      <c r="N194" s="151">
        <v>55000</v>
      </c>
      <c r="O194" s="498"/>
    </row>
    <row r="195" spans="9:15" x14ac:dyDescent="0.25">
      <c r="I195" s="156">
        <v>42298</v>
      </c>
      <c r="J195" s="135"/>
      <c r="K195" s="138" t="s">
        <v>748</v>
      </c>
      <c r="L195" s="148" t="s">
        <v>79</v>
      </c>
      <c r="M195" s="148" t="s">
        <v>354</v>
      </c>
      <c r="N195" s="151">
        <v>5000</v>
      </c>
      <c r="O195" s="498"/>
    </row>
    <row r="196" spans="9:15" x14ac:dyDescent="0.25">
      <c r="I196" s="156">
        <v>42298</v>
      </c>
      <c r="J196" s="135"/>
      <c r="K196" s="138" t="s">
        <v>749</v>
      </c>
      <c r="L196" s="148" t="s">
        <v>79</v>
      </c>
      <c r="M196" s="148" t="s">
        <v>156</v>
      </c>
      <c r="N196" s="151">
        <v>4000</v>
      </c>
      <c r="O196" s="498"/>
    </row>
    <row r="197" spans="9:15" x14ac:dyDescent="0.25">
      <c r="I197" s="156">
        <v>42298</v>
      </c>
      <c r="J197" s="135"/>
      <c r="K197" s="138" t="s">
        <v>748</v>
      </c>
      <c r="L197" s="148" t="s">
        <v>79</v>
      </c>
      <c r="M197" s="148" t="s">
        <v>1004</v>
      </c>
      <c r="N197" s="151">
        <v>2000</v>
      </c>
      <c r="O197" s="498"/>
    </row>
    <row r="198" spans="9:15" ht="30" x14ac:dyDescent="0.25">
      <c r="I198" s="156">
        <v>42298</v>
      </c>
      <c r="J198" s="135"/>
      <c r="K198" s="138" t="s">
        <v>749</v>
      </c>
      <c r="L198" s="148" t="s">
        <v>1005</v>
      </c>
      <c r="M198" s="148" t="s">
        <v>1006</v>
      </c>
      <c r="N198" s="151">
        <v>150000</v>
      </c>
      <c r="O198" s="498"/>
    </row>
    <row r="199" spans="9:15" ht="15.75" thickBot="1" x14ac:dyDescent="0.3">
      <c r="I199" s="157">
        <v>42298</v>
      </c>
      <c r="J199" s="136"/>
      <c r="K199" s="139" t="s">
        <v>748</v>
      </c>
      <c r="L199" s="149" t="s">
        <v>79</v>
      </c>
      <c r="M199" s="149" t="s">
        <v>1007</v>
      </c>
      <c r="N199" s="152">
        <v>600000</v>
      </c>
      <c r="O199" s="499"/>
    </row>
    <row r="200" spans="9:15" ht="15.75" thickTop="1" x14ac:dyDescent="0.25">
      <c r="I200" s="155">
        <v>42299</v>
      </c>
      <c r="J200" s="134"/>
      <c r="K200" s="137" t="s">
        <v>749</v>
      </c>
      <c r="L200" s="147" t="s">
        <v>79</v>
      </c>
      <c r="M200" s="147" t="s">
        <v>156</v>
      </c>
      <c r="N200" s="150">
        <v>2000</v>
      </c>
      <c r="O200" s="497">
        <f>SUM(N200:N206)</f>
        <v>78000</v>
      </c>
    </row>
    <row r="201" spans="9:15" x14ac:dyDescent="0.25">
      <c r="I201" s="156">
        <v>42299</v>
      </c>
      <c r="J201" s="135"/>
      <c r="K201" s="138" t="s">
        <v>749</v>
      </c>
      <c r="L201" s="148" t="s">
        <v>79</v>
      </c>
      <c r="M201" s="148" t="s">
        <v>354</v>
      </c>
      <c r="N201" s="151">
        <v>3000</v>
      </c>
      <c r="O201" s="498"/>
    </row>
    <row r="202" spans="9:15" x14ac:dyDescent="0.25">
      <c r="I202" s="156">
        <v>42299</v>
      </c>
      <c r="J202" s="135"/>
      <c r="K202" s="138" t="s">
        <v>748</v>
      </c>
      <c r="L202" s="148" t="s">
        <v>79</v>
      </c>
      <c r="M202" s="148" t="s">
        <v>127</v>
      </c>
      <c r="N202" s="151">
        <v>22000</v>
      </c>
      <c r="O202" s="498"/>
    </row>
    <row r="203" spans="9:15" x14ac:dyDescent="0.25">
      <c r="I203" s="156">
        <v>42299</v>
      </c>
      <c r="J203" s="135"/>
      <c r="K203" s="138" t="s">
        <v>749</v>
      </c>
      <c r="L203" s="148" t="s">
        <v>109</v>
      </c>
      <c r="M203" s="148" t="s">
        <v>768</v>
      </c>
      <c r="N203" s="151">
        <v>20000</v>
      </c>
      <c r="O203" s="498"/>
    </row>
    <row r="204" spans="9:15" x14ac:dyDescent="0.25">
      <c r="I204" s="156">
        <v>42299</v>
      </c>
      <c r="J204" s="135"/>
      <c r="K204" s="138" t="s">
        <v>748</v>
      </c>
      <c r="L204" s="148" t="s">
        <v>79</v>
      </c>
      <c r="M204" s="148" t="s">
        <v>1010</v>
      </c>
      <c r="N204" s="151">
        <v>25000</v>
      </c>
      <c r="O204" s="498"/>
    </row>
    <row r="205" spans="9:15" x14ac:dyDescent="0.25">
      <c r="I205" s="156">
        <v>42299</v>
      </c>
      <c r="J205" s="135"/>
      <c r="K205" s="138" t="s">
        <v>748</v>
      </c>
      <c r="L205" s="148" t="s">
        <v>79</v>
      </c>
      <c r="M205" s="148" t="s">
        <v>403</v>
      </c>
      <c r="N205" s="151">
        <v>5000</v>
      </c>
      <c r="O205" s="498"/>
    </row>
    <row r="206" spans="9:15" ht="30.75" thickBot="1" x14ac:dyDescent="0.3">
      <c r="I206" s="157">
        <v>42299</v>
      </c>
      <c r="J206" s="136"/>
      <c r="K206" s="139" t="s">
        <v>579</v>
      </c>
      <c r="L206" s="149" t="s">
        <v>436</v>
      </c>
      <c r="M206" s="149" t="s">
        <v>1011</v>
      </c>
      <c r="N206" s="152">
        <v>1000</v>
      </c>
      <c r="O206" s="499"/>
    </row>
    <row r="207" spans="9:15" ht="30.75" thickTop="1" x14ac:dyDescent="0.25">
      <c r="I207" s="155">
        <v>42300</v>
      </c>
      <c r="J207" s="134"/>
      <c r="K207" s="137" t="s">
        <v>749</v>
      </c>
      <c r="L207" s="147" t="s">
        <v>997</v>
      </c>
      <c r="M207" s="147" t="s">
        <v>1012</v>
      </c>
      <c r="N207" s="150">
        <v>77600</v>
      </c>
      <c r="O207" s="497">
        <f>SUM(N207:N215)</f>
        <v>191500</v>
      </c>
    </row>
    <row r="208" spans="9:15" x14ac:dyDescent="0.25">
      <c r="I208" s="156">
        <v>42300</v>
      </c>
      <c r="J208" s="135"/>
      <c r="K208" s="138" t="s">
        <v>749</v>
      </c>
      <c r="L208" s="148" t="s">
        <v>1013</v>
      </c>
      <c r="M208" s="148" t="s">
        <v>1014</v>
      </c>
      <c r="N208" s="151">
        <v>6000</v>
      </c>
      <c r="O208" s="498"/>
    </row>
    <row r="209" spans="9:15" ht="30" x14ac:dyDescent="0.25">
      <c r="I209" s="156">
        <v>42300</v>
      </c>
      <c r="J209" s="135"/>
      <c r="K209" s="138" t="s">
        <v>749</v>
      </c>
      <c r="L209" s="148" t="s">
        <v>179</v>
      </c>
      <c r="M209" s="148" t="s">
        <v>1015</v>
      </c>
      <c r="N209" s="151">
        <v>1200</v>
      </c>
      <c r="O209" s="498"/>
    </row>
    <row r="210" spans="9:15" x14ac:dyDescent="0.25">
      <c r="I210" s="156">
        <v>42300</v>
      </c>
      <c r="J210" s="135"/>
      <c r="K210" s="138" t="s">
        <v>748</v>
      </c>
      <c r="L210" s="148" t="s">
        <v>79</v>
      </c>
      <c r="M210" s="148" t="s">
        <v>354</v>
      </c>
      <c r="N210" s="151">
        <v>2700</v>
      </c>
      <c r="O210" s="498"/>
    </row>
    <row r="211" spans="9:15" x14ac:dyDescent="0.25">
      <c r="I211" s="156">
        <v>42300</v>
      </c>
      <c r="J211" s="135"/>
      <c r="K211" s="138" t="s">
        <v>749</v>
      </c>
      <c r="L211" s="148" t="s">
        <v>79</v>
      </c>
      <c r="M211" s="148" t="s">
        <v>206</v>
      </c>
      <c r="N211" s="151">
        <v>15000</v>
      </c>
      <c r="O211" s="498"/>
    </row>
    <row r="212" spans="9:15" x14ac:dyDescent="0.25">
      <c r="I212" s="156">
        <v>42300</v>
      </c>
      <c r="J212" s="135"/>
      <c r="K212" s="138" t="s">
        <v>748</v>
      </c>
      <c r="L212" s="148" t="s">
        <v>410</v>
      </c>
      <c r="M212" s="148" t="s">
        <v>411</v>
      </c>
      <c r="N212" s="151">
        <v>30000</v>
      </c>
      <c r="O212" s="498"/>
    </row>
    <row r="213" spans="9:15" x14ac:dyDescent="0.25">
      <c r="I213" s="156"/>
      <c r="J213" s="135"/>
      <c r="K213" s="138" t="s">
        <v>748</v>
      </c>
      <c r="L213" s="148" t="s">
        <v>79</v>
      </c>
      <c r="M213" s="148" t="s">
        <v>1016</v>
      </c>
      <c r="N213" s="151">
        <v>20000</v>
      </c>
      <c r="O213" s="498"/>
    </row>
    <row r="214" spans="9:15" ht="30" x14ac:dyDescent="0.25">
      <c r="I214" s="156"/>
      <c r="J214" s="135"/>
      <c r="K214" s="138" t="s">
        <v>749</v>
      </c>
      <c r="L214" s="148" t="s">
        <v>817</v>
      </c>
      <c r="M214" s="148" t="s">
        <v>362</v>
      </c>
      <c r="N214" s="151">
        <v>5000</v>
      </c>
      <c r="O214" s="498"/>
    </row>
    <row r="215" spans="9:15" ht="15.75" thickBot="1" x14ac:dyDescent="0.3">
      <c r="I215" s="157"/>
      <c r="J215" s="136"/>
      <c r="K215" s="139" t="s">
        <v>749</v>
      </c>
      <c r="L215" s="149" t="s">
        <v>889</v>
      </c>
      <c r="M215" s="149" t="s">
        <v>1017</v>
      </c>
      <c r="N215" s="152">
        <v>34000</v>
      </c>
      <c r="O215" s="499"/>
    </row>
    <row r="216" spans="9:15" ht="15.75" thickTop="1" x14ac:dyDescent="0.25">
      <c r="I216" s="155">
        <v>42302</v>
      </c>
      <c r="J216" s="134"/>
      <c r="K216" s="137" t="s">
        <v>749</v>
      </c>
      <c r="L216" s="147" t="s">
        <v>79</v>
      </c>
      <c r="M216" s="147" t="s">
        <v>149</v>
      </c>
      <c r="N216" s="150">
        <v>36000</v>
      </c>
      <c r="O216" s="497">
        <f>SUM(N216:N226)</f>
        <v>197500</v>
      </c>
    </row>
    <row r="217" spans="9:15" x14ac:dyDescent="0.25">
      <c r="I217" s="156">
        <v>42302</v>
      </c>
      <c r="J217" s="135"/>
      <c r="K217" s="138" t="s">
        <v>748</v>
      </c>
      <c r="L217" s="148" t="s">
        <v>79</v>
      </c>
      <c r="M217" s="148" t="s">
        <v>1018</v>
      </c>
      <c r="N217" s="151">
        <v>5000</v>
      </c>
      <c r="O217" s="498"/>
    </row>
    <row r="218" spans="9:15" x14ac:dyDescent="0.25">
      <c r="I218" s="156">
        <v>42302</v>
      </c>
      <c r="J218" s="135"/>
      <c r="K218" s="138" t="s">
        <v>748</v>
      </c>
      <c r="L218" s="148" t="s">
        <v>79</v>
      </c>
      <c r="M218" s="148" t="s">
        <v>1019</v>
      </c>
      <c r="N218" s="151">
        <v>15000</v>
      </c>
      <c r="O218" s="498"/>
    </row>
    <row r="219" spans="9:15" ht="30" x14ac:dyDescent="0.25">
      <c r="I219" s="156">
        <v>42302</v>
      </c>
      <c r="J219" s="135"/>
      <c r="K219" s="138" t="s">
        <v>749</v>
      </c>
      <c r="L219" s="148" t="s">
        <v>298</v>
      </c>
      <c r="M219" s="148" t="s">
        <v>1020</v>
      </c>
      <c r="N219" s="151">
        <v>40000</v>
      </c>
      <c r="O219" s="498"/>
    </row>
    <row r="220" spans="9:15" ht="30" x14ac:dyDescent="0.25">
      <c r="I220" s="156">
        <v>42302</v>
      </c>
      <c r="J220" s="135"/>
      <c r="K220" s="138" t="s">
        <v>748</v>
      </c>
      <c r="L220" s="148" t="s">
        <v>1021</v>
      </c>
      <c r="M220" s="148" t="s">
        <v>1022</v>
      </c>
      <c r="N220" s="151">
        <v>2500</v>
      </c>
      <c r="O220" s="498"/>
    </row>
    <row r="221" spans="9:15" ht="30" x14ac:dyDescent="0.25">
      <c r="I221" s="156">
        <v>42302</v>
      </c>
      <c r="J221" s="135"/>
      <c r="K221" s="138" t="s">
        <v>748</v>
      </c>
      <c r="L221" s="148" t="s">
        <v>1023</v>
      </c>
      <c r="M221" s="148" t="s">
        <v>1024</v>
      </c>
      <c r="N221" s="151">
        <v>73000</v>
      </c>
      <c r="O221" s="498"/>
    </row>
    <row r="222" spans="9:15" x14ac:dyDescent="0.25">
      <c r="I222" s="156"/>
      <c r="J222" s="135"/>
      <c r="K222" s="138" t="s">
        <v>748</v>
      </c>
      <c r="L222" s="148" t="s">
        <v>79</v>
      </c>
      <c r="M222" s="148" t="s">
        <v>127</v>
      </c>
      <c r="N222" s="151">
        <v>10000</v>
      </c>
      <c r="O222" s="498"/>
    </row>
    <row r="223" spans="9:15" x14ac:dyDescent="0.25">
      <c r="I223" s="156"/>
      <c r="J223" s="135"/>
      <c r="K223" s="138" t="s">
        <v>748</v>
      </c>
      <c r="L223" s="148" t="s">
        <v>79</v>
      </c>
      <c r="M223" s="148" t="s">
        <v>206</v>
      </c>
      <c r="N223" s="151">
        <v>5000</v>
      </c>
      <c r="O223" s="498"/>
    </row>
    <row r="224" spans="9:15" x14ac:dyDescent="0.25">
      <c r="I224" s="156">
        <v>42302</v>
      </c>
      <c r="J224" s="135"/>
      <c r="K224" s="138" t="s">
        <v>748</v>
      </c>
      <c r="L224" s="148" t="s">
        <v>79</v>
      </c>
      <c r="M224" s="148" t="s">
        <v>985</v>
      </c>
      <c r="N224" s="151">
        <v>2000</v>
      </c>
      <c r="O224" s="498"/>
    </row>
    <row r="225" spans="9:15" x14ac:dyDescent="0.25">
      <c r="I225" s="156"/>
      <c r="J225" s="135"/>
      <c r="K225" s="138" t="s">
        <v>748</v>
      </c>
      <c r="L225" s="148" t="s">
        <v>79</v>
      </c>
      <c r="M225" s="148" t="s">
        <v>1025</v>
      </c>
      <c r="N225" s="151">
        <v>7000</v>
      </c>
      <c r="O225" s="498"/>
    </row>
    <row r="226" spans="9:15" ht="15.75" thickBot="1" x14ac:dyDescent="0.3">
      <c r="I226" s="157"/>
      <c r="J226" s="136"/>
      <c r="K226" s="139" t="s">
        <v>748</v>
      </c>
      <c r="L226" s="149" t="s">
        <v>79</v>
      </c>
      <c r="M226" s="149" t="s">
        <v>536</v>
      </c>
      <c r="N226" s="152">
        <v>2000</v>
      </c>
      <c r="O226" s="499"/>
    </row>
    <row r="227" spans="9:15" ht="30.75" thickTop="1" x14ac:dyDescent="0.25">
      <c r="I227" s="155">
        <v>42303</v>
      </c>
      <c r="J227" s="134"/>
      <c r="K227" s="137" t="s">
        <v>749</v>
      </c>
      <c r="L227" s="147" t="s">
        <v>21</v>
      </c>
      <c r="M227" s="147" t="s">
        <v>976</v>
      </c>
      <c r="N227" s="150">
        <v>9400</v>
      </c>
      <c r="O227" s="497">
        <f>SUM(N227:N235)</f>
        <v>534700</v>
      </c>
    </row>
    <row r="228" spans="9:15" ht="30" x14ac:dyDescent="0.25">
      <c r="I228" s="156">
        <v>42303</v>
      </c>
      <c r="J228" s="135"/>
      <c r="K228" s="138" t="s">
        <v>749</v>
      </c>
      <c r="L228" s="148" t="s">
        <v>21</v>
      </c>
      <c r="M228" s="148" t="s">
        <v>1026</v>
      </c>
      <c r="N228" s="151">
        <v>38000</v>
      </c>
      <c r="O228" s="498"/>
    </row>
    <row r="229" spans="9:15" x14ac:dyDescent="0.25">
      <c r="I229" s="156">
        <v>42303</v>
      </c>
      <c r="J229" s="135"/>
      <c r="K229" s="138" t="s">
        <v>749</v>
      </c>
      <c r="L229" s="148" t="s">
        <v>109</v>
      </c>
      <c r="M229" s="148" t="s">
        <v>1027</v>
      </c>
      <c r="N229" s="151">
        <v>42000</v>
      </c>
      <c r="O229" s="498"/>
    </row>
    <row r="230" spans="9:15" x14ac:dyDescent="0.25">
      <c r="I230" s="156">
        <v>42303</v>
      </c>
      <c r="J230" s="135"/>
      <c r="K230" s="138" t="s">
        <v>749</v>
      </c>
      <c r="L230" s="148" t="s">
        <v>326</v>
      </c>
      <c r="M230" s="148" t="s">
        <v>1028</v>
      </c>
      <c r="N230" s="151">
        <v>20000</v>
      </c>
      <c r="O230" s="498"/>
    </row>
    <row r="231" spans="9:15" x14ac:dyDescent="0.25">
      <c r="I231" s="156">
        <v>42303</v>
      </c>
      <c r="J231" s="135"/>
      <c r="K231" s="138" t="s">
        <v>749</v>
      </c>
      <c r="L231" s="148" t="s">
        <v>177</v>
      </c>
      <c r="M231" s="148" t="s">
        <v>362</v>
      </c>
      <c r="N231" s="151">
        <v>20000</v>
      </c>
      <c r="O231" s="498"/>
    </row>
    <row r="232" spans="9:15" ht="30" x14ac:dyDescent="0.25">
      <c r="I232" s="156">
        <v>42303</v>
      </c>
      <c r="J232" s="135"/>
      <c r="K232" s="138" t="s">
        <v>749</v>
      </c>
      <c r="L232" s="148" t="s">
        <v>179</v>
      </c>
      <c r="M232" s="148" t="s">
        <v>1029</v>
      </c>
      <c r="N232" s="151">
        <v>5000</v>
      </c>
      <c r="O232" s="498"/>
    </row>
    <row r="233" spans="9:15" ht="30" x14ac:dyDescent="0.25">
      <c r="I233" s="156">
        <v>42303</v>
      </c>
      <c r="J233" s="135"/>
      <c r="K233" s="138" t="s">
        <v>749</v>
      </c>
      <c r="L233" s="148" t="s">
        <v>179</v>
      </c>
      <c r="M233" s="148" t="s">
        <v>1030</v>
      </c>
      <c r="N233" s="151">
        <v>100000</v>
      </c>
      <c r="O233" s="498"/>
    </row>
    <row r="234" spans="9:15" ht="30" x14ac:dyDescent="0.25">
      <c r="I234" s="156">
        <v>42303</v>
      </c>
      <c r="J234" s="135"/>
      <c r="K234" s="138" t="s">
        <v>579</v>
      </c>
      <c r="L234" s="148" t="s">
        <v>436</v>
      </c>
      <c r="M234" s="148" t="s">
        <v>1031</v>
      </c>
      <c r="N234" s="151">
        <v>300</v>
      </c>
      <c r="O234" s="498"/>
    </row>
    <row r="235" spans="9:15" ht="30.75" thickBot="1" x14ac:dyDescent="0.3">
      <c r="I235" s="157">
        <v>42303</v>
      </c>
      <c r="J235" s="136"/>
      <c r="K235" s="139" t="s">
        <v>749</v>
      </c>
      <c r="L235" s="149" t="s">
        <v>917</v>
      </c>
      <c r="M235" s="149" t="s">
        <v>1027</v>
      </c>
      <c r="N235" s="152">
        <v>300000</v>
      </c>
      <c r="O235" s="499"/>
    </row>
    <row r="236" spans="9:15" ht="15.75" thickTop="1" x14ac:dyDescent="0.25">
      <c r="I236" s="155">
        <v>42304</v>
      </c>
      <c r="J236" s="134"/>
      <c r="K236" s="137" t="s">
        <v>749</v>
      </c>
      <c r="L236" s="147" t="s">
        <v>79</v>
      </c>
      <c r="M236" s="147" t="s">
        <v>149</v>
      </c>
      <c r="N236" s="150">
        <v>20000</v>
      </c>
      <c r="O236" s="497">
        <f>SUM(N236:N241)</f>
        <v>155000</v>
      </c>
    </row>
    <row r="237" spans="9:15" x14ac:dyDescent="0.25">
      <c r="I237" s="156">
        <v>42304</v>
      </c>
      <c r="J237" s="135"/>
      <c r="K237" s="138" t="s">
        <v>749</v>
      </c>
      <c r="L237" s="148" t="s">
        <v>79</v>
      </c>
      <c r="M237" s="148" t="s">
        <v>1032</v>
      </c>
      <c r="N237" s="151">
        <v>30000</v>
      </c>
      <c r="O237" s="498"/>
    </row>
    <row r="238" spans="9:15" x14ac:dyDescent="0.25">
      <c r="I238" s="156">
        <v>42304</v>
      </c>
      <c r="J238" s="135"/>
      <c r="K238" s="138" t="s">
        <v>748</v>
      </c>
      <c r="L238" s="148" t="s">
        <v>79</v>
      </c>
      <c r="M238" s="148" t="s">
        <v>354</v>
      </c>
      <c r="N238" s="151">
        <v>2000</v>
      </c>
      <c r="O238" s="498"/>
    </row>
    <row r="239" spans="9:15" x14ac:dyDescent="0.25">
      <c r="I239" s="34">
        <v>42304</v>
      </c>
      <c r="J239" s="31"/>
      <c r="K239" s="191" t="s">
        <v>749</v>
      </c>
      <c r="L239" s="32" t="s">
        <v>79</v>
      </c>
      <c r="M239" s="32" t="s">
        <v>536</v>
      </c>
      <c r="N239" s="33">
        <v>5000</v>
      </c>
      <c r="O239" s="498"/>
    </row>
    <row r="240" spans="9:15" ht="30" x14ac:dyDescent="0.25">
      <c r="I240" s="34">
        <v>42304</v>
      </c>
      <c r="J240" s="31"/>
      <c r="K240" s="191" t="s">
        <v>748</v>
      </c>
      <c r="L240" s="32" t="s">
        <v>436</v>
      </c>
      <c r="M240" s="32" t="s">
        <v>1033</v>
      </c>
      <c r="N240" s="33">
        <v>18000</v>
      </c>
      <c r="O240" s="498"/>
    </row>
    <row r="241" spans="9:15" ht="15.75" thickBot="1" x14ac:dyDescent="0.3">
      <c r="I241" s="12">
        <v>42304</v>
      </c>
      <c r="J241" s="35"/>
      <c r="K241" s="193" t="s">
        <v>749</v>
      </c>
      <c r="L241" s="14" t="s">
        <v>1034</v>
      </c>
      <c r="M241" s="14" t="s">
        <v>1035</v>
      </c>
      <c r="N241" s="15">
        <v>80000</v>
      </c>
      <c r="O241" s="499"/>
    </row>
    <row r="242" spans="9:15" ht="15.75" thickTop="1" x14ac:dyDescent="0.25">
      <c r="I242" s="8">
        <v>42305</v>
      </c>
      <c r="J242" s="9"/>
      <c r="K242" s="194" t="s">
        <v>749</v>
      </c>
      <c r="L242" s="10" t="s">
        <v>547</v>
      </c>
      <c r="M242" s="10" t="s">
        <v>1045</v>
      </c>
      <c r="N242" s="11">
        <v>150100</v>
      </c>
      <c r="O242" s="446">
        <f>SUM(N242:N261)</f>
        <v>1010450</v>
      </c>
    </row>
    <row r="243" spans="9:15" x14ac:dyDescent="0.25">
      <c r="I243" s="195"/>
      <c r="J243" s="31"/>
      <c r="K243" s="192" t="s">
        <v>749</v>
      </c>
      <c r="L243" s="32" t="s">
        <v>547</v>
      </c>
      <c r="M243" s="32" t="s">
        <v>1045</v>
      </c>
      <c r="N243" s="33">
        <v>68200</v>
      </c>
      <c r="O243" s="452"/>
    </row>
    <row r="244" spans="9:15" ht="30" x14ac:dyDescent="0.25">
      <c r="I244" s="195"/>
      <c r="J244" s="31"/>
      <c r="K244" s="192" t="s">
        <v>749</v>
      </c>
      <c r="L244" s="32" t="s">
        <v>868</v>
      </c>
      <c r="M244" s="32" t="s">
        <v>1046</v>
      </c>
      <c r="N244" s="33">
        <v>88000</v>
      </c>
      <c r="O244" s="452"/>
    </row>
    <row r="245" spans="9:15" x14ac:dyDescent="0.25">
      <c r="I245" s="195"/>
      <c r="J245" s="31"/>
      <c r="K245" s="192" t="s">
        <v>748</v>
      </c>
      <c r="L245" s="32" t="s">
        <v>1047</v>
      </c>
      <c r="M245" s="32" t="s">
        <v>1048</v>
      </c>
      <c r="N245" s="33">
        <v>30650</v>
      </c>
      <c r="O245" s="452"/>
    </row>
    <row r="246" spans="9:15" x14ac:dyDescent="0.25">
      <c r="I246" s="195"/>
      <c r="J246" s="31"/>
      <c r="K246" s="192" t="s">
        <v>748</v>
      </c>
      <c r="L246" s="32" t="s">
        <v>1049</v>
      </c>
      <c r="M246" s="32" t="s">
        <v>1050</v>
      </c>
      <c r="N246" s="33">
        <v>47500</v>
      </c>
      <c r="O246" s="452"/>
    </row>
    <row r="247" spans="9:15" ht="30" x14ac:dyDescent="0.25">
      <c r="I247" s="195"/>
      <c r="J247" s="31"/>
      <c r="K247" s="192" t="s">
        <v>749</v>
      </c>
      <c r="L247" s="32" t="s">
        <v>28</v>
      </c>
      <c r="M247" s="32" t="s">
        <v>1051</v>
      </c>
      <c r="N247" s="33">
        <v>42200</v>
      </c>
      <c r="O247" s="452"/>
    </row>
    <row r="248" spans="9:15" ht="45" x14ac:dyDescent="0.25">
      <c r="I248" s="195"/>
      <c r="J248" s="31"/>
      <c r="K248" s="192" t="s">
        <v>749</v>
      </c>
      <c r="L248" s="32" t="s">
        <v>972</v>
      </c>
      <c r="M248" s="32" t="s">
        <v>1052</v>
      </c>
      <c r="N248" s="33">
        <v>94500</v>
      </c>
      <c r="O248" s="452"/>
    </row>
    <row r="249" spans="9:15" ht="30" x14ac:dyDescent="0.25">
      <c r="I249" s="195"/>
      <c r="J249" s="31"/>
      <c r="K249" s="192" t="s">
        <v>579</v>
      </c>
      <c r="L249" s="32" t="s">
        <v>436</v>
      </c>
      <c r="M249" s="32" t="s">
        <v>199</v>
      </c>
      <c r="N249" s="33">
        <v>10000</v>
      </c>
      <c r="O249" s="452"/>
    </row>
    <row r="250" spans="9:15" x14ac:dyDescent="0.25">
      <c r="I250" s="195"/>
      <c r="J250" s="31"/>
      <c r="K250" s="192" t="s">
        <v>749</v>
      </c>
      <c r="L250" s="32" t="s">
        <v>311</v>
      </c>
      <c r="M250" s="32" t="s">
        <v>1053</v>
      </c>
      <c r="N250" s="33">
        <v>218800</v>
      </c>
      <c r="O250" s="452"/>
    </row>
    <row r="251" spans="9:15" x14ac:dyDescent="0.25">
      <c r="I251" s="195"/>
      <c r="J251" s="31"/>
      <c r="K251" s="192" t="s">
        <v>749</v>
      </c>
      <c r="L251" s="32" t="s">
        <v>906</v>
      </c>
      <c r="M251" s="32" t="s">
        <v>1054</v>
      </c>
      <c r="N251" s="33">
        <v>6000</v>
      </c>
      <c r="O251" s="452"/>
    </row>
    <row r="252" spans="9:15" ht="30" x14ac:dyDescent="0.25">
      <c r="I252" s="195"/>
      <c r="J252" s="31"/>
      <c r="K252" s="192" t="s">
        <v>749</v>
      </c>
      <c r="L252" s="32" t="s">
        <v>28</v>
      </c>
      <c r="M252" s="32" t="s">
        <v>1055</v>
      </c>
      <c r="N252" s="33">
        <v>5000</v>
      </c>
      <c r="O252" s="452"/>
    </row>
    <row r="253" spans="9:15" x14ac:dyDescent="0.25">
      <c r="I253" s="195"/>
      <c r="J253" s="31"/>
      <c r="K253" s="192" t="s">
        <v>749</v>
      </c>
      <c r="L253" s="32" t="s">
        <v>906</v>
      </c>
      <c r="M253" s="32" t="s">
        <v>1056</v>
      </c>
      <c r="N253" s="33">
        <v>105000</v>
      </c>
      <c r="O253" s="452"/>
    </row>
    <row r="254" spans="9:15" x14ac:dyDescent="0.25">
      <c r="I254" s="195"/>
      <c r="J254" s="31"/>
      <c r="K254" s="192" t="s">
        <v>749</v>
      </c>
      <c r="L254" s="32" t="s">
        <v>109</v>
      </c>
      <c r="M254" s="32" t="s">
        <v>1057</v>
      </c>
      <c r="N254" s="33">
        <v>51000</v>
      </c>
      <c r="O254" s="452"/>
    </row>
    <row r="255" spans="9:15" x14ac:dyDescent="0.25">
      <c r="I255" s="195"/>
      <c r="J255" s="31"/>
      <c r="K255" s="192" t="s">
        <v>749</v>
      </c>
      <c r="L255" s="32" t="s">
        <v>1058</v>
      </c>
      <c r="M255" s="32" t="s">
        <v>1059</v>
      </c>
      <c r="N255" s="33">
        <v>68200</v>
      </c>
      <c r="O255" s="452"/>
    </row>
    <row r="256" spans="9:15" x14ac:dyDescent="0.25">
      <c r="I256" s="195"/>
      <c r="J256" s="31"/>
      <c r="K256" s="192" t="s">
        <v>749</v>
      </c>
      <c r="L256" s="32" t="s">
        <v>109</v>
      </c>
      <c r="M256" s="32" t="s">
        <v>832</v>
      </c>
      <c r="N256" s="33">
        <v>11000</v>
      </c>
      <c r="O256" s="452"/>
    </row>
    <row r="257" spans="9:15" x14ac:dyDescent="0.25">
      <c r="I257" s="195"/>
      <c r="J257" s="31"/>
      <c r="K257" s="192" t="s">
        <v>748</v>
      </c>
      <c r="L257" s="32" t="s">
        <v>79</v>
      </c>
      <c r="M257" s="32" t="s">
        <v>354</v>
      </c>
      <c r="N257" s="33">
        <v>2000</v>
      </c>
      <c r="O257" s="452"/>
    </row>
    <row r="258" spans="9:15" x14ac:dyDescent="0.25">
      <c r="I258" s="195"/>
      <c r="J258" s="31"/>
      <c r="K258" s="192" t="s">
        <v>749</v>
      </c>
      <c r="L258" s="32" t="s">
        <v>109</v>
      </c>
      <c r="M258" s="32" t="s">
        <v>1060</v>
      </c>
      <c r="N258" s="33">
        <v>10000</v>
      </c>
      <c r="O258" s="452"/>
    </row>
    <row r="259" spans="9:15" x14ac:dyDescent="0.25">
      <c r="I259" s="195"/>
      <c r="J259" s="31"/>
      <c r="K259" s="192" t="s">
        <v>748</v>
      </c>
      <c r="L259" s="32" t="s">
        <v>79</v>
      </c>
      <c r="M259" s="32" t="s">
        <v>1004</v>
      </c>
      <c r="N259" s="33">
        <v>1000</v>
      </c>
      <c r="O259" s="452"/>
    </row>
    <row r="260" spans="9:15" x14ac:dyDescent="0.25">
      <c r="I260" s="195"/>
      <c r="J260" s="31"/>
      <c r="K260" s="192" t="s">
        <v>749</v>
      </c>
      <c r="L260" s="32" t="s">
        <v>109</v>
      </c>
      <c r="M260" s="32" t="s">
        <v>156</v>
      </c>
      <c r="N260" s="33">
        <v>700</v>
      </c>
      <c r="O260" s="452"/>
    </row>
    <row r="261" spans="9:15" ht="15.75" thickBot="1" x14ac:dyDescent="0.3">
      <c r="I261" s="112"/>
      <c r="J261" s="35"/>
      <c r="K261" s="193" t="s">
        <v>749</v>
      </c>
      <c r="L261" s="14" t="s">
        <v>109</v>
      </c>
      <c r="M261" s="14" t="s">
        <v>871</v>
      </c>
      <c r="N261" s="15">
        <v>600</v>
      </c>
      <c r="O261" s="453"/>
    </row>
    <row r="262" spans="9:15" ht="15.75" thickTop="1" x14ac:dyDescent="0.25">
      <c r="I262" s="8">
        <v>42306</v>
      </c>
      <c r="J262" s="9"/>
      <c r="K262" s="194" t="s">
        <v>749</v>
      </c>
      <c r="L262" s="10" t="s">
        <v>1061</v>
      </c>
      <c r="M262" s="10" t="s">
        <v>1062</v>
      </c>
      <c r="N262" s="11">
        <v>194000</v>
      </c>
      <c r="O262" s="446">
        <f>SUM(N262:N278)</f>
        <v>1208500</v>
      </c>
    </row>
    <row r="263" spans="9:15" x14ac:dyDescent="0.25">
      <c r="I263" s="195"/>
      <c r="J263" s="31"/>
      <c r="K263" s="196" t="s">
        <v>749</v>
      </c>
      <c r="L263" s="32" t="s">
        <v>109</v>
      </c>
      <c r="M263" s="32" t="s">
        <v>1060</v>
      </c>
      <c r="N263" s="33">
        <v>50000</v>
      </c>
      <c r="O263" s="452"/>
    </row>
    <row r="264" spans="9:15" ht="30" x14ac:dyDescent="0.25">
      <c r="I264" s="195"/>
      <c r="J264" s="31"/>
      <c r="K264" s="196" t="s">
        <v>579</v>
      </c>
      <c r="L264" s="32" t="s">
        <v>436</v>
      </c>
      <c r="M264" s="32" t="s">
        <v>199</v>
      </c>
      <c r="N264" s="33">
        <v>20000</v>
      </c>
      <c r="O264" s="452"/>
    </row>
    <row r="265" spans="9:15" x14ac:dyDescent="0.25">
      <c r="I265" s="195"/>
      <c r="J265" s="31"/>
      <c r="K265" s="196" t="s">
        <v>749</v>
      </c>
      <c r="L265" s="32" t="s">
        <v>109</v>
      </c>
      <c r="M265" s="32" t="s">
        <v>901</v>
      </c>
      <c r="N265" s="33">
        <v>10000</v>
      </c>
      <c r="O265" s="452"/>
    </row>
    <row r="266" spans="9:15" x14ac:dyDescent="0.25">
      <c r="I266" s="195"/>
      <c r="J266" s="31"/>
      <c r="K266" s="196" t="s">
        <v>748</v>
      </c>
      <c r="L266" s="32" t="s">
        <v>79</v>
      </c>
      <c r="M266" s="32" t="s">
        <v>354</v>
      </c>
      <c r="N266" s="33">
        <v>2000</v>
      </c>
      <c r="O266" s="452"/>
    </row>
    <row r="267" spans="9:15" x14ac:dyDescent="0.25">
      <c r="I267" s="195"/>
      <c r="J267" s="31"/>
      <c r="K267" s="196" t="s">
        <v>749</v>
      </c>
      <c r="L267" s="32" t="s">
        <v>177</v>
      </c>
      <c r="M267" s="32" t="s">
        <v>665</v>
      </c>
      <c r="N267" s="33">
        <v>10000</v>
      </c>
      <c r="O267" s="452"/>
    </row>
    <row r="268" spans="9:15" x14ac:dyDescent="0.25">
      <c r="I268" s="195"/>
      <c r="J268" s="31"/>
      <c r="K268" s="196" t="s">
        <v>749</v>
      </c>
      <c r="L268" s="32" t="s">
        <v>79</v>
      </c>
      <c r="M268" s="32" t="s">
        <v>1063</v>
      </c>
      <c r="N268" s="33">
        <v>13000</v>
      </c>
      <c r="O268" s="452"/>
    </row>
    <row r="269" spans="9:15" x14ac:dyDescent="0.25">
      <c r="I269" s="195"/>
      <c r="J269" s="31"/>
      <c r="K269" s="196" t="s">
        <v>748</v>
      </c>
      <c r="L269" s="32" t="s">
        <v>109</v>
      </c>
      <c r="M269" s="32" t="s">
        <v>648</v>
      </c>
      <c r="N269" s="33">
        <v>6000</v>
      </c>
      <c r="O269" s="452"/>
    </row>
    <row r="270" spans="9:15" x14ac:dyDescent="0.25">
      <c r="I270" s="195"/>
      <c r="J270" s="31"/>
      <c r="K270" s="196" t="s">
        <v>749</v>
      </c>
      <c r="L270" s="32" t="s">
        <v>109</v>
      </c>
      <c r="M270" s="32" t="s">
        <v>1064</v>
      </c>
      <c r="N270" s="33">
        <v>4000</v>
      </c>
      <c r="O270" s="452"/>
    </row>
    <row r="271" spans="9:15" ht="30" x14ac:dyDescent="0.25">
      <c r="I271" s="195"/>
      <c r="J271" s="31"/>
      <c r="K271" s="196" t="s">
        <v>749</v>
      </c>
      <c r="L271" s="32" t="s">
        <v>817</v>
      </c>
      <c r="M271" s="32" t="s">
        <v>362</v>
      </c>
      <c r="N271" s="33">
        <v>5000</v>
      </c>
      <c r="O271" s="452"/>
    </row>
    <row r="272" spans="9:15" ht="30" x14ac:dyDescent="0.25">
      <c r="I272" s="195"/>
      <c r="J272" s="31"/>
      <c r="K272" s="196" t="s">
        <v>749</v>
      </c>
      <c r="L272" s="32" t="s">
        <v>817</v>
      </c>
      <c r="M272" s="32" t="s">
        <v>1065</v>
      </c>
      <c r="N272" s="33">
        <v>20000</v>
      </c>
      <c r="O272" s="452"/>
    </row>
    <row r="273" spans="9:15" x14ac:dyDescent="0.25">
      <c r="I273" s="195"/>
      <c r="J273" s="31"/>
      <c r="K273" s="196" t="s">
        <v>749</v>
      </c>
      <c r="L273" s="32" t="s">
        <v>109</v>
      </c>
      <c r="M273" s="32" t="s">
        <v>901</v>
      </c>
      <c r="N273" s="33">
        <v>6000</v>
      </c>
      <c r="O273" s="452"/>
    </row>
    <row r="274" spans="9:15" x14ac:dyDescent="0.25">
      <c r="I274" s="195"/>
      <c r="J274" s="31"/>
      <c r="K274" s="196" t="s">
        <v>749</v>
      </c>
      <c r="L274" s="32" t="s">
        <v>109</v>
      </c>
      <c r="M274" s="32" t="s">
        <v>871</v>
      </c>
      <c r="N274" s="33">
        <v>3000</v>
      </c>
      <c r="O274" s="452"/>
    </row>
    <row r="275" spans="9:15" x14ac:dyDescent="0.25">
      <c r="I275" s="195"/>
      <c r="J275" s="31"/>
      <c r="K275" s="196" t="s">
        <v>749</v>
      </c>
      <c r="L275" s="32" t="s">
        <v>79</v>
      </c>
      <c r="M275" s="32" t="s">
        <v>1066</v>
      </c>
      <c r="N275" s="33">
        <v>6000</v>
      </c>
      <c r="O275" s="452"/>
    </row>
    <row r="276" spans="9:15" ht="30" x14ac:dyDescent="0.25">
      <c r="I276" s="195"/>
      <c r="J276" s="31"/>
      <c r="K276" s="196" t="s">
        <v>749</v>
      </c>
      <c r="L276" s="32" t="s">
        <v>174</v>
      </c>
      <c r="M276" s="32" t="s">
        <v>1067</v>
      </c>
      <c r="N276" s="33">
        <v>5000</v>
      </c>
      <c r="O276" s="452"/>
    </row>
    <row r="277" spans="9:15" x14ac:dyDescent="0.25">
      <c r="I277" s="195"/>
      <c r="J277" s="31"/>
      <c r="K277" s="196" t="s">
        <v>749</v>
      </c>
      <c r="L277" s="32" t="s">
        <v>146</v>
      </c>
      <c r="M277" s="32" t="s">
        <v>1068</v>
      </c>
      <c r="N277" s="33">
        <v>200000</v>
      </c>
      <c r="O277" s="452"/>
    </row>
    <row r="278" spans="9:15" ht="15.75" thickBot="1" x14ac:dyDescent="0.3">
      <c r="I278" s="112"/>
      <c r="J278" s="35"/>
      <c r="K278" s="193" t="s">
        <v>749</v>
      </c>
      <c r="L278" s="14" t="s">
        <v>555</v>
      </c>
      <c r="M278" s="14" t="s">
        <v>775</v>
      </c>
      <c r="N278" s="15">
        <v>654500</v>
      </c>
      <c r="O278" s="453"/>
    </row>
    <row r="279" spans="9:15" ht="15.75" thickTop="1" x14ac:dyDescent="0.25">
      <c r="I279" s="8">
        <v>42307</v>
      </c>
      <c r="J279" s="9"/>
      <c r="K279" s="194" t="s">
        <v>749</v>
      </c>
      <c r="L279" s="10" t="s">
        <v>109</v>
      </c>
      <c r="M279" s="10" t="s">
        <v>1069</v>
      </c>
      <c r="N279" s="11">
        <v>22000</v>
      </c>
      <c r="O279" s="446">
        <f>SUM(N279:N290)</f>
        <v>1294000</v>
      </c>
    </row>
    <row r="280" spans="9:15" x14ac:dyDescent="0.25">
      <c r="I280" s="195"/>
      <c r="J280" s="31"/>
      <c r="K280" s="199" t="s">
        <v>749</v>
      </c>
      <c r="L280" s="32" t="s">
        <v>392</v>
      </c>
      <c r="M280" s="32" t="s">
        <v>878</v>
      </c>
      <c r="N280" s="33">
        <v>143000</v>
      </c>
      <c r="O280" s="452"/>
    </row>
    <row r="281" spans="9:15" ht="30" x14ac:dyDescent="0.25">
      <c r="I281" s="195"/>
      <c r="J281" s="31"/>
      <c r="K281" s="199" t="s">
        <v>579</v>
      </c>
      <c r="L281" s="32" t="s">
        <v>436</v>
      </c>
      <c r="M281" s="32" t="s">
        <v>1070</v>
      </c>
      <c r="N281" s="33">
        <v>7000</v>
      </c>
      <c r="O281" s="452"/>
    </row>
    <row r="282" spans="9:15" ht="30" x14ac:dyDescent="0.25">
      <c r="I282" s="195"/>
      <c r="J282" s="31"/>
      <c r="K282" s="199" t="s">
        <v>749</v>
      </c>
      <c r="L282" s="32" t="s">
        <v>179</v>
      </c>
      <c r="M282" s="32" t="s">
        <v>362</v>
      </c>
      <c r="N282" s="33">
        <v>5000</v>
      </c>
      <c r="O282" s="452"/>
    </row>
    <row r="283" spans="9:15" x14ac:dyDescent="0.25">
      <c r="I283" s="195"/>
      <c r="J283" s="31"/>
      <c r="K283" s="199" t="s">
        <v>749</v>
      </c>
      <c r="L283" s="32" t="s">
        <v>177</v>
      </c>
      <c r="M283" s="32" t="s">
        <v>362</v>
      </c>
      <c r="N283" s="33">
        <v>10000</v>
      </c>
      <c r="O283" s="452"/>
    </row>
    <row r="284" spans="9:15" ht="30" x14ac:dyDescent="0.25">
      <c r="I284" s="195"/>
      <c r="J284" s="31"/>
      <c r="K284" s="199" t="s">
        <v>749</v>
      </c>
      <c r="L284" s="32" t="s">
        <v>174</v>
      </c>
      <c r="M284" s="32" t="s">
        <v>665</v>
      </c>
      <c r="N284" s="33">
        <v>500000</v>
      </c>
      <c r="O284" s="452"/>
    </row>
    <row r="285" spans="9:15" x14ac:dyDescent="0.25">
      <c r="I285" s="195"/>
      <c r="J285" s="31"/>
      <c r="K285" s="199" t="s">
        <v>748</v>
      </c>
      <c r="L285" s="32" t="s">
        <v>109</v>
      </c>
      <c r="M285" s="32" t="s">
        <v>910</v>
      </c>
      <c r="N285" s="33">
        <v>16000</v>
      </c>
      <c r="O285" s="452"/>
    </row>
    <row r="286" spans="9:15" ht="30" x14ac:dyDescent="0.25">
      <c r="I286" s="195"/>
      <c r="J286" s="31"/>
      <c r="K286" s="199" t="s">
        <v>749</v>
      </c>
      <c r="L286" s="32" t="s">
        <v>174</v>
      </c>
      <c r="M286" s="32" t="s">
        <v>1004</v>
      </c>
      <c r="N286" s="33">
        <v>1000</v>
      </c>
      <c r="O286" s="452"/>
    </row>
    <row r="287" spans="9:15" x14ac:dyDescent="0.25">
      <c r="I287" s="195"/>
      <c r="J287" s="31"/>
      <c r="K287" s="199" t="s">
        <v>749</v>
      </c>
      <c r="L287" s="32" t="s">
        <v>638</v>
      </c>
      <c r="M287" s="32" t="s">
        <v>665</v>
      </c>
      <c r="N287" s="33">
        <v>400000</v>
      </c>
      <c r="O287" s="452"/>
    </row>
    <row r="288" spans="9:15" ht="30" x14ac:dyDescent="0.25">
      <c r="I288" s="195"/>
      <c r="J288" s="31"/>
      <c r="K288" s="199" t="s">
        <v>749</v>
      </c>
      <c r="L288" s="32" t="s">
        <v>817</v>
      </c>
      <c r="M288" s="32" t="s">
        <v>362</v>
      </c>
      <c r="N288" s="33">
        <v>5000</v>
      </c>
      <c r="O288" s="452"/>
    </row>
    <row r="289" spans="9:15" x14ac:dyDescent="0.25">
      <c r="I289" s="195"/>
      <c r="J289" s="31"/>
      <c r="K289" s="199" t="s">
        <v>749</v>
      </c>
      <c r="L289" s="32" t="s">
        <v>889</v>
      </c>
      <c r="M289" s="32" t="s">
        <v>665</v>
      </c>
      <c r="N289" s="33">
        <v>35000</v>
      </c>
      <c r="O289" s="452"/>
    </row>
    <row r="290" spans="9:15" ht="30.75" thickBot="1" x14ac:dyDescent="0.3">
      <c r="I290" s="112"/>
      <c r="J290" s="35"/>
      <c r="K290" s="193" t="s">
        <v>749</v>
      </c>
      <c r="L290" s="14" t="s">
        <v>179</v>
      </c>
      <c r="M290" s="14" t="s">
        <v>1071</v>
      </c>
      <c r="N290" s="15">
        <v>150000</v>
      </c>
      <c r="O290" s="453"/>
    </row>
    <row r="291" spans="9:15" ht="15.75" thickTop="1" x14ac:dyDescent="0.25">
      <c r="I291" s="8">
        <v>42311</v>
      </c>
      <c r="J291" s="9"/>
      <c r="K291" s="194" t="s">
        <v>749</v>
      </c>
      <c r="L291" s="10" t="s">
        <v>223</v>
      </c>
      <c r="M291" s="10" t="s">
        <v>1081</v>
      </c>
      <c r="N291" s="11">
        <v>65000</v>
      </c>
      <c r="O291" s="446">
        <f>SUM(N291:N312)</f>
        <v>1490250</v>
      </c>
    </row>
    <row r="292" spans="9:15" x14ac:dyDescent="0.25">
      <c r="I292" s="195"/>
      <c r="J292" s="31"/>
      <c r="K292" s="200" t="s">
        <v>749</v>
      </c>
      <c r="L292" s="32" t="s">
        <v>1047</v>
      </c>
      <c r="M292" s="32" t="s">
        <v>1082</v>
      </c>
      <c r="N292" s="33">
        <v>8000</v>
      </c>
      <c r="O292" s="452"/>
    </row>
    <row r="293" spans="9:15" x14ac:dyDescent="0.25">
      <c r="I293" s="195"/>
      <c r="J293" s="31"/>
      <c r="K293" s="200" t="s">
        <v>749</v>
      </c>
      <c r="L293" s="32" t="s">
        <v>109</v>
      </c>
      <c r="M293" s="32" t="s">
        <v>1083</v>
      </c>
      <c r="N293" s="33">
        <v>10000</v>
      </c>
      <c r="O293" s="452"/>
    </row>
    <row r="294" spans="9:15" x14ac:dyDescent="0.25">
      <c r="I294" s="195"/>
      <c r="J294" s="31"/>
      <c r="K294" s="200" t="s">
        <v>749</v>
      </c>
      <c r="L294" s="32" t="s">
        <v>311</v>
      </c>
      <c r="M294" s="32" t="s">
        <v>1084</v>
      </c>
      <c r="N294" s="33">
        <v>144000</v>
      </c>
      <c r="O294" s="452"/>
    </row>
    <row r="295" spans="9:15" x14ac:dyDescent="0.25">
      <c r="I295" s="195"/>
      <c r="J295" s="31"/>
      <c r="K295" s="200" t="s">
        <v>749</v>
      </c>
      <c r="L295" s="32" t="s">
        <v>311</v>
      </c>
      <c r="M295" s="32"/>
      <c r="N295" s="33">
        <v>50000</v>
      </c>
      <c r="O295" s="452"/>
    </row>
    <row r="296" spans="9:15" ht="30" x14ac:dyDescent="0.25">
      <c r="I296" s="195"/>
      <c r="J296" s="31"/>
      <c r="K296" s="200" t="s">
        <v>749</v>
      </c>
      <c r="L296" s="32" t="s">
        <v>21</v>
      </c>
      <c r="M296" s="32"/>
      <c r="N296" s="33">
        <v>50000</v>
      </c>
      <c r="O296" s="452"/>
    </row>
    <row r="297" spans="9:15" ht="30" x14ac:dyDescent="0.25">
      <c r="I297" s="195"/>
      <c r="J297" s="31"/>
      <c r="K297" s="200" t="s">
        <v>749</v>
      </c>
      <c r="L297" s="32" t="s">
        <v>1085</v>
      </c>
      <c r="M297" s="32" t="s">
        <v>768</v>
      </c>
      <c r="N297" s="33">
        <v>45000</v>
      </c>
      <c r="O297" s="452"/>
    </row>
    <row r="298" spans="9:15" ht="30" x14ac:dyDescent="0.25">
      <c r="I298" s="195"/>
      <c r="J298" s="31"/>
      <c r="K298" s="200" t="s">
        <v>749</v>
      </c>
      <c r="L298" s="32" t="s">
        <v>908</v>
      </c>
      <c r="M298" s="32" t="s">
        <v>1086</v>
      </c>
      <c r="N298" s="33">
        <v>65000</v>
      </c>
      <c r="O298" s="452"/>
    </row>
    <row r="299" spans="9:15" x14ac:dyDescent="0.25">
      <c r="I299" s="195"/>
      <c r="J299" s="31"/>
      <c r="K299" s="200" t="s">
        <v>749</v>
      </c>
      <c r="L299" s="32" t="s">
        <v>79</v>
      </c>
      <c r="M299" s="32" t="s">
        <v>127</v>
      </c>
      <c r="N299" s="33">
        <v>15000</v>
      </c>
      <c r="O299" s="452"/>
    </row>
    <row r="300" spans="9:15" x14ac:dyDescent="0.25">
      <c r="I300" s="195"/>
      <c r="J300" s="31"/>
      <c r="K300" s="200" t="s">
        <v>749</v>
      </c>
      <c r="L300" s="32" t="s">
        <v>79</v>
      </c>
      <c r="M300" s="32" t="s">
        <v>149</v>
      </c>
      <c r="N300" s="33">
        <v>40000</v>
      </c>
      <c r="O300" s="452"/>
    </row>
    <row r="301" spans="9:15" x14ac:dyDescent="0.25">
      <c r="I301" s="195"/>
      <c r="J301" s="31"/>
      <c r="K301" s="200" t="s">
        <v>749</v>
      </c>
      <c r="L301" s="32" t="s">
        <v>109</v>
      </c>
      <c r="M301" s="32" t="s">
        <v>901</v>
      </c>
      <c r="N301" s="33">
        <v>15000</v>
      </c>
      <c r="O301" s="452"/>
    </row>
    <row r="302" spans="9:15" x14ac:dyDescent="0.25">
      <c r="I302" s="195"/>
      <c r="J302" s="31"/>
      <c r="K302" s="200" t="s">
        <v>749</v>
      </c>
      <c r="L302" s="32" t="s">
        <v>109</v>
      </c>
      <c r="M302" s="32" t="s">
        <v>738</v>
      </c>
      <c r="N302" s="33">
        <v>15000</v>
      </c>
      <c r="O302" s="452"/>
    </row>
    <row r="303" spans="9:15" x14ac:dyDescent="0.25">
      <c r="I303" s="195"/>
      <c r="J303" s="31"/>
      <c r="K303" s="200" t="s">
        <v>749</v>
      </c>
      <c r="L303" s="32" t="s">
        <v>906</v>
      </c>
      <c r="M303" s="32" t="s">
        <v>350</v>
      </c>
      <c r="N303" s="33">
        <v>203000</v>
      </c>
      <c r="O303" s="452"/>
    </row>
    <row r="304" spans="9:15" x14ac:dyDescent="0.25">
      <c r="I304" s="195"/>
      <c r="J304" s="31"/>
      <c r="K304" s="200" t="s">
        <v>748</v>
      </c>
      <c r="L304" s="32" t="s">
        <v>79</v>
      </c>
      <c r="M304" s="32" t="s">
        <v>1087</v>
      </c>
      <c r="N304" s="33">
        <v>20000</v>
      </c>
      <c r="O304" s="452"/>
    </row>
    <row r="305" spans="9:15" x14ac:dyDescent="0.25">
      <c r="I305" s="195"/>
      <c r="J305" s="31"/>
      <c r="K305" s="200" t="s">
        <v>748</v>
      </c>
      <c r="L305" s="32" t="s">
        <v>586</v>
      </c>
      <c r="M305" s="32"/>
      <c r="N305" s="33">
        <v>28600</v>
      </c>
      <c r="O305" s="452"/>
    </row>
    <row r="306" spans="9:15" x14ac:dyDescent="0.25">
      <c r="I306" s="195"/>
      <c r="J306" s="31"/>
      <c r="K306" s="200" t="s">
        <v>748</v>
      </c>
      <c r="L306" s="32" t="s">
        <v>586</v>
      </c>
      <c r="M306" s="32"/>
      <c r="N306" s="33">
        <v>28350</v>
      </c>
      <c r="O306" s="452"/>
    </row>
    <row r="307" spans="9:15" x14ac:dyDescent="0.25">
      <c r="I307" s="195"/>
      <c r="J307" s="31"/>
      <c r="K307" s="200" t="s">
        <v>749</v>
      </c>
      <c r="L307" s="32" t="s">
        <v>812</v>
      </c>
      <c r="M307" s="32" t="s">
        <v>1088</v>
      </c>
      <c r="N307" s="33">
        <v>300000</v>
      </c>
      <c r="O307" s="452"/>
    </row>
    <row r="308" spans="9:15" ht="30" x14ac:dyDescent="0.25">
      <c r="I308" s="195"/>
      <c r="J308" s="31"/>
      <c r="K308" s="200" t="s">
        <v>749</v>
      </c>
      <c r="L308" s="32" t="s">
        <v>817</v>
      </c>
      <c r="M308" s="32" t="s">
        <v>1088</v>
      </c>
      <c r="N308" s="33">
        <v>350000</v>
      </c>
      <c r="O308" s="452"/>
    </row>
    <row r="309" spans="9:15" x14ac:dyDescent="0.25">
      <c r="I309" s="195"/>
      <c r="J309" s="31"/>
      <c r="K309" s="200" t="s">
        <v>749</v>
      </c>
      <c r="L309" s="32" t="s">
        <v>177</v>
      </c>
      <c r="M309" s="32" t="s">
        <v>178</v>
      </c>
      <c r="N309" s="33">
        <v>20000</v>
      </c>
      <c r="O309" s="452"/>
    </row>
    <row r="310" spans="9:15" x14ac:dyDescent="0.25">
      <c r="I310" s="195"/>
      <c r="J310" s="31"/>
      <c r="K310" s="200" t="s">
        <v>749</v>
      </c>
      <c r="L310" s="32" t="s">
        <v>109</v>
      </c>
      <c r="M310" s="32" t="s">
        <v>674</v>
      </c>
      <c r="N310" s="33">
        <v>7500</v>
      </c>
      <c r="O310" s="452"/>
    </row>
    <row r="311" spans="9:15" x14ac:dyDescent="0.25">
      <c r="I311" s="195"/>
      <c r="J311" s="31"/>
      <c r="K311" s="200" t="s">
        <v>749</v>
      </c>
      <c r="L311" s="32" t="s">
        <v>109</v>
      </c>
      <c r="M311" s="32" t="s">
        <v>156</v>
      </c>
      <c r="N311" s="33">
        <v>2800</v>
      </c>
      <c r="O311" s="452"/>
    </row>
    <row r="312" spans="9:15" ht="15.75" thickBot="1" x14ac:dyDescent="0.3">
      <c r="I312" s="112"/>
      <c r="J312" s="35"/>
      <c r="K312" s="193" t="s">
        <v>749</v>
      </c>
      <c r="L312" s="14" t="s">
        <v>79</v>
      </c>
      <c r="M312" s="14" t="s">
        <v>149</v>
      </c>
      <c r="N312" s="15">
        <v>8000</v>
      </c>
      <c r="O312" s="453"/>
    </row>
    <row r="313" spans="9:15" ht="15.75" thickTop="1" x14ac:dyDescent="0.25">
      <c r="I313" s="8">
        <v>42312</v>
      </c>
      <c r="J313" s="9"/>
      <c r="K313" s="194" t="s">
        <v>749</v>
      </c>
      <c r="L313" s="10" t="s">
        <v>175</v>
      </c>
      <c r="M313" s="10" t="s">
        <v>190</v>
      </c>
      <c r="N313" s="11">
        <v>10000</v>
      </c>
      <c r="O313" s="446">
        <f>SUM(N313:N322)</f>
        <v>797000</v>
      </c>
    </row>
    <row r="314" spans="9:15" x14ac:dyDescent="0.25">
      <c r="I314" s="195"/>
      <c r="J314" s="31"/>
      <c r="K314" s="200" t="s">
        <v>749</v>
      </c>
      <c r="L314" s="32" t="s">
        <v>79</v>
      </c>
      <c r="M314" s="32" t="s">
        <v>206</v>
      </c>
      <c r="N314" s="33">
        <v>5000</v>
      </c>
      <c r="O314" s="452"/>
    </row>
    <row r="315" spans="9:15" x14ac:dyDescent="0.25">
      <c r="I315" s="195"/>
      <c r="J315" s="31"/>
      <c r="K315" s="200" t="s">
        <v>749</v>
      </c>
      <c r="L315" s="32" t="s">
        <v>175</v>
      </c>
      <c r="M315" s="32" t="s">
        <v>1089</v>
      </c>
      <c r="N315" s="33">
        <v>10000</v>
      </c>
      <c r="O315" s="452"/>
    </row>
    <row r="316" spans="9:15" x14ac:dyDescent="0.25">
      <c r="I316" s="195"/>
      <c r="J316" s="31"/>
      <c r="K316" s="200" t="s">
        <v>749</v>
      </c>
      <c r="L316" s="32" t="s">
        <v>919</v>
      </c>
      <c r="M316" s="32" t="s">
        <v>1090</v>
      </c>
      <c r="N316" s="33">
        <v>323800</v>
      </c>
      <c r="O316" s="452"/>
    </row>
    <row r="317" spans="9:15" x14ac:dyDescent="0.25">
      <c r="I317" s="195"/>
      <c r="J317" s="31"/>
      <c r="K317" s="200" t="s">
        <v>748</v>
      </c>
      <c r="L317" s="32" t="s">
        <v>79</v>
      </c>
      <c r="M317" s="32" t="s">
        <v>354</v>
      </c>
      <c r="N317" s="33">
        <v>2000</v>
      </c>
      <c r="O317" s="452"/>
    </row>
    <row r="318" spans="9:15" ht="30" x14ac:dyDescent="0.25">
      <c r="I318" s="195"/>
      <c r="J318" s="31"/>
      <c r="K318" s="200" t="s">
        <v>579</v>
      </c>
      <c r="L318" s="32" t="s">
        <v>436</v>
      </c>
      <c r="M318" s="32" t="s">
        <v>1091</v>
      </c>
      <c r="N318" s="33">
        <v>20000</v>
      </c>
      <c r="O318" s="452"/>
    </row>
    <row r="319" spans="9:15" x14ac:dyDescent="0.25">
      <c r="I319" s="195"/>
      <c r="J319" s="31"/>
      <c r="K319" s="200" t="s">
        <v>748</v>
      </c>
      <c r="L319" s="32" t="s">
        <v>79</v>
      </c>
      <c r="M319" s="32" t="s">
        <v>832</v>
      </c>
      <c r="N319" s="33">
        <v>8000</v>
      </c>
      <c r="O319" s="452"/>
    </row>
    <row r="320" spans="9:15" x14ac:dyDescent="0.25">
      <c r="I320" s="195"/>
      <c r="J320" s="31"/>
      <c r="K320" s="200" t="s">
        <v>749</v>
      </c>
      <c r="L320" s="32" t="s">
        <v>109</v>
      </c>
      <c r="M320" s="32" t="s">
        <v>1098</v>
      </c>
      <c r="N320" s="33">
        <v>2400</v>
      </c>
      <c r="O320" s="452"/>
    </row>
    <row r="321" spans="9:15" x14ac:dyDescent="0.25">
      <c r="I321" s="195"/>
      <c r="J321" s="31"/>
      <c r="K321" s="200" t="s">
        <v>748</v>
      </c>
      <c r="L321" s="32" t="s">
        <v>79</v>
      </c>
      <c r="M321" s="32" t="s">
        <v>781</v>
      </c>
      <c r="N321" s="33">
        <v>410500</v>
      </c>
      <c r="O321" s="452"/>
    </row>
    <row r="322" spans="9:15" ht="30.75" thickBot="1" x14ac:dyDescent="0.3">
      <c r="I322" s="112"/>
      <c r="J322" s="35"/>
      <c r="K322" s="193" t="s">
        <v>749</v>
      </c>
      <c r="L322" s="14" t="s">
        <v>174</v>
      </c>
      <c r="M322" s="14" t="s">
        <v>1099</v>
      </c>
      <c r="N322" s="15">
        <v>5300</v>
      </c>
      <c r="O322" s="453"/>
    </row>
    <row r="323" spans="9:15" ht="15.75" thickTop="1" x14ac:dyDescent="0.25">
      <c r="I323" s="8">
        <v>42313</v>
      </c>
      <c r="J323" s="9"/>
      <c r="K323" s="194" t="s">
        <v>749</v>
      </c>
      <c r="L323" s="10" t="s">
        <v>79</v>
      </c>
      <c r="M323" s="10" t="s">
        <v>1101</v>
      </c>
      <c r="N323" s="11">
        <v>12000</v>
      </c>
      <c r="O323" s="446">
        <f>SUM(N323:N330)</f>
        <v>550100</v>
      </c>
    </row>
    <row r="324" spans="9:15" ht="30" x14ac:dyDescent="0.25">
      <c r="I324" s="195"/>
      <c r="J324" s="31"/>
      <c r="K324" s="201" t="s">
        <v>749</v>
      </c>
      <c r="L324" s="32" t="s">
        <v>174</v>
      </c>
      <c r="M324" s="32" t="s">
        <v>362</v>
      </c>
      <c r="N324" s="33">
        <v>11000</v>
      </c>
      <c r="O324" s="452"/>
    </row>
    <row r="325" spans="9:15" ht="30" x14ac:dyDescent="0.25">
      <c r="I325" s="195"/>
      <c r="J325" s="31"/>
      <c r="K325" s="201" t="s">
        <v>749</v>
      </c>
      <c r="L325" s="32" t="s">
        <v>174</v>
      </c>
      <c r="M325" s="32" t="s">
        <v>1102</v>
      </c>
      <c r="N325" s="33">
        <v>1400</v>
      </c>
      <c r="O325" s="452"/>
    </row>
    <row r="326" spans="9:15" ht="30" x14ac:dyDescent="0.25">
      <c r="I326" s="195"/>
      <c r="J326" s="31"/>
      <c r="K326" s="201" t="s">
        <v>749</v>
      </c>
      <c r="L326" s="32" t="s">
        <v>814</v>
      </c>
      <c r="M326" s="32" t="s">
        <v>1103</v>
      </c>
      <c r="N326" s="33">
        <v>118700</v>
      </c>
      <c r="O326" s="452"/>
    </row>
    <row r="327" spans="9:15" x14ac:dyDescent="0.25">
      <c r="I327" s="195"/>
      <c r="J327" s="31"/>
      <c r="K327" s="201" t="s">
        <v>748</v>
      </c>
      <c r="L327" s="32" t="s">
        <v>79</v>
      </c>
      <c r="M327" s="32" t="s">
        <v>362</v>
      </c>
      <c r="N327" s="33">
        <v>20000</v>
      </c>
      <c r="O327" s="452"/>
    </row>
    <row r="328" spans="9:15" x14ac:dyDescent="0.25">
      <c r="I328" s="195"/>
      <c r="J328" s="31"/>
      <c r="K328" s="201" t="s">
        <v>749</v>
      </c>
      <c r="L328" s="32" t="s">
        <v>79</v>
      </c>
      <c r="M328" s="32" t="s">
        <v>206</v>
      </c>
      <c r="N328" s="33">
        <v>2000</v>
      </c>
      <c r="O328" s="452"/>
    </row>
    <row r="329" spans="9:15" x14ac:dyDescent="0.25">
      <c r="I329" s="195"/>
      <c r="J329" s="31"/>
      <c r="K329" s="201" t="s">
        <v>748</v>
      </c>
      <c r="L329" s="32" t="s">
        <v>79</v>
      </c>
      <c r="M329" s="32" t="s">
        <v>1104</v>
      </c>
      <c r="N329" s="33">
        <v>10000</v>
      </c>
      <c r="O329" s="452"/>
    </row>
    <row r="330" spans="9:15" ht="30.75" thickBot="1" x14ac:dyDescent="0.3">
      <c r="I330" s="112"/>
      <c r="J330" s="35"/>
      <c r="K330" s="193" t="s">
        <v>749</v>
      </c>
      <c r="L330" s="14" t="s">
        <v>477</v>
      </c>
      <c r="M330" s="14" t="s">
        <v>1105</v>
      </c>
      <c r="N330" s="15">
        <v>375000</v>
      </c>
      <c r="O330" s="453"/>
    </row>
    <row r="331" spans="9:15" ht="30.75" thickTop="1" x14ac:dyDescent="0.25">
      <c r="I331" s="203">
        <v>42314</v>
      </c>
      <c r="K331" s="3" t="s">
        <v>579</v>
      </c>
      <c r="L331" s="146" t="s">
        <v>436</v>
      </c>
      <c r="M331" s="146" t="s">
        <v>1116</v>
      </c>
      <c r="N331" s="7">
        <v>40000</v>
      </c>
      <c r="O331" s="492">
        <f>SUM(N331:N350)</f>
        <v>523400</v>
      </c>
    </row>
    <row r="332" spans="9:15" x14ac:dyDescent="0.25">
      <c r="K332" s="3" t="s">
        <v>748</v>
      </c>
      <c r="L332" s="146" t="s">
        <v>79</v>
      </c>
      <c r="M332" s="146" t="s">
        <v>1117</v>
      </c>
      <c r="N332" s="7">
        <v>6000</v>
      </c>
      <c r="O332" s="493"/>
    </row>
    <row r="333" spans="9:15" x14ac:dyDescent="0.25">
      <c r="K333" s="3" t="s">
        <v>749</v>
      </c>
      <c r="L333" s="146" t="s">
        <v>109</v>
      </c>
      <c r="M333" s="146" t="s">
        <v>667</v>
      </c>
      <c r="N333" s="7">
        <v>10000</v>
      </c>
      <c r="O333" s="493"/>
    </row>
    <row r="334" spans="9:15" x14ac:dyDescent="0.25">
      <c r="K334" s="3" t="s">
        <v>749</v>
      </c>
      <c r="L334" s="146" t="s">
        <v>855</v>
      </c>
      <c r="M334" s="146" t="s">
        <v>1118</v>
      </c>
      <c r="N334" s="7">
        <v>105000</v>
      </c>
      <c r="O334" s="493"/>
    </row>
    <row r="335" spans="9:15" x14ac:dyDescent="0.25">
      <c r="K335" s="3" t="s">
        <v>749</v>
      </c>
      <c r="L335" s="146" t="s">
        <v>109</v>
      </c>
      <c r="M335" s="146" t="s">
        <v>152</v>
      </c>
      <c r="N335" s="7">
        <v>2000</v>
      </c>
      <c r="O335" s="493"/>
    </row>
    <row r="336" spans="9:15" x14ac:dyDescent="0.25">
      <c r="K336" s="3" t="s">
        <v>749</v>
      </c>
      <c r="L336" s="146" t="s">
        <v>109</v>
      </c>
      <c r="M336" s="146" t="s">
        <v>152</v>
      </c>
      <c r="N336" s="7">
        <v>10000</v>
      </c>
      <c r="O336" s="493"/>
    </row>
    <row r="337" spans="9:15" x14ac:dyDescent="0.25">
      <c r="K337" s="3" t="s">
        <v>749</v>
      </c>
      <c r="L337" s="146" t="s">
        <v>175</v>
      </c>
      <c r="M337" s="146" t="s">
        <v>1119</v>
      </c>
      <c r="N337" s="7">
        <v>10000</v>
      </c>
      <c r="O337" s="493"/>
    </row>
    <row r="338" spans="9:15" x14ac:dyDescent="0.25">
      <c r="K338" s="3" t="s">
        <v>749</v>
      </c>
      <c r="L338" s="146" t="s">
        <v>1120</v>
      </c>
      <c r="M338" s="146" t="s">
        <v>1121</v>
      </c>
      <c r="N338" s="7">
        <v>21000</v>
      </c>
      <c r="O338" s="493"/>
    </row>
    <row r="339" spans="9:15" x14ac:dyDescent="0.25">
      <c r="K339" s="3" t="s">
        <v>749</v>
      </c>
      <c r="L339" s="146" t="s">
        <v>906</v>
      </c>
      <c r="M339" s="146" t="s">
        <v>1056</v>
      </c>
      <c r="N339" s="7">
        <v>29500</v>
      </c>
      <c r="O339" s="493"/>
    </row>
    <row r="340" spans="9:15" x14ac:dyDescent="0.25">
      <c r="K340" s="3" t="s">
        <v>749</v>
      </c>
      <c r="L340" s="146" t="s">
        <v>1122</v>
      </c>
      <c r="M340" s="146" t="s">
        <v>1056</v>
      </c>
      <c r="N340" s="7">
        <v>31400</v>
      </c>
      <c r="O340" s="493"/>
    </row>
    <row r="341" spans="9:15" ht="30" x14ac:dyDescent="0.25">
      <c r="K341" s="3" t="s">
        <v>749</v>
      </c>
      <c r="L341" s="146" t="s">
        <v>875</v>
      </c>
      <c r="M341" s="146" t="s">
        <v>1123</v>
      </c>
      <c r="N341" s="7">
        <v>24000</v>
      </c>
      <c r="O341" s="493"/>
    </row>
    <row r="342" spans="9:15" ht="30" x14ac:dyDescent="0.25">
      <c r="K342" s="3" t="s">
        <v>749</v>
      </c>
      <c r="L342" s="202" t="s">
        <v>875</v>
      </c>
      <c r="M342" s="146" t="s">
        <v>1121</v>
      </c>
      <c r="N342" s="7">
        <v>135000</v>
      </c>
      <c r="O342" s="493"/>
    </row>
    <row r="343" spans="9:15" x14ac:dyDescent="0.25">
      <c r="K343" s="3" t="s">
        <v>749</v>
      </c>
      <c r="L343" s="146" t="s">
        <v>109</v>
      </c>
      <c r="M343" s="146" t="s">
        <v>871</v>
      </c>
      <c r="N343" s="7">
        <v>10500</v>
      </c>
      <c r="O343" s="493"/>
    </row>
    <row r="344" spans="9:15" x14ac:dyDescent="0.25">
      <c r="K344" s="3" t="s">
        <v>749</v>
      </c>
      <c r="L344" s="146" t="s">
        <v>109</v>
      </c>
      <c r="M344" s="146" t="s">
        <v>159</v>
      </c>
      <c r="N344" s="7">
        <v>6000</v>
      </c>
      <c r="O344" s="493"/>
    </row>
    <row r="345" spans="9:15" ht="30" x14ac:dyDescent="0.25">
      <c r="K345" s="3" t="s">
        <v>749</v>
      </c>
      <c r="L345" s="146" t="s">
        <v>817</v>
      </c>
      <c r="M345" s="146" t="s">
        <v>816</v>
      </c>
      <c r="N345" s="7">
        <v>5000</v>
      </c>
      <c r="O345" s="493"/>
    </row>
    <row r="346" spans="9:15" x14ac:dyDescent="0.25">
      <c r="K346" s="3" t="s">
        <v>749</v>
      </c>
      <c r="L346" s="146" t="s">
        <v>889</v>
      </c>
      <c r="M346" s="146" t="s">
        <v>665</v>
      </c>
      <c r="N346" s="7">
        <v>35000</v>
      </c>
      <c r="O346" s="493"/>
    </row>
    <row r="347" spans="9:15" x14ac:dyDescent="0.25">
      <c r="K347" s="3" t="s">
        <v>748</v>
      </c>
      <c r="L347" s="146" t="s">
        <v>586</v>
      </c>
      <c r="M347" s="146" t="s">
        <v>1124</v>
      </c>
      <c r="N347" s="7">
        <v>20000</v>
      </c>
      <c r="O347" s="493"/>
    </row>
    <row r="348" spans="9:15" x14ac:dyDescent="0.25">
      <c r="K348" s="3" t="s">
        <v>749</v>
      </c>
      <c r="L348" s="146" t="s">
        <v>175</v>
      </c>
      <c r="M348" s="146" t="s">
        <v>569</v>
      </c>
      <c r="N348" s="7">
        <v>10000</v>
      </c>
      <c r="O348" s="493"/>
    </row>
    <row r="349" spans="9:15" x14ac:dyDescent="0.25">
      <c r="K349" s="3" t="s">
        <v>749</v>
      </c>
      <c r="L349" s="146" t="s">
        <v>175</v>
      </c>
      <c r="M349" s="146" t="s">
        <v>549</v>
      </c>
      <c r="N349" s="7">
        <v>4000</v>
      </c>
      <c r="O349" s="493"/>
    </row>
    <row r="350" spans="9:15" ht="30.75" thickBot="1" x14ac:dyDescent="0.3">
      <c r="K350" s="3" t="s">
        <v>748</v>
      </c>
      <c r="L350" s="146" t="s">
        <v>174</v>
      </c>
      <c r="M350" s="146" t="s">
        <v>914</v>
      </c>
      <c r="N350" s="7">
        <v>9000</v>
      </c>
      <c r="O350" s="493"/>
    </row>
    <row r="351" spans="9:15" ht="15.75" thickTop="1" x14ac:dyDescent="0.25">
      <c r="I351" s="8">
        <v>42317</v>
      </c>
      <c r="J351" s="9"/>
      <c r="K351" s="194" t="s">
        <v>749</v>
      </c>
      <c r="L351" s="10" t="s">
        <v>990</v>
      </c>
      <c r="M351" s="10" t="s">
        <v>385</v>
      </c>
      <c r="N351" s="11">
        <v>115000</v>
      </c>
      <c r="O351" s="446">
        <f>SUM(N351:N367)</f>
        <v>1835712</v>
      </c>
    </row>
    <row r="352" spans="9:15" x14ac:dyDescent="0.25">
      <c r="I352" s="195"/>
      <c r="J352" s="31"/>
      <c r="K352" s="206" t="s">
        <v>749</v>
      </c>
      <c r="L352" s="32" t="s">
        <v>109</v>
      </c>
      <c r="M352" s="32" t="s">
        <v>149</v>
      </c>
      <c r="N352" s="33">
        <v>40000</v>
      </c>
      <c r="O352" s="452"/>
    </row>
    <row r="353" spans="9:15" x14ac:dyDescent="0.25">
      <c r="I353" s="195"/>
      <c r="J353" s="31"/>
      <c r="K353" s="206" t="s">
        <v>748</v>
      </c>
      <c r="L353" s="32" t="s">
        <v>109</v>
      </c>
      <c r="M353" s="32" t="s">
        <v>1127</v>
      </c>
      <c r="N353" s="33">
        <v>50000</v>
      </c>
      <c r="O353" s="452"/>
    </row>
    <row r="354" spans="9:15" x14ac:dyDescent="0.25">
      <c r="I354" s="195"/>
      <c r="J354" s="31"/>
      <c r="K354" s="206" t="s">
        <v>748</v>
      </c>
      <c r="L354" s="32" t="s">
        <v>109</v>
      </c>
      <c r="M354" s="32" t="s">
        <v>400</v>
      </c>
      <c r="N354" s="33">
        <v>10000</v>
      </c>
      <c r="O354" s="452"/>
    </row>
    <row r="355" spans="9:15" x14ac:dyDescent="0.25">
      <c r="I355" s="195"/>
      <c r="J355" s="31"/>
      <c r="K355" s="206" t="s">
        <v>749</v>
      </c>
      <c r="L355" s="32" t="s">
        <v>275</v>
      </c>
      <c r="M355" s="32" t="s">
        <v>1128</v>
      </c>
      <c r="N355" s="33">
        <v>40000</v>
      </c>
      <c r="O355" s="452"/>
    </row>
    <row r="356" spans="9:15" x14ac:dyDescent="0.25">
      <c r="I356" s="195"/>
      <c r="J356" s="31"/>
      <c r="K356" s="206" t="s">
        <v>749</v>
      </c>
      <c r="L356" s="32" t="s">
        <v>109</v>
      </c>
      <c r="M356" s="32" t="s">
        <v>580</v>
      </c>
      <c r="N356" s="33">
        <v>15000</v>
      </c>
      <c r="O356" s="452"/>
    </row>
    <row r="357" spans="9:15" x14ac:dyDescent="0.25">
      <c r="I357" s="195"/>
      <c r="J357" s="31"/>
      <c r="K357" s="206" t="s">
        <v>748</v>
      </c>
      <c r="L357" s="32" t="s">
        <v>79</v>
      </c>
      <c r="M357" s="32" t="s">
        <v>536</v>
      </c>
      <c r="N357" s="33">
        <v>12000</v>
      </c>
      <c r="O357" s="452"/>
    </row>
    <row r="358" spans="9:15" x14ac:dyDescent="0.25">
      <c r="I358" s="195"/>
      <c r="J358" s="31"/>
      <c r="K358" s="206" t="s">
        <v>749</v>
      </c>
      <c r="L358" s="32" t="s">
        <v>109</v>
      </c>
      <c r="M358" s="32" t="s">
        <v>1129</v>
      </c>
      <c r="N358" s="33">
        <v>135000</v>
      </c>
      <c r="O358" s="452"/>
    </row>
    <row r="359" spans="9:15" x14ac:dyDescent="0.25">
      <c r="I359" s="195"/>
      <c r="J359" s="31"/>
      <c r="K359" s="206" t="s">
        <v>749</v>
      </c>
      <c r="L359" s="32" t="s">
        <v>331</v>
      </c>
      <c r="M359" s="32" t="s">
        <v>1130</v>
      </c>
      <c r="N359" s="33">
        <v>230000</v>
      </c>
      <c r="O359" s="452"/>
    </row>
    <row r="360" spans="9:15" ht="30" x14ac:dyDescent="0.25">
      <c r="I360" s="195"/>
      <c r="J360" s="31"/>
      <c r="K360" s="206" t="s">
        <v>749</v>
      </c>
      <c r="L360" s="32" t="s">
        <v>1131</v>
      </c>
      <c r="M360" s="32" t="s">
        <v>1132</v>
      </c>
      <c r="N360" s="33">
        <v>128000</v>
      </c>
      <c r="O360" s="452"/>
    </row>
    <row r="361" spans="9:15" ht="30" x14ac:dyDescent="0.25">
      <c r="I361" s="195"/>
      <c r="J361" s="31"/>
      <c r="K361" s="206" t="s">
        <v>749</v>
      </c>
      <c r="L361" s="32" t="s">
        <v>1131</v>
      </c>
      <c r="M361" s="32" t="s">
        <v>1133</v>
      </c>
      <c r="N361" s="33">
        <v>28412</v>
      </c>
      <c r="O361" s="452"/>
    </row>
    <row r="362" spans="9:15" x14ac:dyDescent="0.25">
      <c r="I362" s="195"/>
      <c r="J362" s="31"/>
      <c r="K362" s="206" t="s">
        <v>748</v>
      </c>
      <c r="L362" s="32" t="s">
        <v>1134</v>
      </c>
      <c r="M362" s="32" t="s">
        <v>1135</v>
      </c>
      <c r="N362" s="33">
        <v>61000</v>
      </c>
      <c r="O362" s="452"/>
    </row>
    <row r="363" spans="9:15" ht="30" x14ac:dyDescent="0.25">
      <c r="I363" s="195"/>
      <c r="J363" s="31"/>
      <c r="K363" s="206" t="s">
        <v>749</v>
      </c>
      <c r="L363" s="32" t="s">
        <v>21</v>
      </c>
      <c r="M363" s="32" t="s">
        <v>1026</v>
      </c>
      <c r="N363" s="33">
        <v>37000</v>
      </c>
      <c r="O363" s="452"/>
    </row>
    <row r="364" spans="9:15" ht="30" x14ac:dyDescent="0.25">
      <c r="I364" s="195"/>
      <c r="J364" s="31"/>
      <c r="K364" s="206" t="s">
        <v>749</v>
      </c>
      <c r="L364" s="32" t="s">
        <v>21</v>
      </c>
      <c r="M364" s="32" t="s">
        <v>976</v>
      </c>
      <c r="N364" s="33">
        <v>6300</v>
      </c>
      <c r="O364" s="452"/>
    </row>
    <row r="365" spans="9:15" x14ac:dyDescent="0.25">
      <c r="I365" s="195"/>
      <c r="J365" s="31"/>
      <c r="K365" s="206" t="s">
        <v>748</v>
      </c>
      <c r="L365" s="32" t="s">
        <v>79</v>
      </c>
      <c r="M365" s="32" t="s">
        <v>80</v>
      </c>
      <c r="N365" s="33">
        <v>450000</v>
      </c>
      <c r="O365" s="452"/>
    </row>
    <row r="366" spans="9:15" x14ac:dyDescent="0.25">
      <c r="I366" s="195"/>
      <c r="J366" s="31"/>
      <c r="K366" s="206" t="s">
        <v>749</v>
      </c>
      <c r="L366" s="32" t="s">
        <v>1143</v>
      </c>
      <c r="M366" s="32" t="s">
        <v>1144</v>
      </c>
      <c r="N366" s="33">
        <v>320000</v>
      </c>
      <c r="O366" s="452"/>
    </row>
    <row r="367" spans="9:15" ht="45.75" thickBot="1" x14ac:dyDescent="0.3">
      <c r="I367" s="112"/>
      <c r="J367" s="35"/>
      <c r="K367" s="193" t="s">
        <v>749</v>
      </c>
      <c r="L367" s="14" t="s">
        <v>880</v>
      </c>
      <c r="M367" s="14" t="s">
        <v>1145</v>
      </c>
      <c r="N367" s="15">
        <v>158000</v>
      </c>
      <c r="O367" s="453"/>
    </row>
    <row r="368" spans="9:15" ht="30.75" thickTop="1" x14ac:dyDescent="0.25">
      <c r="I368" s="8">
        <v>42318</v>
      </c>
      <c r="J368" s="9"/>
      <c r="K368" s="194" t="s">
        <v>749</v>
      </c>
      <c r="L368" s="10" t="s">
        <v>868</v>
      </c>
      <c r="M368" s="10" t="s">
        <v>1146</v>
      </c>
      <c r="N368" s="11">
        <v>72000</v>
      </c>
      <c r="O368" s="446">
        <f>SUM(N368:N378)</f>
        <v>629500</v>
      </c>
    </row>
    <row r="369" spans="9:15" ht="30" x14ac:dyDescent="0.25">
      <c r="I369" s="195"/>
      <c r="J369" s="31"/>
      <c r="K369" s="207" t="s">
        <v>748</v>
      </c>
      <c r="L369" s="32" t="s">
        <v>44</v>
      </c>
      <c r="M369" s="32" t="s">
        <v>916</v>
      </c>
      <c r="N369" s="33">
        <v>180000</v>
      </c>
      <c r="O369" s="452"/>
    </row>
    <row r="370" spans="9:15" ht="30" x14ac:dyDescent="0.25">
      <c r="I370" s="195"/>
      <c r="J370" s="31"/>
      <c r="K370" s="207" t="s">
        <v>579</v>
      </c>
      <c r="L370" s="32" t="s">
        <v>436</v>
      </c>
      <c r="M370" s="32" t="s">
        <v>1070</v>
      </c>
      <c r="N370" s="33">
        <v>10000</v>
      </c>
      <c r="O370" s="452"/>
    </row>
    <row r="371" spans="9:15" x14ac:dyDescent="0.25">
      <c r="I371" s="195"/>
      <c r="J371" s="31"/>
      <c r="K371" s="207" t="s">
        <v>749</v>
      </c>
      <c r="L371" s="32" t="s">
        <v>109</v>
      </c>
      <c r="M371" s="32" t="s">
        <v>1147</v>
      </c>
      <c r="N371" s="33">
        <v>80000</v>
      </c>
      <c r="O371" s="452"/>
    </row>
    <row r="372" spans="9:15" x14ac:dyDescent="0.25">
      <c r="I372" s="195"/>
      <c r="J372" s="31"/>
      <c r="K372" s="207" t="s">
        <v>749</v>
      </c>
      <c r="L372" s="32" t="s">
        <v>109</v>
      </c>
      <c r="M372" s="32" t="s">
        <v>149</v>
      </c>
      <c r="N372" s="33">
        <v>15000</v>
      </c>
      <c r="O372" s="452"/>
    </row>
    <row r="373" spans="9:15" x14ac:dyDescent="0.25">
      <c r="I373" s="195"/>
      <c r="J373" s="31"/>
      <c r="K373" s="207" t="s">
        <v>748</v>
      </c>
      <c r="L373" s="32" t="s">
        <v>79</v>
      </c>
      <c r="M373" s="32" t="s">
        <v>354</v>
      </c>
      <c r="N373" s="33">
        <v>2000</v>
      </c>
      <c r="O373" s="452"/>
    </row>
    <row r="374" spans="9:15" x14ac:dyDescent="0.25">
      <c r="I374" s="195"/>
      <c r="J374" s="31"/>
      <c r="K374" s="207" t="s">
        <v>748</v>
      </c>
      <c r="L374" s="32" t="s">
        <v>79</v>
      </c>
      <c r="M374" s="32" t="s">
        <v>227</v>
      </c>
      <c r="N374" s="33">
        <v>6000</v>
      </c>
      <c r="O374" s="452"/>
    </row>
    <row r="375" spans="9:15" x14ac:dyDescent="0.25">
      <c r="I375" s="195"/>
      <c r="J375" s="31"/>
      <c r="K375" s="207" t="s">
        <v>749</v>
      </c>
      <c r="L375" s="32" t="s">
        <v>1157</v>
      </c>
      <c r="M375" s="32" t="s">
        <v>1158</v>
      </c>
      <c r="N375" s="33">
        <v>210000</v>
      </c>
      <c r="O375" s="452"/>
    </row>
    <row r="376" spans="9:15" ht="30" x14ac:dyDescent="0.25">
      <c r="I376" s="195"/>
      <c r="J376" s="31"/>
      <c r="K376" s="207" t="s">
        <v>749</v>
      </c>
      <c r="L376" s="32" t="s">
        <v>298</v>
      </c>
      <c r="M376" s="32" t="s">
        <v>1159</v>
      </c>
      <c r="N376" s="33">
        <v>50000</v>
      </c>
      <c r="O376" s="452"/>
    </row>
    <row r="377" spans="9:15" x14ac:dyDescent="0.25">
      <c r="I377" s="195"/>
      <c r="J377" s="31"/>
      <c r="K377" s="207" t="s">
        <v>749</v>
      </c>
      <c r="L377" s="32" t="s">
        <v>109</v>
      </c>
      <c r="M377" s="32" t="s">
        <v>156</v>
      </c>
      <c r="N377" s="33">
        <v>2000</v>
      </c>
      <c r="O377" s="452"/>
    </row>
    <row r="378" spans="9:15" ht="15.75" thickBot="1" x14ac:dyDescent="0.3">
      <c r="I378" s="112"/>
      <c r="J378" s="35"/>
      <c r="K378" s="193" t="s">
        <v>749</v>
      </c>
      <c r="L378" s="14" t="s">
        <v>109</v>
      </c>
      <c r="M378" s="14" t="s">
        <v>674</v>
      </c>
      <c r="N378" s="15">
        <v>2500</v>
      </c>
      <c r="O378" s="453"/>
    </row>
    <row r="379" spans="9:15" ht="30.75" thickTop="1" x14ac:dyDescent="0.25">
      <c r="I379" s="8">
        <v>42319</v>
      </c>
      <c r="J379" s="9"/>
      <c r="K379" s="194" t="s">
        <v>749</v>
      </c>
      <c r="L379" s="10" t="s">
        <v>1160</v>
      </c>
      <c r="M379" s="10" t="s">
        <v>1161</v>
      </c>
      <c r="N379" s="11">
        <v>217000</v>
      </c>
      <c r="O379" s="446">
        <f>SUM(N379:N388)</f>
        <v>378000</v>
      </c>
    </row>
    <row r="380" spans="9:15" x14ac:dyDescent="0.25">
      <c r="I380" s="195"/>
      <c r="J380" s="31"/>
      <c r="K380" s="208" t="s">
        <v>748</v>
      </c>
      <c r="L380" s="32" t="s">
        <v>79</v>
      </c>
      <c r="M380" s="32" t="s">
        <v>354</v>
      </c>
      <c r="N380" s="33">
        <v>2000</v>
      </c>
      <c r="O380" s="452"/>
    </row>
    <row r="381" spans="9:15" x14ac:dyDescent="0.25">
      <c r="I381" s="195"/>
      <c r="J381" s="31"/>
      <c r="K381" s="208" t="s">
        <v>748</v>
      </c>
      <c r="L381" s="32" t="s">
        <v>79</v>
      </c>
      <c r="M381" s="32" t="s">
        <v>199</v>
      </c>
      <c r="N381" s="33">
        <v>10000</v>
      </c>
      <c r="O381" s="452"/>
    </row>
    <row r="382" spans="9:15" x14ac:dyDescent="0.25">
      <c r="I382" s="195"/>
      <c r="J382" s="31"/>
      <c r="K382" s="208" t="s">
        <v>749</v>
      </c>
      <c r="L382" s="32" t="s">
        <v>109</v>
      </c>
      <c r="M382" s="32" t="s">
        <v>156</v>
      </c>
      <c r="N382" s="33">
        <v>2000</v>
      </c>
      <c r="O382" s="452"/>
    </row>
    <row r="383" spans="9:15" x14ac:dyDescent="0.25">
      <c r="I383" s="195"/>
      <c r="J383" s="31"/>
      <c r="K383" s="208" t="s">
        <v>749</v>
      </c>
      <c r="L383" s="32" t="s">
        <v>109</v>
      </c>
      <c r="M383" s="32" t="s">
        <v>91</v>
      </c>
      <c r="N383" s="33">
        <v>10000</v>
      </c>
      <c r="O383" s="452"/>
    </row>
    <row r="384" spans="9:15" x14ac:dyDescent="0.25">
      <c r="I384" s="195"/>
      <c r="J384" s="31"/>
      <c r="K384" s="208" t="s">
        <v>749</v>
      </c>
      <c r="L384" s="32"/>
      <c r="M384" s="32" t="s">
        <v>1162</v>
      </c>
      <c r="N384" s="33">
        <v>4000</v>
      </c>
      <c r="O384" s="452"/>
    </row>
    <row r="385" spans="9:15" x14ac:dyDescent="0.25">
      <c r="I385" s="195"/>
      <c r="J385" s="31"/>
      <c r="K385" s="208" t="s">
        <v>749</v>
      </c>
      <c r="L385" s="32"/>
      <c r="M385" s="32" t="s">
        <v>156</v>
      </c>
      <c r="N385" s="33">
        <v>2000</v>
      </c>
      <c r="O385" s="452"/>
    </row>
    <row r="386" spans="9:15" ht="30" x14ac:dyDescent="0.25">
      <c r="I386" s="195"/>
      <c r="J386" s="31"/>
      <c r="K386" s="208" t="s">
        <v>749</v>
      </c>
      <c r="L386" s="32" t="s">
        <v>882</v>
      </c>
      <c r="M386" s="32" t="s">
        <v>1165</v>
      </c>
      <c r="N386" s="33">
        <v>48000</v>
      </c>
      <c r="O386" s="452"/>
    </row>
    <row r="387" spans="9:15" x14ac:dyDescent="0.25">
      <c r="I387" s="195"/>
      <c r="J387" s="31"/>
      <c r="K387" s="208" t="s">
        <v>749</v>
      </c>
      <c r="L387" s="32" t="s">
        <v>920</v>
      </c>
      <c r="M387" s="32" t="s">
        <v>1163</v>
      </c>
      <c r="N387" s="33">
        <v>81000</v>
      </c>
      <c r="O387" s="452"/>
    </row>
    <row r="388" spans="9:15" ht="30.75" thickBot="1" x14ac:dyDescent="0.3">
      <c r="I388" s="112"/>
      <c r="J388" s="35"/>
      <c r="K388" s="193" t="s">
        <v>748</v>
      </c>
      <c r="L388" s="14" t="s">
        <v>436</v>
      </c>
      <c r="M388" s="14" t="s">
        <v>1164</v>
      </c>
      <c r="N388" s="15">
        <v>2000</v>
      </c>
      <c r="O388" s="453"/>
    </row>
    <row r="389" spans="9:15" ht="15.75" thickTop="1" x14ac:dyDescent="0.25">
      <c r="I389" s="8">
        <v>42320</v>
      </c>
      <c r="J389" s="9"/>
      <c r="K389" s="194" t="s">
        <v>749</v>
      </c>
      <c r="L389" s="10" t="s">
        <v>590</v>
      </c>
      <c r="M389" s="10" t="s">
        <v>674</v>
      </c>
      <c r="N389" s="11">
        <v>1900</v>
      </c>
      <c r="O389" s="446">
        <f>SUM(N389:N399)</f>
        <v>342900</v>
      </c>
    </row>
    <row r="390" spans="9:15" x14ac:dyDescent="0.25">
      <c r="I390" s="195"/>
      <c r="J390" s="31"/>
      <c r="K390" s="211" t="s">
        <v>748</v>
      </c>
      <c r="L390" s="32"/>
      <c r="M390" s="32" t="s">
        <v>354</v>
      </c>
      <c r="N390" s="33">
        <v>4000</v>
      </c>
      <c r="O390" s="452"/>
    </row>
    <row r="391" spans="9:15" x14ac:dyDescent="0.25">
      <c r="I391" s="195"/>
      <c r="J391" s="31"/>
      <c r="K391" s="211" t="s">
        <v>749</v>
      </c>
      <c r="L391" s="32"/>
      <c r="M391" s="32" t="s">
        <v>934</v>
      </c>
      <c r="N391" s="33">
        <v>27000</v>
      </c>
      <c r="O391" s="452"/>
    </row>
    <row r="392" spans="9:15" x14ac:dyDescent="0.25">
      <c r="I392" s="195"/>
      <c r="J392" s="31"/>
      <c r="K392" s="211" t="s">
        <v>749</v>
      </c>
      <c r="L392" s="32" t="s">
        <v>109</v>
      </c>
      <c r="M392" s="32" t="s">
        <v>1175</v>
      </c>
      <c r="N392" s="33">
        <v>2000</v>
      </c>
      <c r="O392" s="452"/>
    </row>
    <row r="393" spans="9:15" x14ac:dyDescent="0.25">
      <c r="I393" s="195"/>
      <c r="J393" s="31"/>
      <c r="K393" s="211" t="s">
        <v>749</v>
      </c>
      <c r="L393" s="32" t="s">
        <v>275</v>
      </c>
      <c r="M393" s="32" t="s">
        <v>1180</v>
      </c>
      <c r="N393" s="33">
        <v>35000</v>
      </c>
      <c r="O393" s="452"/>
    </row>
    <row r="394" spans="9:15" x14ac:dyDescent="0.25">
      <c r="I394" s="195"/>
      <c r="J394" s="31"/>
      <c r="K394" s="211" t="s">
        <v>749</v>
      </c>
      <c r="L394" s="32" t="s">
        <v>242</v>
      </c>
      <c r="M394" s="32" t="s">
        <v>1176</v>
      </c>
      <c r="N394" s="33">
        <v>42000</v>
      </c>
      <c r="O394" s="452"/>
    </row>
    <row r="395" spans="9:15" ht="30" x14ac:dyDescent="0.25">
      <c r="I395" s="195"/>
      <c r="J395" s="31"/>
      <c r="K395" s="211" t="s">
        <v>749</v>
      </c>
      <c r="L395" s="32" t="s">
        <v>875</v>
      </c>
      <c r="M395" s="32" t="s">
        <v>1177</v>
      </c>
      <c r="N395" s="33">
        <v>164000</v>
      </c>
      <c r="O395" s="452"/>
    </row>
    <row r="396" spans="9:15" x14ac:dyDescent="0.25">
      <c r="I396" s="195"/>
      <c r="J396" s="31"/>
      <c r="K396" s="211" t="s">
        <v>749</v>
      </c>
      <c r="L396" s="32" t="s">
        <v>109</v>
      </c>
      <c r="M396" s="32" t="s">
        <v>159</v>
      </c>
      <c r="N396" s="33">
        <v>10000</v>
      </c>
      <c r="O396" s="452"/>
    </row>
    <row r="397" spans="9:15" x14ac:dyDescent="0.25">
      <c r="I397" s="195"/>
      <c r="J397" s="31"/>
      <c r="K397" s="211" t="s">
        <v>749</v>
      </c>
      <c r="L397" s="32" t="s">
        <v>1178</v>
      </c>
      <c r="M397" s="32" t="s">
        <v>1179</v>
      </c>
      <c r="N397" s="33">
        <v>43000</v>
      </c>
      <c r="O397" s="452"/>
    </row>
    <row r="398" spans="9:15" x14ac:dyDescent="0.25">
      <c r="I398" s="195"/>
      <c r="J398" s="31"/>
      <c r="K398" s="211" t="s">
        <v>749</v>
      </c>
      <c r="L398" s="32" t="s">
        <v>109</v>
      </c>
      <c r="M398" s="32" t="s">
        <v>156</v>
      </c>
      <c r="N398" s="33">
        <v>2000</v>
      </c>
      <c r="O398" s="452"/>
    </row>
    <row r="399" spans="9:15" ht="15.75" thickBot="1" x14ac:dyDescent="0.3">
      <c r="I399" s="112"/>
      <c r="J399" s="35"/>
      <c r="K399" s="193" t="s">
        <v>748</v>
      </c>
      <c r="L399" s="14" t="s">
        <v>79</v>
      </c>
      <c r="M399" s="14" t="s">
        <v>1181</v>
      </c>
      <c r="N399" s="15">
        <v>12000</v>
      </c>
      <c r="O399" s="453"/>
    </row>
    <row r="400" spans="9:15" ht="15.75" thickTop="1" x14ac:dyDescent="0.25">
      <c r="I400" s="494">
        <v>42321</v>
      </c>
      <c r="J400" s="9"/>
      <c r="K400" s="194" t="s">
        <v>749</v>
      </c>
      <c r="L400" s="10" t="s">
        <v>109</v>
      </c>
      <c r="M400" s="10" t="s">
        <v>1084</v>
      </c>
      <c r="N400" s="11">
        <v>87900</v>
      </c>
      <c r="O400" s="446">
        <f>SUM(N400:N422)</f>
        <v>1423100</v>
      </c>
    </row>
    <row r="401" spans="9:15" x14ac:dyDescent="0.25">
      <c r="I401" s="495"/>
      <c r="J401" s="31"/>
      <c r="K401" s="220" t="s">
        <v>749</v>
      </c>
      <c r="L401" s="32" t="s">
        <v>109</v>
      </c>
      <c r="M401" s="32" t="s">
        <v>1183</v>
      </c>
      <c r="N401" s="33">
        <v>6000</v>
      </c>
      <c r="O401" s="452"/>
    </row>
    <row r="402" spans="9:15" x14ac:dyDescent="0.25">
      <c r="I402" s="495"/>
      <c r="J402" s="31"/>
      <c r="K402" s="220" t="s">
        <v>749</v>
      </c>
      <c r="L402" s="32" t="s">
        <v>109</v>
      </c>
      <c r="M402" s="32" t="s">
        <v>667</v>
      </c>
      <c r="N402" s="33">
        <v>10000</v>
      </c>
      <c r="O402" s="452"/>
    </row>
    <row r="403" spans="9:15" x14ac:dyDescent="0.25">
      <c r="I403" s="495"/>
      <c r="J403" s="31"/>
      <c r="K403" s="220" t="s">
        <v>749</v>
      </c>
      <c r="L403" s="32" t="s">
        <v>109</v>
      </c>
      <c r="M403" s="32" t="s">
        <v>877</v>
      </c>
      <c r="N403" s="33">
        <v>6000</v>
      </c>
      <c r="O403" s="452"/>
    </row>
    <row r="404" spans="9:15" x14ac:dyDescent="0.25">
      <c r="I404" s="495"/>
      <c r="J404" s="31"/>
      <c r="K404" s="220" t="s">
        <v>749</v>
      </c>
      <c r="L404" s="32" t="s">
        <v>109</v>
      </c>
      <c r="M404" s="32" t="s">
        <v>1184</v>
      </c>
      <c r="N404" s="33">
        <v>12000</v>
      </c>
      <c r="O404" s="452"/>
    </row>
    <row r="405" spans="9:15" x14ac:dyDescent="0.25">
      <c r="I405" s="495"/>
      <c r="J405" s="31"/>
      <c r="K405" s="220" t="s">
        <v>749</v>
      </c>
      <c r="L405" s="32" t="s">
        <v>175</v>
      </c>
      <c r="M405" s="32" t="s">
        <v>1185</v>
      </c>
      <c r="N405" s="33">
        <v>5000</v>
      </c>
      <c r="O405" s="452"/>
    </row>
    <row r="406" spans="9:15" x14ac:dyDescent="0.25">
      <c r="I406" s="495"/>
      <c r="J406" s="31"/>
      <c r="K406" s="220" t="s">
        <v>748</v>
      </c>
      <c r="L406" s="32" t="s">
        <v>175</v>
      </c>
      <c r="M406" s="32" t="s">
        <v>1186</v>
      </c>
      <c r="N406" s="33">
        <v>6000</v>
      </c>
      <c r="O406" s="452"/>
    </row>
    <row r="407" spans="9:15" x14ac:dyDescent="0.25">
      <c r="I407" s="495"/>
      <c r="J407" s="31"/>
      <c r="K407" s="220" t="s">
        <v>748</v>
      </c>
      <c r="L407" s="32" t="s">
        <v>175</v>
      </c>
      <c r="M407" s="32" t="s">
        <v>1187</v>
      </c>
      <c r="N407" s="33">
        <v>8000</v>
      </c>
      <c r="O407" s="452"/>
    </row>
    <row r="408" spans="9:15" x14ac:dyDescent="0.25">
      <c r="I408" s="495"/>
      <c r="J408" s="31"/>
      <c r="K408" s="220" t="s">
        <v>749</v>
      </c>
      <c r="L408" s="32" t="s">
        <v>853</v>
      </c>
      <c r="M408" s="32" t="s">
        <v>854</v>
      </c>
      <c r="N408" s="33">
        <v>266000</v>
      </c>
      <c r="O408" s="452"/>
    </row>
    <row r="409" spans="9:15" x14ac:dyDescent="0.25">
      <c r="I409" s="495"/>
      <c r="J409" s="31"/>
      <c r="K409" s="220" t="s">
        <v>749</v>
      </c>
      <c r="L409" s="32" t="s">
        <v>109</v>
      </c>
      <c r="M409" s="32" t="s">
        <v>1194</v>
      </c>
      <c r="N409" s="33">
        <v>10000</v>
      </c>
      <c r="O409" s="452"/>
    </row>
    <row r="410" spans="9:15" x14ac:dyDescent="0.25">
      <c r="I410" s="495"/>
      <c r="J410" s="31"/>
      <c r="K410" s="220" t="s">
        <v>749</v>
      </c>
      <c r="L410" s="32" t="s">
        <v>109</v>
      </c>
      <c r="M410" s="32" t="s">
        <v>1195</v>
      </c>
      <c r="N410" s="33">
        <v>20000</v>
      </c>
      <c r="O410" s="452"/>
    </row>
    <row r="411" spans="9:15" x14ac:dyDescent="0.25">
      <c r="I411" s="495"/>
      <c r="J411" s="31"/>
      <c r="K411" s="220" t="s">
        <v>749</v>
      </c>
      <c r="L411" s="32" t="s">
        <v>109</v>
      </c>
      <c r="M411" s="32" t="s">
        <v>871</v>
      </c>
      <c r="N411" s="33">
        <v>10000</v>
      </c>
      <c r="O411" s="452"/>
    </row>
    <row r="412" spans="9:15" x14ac:dyDescent="0.25">
      <c r="I412" s="495"/>
      <c r="J412" s="31"/>
      <c r="K412" s="220" t="s">
        <v>749</v>
      </c>
      <c r="L412" s="32" t="s">
        <v>175</v>
      </c>
      <c r="M412" s="32" t="s">
        <v>1196</v>
      </c>
      <c r="N412" s="33">
        <v>10000</v>
      </c>
      <c r="O412" s="452"/>
    </row>
    <row r="413" spans="9:15" x14ac:dyDescent="0.25">
      <c r="I413" s="495"/>
      <c r="J413" s="31"/>
      <c r="K413" s="220" t="s">
        <v>749</v>
      </c>
      <c r="L413" s="32" t="s">
        <v>175</v>
      </c>
      <c r="M413" s="32" t="s">
        <v>190</v>
      </c>
      <c r="N413" s="33">
        <v>4000</v>
      </c>
      <c r="O413" s="452"/>
    </row>
    <row r="414" spans="9:15" x14ac:dyDescent="0.25">
      <c r="I414" s="495"/>
      <c r="J414" s="31"/>
      <c r="K414" s="220" t="s">
        <v>749</v>
      </c>
      <c r="L414" s="32" t="s">
        <v>1197</v>
      </c>
      <c r="M414" s="32" t="s">
        <v>1198</v>
      </c>
      <c r="N414" s="33">
        <v>435600</v>
      </c>
      <c r="O414" s="452"/>
    </row>
    <row r="415" spans="9:15" x14ac:dyDescent="0.25">
      <c r="I415" s="495"/>
      <c r="J415" s="31"/>
      <c r="K415" s="220" t="s">
        <v>749</v>
      </c>
      <c r="L415" s="32" t="s">
        <v>1197</v>
      </c>
      <c r="M415" s="32" t="s">
        <v>1199</v>
      </c>
      <c r="N415" s="33">
        <v>348600</v>
      </c>
      <c r="O415" s="452"/>
    </row>
    <row r="416" spans="9:15" ht="30" x14ac:dyDescent="0.25">
      <c r="I416" s="495"/>
      <c r="J416" s="31"/>
      <c r="K416" s="220" t="s">
        <v>748</v>
      </c>
      <c r="L416" s="32" t="s">
        <v>436</v>
      </c>
      <c r="M416" s="32" t="s">
        <v>362</v>
      </c>
      <c r="N416" s="33">
        <v>6000</v>
      </c>
      <c r="O416" s="452"/>
    </row>
    <row r="417" spans="9:15" x14ac:dyDescent="0.25">
      <c r="I417" s="495"/>
      <c r="J417" s="31"/>
      <c r="K417" s="220" t="s">
        <v>748</v>
      </c>
      <c r="L417" s="32" t="s">
        <v>1200</v>
      </c>
      <c r="M417" s="32" t="s">
        <v>389</v>
      </c>
      <c r="N417" s="33">
        <v>72000</v>
      </c>
      <c r="O417" s="452"/>
    </row>
    <row r="418" spans="9:15" x14ac:dyDescent="0.25">
      <c r="I418" s="495"/>
      <c r="J418" s="31"/>
      <c r="K418" s="220" t="s">
        <v>749</v>
      </c>
      <c r="L418" s="32" t="s">
        <v>177</v>
      </c>
      <c r="M418" s="32" t="s">
        <v>389</v>
      </c>
      <c r="N418" s="33">
        <v>46000</v>
      </c>
      <c r="O418" s="452"/>
    </row>
    <row r="419" spans="9:15" x14ac:dyDescent="0.25">
      <c r="I419" s="495"/>
      <c r="J419" s="31"/>
      <c r="K419" s="220" t="s">
        <v>749</v>
      </c>
      <c r="L419" s="32" t="s">
        <v>175</v>
      </c>
      <c r="M419" s="32" t="s">
        <v>503</v>
      </c>
      <c r="N419" s="33">
        <v>8000</v>
      </c>
      <c r="O419" s="452"/>
    </row>
    <row r="420" spans="9:15" x14ac:dyDescent="0.25">
      <c r="I420" s="495"/>
      <c r="J420" s="31"/>
      <c r="K420" s="220" t="s">
        <v>749</v>
      </c>
      <c r="L420" s="32" t="s">
        <v>109</v>
      </c>
      <c r="M420" s="32" t="s">
        <v>1201</v>
      </c>
      <c r="N420" s="33">
        <v>4000</v>
      </c>
      <c r="O420" s="452"/>
    </row>
    <row r="421" spans="9:15" x14ac:dyDescent="0.25">
      <c r="I421" s="495"/>
      <c r="J421" s="31"/>
      <c r="K421" s="220" t="s">
        <v>749</v>
      </c>
      <c r="L421" s="32" t="s">
        <v>109</v>
      </c>
      <c r="M421" s="32" t="s">
        <v>149</v>
      </c>
      <c r="N421" s="33">
        <v>40000</v>
      </c>
      <c r="O421" s="452"/>
    </row>
    <row r="422" spans="9:15" ht="15.75" thickBot="1" x14ac:dyDescent="0.3">
      <c r="I422" s="496"/>
      <c r="J422" s="35"/>
      <c r="K422" s="193" t="s">
        <v>748</v>
      </c>
      <c r="L422" s="14" t="s">
        <v>109</v>
      </c>
      <c r="M422" s="14" t="s">
        <v>354</v>
      </c>
      <c r="N422" s="15">
        <v>2000</v>
      </c>
      <c r="O422" s="453"/>
    </row>
    <row r="423" spans="9:15" ht="30.75" thickTop="1" x14ac:dyDescent="0.25">
      <c r="I423" s="489">
        <v>42324</v>
      </c>
      <c r="J423" s="9"/>
      <c r="K423" s="194" t="s">
        <v>749</v>
      </c>
      <c r="L423" s="10" t="s">
        <v>814</v>
      </c>
      <c r="M423" s="10" t="s">
        <v>1224</v>
      </c>
      <c r="N423" s="11">
        <v>118000</v>
      </c>
      <c r="O423" s="446">
        <f>SUM(N423:N438)</f>
        <v>2463700</v>
      </c>
    </row>
    <row r="424" spans="9:15" ht="30" x14ac:dyDescent="0.25">
      <c r="I424" s="490"/>
      <c r="J424" s="31"/>
      <c r="K424" s="259" t="s">
        <v>749</v>
      </c>
      <c r="L424" s="32" t="s">
        <v>868</v>
      </c>
      <c r="M424" s="32" t="s">
        <v>1225</v>
      </c>
      <c r="N424" s="33">
        <v>31500</v>
      </c>
      <c r="O424" s="452"/>
    </row>
    <row r="425" spans="9:15" ht="30" x14ac:dyDescent="0.25">
      <c r="I425" s="490"/>
      <c r="J425" s="31"/>
      <c r="K425" s="259" t="s">
        <v>749</v>
      </c>
      <c r="L425" s="32" t="s">
        <v>1047</v>
      </c>
      <c r="M425" s="32" t="s">
        <v>1226</v>
      </c>
      <c r="N425" s="33">
        <v>104200</v>
      </c>
      <c r="O425" s="452"/>
    </row>
    <row r="426" spans="9:15" ht="30" x14ac:dyDescent="0.25">
      <c r="I426" s="490"/>
      <c r="J426" s="31"/>
      <c r="K426" s="259" t="s">
        <v>749</v>
      </c>
      <c r="L426" s="32" t="s">
        <v>28</v>
      </c>
      <c r="M426" s="32" t="s">
        <v>1227</v>
      </c>
      <c r="N426" s="33">
        <v>20900</v>
      </c>
      <c r="O426" s="452"/>
    </row>
    <row r="427" spans="9:15" x14ac:dyDescent="0.25">
      <c r="I427" s="490"/>
      <c r="J427" s="31"/>
      <c r="K427" s="259" t="s">
        <v>749</v>
      </c>
      <c r="L427" s="32" t="s">
        <v>311</v>
      </c>
      <c r="M427" s="32" t="s">
        <v>1228</v>
      </c>
      <c r="N427" s="33">
        <v>150400</v>
      </c>
      <c r="O427" s="452"/>
    </row>
    <row r="428" spans="9:15" ht="30" x14ac:dyDescent="0.25">
      <c r="I428" s="490"/>
      <c r="J428" s="31"/>
      <c r="K428" s="259" t="s">
        <v>749</v>
      </c>
      <c r="L428" s="32" t="s">
        <v>908</v>
      </c>
      <c r="M428" s="32" t="s">
        <v>1229</v>
      </c>
      <c r="N428" s="33">
        <v>400000</v>
      </c>
      <c r="O428" s="452"/>
    </row>
    <row r="429" spans="9:15" x14ac:dyDescent="0.25">
      <c r="I429" s="490"/>
      <c r="J429" s="31"/>
      <c r="K429" s="259" t="s">
        <v>749</v>
      </c>
      <c r="L429" s="32" t="s">
        <v>242</v>
      </c>
      <c r="M429" s="32" t="s">
        <v>1230</v>
      </c>
      <c r="N429" s="33">
        <v>107500</v>
      </c>
      <c r="O429" s="452"/>
    </row>
    <row r="430" spans="9:15" ht="30" x14ac:dyDescent="0.25">
      <c r="I430" s="490"/>
      <c r="J430" s="31"/>
      <c r="K430" s="259" t="s">
        <v>749</v>
      </c>
      <c r="L430" s="32" t="s">
        <v>817</v>
      </c>
      <c r="M430" s="32" t="s">
        <v>1231</v>
      </c>
      <c r="N430" s="33">
        <v>303400</v>
      </c>
      <c r="O430" s="452"/>
    </row>
    <row r="431" spans="9:15" ht="30" x14ac:dyDescent="0.25">
      <c r="I431" s="490"/>
      <c r="J431" s="31"/>
      <c r="K431" s="259" t="s">
        <v>749</v>
      </c>
      <c r="L431" s="32" t="s">
        <v>817</v>
      </c>
      <c r="M431" s="32" t="s">
        <v>1232</v>
      </c>
      <c r="N431" s="33">
        <v>850000</v>
      </c>
      <c r="O431" s="452"/>
    </row>
    <row r="432" spans="9:15" x14ac:dyDescent="0.25">
      <c r="I432" s="490"/>
      <c r="J432" s="31"/>
      <c r="K432" s="259" t="s">
        <v>749</v>
      </c>
      <c r="L432" s="32" t="s">
        <v>812</v>
      </c>
      <c r="M432" s="32" t="s">
        <v>1233</v>
      </c>
      <c r="N432" s="33">
        <v>220000</v>
      </c>
      <c r="O432" s="452"/>
    </row>
    <row r="433" spans="9:15" x14ac:dyDescent="0.25">
      <c r="I433" s="490"/>
      <c r="J433" s="31"/>
      <c r="K433" s="259" t="s">
        <v>749</v>
      </c>
      <c r="L433" s="32" t="s">
        <v>109</v>
      </c>
      <c r="M433" s="32" t="s">
        <v>149</v>
      </c>
      <c r="N433" s="33">
        <v>25000</v>
      </c>
      <c r="O433" s="452"/>
    </row>
    <row r="434" spans="9:15" x14ac:dyDescent="0.25">
      <c r="I434" s="490"/>
      <c r="J434" s="31"/>
      <c r="K434" s="259" t="s">
        <v>748</v>
      </c>
      <c r="L434" s="32" t="s">
        <v>79</v>
      </c>
      <c r="M434" s="32" t="s">
        <v>219</v>
      </c>
      <c r="N434" s="33">
        <v>5000</v>
      </c>
      <c r="O434" s="452"/>
    </row>
    <row r="435" spans="9:15" x14ac:dyDescent="0.25">
      <c r="I435" s="490"/>
      <c r="J435" s="31"/>
      <c r="K435" s="259" t="s">
        <v>748</v>
      </c>
      <c r="L435" s="32" t="s">
        <v>109</v>
      </c>
      <c r="M435" s="32" t="s">
        <v>1234</v>
      </c>
      <c r="N435" s="33">
        <v>15000</v>
      </c>
      <c r="O435" s="452"/>
    </row>
    <row r="436" spans="9:15" x14ac:dyDescent="0.25">
      <c r="I436" s="490"/>
      <c r="J436" s="31"/>
      <c r="K436" s="259" t="s">
        <v>749</v>
      </c>
      <c r="L436" s="32" t="s">
        <v>109</v>
      </c>
      <c r="M436" s="32" t="s">
        <v>901</v>
      </c>
      <c r="N436" s="33">
        <v>2000</v>
      </c>
      <c r="O436" s="452"/>
    </row>
    <row r="437" spans="9:15" x14ac:dyDescent="0.25">
      <c r="I437" s="490"/>
      <c r="J437" s="31"/>
      <c r="K437" s="259" t="s">
        <v>748</v>
      </c>
      <c r="L437" s="32" t="s">
        <v>109</v>
      </c>
      <c r="M437" s="32" t="s">
        <v>1235</v>
      </c>
      <c r="N437" s="33">
        <v>12000</v>
      </c>
      <c r="O437" s="452"/>
    </row>
    <row r="438" spans="9:15" ht="30.75" thickBot="1" x14ac:dyDescent="0.3">
      <c r="I438" s="491"/>
      <c r="J438" s="35"/>
      <c r="K438" s="193" t="s">
        <v>749</v>
      </c>
      <c r="L438" s="14" t="s">
        <v>868</v>
      </c>
      <c r="M438" s="14" t="s">
        <v>1236</v>
      </c>
      <c r="N438" s="15">
        <v>98800</v>
      </c>
      <c r="O438" s="453"/>
    </row>
    <row r="439" spans="9:15" ht="15.75" thickTop="1" x14ac:dyDescent="0.25">
      <c r="I439" s="261">
        <v>42325</v>
      </c>
      <c r="J439" s="9"/>
      <c r="K439" s="194" t="s">
        <v>748</v>
      </c>
      <c r="L439" s="10" t="s">
        <v>109</v>
      </c>
      <c r="M439" s="10" t="s">
        <v>1237</v>
      </c>
      <c r="N439" s="11">
        <v>10000</v>
      </c>
      <c r="O439" s="446">
        <f>SUM(N439:N447)</f>
        <v>1025000</v>
      </c>
    </row>
    <row r="440" spans="9:15" x14ac:dyDescent="0.25">
      <c r="I440" s="195"/>
      <c r="J440" s="31"/>
      <c r="K440" s="260" t="s">
        <v>749</v>
      </c>
      <c r="L440" s="32" t="s">
        <v>919</v>
      </c>
      <c r="M440" s="32" t="s">
        <v>1090</v>
      </c>
      <c r="N440" s="33">
        <v>324000</v>
      </c>
      <c r="O440" s="452"/>
    </row>
    <row r="441" spans="9:15" x14ac:dyDescent="0.25">
      <c r="I441" s="195"/>
      <c r="J441" s="31"/>
      <c r="K441" s="260" t="s">
        <v>749</v>
      </c>
      <c r="L441" s="32" t="s">
        <v>24</v>
      </c>
      <c r="M441" s="32" t="s">
        <v>564</v>
      </c>
      <c r="N441" s="33">
        <v>190000</v>
      </c>
      <c r="O441" s="452"/>
    </row>
    <row r="442" spans="9:15" x14ac:dyDescent="0.25">
      <c r="I442" s="195"/>
      <c r="J442" s="31"/>
      <c r="K442" s="260" t="s">
        <v>749</v>
      </c>
      <c r="L442" s="32" t="s">
        <v>223</v>
      </c>
      <c r="M442" s="32" t="s">
        <v>1238</v>
      </c>
      <c r="N442" s="33">
        <v>72000</v>
      </c>
      <c r="O442" s="452"/>
    </row>
    <row r="443" spans="9:15" x14ac:dyDescent="0.25">
      <c r="I443" s="195"/>
      <c r="J443" s="31"/>
      <c r="K443" s="260" t="s">
        <v>749</v>
      </c>
      <c r="L443" s="32" t="s">
        <v>109</v>
      </c>
      <c r="M443" s="32" t="s">
        <v>625</v>
      </c>
      <c r="N443" s="33">
        <v>2000</v>
      </c>
      <c r="O443" s="452"/>
    </row>
    <row r="444" spans="9:15" x14ac:dyDescent="0.25">
      <c r="I444" s="195"/>
      <c r="J444" s="31"/>
      <c r="K444" s="260" t="s">
        <v>749</v>
      </c>
      <c r="L444" s="32" t="s">
        <v>109</v>
      </c>
      <c r="M444" s="32" t="s">
        <v>362</v>
      </c>
      <c r="N444" s="33">
        <v>6000</v>
      </c>
      <c r="O444" s="452"/>
    </row>
    <row r="445" spans="9:15" x14ac:dyDescent="0.25">
      <c r="I445" s="195"/>
      <c r="J445" s="31"/>
      <c r="K445" s="260" t="s">
        <v>749</v>
      </c>
      <c r="L445" s="32" t="s">
        <v>638</v>
      </c>
      <c r="M445" s="32" t="s">
        <v>665</v>
      </c>
      <c r="N445" s="33">
        <v>400000</v>
      </c>
      <c r="O445" s="452"/>
    </row>
    <row r="446" spans="9:15" ht="30" x14ac:dyDescent="0.25">
      <c r="I446" s="195"/>
      <c r="J446" s="31"/>
      <c r="K446" s="260" t="s">
        <v>748</v>
      </c>
      <c r="L446" s="32" t="s">
        <v>436</v>
      </c>
      <c r="M446" s="32" t="s">
        <v>871</v>
      </c>
      <c r="N446" s="33">
        <v>6000</v>
      </c>
      <c r="O446" s="452"/>
    </row>
    <row r="447" spans="9:15" ht="15.75" thickBot="1" x14ac:dyDescent="0.3">
      <c r="I447" s="112"/>
      <c r="J447" s="35"/>
      <c r="K447" s="193" t="s">
        <v>748</v>
      </c>
      <c r="L447" s="14" t="s">
        <v>1239</v>
      </c>
      <c r="M447" s="14"/>
      <c r="N447" s="15">
        <v>15000</v>
      </c>
      <c r="O447" s="453"/>
    </row>
    <row r="448" spans="9:15" ht="15.75" thickTop="1" x14ac:dyDescent="0.25">
      <c r="I448" s="262">
        <v>42326</v>
      </c>
      <c r="J448" s="9"/>
      <c r="K448" s="194" t="s">
        <v>749</v>
      </c>
      <c r="L448" s="10" t="s">
        <v>1240</v>
      </c>
      <c r="M448" s="10" t="s">
        <v>768</v>
      </c>
      <c r="N448" s="11">
        <v>150000</v>
      </c>
      <c r="O448" s="446">
        <f>SUM(N448:N461)</f>
        <v>1076700</v>
      </c>
    </row>
    <row r="449" spans="9:15" x14ac:dyDescent="0.25">
      <c r="I449" s="195"/>
      <c r="J449" s="31"/>
      <c r="K449" s="263" t="s">
        <v>749</v>
      </c>
      <c r="L449" s="32" t="s">
        <v>1242</v>
      </c>
      <c r="M449" s="32" t="s">
        <v>1241</v>
      </c>
      <c r="N449" s="33">
        <v>700000</v>
      </c>
      <c r="O449" s="452"/>
    </row>
    <row r="450" spans="9:15" x14ac:dyDescent="0.25">
      <c r="I450" s="195"/>
      <c r="J450" s="31"/>
      <c r="K450" s="263" t="s">
        <v>749</v>
      </c>
      <c r="L450" s="32" t="s">
        <v>109</v>
      </c>
      <c r="M450" s="32" t="s">
        <v>1243</v>
      </c>
      <c r="N450" s="33">
        <v>90000</v>
      </c>
      <c r="O450" s="452"/>
    </row>
    <row r="451" spans="9:15" x14ac:dyDescent="0.25">
      <c r="I451" s="195"/>
      <c r="J451" s="31"/>
      <c r="K451" s="263" t="s">
        <v>748</v>
      </c>
      <c r="L451" s="32" t="s">
        <v>1049</v>
      </c>
      <c r="M451" s="32"/>
      <c r="N451" s="33">
        <v>9300</v>
      </c>
      <c r="O451" s="452"/>
    </row>
    <row r="452" spans="9:15" x14ac:dyDescent="0.25">
      <c r="I452" s="195"/>
      <c r="J452" s="31"/>
      <c r="K452" s="263" t="s">
        <v>748</v>
      </c>
      <c r="L452" s="32" t="s">
        <v>1049</v>
      </c>
      <c r="M452" s="32"/>
      <c r="N452" s="33">
        <v>9300</v>
      </c>
      <c r="O452" s="452"/>
    </row>
    <row r="453" spans="9:15" x14ac:dyDescent="0.25">
      <c r="I453" s="195"/>
      <c r="J453" s="31"/>
      <c r="K453" s="263" t="s">
        <v>748</v>
      </c>
      <c r="L453" s="32" t="s">
        <v>1047</v>
      </c>
      <c r="M453" s="32"/>
      <c r="N453" s="33">
        <v>8000</v>
      </c>
      <c r="O453" s="452"/>
    </row>
    <row r="454" spans="9:15" x14ac:dyDescent="0.25">
      <c r="I454" s="195"/>
      <c r="J454" s="31"/>
      <c r="K454" s="263" t="s">
        <v>748</v>
      </c>
      <c r="L454" s="32" t="s">
        <v>1047</v>
      </c>
      <c r="M454" s="32"/>
      <c r="N454" s="33">
        <v>43500</v>
      </c>
      <c r="O454" s="452"/>
    </row>
    <row r="455" spans="9:15" x14ac:dyDescent="0.25">
      <c r="I455" s="195"/>
      <c r="J455" s="31"/>
      <c r="K455" s="263" t="s">
        <v>749</v>
      </c>
      <c r="L455" s="32" t="s">
        <v>109</v>
      </c>
      <c r="M455" s="32" t="s">
        <v>206</v>
      </c>
      <c r="N455" s="33">
        <v>10000</v>
      </c>
      <c r="O455" s="452"/>
    </row>
    <row r="456" spans="9:15" x14ac:dyDescent="0.25">
      <c r="I456" s="195"/>
      <c r="J456" s="31"/>
      <c r="K456" s="263" t="s">
        <v>748</v>
      </c>
      <c r="L456" s="32" t="s">
        <v>109</v>
      </c>
      <c r="M456" s="32" t="s">
        <v>354</v>
      </c>
      <c r="N456" s="33">
        <v>2000</v>
      </c>
      <c r="O456" s="452"/>
    </row>
    <row r="457" spans="9:15" x14ac:dyDescent="0.25">
      <c r="I457" s="195"/>
      <c r="J457" s="31"/>
      <c r="K457" s="263" t="s">
        <v>749</v>
      </c>
      <c r="L457" s="32" t="s">
        <v>109</v>
      </c>
      <c r="M457" s="32" t="s">
        <v>1244</v>
      </c>
      <c r="N457" s="33">
        <v>20000</v>
      </c>
      <c r="O457" s="452"/>
    </row>
    <row r="458" spans="9:15" ht="45" x14ac:dyDescent="0.25">
      <c r="I458" s="195"/>
      <c r="J458" s="31"/>
      <c r="K458" s="263" t="s">
        <v>749</v>
      </c>
      <c r="L458" s="32" t="s">
        <v>225</v>
      </c>
      <c r="M458" s="32" t="s">
        <v>914</v>
      </c>
      <c r="N458" s="33">
        <v>7600</v>
      </c>
      <c r="O458" s="452"/>
    </row>
    <row r="459" spans="9:15" x14ac:dyDescent="0.25">
      <c r="I459" s="195"/>
      <c r="J459" s="31"/>
      <c r="K459" s="263" t="s">
        <v>749</v>
      </c>
      <c r="L459" s="32" t="s">
        <v>109</v>
      </c>
      <c r="M459" s="32" t="s">
        <v>149</v>
      </c>
      <c r="N459" s="33">
        <v>15000</v>
      </c>
      <c r="O459" s="452"/>
    </row>
    <row r="460" spans="9:15" x14ac:dyDescent="0.25">
      <c r="I460" s="195"/>
      <c r="J460" s="31"/>
      <c r="K460" s="263" t="s">
        <v>749</v>
      </c>
      <c r="L460" s="32" t="s">
        <v>109</v>
      </c>
      <c r="M460" s="32" t="s">
        <v>1245</v>
      </c>
      <c r="N460" s="33">
        <v>7000</v>
      </c>
      <c r="O460" s="452"/>
    </row>
    <row r="461" spans="9:15" ht="15.75" thickBot="1" x14ac:dyDescent="0.3">
      <c r="I461" s="112"/>
      <c r="J461" s="35"/>
      <c r="K461" s="193" t="s">
        <v>749</v>
      </c>
      <c r="L461" s="14" t="s">
        <v>109</v>
      </c>
      <c r="M461" s="14" t="s">
        <v>901</v>
      </c>
      <c r="N461" s="15">
        <v>5000</v>
      </c>
      <c r="O461" s="453"/>
    </row>
    <row r="462" spans="9:15" ht="15.75" thickTop="1" x14ac:dyDescent="0.25">
      <c r="I462" s="264">
        <v>42327</v>
      </c>
      <c r="J462" s="9"/>
      <c r="K462" s="194" t="s">
        <v>749</v>
      </c>
      <c r="L462" s="10" t="s">
        <v>175</v>
      </c>
      <c r="M462" s="10" t="s">
        <v>1246</v>
      </c>
      <c r="N462" s="11">
        <v>36000</v>
      </c>
      <c r="O462" s="446">
        <f>SUM(N462:N468)</f>
        <v>90300</v>
      </c>
    </row>
    <row r="463" spans="9:15" ht="30" x14ac:dyDescent="0.25">
      <c r="I463" s="195"/>
      <c r="J463" s="31"/>
      <c r="K463" s="265" t="s">
        <v>748</v>
      </c>
      <c r="L463" s="32" t="s">
        <v>174</v>
      </c>
      <c r="M463" s="32" t="s">
        <v>914</v>
      </c>
      <c r="N463" s="33">
        <v>18000</v>
      </c>
      <c r="O463" s="452"/>
    </row>
    <row r="464" spans="9:15" x14ac:dyDescent="0.25">
      <c r="I464" s="195"/>
      <c r="J464" s="31"/>
      <c r="K464" s="265" t="s">
        <v>749</v>
      </c>
      <c r="L464" s="32" t="s">
        <v>109</v>
      </c>
      <c r="M464" s="32"/>
      <c r="N464" s="33">
        <v>5000</v>
      </c>
      <c r="O464" s="452"/>
    </row>
    <row r="465" spans="9:15" x14ac:dyDescent="0.25">
      <c r="I465" s="195"/>
      <c r="J465" s="31"/>
      <c r="K465" s="265" t="s">
        <v>749</v>
      </c>
      <c r="L465" s="32"/>
      <c r="M465" s="32" t="s">
        <v>1247</v>
      </c>
      <c r="N465" s="33">
        <v>10000</v>
      </c>
      <c r="O465" s="452"/>
    </row>
    <row r="466" spans="9:15" x14ac:dyDescent="0.25">
      <c r="I466" s="195"/>
      <c r="J466" s="31"/>
      <c r="K466" s="265" t="s">
        <v>749</v>
      </c>
      <c r="L466" s="32"/>
      <c r="M466" s="32" t="s">
        <v>354</v>
      </c>
      <c r="N466" s="33">
        <v>2000</v>
      </c>
      <c r="O466" s="452"/>
    </row>
    <row r="467" spans="9:15" x14ac:dyDescent="0.25">
      <c r="I467" s="195"/>
      <c r="J467" s="31"/>
      <c r="K467" s="265" t="s">
        <v>749</v>
      </c>
      <c r="L467" s="32"/>
      <c r="M467" s="32" t="s">
        <v>362</v>
      </c>
      <c r="N467" s="33">
        <v>10000</v>
      </c>
      <c r="O467" s="452"/>
    </row>
    <row r="468" spans="9:15" ht="15.75" thickBot="1" x14ac:dyDescent="0.3">
      <c r="I468" s="112"/>
      <c r="J468" s="35"/>
      <c r="K468" s="193" t="s">
        <v>749</v>
      </c>
      <c r="L468" s="14"/>
      <c r="M468" s="14" t="s">
        <v>871</v>
      </c>
      <c r="N468" s="15">
        <v>9300</v>
      </c>
      <c r="O468" s="453"/>
    </row>
    <row r="469" spans="9:15" ht="15.75" thickTop="1" x14ac:dyDescent="0.25">
      <c r="I469" s="264">
        <v>42328</v>
      </c>
      <c r="J469" s="9"/>
      <c r="K469" s="194" t="s">
        <v>749</v>
      </c>
      <c r="L469" s="10" t="s">
        <v>175</v>
      </c>
      <c r="M469" s="10" t="s">
        <v>356</v>
      </c>
      <c r="N469" s="11">
        <v>5000</v>
      </c>
      <c r="O469" s="446">
        <f>SUM(N469:N490)</f>
        <v>914000</v>
      </c>
    </row>
    <row r="470" spans="9:15" x14ac:dyDescent="0.25">
      <c r="I470" s="195"/>
      <c r="J470" s="31"/>
      <c r="K470" s="265" t="s">
        <v>749</v>
      </c>
      <c r="L470" s="32" t="s">
        <v>175</v>
      </c>
      <c r="M470" s="32" t="s">
        <v>1248</v>
      </c>
      <c r="N470" s="33">
        <v>5000</v>
      </c>
      <c r="O470" s="452"/>
    </row>
    <row r="471" spans="9:15" x14ac:dyDescent="0.25">
      <c r="I471" s="195"/>
      <c r="J471" s="31"/>
      <c r="K471" s="265" t="s">
        <v>749</v>
      </c>
      <c r="L471" s="32" t="s">
        <v>175</v>
      </c>
      <c r="M471" s="32" t="s">
        <v>1249</v>
      </c>
      <c r="N471" s="33">
        <v>10000</v>
      </c>
      <c r="O471" s="452"/>
    </row>
    <row r="472" spans="9:15" x14ac:dyDescent="0.25">
      <c r="I472" s="195"/>
      <c r="J472" s="31"/>
      <c r="K472" s="265" t="s">
        <v>749</v>
      </c>
      <c r="L472" s="32" t="s">
        <v>109</v>
      </c>
      <c r="M472" s="32" t="s">
        <v>1250</v>
      </c>
      <c r="N472" s="33">
        <v>4000</v>
      </c>
      <c r="O472" s="452"/>
    </row>
    <row r="473" spans="9:15" x14ac:dyDescent="0.25">
      <c r="I473" s="195"/>
      <c r="J473" s="31"/>
      <c r="K473" s="265" t="s">
        <v>749</v>
      </c>
      <c r="L473" s="32" t="s">
        <v>175</v>
      </c>
      <c r="M473" s="32" t="s">
        <v>446</v>
      </c>
      <c r="N473" s="33">
        <v>10000</v>
      </c>
      <c r="O473" s="452"/>
    </row>
    <row r="474" spans="9:15" x14ac:dyDescent="0.25">
      <c r="I474" s="195"/>
      <c r="J474" s="31"/>
      <c r="K474" s="265" t="s">
        <v>749</v>
      </c>
      <c r="L474" s="32" t="s">
        <v>175</v>
      </c>
      <c r="M474" s="32" t="s">
        <v>238</v>
      </c>
      <c r="N474" s="33">
        <v>5000</v>
      </c>
      <c r="O474" s="452"/>
    </row>
    <row r="475" spans="9:15" x14ac:dyDescent="0.25">
      <c r="I475" s="195"/>
      <c r="J475" s="31"/>
      <c r="K475" s="265" t="s">
        <v>749</v>
      </c>
      <c r="L475" s="32" t="s">
        <v>109</v>
      </c>
      <c r="M475" s="32" t="s">
        <v>745</v>
      </c>
      <c r="N475" s="33">
        <v>6000</v>
      </c>
      <c r="O475" s="452"/>
    </row>
    <row r="476" spans="9:15" x14ac:dyDescent="0.25">
      <c r="I476" s="195"/>
      <c r="J476" s="31"/>
      <c r="K476" s="265" t="s">
        <v>749</v>
      </c>
      <c r="L476" s="32" t="s">
        <v>109</v>
      </c>
      <c r="M476" s="32" t="s">
        <v>1184</v>
      </c>
      <c r="N476" s="33">
        <v>36000</v>
      </c>
      <c r="O476" s="452"/>
    </row>
    <row r="477" spans="9:15" x14ac:dyDescent="0.25">
      <c r="I477" s="195"/>
      <c r="J477" s="31"/>
      <c r="K477" s="265" t="s">
        <v>749</v>
      </c>
      <c r="L477" s="32" t="s">
        <v>175</v>
      </c>
      <c r="M477" s="32" t="s">
        <v>835</v>
      </c>
      <c r="N477" s="33">
        <v>10000</v>
      </c>
      <c r="O477" s="452"/>
    </row>
    <row r="478" spans="9:15" x14ac:dyDescent="0.25">
      <c r="I478" s="195"/>
      <c r="J478" s="31"/>
      <c r="K478" s="265" t="s">
        <v>749</v>
      </c>
      <c r="L478" s="32" t="s">
        <v>175</v>
      </c>
      <c r="M478" s="32" t="s">
        <v>1251</v>
      </c>
      <c r="N478" s="33">
        <v>10000</v>
      </c>
      <c r="O478" s="452"/>
    </row>
    <row r="479" spans="9:15" x14ac:dyDescent="0.25">
      <c r="I479" s="195"/>
      <c r="J479" s="31"/>
      <c r="K479" s="265" t="s">
        <v>749</v>
      </c>
      <c r="L479" s="32" t="s">
        <v>109</v>
      </c>
      <c r="M479" s="32" t="s">
        <v>1252</v>
      </c>
      <c r="N479" s="33">
        <v>6000</v>
      </c>
      <c r="O479" s="452"/>
    </row>
    <row r="480" spans="9:15" x14ac:dyDescent="0.25">
      <c r="I480" s="195"/>
      <c r="J480" s="31"/>
      <c r="K480" s="265" t="s">
        <v>748</v>
      </c>
      <c r="L480" s="32" t="s">
        <v>175</v>
      </c>
      <c r="M480" s="32" t="s">
        <v>1253</v>
      </c>
      <c r="N480" s="33">
        <v>10000</v>
      </c>
      <c r="O480" s="452"/>
    </row>
    <row r="481" spans="9:15" x14ac:dyDescent="0.25">
      <c r="I481" s="195"/>
      <c r="J481" s="31"/>
      <c r="K481" s="265" t="s">
        <v>749</v>
      </c>
      <c r="L481" s="32" t="s">
        <v>109</v>
      </c>
      <c r="M481" s="32" t="s">
        <v>1254</v>
      </c>
      <c r="N481" s="33">
        <v>600000</v>
      </c>
      <c r="O481" s="452"/>
    </row>
    <row r="482" spans="9:15" ht="30" x14ac:dyDescent="0.25">
      <c r="I482" s="195"/>
      <c r="J482" s="31"/>
      <c r="K482" s="265" t="s">
        <v>748</v>
      </c>
      <c r="L482" s="32" t="s">
        <v>436</v>
      </c>
      <c r="M482" s="32" t="s">
        <v>1255</v>
      </c>
      <c r="N482" s="33">
        <v>100000</v>
      </c>
      <c r="O482" s="452"/>
    </row>
    <row r="483" spans="9:15" x14ac:dyDescent="0.25">
      <c r="I483" s="195"/>
      <c r="J483" s="31"/>
      <c r="K483" s="265" t="s">
        <v>749</v>
      </c>
      <c r="L483" s="32" t="s">
        <v>175</v>
      </c>
      <c r="M483" s="32" t="s">
        <v>1256</v>
      </c>
      <c r="N483" s="33">
        <v>4000</v>
      </c>
      <c r="O483" s="452"/>
    </row>
    <row r="484" spans="9:15" x14ac:dyDescent="0.25">
      <c r="I484" s="195"/>
      <c r="J484" s="31"/>
      <c r="K484" s="265" t="s">
        <v>749</v>
      </c>
      <c r="L484" s="32" t="s">
        <v>109</v>
      </c>
      <c r="M484" s="32" t="s">
        <v>1257</v>
      </c>
      <c r="N484" s="33">
        <v>6000</v>
      </c>
      <c r="O484" s="452"/>
    </row>
    <row r="485" spans="9:15" x14ac:dyDescent="0.25">
      <c r="I485" s="195"/>
      <c r="J485" s="31"/>
      <c r="K485" s="265" t="s">
        <v>749</v>
      </c>
      <c r="L485" s="32" t="s">
        <v>175</v>
      </c>
      <c r="M485" s="32"/>
      <c r="N485" s="33">
        <v>5000</v>
      </c>
      <c r="O485" s="452"/>
    </row>
    <row r="486" spans="9:15" x14ac:dyDescent="0.25">
      <c r="I486" s="195"/>
      <c r="J486" s="31"/>
      <c r="K486" s="265" t="s">
        <v>749</v>
      </c>
      <c r="L486" s="32" t="s">
        <v>109</v>
      </c>
      <c r="M486" s="32" t="s">
        <v>388</v>
      </c>
      <c r="N486" s="33">
        <v>10000</v>
      </c>
      <c r="O486" s="452"/>
    </row>
    <row r="487" spans="9:15" x14ac:dyDescent="0.25">
      <c r="I487" s="195"/>
      <c r="J487" s="31"/>
      <c r="K487" s="265" t="s">
        <v>749</v>
      </c>
      <c r="L487" s="32" t="s">
        <v>175</v>
      </c>
      <c r="M487" s="32" t="s">
        <v>1258</v>
      </c>
      <c r="N487" s="33">
        <v>10000</v>
      </c>
      <c r="O487" s="452"/>
    </row>
    <row r="488" spans="9:15" x14ac:dyDescent="0.25">
      <c r="I488" s="195"/>
      <c r="J488" s="31"/>
      <c r="K488" s="265" t="s">
        <v>749</v>
      </c>
      <c r="L488" s="32" t="s">
        <v>175</v>
      </c>
      <c r="M488" s="32" t="s">
        <v>238</v>
      </c>
      <c r="N488" s="33">
        <v>10000</v>
      </c>
      <c r="O488" s="452"/>
    </row>
    <row r="489" spans="9:15" x14ac:dyDescent="0.25">
      <c r="I489" s="195"/>
      <c r="J489" s="31"/>
      <c r="K489" s="265" t="s">
        <v>749</v>
      </c>
      <c r="L489" s="32" t="s">
        <v>175</v>
      </c>
      <c r="M489" s="32" t="s">
        <v>1259</v>
      </c>
      <c r="N489" s="33">
        <v>12000</v>
      </c>
      <c r="O489" s="452"/>
    </row>
    <row r="490" spans="9:15" ht="15.75" thickBot="1" x14ac:dyDescent="0.3">
      <c r="I490" s="112"/>
      <c r="J490" s="35"/>
      <c r="K490" s="193" t="s">
        <v>748</v>
      </c>
      <c r="L490" s="14" t="s">
        <v>109</v>
      </c>
      <c r="M490" s="14" t="s">
        <v>626</v>
      </c>
      <c r="N490" s="15">
        <v>40000</v>
      </c>
      <c r="O490" s="453"/>
    </row>
    <row r="491" spans="9:15" ht="15.75" thickTop="1" x14ac:dyDescent="0.25">
      <c r="I491" s="266">
        <v>42331</v>
      </c>
      <c r="J491" s="9"/>
      <c r="K491" s="194"/>
      <c r="L491" s="10"/>
      <c r="M491" s="10" t="s">
        <v>396</v>
      </c>
      <c r="N491" s="11">
        <v>15000</v>
      </c>
      <c r="O491" s="446">
        <f>SUM(N491:N507)</f>
        <v>1583000</v>
      </c>
    </row>
    <row r="492" spans="9:15" x14ac:dyDescent="0.25">
      <c r="I492" s="195"/>
      <c r="J492" s="31"/>
      <c r="K492" s="267"/>
      <c r="L492" s="32"/>
      <c r="M492" s="32" t="s">
        <v>149</v>
      </c>
      <c r="N492" s="33">
        <v>40000</v>
      </c>
      <c r="O492" s="452"/>
    </row>
    <row r="493" spans="9:15" x14ac:dyDescent="0.25">
      <c r="I493" s="195"/>
      <c r="J493" s="31"/>
      <c r="K493" s="267"/>
      <c r="L493" s="32"/>
      <c r="M493" s="32" t="s">
        <v>1127</v>
      </c>
      <c r="N493" s="33">
        <v>50000</v>
      </c>
      <c r="O493" s="452"/>
    </row>
    <row r="494" spans="9:15" x14ac:dyDescent="0.25">
      <c r="I494" s="195"/>
      <c r="J494" s="31"/>
      <c r="K494" s="267"/>
      <c r="L494" s="32"/>
      <c r="M494" s="32" t="s">
        <v>1261</v>
      </c>
      <c r="N494" s="33">
        <v>15000</v>
      </c>
      <c r="O494" s="452"/>
    </row>
    <row r="495" spans="9:15" x14ac:dyDescent="0.25">
      <c r="I495" s="195"/>
      <c r="J495" s="31"/>
      <c r="K495" s="267"/>
      <c r="L495" s="32"/>
      <c r="M495" s="32" t="s">
        <v>1262</v>
      </c>
      <c r="N495" s="33">
        <v>45000</v>
      </c>
      <c r="O495" s="452"/>
    </row>
    <row r="496" spans="9:15" x14ac:dyDescent="0.25">
      <c r="I496" s="195"/>
      <c r="J496" s="31"/>
      <c r="K496" s="267"/>
      <c r="L496" s="32"/>
      <c r="M496" s="32" t="s">
        <v>1263</v>
      </c>
      <c r="N496" s="33">
        <v>5000</v>
      </c>
      <c r="O496" s="452"/>
    </row>
    <row r="497" spans="9:15" x14ac:dyDescent="0.25">
      <c r="I497" s="195"/>
      <c r="J497" s="31"/>
      <c r="K497" s="267"/>
      <c r="L497" s="32"/>
      <c r="M497" s="32" t="s">
        <v>1237</v>
      </c>
      <c r="N497" s="33">
        <v>10000</v>
      </c>
      <c r="O497" s="452"/>
    </row>
    <row r="498" spans="9:15" x14ac:dyDescent="0.25">
      <c r="I498" s="195"/>
      <c r="J498" s="31"/>
      <c r="K498" s="267"/>
      <c r="L498" s="32"/>
      <c r="M498" s="32" t="s">
        <v>1264</v>
      </c>
      <c r="N498" s="33">
        <v>16000</v>
      </c>
      <c r="O498" s="452"/>
    </row>
    <row r="499" spans="9:15" x14ac:dyDescent="0.25">
      <c r="I499" s="195"/>
      <c r="J499" s="31"/>
      <c r="K499" s="267"/>
      <c r="L499" s="32"/>
      <c r="M499" s="32" t="s">
        <v>585</v>
      </c>
      <c r="N499" s="33">
        <v>20000</v>
      </c>
      <c r="O499" s="452"/>
    </row>
    <row r="500" spans="9:15" x14ac:dyDescent="0.25">
      <c r="I500" s="195"/>
      <c r="J500" s="31"/>
      <c r="K500" s="267"/>
      <c r="L500" s="32"/>
      <c r="M500" s="32" t="s">
        <v>1265</v>
      </c>
      <c r="N500" s="33">
        <v>10000</v>
      </c>
      <c r="O500" s="452"/>
    </row>
    <row r="501" spans="9:15" x14ac:dyDescent="0.25">
      <c r="I501" s="195"/>
      <c r="J501" s="31"/>
      <c r="K501" s="267"/>
      <c r="L501" s="32"/>
      <c r="M501" s="32" t="s">
        <v>362</v>
      </c>
      <c r="N501" s="33">
        <v>6000</v>
      </c>
      <c r="O501" s="452"/>
    </row>
    <row r="502" spans="9:15" x14ac:dyDescent="0.25">
      <c r="I502" s="195"/>
      <c r="J502" s="31"/>
      <c r="K502" s="267"/>
      <c r="L502" s="32"/>
      <c r="M502" s="32" t="s">
        <v>1266</v>
      </c>
      <c r="N502" s="33">
        <v>6000</v>
      </c>
      <c r="O502" s="452"/>
    </row>
    <row r="503" spans="9:15" x14ac:dyDescent="0.25">
      <c r="I503" s="195"/>
      <c r="J503" s="31"/>
      <c r="K503" s="267"/>
      <c r="L503" s="32"/>
      <c r="M503" s="32" t="s">
        <v>1267</v>
      </c>
      <c r="N503" s="33">
        <v>10000</v>
      </c>
      <c r="O503" s="452"/>
    </row>
    <row r="504" spans="9:15" x14ac:dyDescent="0.25">
      <c r="I504" s="195"/>
      <c r="J504" s="31"/>
      <c r="K504" s="267"/>
      <c r="L504" s="32"/>
      <c r="M504" s="32" t="s">
        <v>1268</v>
      </c>
      <c r="N504" s="33">
        <v>50000</v>
      </c>
      <c r="O504" s="452"/>
    </row>
    <row r="505" spans="9:15" x14ac:dyDescent="0.25">
      <c r="I505" s="195"/>
      <c r="J505" s="31"/>
      <c r="K505" s="267"/>
      <c r="L505" s="32"/>
      <c r="M505" s="32" t="s">
        <v>1269</v>
      </c>
      <c r="N505" s="33">
        <v>50000</v>
      </c>
      <c r="O505" s="452"/>
    </row>
    <row r="506" spans="9:15" x14ac:dyDescent="0.25">
      <c r="I506" s="195"/>
      <c r="J506" s="31"/>
      <c r="K506" s="267"/>
      <c r="L506" s="32"/>
      <c r="M506" s="32" t="s">
        <v>555</v>
      </c>
      <c r="N506" s="33">
        <v>1200000</v>
      </c>
      <c r="O506" s="452"/>
    </row>
    <row r="507" spans="9:15" ht="15.75" thickBot="1" x14ac:dyDescent="0.3">
      <c r="I507" s="112"/>
      <c r="J507" s="35"/>
      <c r="K507" s="193"/>
      <c r="L507" s="14" t="s">
        <v>889</v>
      </c>
      <c r="M507" s="14" t="s">
        <v>1270</v>
      </c>
      <c r="N507" s="15">
        <v>35000</v>
      </c>
      <c r="O507" s="453"/>
    </row>
    <row r="508" spans="9:15" ht="15.75" thickTop="1" x14ac:dyDescent="0.25">
      <c r="I508" s="269">
        <v>42332</v>
      </c>
      <c r="J508" s="9"/>
      <c r="K508" s="194"/>
      <c r="L508" s="10"/>
      <c r="M508" s="10" t="s">
        <v>535</v>
      </c>
      <c r="N508" s="11">
        <v>125000</v>
      </c>
      <c r="O508" s="446">
        <f>SUM(N508:N521)</f>
        <v>569450</v>
      </c>
    </row>
    <row r="509" spans="9:15" x14ac:dyDescent="0.25">
      <c r="I509" s="195"/>
      <c r="J509" s="31"/>
      <c r="K509" s="270"/>
      <c r="L509" s="32"/>
      <c r="M509" s="32" t="s">
        <v>206</v>
      </c>
      <c r="N509" s="33">
        <v>5000</v>
      </c>
      <c r="O509" s="452"/>
    </row>
    <row r="510" spans="9:15" x14ac:dyDescent="0.25">
      <c r="I510" s="195"/>
      <c r="J510" s="31"/>
      <c r="K510" s="270"/>
      <c r="L510" s="32"/>
      <c r="M510" s="32" t="s">
        <v>335</v>
      </c>
      <c r="N510" s="33">
        <v>116600</v>
      </c>
      <c r="O510" s="452"/>
    </row>
    <row r="511" spans="9:15" x14ac:dyDescent="0.25">
      <c r="I511" s="195"/>
      <c r="J511" s="31"/>
      <c r="K511" s="270"/>
      <c r="L511" s="32"/>
      <c r="M511" s="32" t="s">
        <v>560</v>
      </c>
      <c r="N511" s="33">
        <v>55050</v>
      </c>
      <c r="O511" s="452"/>
    </row>
    <row r="512" spans="9:15" ht="30" x14ac:dyDescent="0.25">
      <c r="I512" s="195"/>
      <c r="J512" s="31"/>
      <c r="K512" s="270"/>
      <c r="L512" s="32" t="s">
        <v>868</v>
      </c>
      <c r="M512" s="32" t="s">
        <v>1274</v>
      </c>
      <c r="N512" s="33">
        <v>78500</v>
      </c>
      <c r="O512" s="452"/>
    </row>
    <row r="513" spans="9:15" ht="45" x14ac:dyDescent="0.25">
      <c r="I513" s="195"/>
      <c r="J513" s="31"/>
      <c r="K513" s="270"/>
      <c r="L513" s="32" t="s">
        <v>972</v>
      </c>
      <c r="M513" s="32" t="s">
        <v>1275</v>
      </c>
      <c r="N513" s="33">
        <v>41500</v>
      </c>
      <c r="O513" s="452"/>
    </row>
    <row r="514" spans="9:15" ht="30" x14ac:dyDescent="0.25">
      <c r="I514" s="195"/>
      <c r="J514" s="31"/>
      <c r="K514" s="270"/>
      <c r="L514" s="32" t="s">
        <v>28</v>
      </c>
      <c r="M514" s="32"/>
      <c r="N514" s="33">
        <v>34700</v>
      </c>
      <c r="O514" s="452"/>
    </row>
    <row r="515" spans="9:15" x14ac:dyDescent="0.25">
      <c r="I515" s="195"/>
      <c r="J515" s="31"/>
      <c r="K515" s="270"/>
      <c r="L515" s="32"/>
      <c r="M515" s="32" t="s">
        <v>1276</v>
      </c>
      <c r="N515" s="33">
        <v>13500</v>
      </c>
      <c r="O515" s="452"/>
    </row>
    <row r="516" spans="9:15" x14ac:dyDescent="0.25">
      <c r="I516" s="195"/>
      <c r="J516" s="31"/>
      <c r="K516" s="270"/>
      <c r="L516" s="32" t="s">
        <v>547</v>
      </c>
      <c r="M516" s="32" t="s">
        <v>1277</v>
      </c>
      <c r="N516" s="33">
        <v>26000</v>
      </c>
      <c r="O516" s="452"/>
    </row>
    <row r="517" spans="9:15" x14ac:dyDescent="0.25">
      <c r="I517" s="195"/>
      <c r="J517" s="31"/>
      <c r="K517" s="270"/>
      <c r="L517" s="32"/>
      <c r="M517" s="32" t="s">
        <v>149</v>
      </c>
      <c r="N517" s="33">
        <v>10000</v>
      </c>
      <c r="O517" s="452"/>
    </row>
    <row r="518" spans="9:15" x14ac:dyDescent="0.25">
      <c r="I518" s="195"/>
      <c r="J518" s="31"/>
      <c r="K518" s="270"/>
      <c r="L518" s="32"/>
      <c r="M518" s="32" t="s">
        <v>914</v>
      </c>
      <c r="N518" s="33">
        <v>9000</v>
      </c>
      <c r="O518" s="452"/>
    </row>
    <row r="519" spans="9:15" x14ac:dyDescent="0.25">
      <c r="I519" s="195"/>
      <c r="J519" s="31"/>
      <c r="K519" s="270"/>
      <c r="L519" s="32"/>
      <c r="M519" s="32" t="s">
        <v>625</v>
      </c>
      <c r="N519" s="33">
        <v>4600</v>
      </c>
      <c r="O519" s="452"/>
    </row>
    <row r="520" spans="9:15" x14ac:dyDescent="0.25">
      <c r="I520" s="195"/>
      <c r="J520" s="31"/>
      <c r="K520" s="270"/>
      <c r="L520" s="32"/>
      <c r="M520" s="32" t="s">
        <v>127</v>
      </c>
      <c r="N520" s="33">
        <v>24000</v>
      </c>
      <c r="O520" s="452"/>
    </row>
    <row r="521" spans="9:15" ht="15.75" thickBot="1" x14ac:dyDescent="0.3">
      <c r="I521" s="112"/>
      <c r="J521" s="35"/>
      <c r="K521" s="193"/>
      <c r="L521" s="14"/>
      <c r="M521" s="14" t="s">
        <v>1278</v>
      </c>
      <c r="N521" s="15">
        <v>26000</v>
      </c>
      <c r="O521" s="453"/>
    </row>
    <row r="522" spans="9:15" ht="15.75" thickTop="1" x14ac:dyDescent="0.25">
      <c r="I522" s="271">
        <v>42333</v>
      </c>
      <c r="J522" s="9"/>
      <c r="K522" s="194" t="s">
        <v>749</v>
      </c>
      <c r="L522" s="10"/>
      <c r="M522" s="10" t="s">
        <v>1279</v>
      </c>
      <c r="N522" s="11">
        <v>5000</v>
      </c>
      <c r="O522" s="446">
        <f>SUM(N522:N529)</f>
        <v>639700</v>
      </c>
    </row>
    <row r="523" spans="9:15" x14ac:dyDescent="0.25">
      <c r="I523" s="195"/>
      <c r="J523" s="31"/>
      <c r="K523" s="272"/>
      <c r="L523" s="32"/>
      <c r="M523" s="32" t="s">
        <v>1280</v>
      </c>
      <c r="N523" s="33">
        <v>15000</v>
      </c>
      <c r="O523" s="452"/>
    </row>
    <row r="524" spans="9:15" x14ac:dyDescent="0.25">
      <c r="I524" s="195"/>
      <c r="J524" s="31"/>
      <c r="K524" s="272"/>
      <c r="L524" s="32"/>
      <c r="M524" s="32" t="s">
        <v>127</v>
      </c>
      <c r="N524" s="33">
        <v>20000</v>
      </c>
      <c r="O524" s="452"/>
    </row>
    <row r="525" spans="9:15" x14ac:dyDescent="0.25">
      <c r="I525" s="195"/>
      <c r="J525" s="31"/>
      <c r="K525" s="272"/>
      <c r="L525" s="32"/>
      <c r="M525" s="32" t="s">
        <v>560</v>
      </c>
      <c r="N525" s="33">
        <v>122700</v>
      </c>
      <c r="O525" s="452"/>
    </row>
    <row r="526" spans="9:15" x14ac:dyDescent="0.25">
      <c r="I526" s="195"/>
      <c r="J526" s="31"/>
      <c r="K526" s="272"/>
      <c r="L526" s="32"/>
      <c r="M526" s="32" t="s">
        <v>1281</v>
      </c>
      <c r="N526" s="33">
        <v>375000</v>
      </c>
      <c r="O526" s="452"/>
    </row>
    <row r="527" spans="9:15" x14ac:dyDescent="0.25">
      <c r="I527" s="195"/>
      <c r="J527" s="31"/>
      <c r="K527" s="272"/>
      <c r="L527" s="32"/>
      <c r="M527" s="32" t="s">
        <v>1282</v>
      </c>
      <c r="N527" s="33">
        <v>51000</v>
      </c>
      <c r="O527" s="452"/>
    </row>
    <row r="528" spans="9:15" x14ac:dyDescent="0.25">
      <c r="I528" s="195"/>
      <c r="J528" s="31"/>
      <c r="K528" s="272"/>
      <c r="L528" s="32"/>
      <c r="M528" s="32" t="s">
        <v>1283</v>
      </c>
      <c r="N528" s="33">
        <v>29000</v>
      </c>
      <c r="O528" s="452"/>
    </row>
    <row r="529" spans="9:15" ht="15.75" thickBot="1" x14ac:dyDescent="0.3">
      <c r="I529" s="112"/>
      <c r="J529" s="35"/>
      <c r="K529" s="193"/>
      <c r="L529" s="14"/>
      <c r="M529" s="14" t="s">
        <v>1284</v>
      </c>
      <c r="N529" s="15">
        <v>22000</v>
      </c>
      <c r="O529" s="453"/>
    </row>
    <row r="530" spans="9:15" ht="15.75" thickTop="1" x14ac:dyDescent="0.25">
      <c r="I530" s="273">
        <v>42334</v>
      </c>
      <c r="J530" s="9"/>
      <c r="K530" s="194" t="s">
        <v>749</v>
      </c>
      <c r="L530" s="10" t="s">
        <v>275</v>
      </c>
      <c r="M530" s="10"/>
      <c r="N530" s="11">
        <v>60000</v>
      </c>
      <c r="O530" s="446">
        <f>SUM(N530:N543)</f>
        <v>1079200</v>
      </c>
    </row>
    <row r="531" spans="9:15" ht="30" x14ac:dyDescent="0.25">
      <c r="I531" s="195"/>
      <c r="J531" s="31"/>
      <c r="K531" s="274" t="s">
        <v>749</v>
      </c>
      <c r="L531" s="32" t="s">
        <v>21</v>
      </c>
      <c r="M531" s="32"/>
      <c r="N531" s="33">
        <v>45200</v>
      </c>
      <c r="O531" s="452"/>
    </row>
    <row r="532" spans="9:15" x14ac:dyDescent="0.25">
      <c r="I532" s="195"/>
      <c r="J532" s="31"/>
      <c r="K532" s="274" t="s">
        <v>749</v>
      </c>
      <c r="L532" s="32"/>
      <c r="M532" s="32" t="s">
        <v>206</v>
      </c>
      <c r="N532" s="33">
        <v>10000</v>
      </c>
      <c r="O532" s="452"/>
    </row>
    <row r="533" spans="9:15" x14ac:dyDescent="0.25">
      <c r="I533" s="195"/>
      <c r="J533" s="31"/>
      <c r="K533" s="274" t="s">
        <v>749</v>
      </c>
      <c r="L533" s="32"/>
      <c r="M533" s="32" t="s">
        <v>901</v>
      </c>
      <c r="N533" s="33">
        <v>8000</v>
      </c>
      <c r="O533" s="452"/>
    </row>
    <row r="534" spans="9:15" x14ac:dyDescent="0.25">
      <c r="I534" s="195"/>
      <c r="J534" s="31"/>
      <c r="K534" s="274" t="s">
        <v>749</v>
      </c>
      <c r="L534" s="32"/>
      <c r="M534" s="32" t="s">
        <v>1293</v>
      </c>
      <c r="N534" s="33">
        <v>4000</v>
      </c>
      <c r="O534" s="452"/>
    </row>
    <row r="535" spans="9:15" x14ac:dyDescent="0.25">
      <c r="I535" s="195"/>
      <c r="J535" s="31"/>
      <c r="K535" s="274" t="s">
        <v>749</v>
      </c>
      <c r="L535" s="32"/>
      <c r="M535" s="32" t="s">
        <v>1294</v>
      </c>
      <c r="N535" s="33">
        <v>10000</v>
      </c>
      <c r="O535" s="452"/>
    </row>
    <row r="536" spans="9:15" x14ac:dyDescent="0.25">
      <c r="I536" s="195"/>
      <c r="J536" s="31"/>
      <c r="K536" s="274" t="s">
        <v>749</v>
      </c>
      <c r="L536" s="32"/>
      <c r="M536" s="32" t="s">
        <v>1295</v>
      </c>
      <c r="N536" s="33">
        <v>5000</v>
      </c>
      <c r="O536" s="452"/>
    </row>
    <row r="537" spans="9:15" x14ac:dyDescent="0.25">
      <c r="I537" s="195"/>
      <c r="J537" s="31"/>
      <c r="K537" s="274" t="s">
        <v>749</v>
      </c>
      <c r="L537" s="32" t="s">
        <v>934</v>
      </c>
      <c r="M537" s="32" t="s">
        <v>1296</v>
      </c>
      <c r="N537" s="33">
        <v>10000</v>
      </c>
      <c r="O537" s="452"/>
    </row>
    <row r="538" spans="9:15" x14ac:dyDescent="0.25">
      <c r="I538" s="195"/>
      <c r="J538" s="31"/>
      <c r="K538" s="274" t="s">
        <v>749</v>
      </c>
      <c r="L538" s="32" t="s">
        <v>1143</v>
      </c>
      <c r="M538" s="32" t="s">
        <v>1297</v>
      </c>
      <c r="N538" s="33">
        <v>537000</v>
      </c>
      <c r="O538" s="452"/>
    </row>
    <row r="539" spans="9:15" x14ac:dyDescent="0.25">
      <c r="I539" s="195"/>
      <c r="J539" s="31"/>
      <c r="K539" s="274" t="s">
        <v>749</v>
      </c>
      <c r="L539" s="32"/>
      <c r="M539" s="32" t="s">
        <v>408</v>
      </c>
      <c r="N539" s="33">
        <v>267000</v>
      </c>
      <c r="O539" s="452"/>
    </row>
    <row r="540" spans="9:15" x14ac:dyDescent="0.25">
      <c r="I540" s="195"/>
      <c r="J540" s="31"/>
      <c r="K540" s="274"/>
      <c r="L540" s="32"/>
      <c r="M540" s="32" t="s">
        <v>1298</v>
      </c>
      <c r="N540" s="33">
        <v>6000</v>
      </c>
      <c r="O540" s="452"/>
    </row>
    <row r="541" spans="9:15" x14ac:dyDescent="0.25">
      <c r="I541" s="195"/>
      <c r="J541" s="31"/>
      <c r="K541" s="274"/>
      <c r="L541" s="32"/>
      <c r="M541" s="32" t="s">
        <v>1299</v>
      </c>
      <c r="N541" s="33">
        <v>12000</v>
      </c>
      <c r="O541" s="452"/>
    </row>
    <row r="542" spans="9:15" x14ac:dyDescent="0.25">
      <c r="I542" s="195"/>
      <c r="J542" s="31"/>
      <c r="K542" s="274" t="s">
        <v>749</v>
      </c>
      <c r="L542" s="32"/>
      <c r="M542" s="32" t="s">
        <v>1300</v>
      </c>
      <c r="N542" s="33">
        <v>15000</v>
      </c>
      <c r="O542" s="452"/>
    </row>
    <row r="543" spans="9:15" ht="15.75" thickBot="1" x14ac:dyDescent="0.3">
      <c r="I543" s="112"/>
      <c r="J543" s="35"/>
      <c r="K543" s="193" t="s">
        <v>749</v>
      </c>
      <c r="L543" s="14" t="s">
        <v>593</v>
      </c>
      <c r="M543" s="14" t="s">
        <v>1301</v>
      </c>
      <c r="N543" s="15">
        <v>90000</v>
      </c>
      <c r="O543" s="453"/>
    </row>
    <row r="544" spans="9:15" ht="15.75" thickTop="1" x14ac:dyDescent="0.25">
      <c r="I544" s="276">
        <v>42335</v>
      </c>
      <c r="J544" s="9"/>
      <c r="K544" s="194" t="s">
        <v>749</v>
      </c>
      <c r="L544" s="10" t="s">
        <v>175</v>
      </c>
      <c r="M544" s="10" t="s">
        <v>1302</v>
      </c>
      <c r="N544" s="11">
        <v>10000</v>
      </c>
      <c r="O544" s="446">
        <f>SUM(N544:N558)</f>
        <v>922000</v>
      </c>
    </row>
    <row r="545" spans="9:15" x14ac:dyDescent="0.25">
      <c r="I545" s="195"/>
      <c r="J545" s="31"/>
      <c r="K545" s="277" t="s">
        <v>749</v>
      </c>
      <c r="L545" s="32" t="s">
        <v>109</v>
      </c>
      <c r="M545" s="32" t="s">
        <v>149</v>
      </c>
      <c r="N545" s="33">
        <v>33000</v>
      </c>
      <c r="O545" s="452"/>
    </row>
    <row r="546" spans="9:15" x14ac:dyDescent="0.25">
      <c r="I546" s="195"/>
      <c r="J546" s="31"/>
      <c r="K546" s="277" t="s">
        <v>749</v>
      </c>
      <c r="L546" s="32" t="s">
        <v>177</v>
      </c>
      <c r="M546" s="32" t="s">
        <v>1303</v>
      </c>
      <c r="N546" s="33">
        <v>20000</v>
      </c>
      <c r="O546" s="452"/>
    </row>
    <row r="547" spans="9:15" x14ac:dyDescent="0.25">
      <c r="I547" s="195"/>
      <c r="J547" s="31"/>
      <c r="K547" s="277" t="s">
        <v>749</v>
      </c>
      <c r="L547" s="32" t="s">
        <v>109</v>
      </c>
      <c r="M547" s="32" t="s">
        <v>127</v>
      </c>
      <c r="N547" s="33">
        <v>12000</v>
      </c>
      <c r="O547" s="452"/>
    </row>
    <row r="548" spans="9:15" x14ac:dyDescent="0.25">
      <c r="I548" s="195"/>
      <c r="J548" s="31"/>
      <c r="K548" s="277" t="s">
        <v>749</v>
      </c>
      <c r="L548" s="32" t="s">
        <v>109</v>
      </c>
      <c r="M548" s="32" t="s">
        <v>127</v>
      </c>
      <c r="N548" s="33">
        <v>30000</v>
      </c>
      <c r="O548" s="452"/>
    </row>
    <row r="549" spans="9:15" x14ac:dyDescent="0.25">
      <c r="I549" s="195"/>
      <c r="J549" s="31"/>
      <c r="K549" s="277" t="s">
        <v>749</v>
      </c>
      <c r="L549" s="32" t="s">
        <v>175</v>
      </c>
      <c r="M549" s="32" t="s">
        <v>503</v>
      </c>
      <c r="N549" s="33">
        <v>5000</v>
      </c>
      <c r="O549" s="452"/>
    </row>
    <row r="550" spans="9:15" x14ac:dyDescent="0.25">
      <c r="I550" s="195"/>
      <c r="J550" s="31"/>
      <c r="K550" s="277" t="s">
        <v>749</v>
      </c>
      <c r="L550" s="32" t="s">
        <v>79</v>
      </c>
      <c r="M550" s="32" t="s">
        <v>1304</v>
      </c>
      <c r="N550" s="33">
        <v>6000</v>
      </c>
      <c r="O550" s="452"/>
    </row>
    <row r="551" spans="9:15" x14ac:dyDescent="0.25">
      <c r="I551" s="195"/>
      <c r="J551" s="31"/>
      <c r="K551" s="277" t="s">
        <v>749</v>
      </c>
      <c r="L551" s="32"/>
      <c r="M551" s="32" t="s">
        <v>625</v>
      </c>
      <c r="N551" s="33">
        <v>2200</v>
      </c>
      <c r="O551" s="452"/>
    </row>
    <row r="552" spans="9:15" x14ac:dyDescent="0.25">
      <c r="I552" s="195"/>
      <c r="J552" s="31"/>
      <c r="K552" s="277" t="s">
        <v>749</v>
      </c>
      <c r="L552" s="32" t="s">
        <v>175</v>
      </c>
      <c r="M552" s="32" t="s">
        <v>1305</v>
      </c>
      <c r="N552" s="33">
        <v>5000</v>
      </c>
      <c r="O552" s="452"/>
    </row>
    <row r="553" spans="9:15" x14ac:dyDescent="0.25">
      <c r="I553" s="195"/>
      <c r="J553" s="31"/>
      <c r="K553" s="277" t="s">
        <v>749</v>
      </c>
      <c r="L553" s="32" t="s">
        <v>175</v>
      </c>
      <c r="M553" s="32" t="s">
        <v>190</v>
      </c>
      <c r="N553" s="33">
        <v>10000</v>
      </c>
      <c r="O553" s="452"/>
    </row>
    <row r="554" spans="9:15" x14ac:dyDescent="0.25">
      <c r="I554" s="195"/>
      <c r="J554" s="31"/>
      <c r="K554" s="277" t="s">
        <v>749</v>
      </c>
      <c r="L554" s="32" t="s">
        <v>175</v>
      </c>
      <c r="M554" s="32" t="s">
        <v>1306</v>
      </c>
      <c r="N554" s="33">
        <v>5000</v>
      </c>
      <c r="O554" s="452"/>
    </row>
    <row r="555" spans="9:15" x14ac:dyDescent="0.25">
      <c r="I555" s="195"/>
      <c r="J555" s="31"/>
      <c r="K555" s="277" t="s">
        <v>749</v>
      </c>
      <c r="L555" s="32" t="s">
        <v>175</v>
      </c>
      <c r="M555" s="32" t="s">
        <v>1307</v>
      </c>
      <c r="N555" s="33">
        <v>10000</v>
      </c>
      <c r="O555" s="452"/>
    </row>
    <row r="556" spans="9:15" x14ac:dyDescent="0.25">
      <c r="I556" s="195"/>
      <c r="J556" s="31"/>
      <c r="K556" s="277" t="s">
        <v>749</v>
      </c>
      <c r="L556" s="32" t="s">
        <v>1308</v>
      </c>
      <c r="M556" s="32" t="s">
        <v>1310</v>
      </c>
      <c r="N556" s="33">
        <v>250000</v>
      </c>
      <c r="O556" s="452"/>
    </row>
    <row r="557" spans="9:15" ht="30" x14ac:dyDescent="0.25">
      <c r="I557" s="195"/>
      <c r="J557" s="31"/>
      <c r="K557" s="277" t="s">
        <v>749</v>
      </c>
      <c r="L557" s="32" t="s">
        <v>1309</v>
      </c>
      <c r="M557" s="32" t="s">
        <v>1311</v>
      </c>
      <c r="N557" s="33">
        <v>200000</v>
      </c>
      <c r="O557" s="452"/>
    </row>
    <row r="558" spans="9:15" ht="15.75" thickBot="1" x14ac:dyDescent="0.3">
      <c r="I558" s="112"/>
      <c r="J558" s="35"/>
      <c r="K558" s="193" t="s">
        <v>749</v>
      </c>
      <c r="L558" s="14" t="s">
        <v>919</v>
      </c>
      <c r="M558" s="14" t="s">
        <v>1314</v>
      </c>
      <c r="N558" s="15">
        <v>323800</v>
      </c>
      <c r="O558" s="453"/>
    </row>
    <row r="559" spans="9:15" ht="45.75" thickTop="1" x14ac:dyDescent="0.25">
      <c r="I559" s="278">
        <v>42338</v>
      </c>
      <c r="J559" s="9"/>
      <c r="K559" s="194" t="s">
        <v>748</v>
      </c>
      <c r="L559" s="10" t="s">
        <v>1315</v>
      </c>
      <c r="M559" s="10" t="s">
        <v>1316</v>
      </c>
      <c r="N559" s="11">
        <v>54850</v>
      </c>
      <c r="O559" s="446">
        <f>SUM(N559:N584)</f>
        <v>2875268</v>
      </c>
    </row>
    <row r="560" spans="9:15" ht="45" x14ac:dyDescent="0.25">
      <c r="I560" s="195"/>
      <c r="J560" s="31"/>
      <c r="K560" s="279" t="s">
        <v>748</v>
      </c>
      <c r="L560" s="32" t="s">
        <v>1315</v>
      </c>
      <c r="M560" s="32" t="s">
        <v>1317</v>
      </c>
      <c r="N560" s="33">
        <v>50850</v>
      </c>
      <c r="O560" s="452"/>
    </row>
    <row r="561" spans="9:15" x14ac:dyDescent="0.25">
      <c r="I561" s="195"/>
      <c r="J561" s="31"/>
      <c r="K561" s="279" t="s">
        <v>748</v>
      </c>
      <c r="L561" s="32" t="s">
        <v>1318</v>
      </c>
      <c r="M561" s="32" t="s">
        <v>1319</v>
      </c>
      <c r="N561" s="33">
        <v>38750</v>
      </c>
      <c r="O561" s="452"/>
    </row>
    <row r="562" spans="9:15" x14ac:dyDescent="0.25">
      <c r="I562" s="195"/>
      <c r="J562" s="31"/>
      <c r="K562" s="279" t="s">
        <v>749</v>
      </c>
      <c r="L562" s="32" t="s">
        <v>392</v>
      </c>
      <c r="M562" s="32" t="s">
        <v>1320</v>
      </c>
      <c r="N562" s="33">
        <v>144000</v>
      </c>
      <c r="O562" s="452"/>
    </row>
    <row r="563" spans="9:15" ht="30" x14ac:dyDescent="0.25">
      <c r="I563" s="195"/>
      <c r="J563" s="31"/>
      <c r="K563" s="279" t="s">
        <v>749</v>
      </c>
      <c r="L563" s="32" t="s">
        <v>917</v>
      </c>
      <c r="M563" s="32" t="s">
        <v>1159</v>
      </c>
      <c r="N563" s="33">
        <v>39000</v>
      </c>
      <c r="O563" s="452"/>
    </row>
    <row r="564" spans="9:15" x14ac:dyDescent="0.25">
      <c r="I564" s="195"/>
      <c r="J564" s="31"/>
      <c r="K564" s="279" t="s">
        <v>748</v>
      </c>
      <c r="L564" s="32" t="s">
        <v>1047</v>
      </c>
      <c r="M564" s="32" t="s">
        <v>1321</v>
      </c>
      <c r="N564" s="33">
        <v>91256</v>
      </c>
      <c r="O564" s="452"/>
    </row>
    <row r="565" spans="9:15" x14ac:dyDescent="0.25">
      <c r="I565" s="195"/>
      <c r="J565" s="31"/>
      <c r="K565" s="279" t="s">
        <v>749</v>
      </c>
      <c r="L565" s="32" t="s">
        <v>392</v>
      </c>
      <c r="M565" s="32" t="s">
        <v>1322</v>
      </c>
      <c r="N565" s="33">
        <v>128000</v>
      </c>
      <c r="O565" s="452"/>
    </row>
    <row r="566" spans="9:15" ht="45" x14ac:dyDescent="0.25">
      <c r="I566" s="195"/>
      <c r="J566" s="31"/>
      <c r="K566" s="279" t="s">
        <v>748</v>
      </c>
      <c r="L566" s="32" t="s">
        <v>1315</v>
      </c>
      <c r="M566" s="32" t="s">
        <v>1323</v>
      </c>
      <c r="N566" s="33">
        <v>20000</v>
      </c>
      <c r="O566" s="452"/>
    </row>
    <row r="567" spans="9:15" x14ac:dyDescent="0.25">
      <c r="I567" s="195"/>
      <c r="J567" s="31"/>
      <c r="K567" s="279" t="s">
        <v>748</v>
      </c>
      <c r="L567" s="32" t="s">
        <v>1324</v>
      </c>
      <c r="M567" s="32" t="s">
        <v>1325</v>
      </c>
      <c r="N567" s="33">
        <v>51200</v>
      </c>
      <c r="O567" s="452"/>
    </row>
    <row r="568" spans="9:15" x14ac:dyDescent="0.25">
      <c r="I568" s="195"/>
      <c r="J568" s="31"/>
      <c r="K568" s="279" t="s">
        <v>748</v>
      </c>
      <c r="L568" s="32" t="s">
        <v>1324</v>
      </c>
      <c r="M568" s="32" t="s">
        <v>1326</v>
      </c>
      <c r="N568" s="33">
        <v>56700</v>
      </c>
      <c r="O568" s="452"/>
    </row>
    <row r="569" spans="9:15" ht="30" x14ac:dyDescent="0.25">
      <c r="I569" s="195"/>
      <c r="J569" s="31"/>
      <c r="K569" s="279" t="s">
        <v>748</v>
      </c>
      <c r="L569" s="32" t="s">
        <v>1327</v>
      </c>
      <c r="M569" s="32" t="s">
        <v>1022</v>
      </c>
      <c r="N569" s="33">
        <v>7200</v>
      </c>
      <c r="O569" s="452"/>
    </row>
    <row r="570" spans="9:15" ht="30" x14ac:dyDescent="0.25">
      <c r="I570" s="195"/>
      <c r="J570" s="31"/>
      <c r="K570" s="279" t="s">
        <v>748</v>
      </c>
      <c r="L570" s="32" t="s">
        <v>1328</v>
      </c>
      <c r="M570" s="32" t="s">
        <v>1329</v>
      </c>
      <c r="N570" s="33">
        <v>44300</v>
      </c>
      <c r="O570" s="452"/>
    </row>
    <row r="571" spans="9:15" x14ac:dyDescent="0.25">
      <c r="I571" s="195"/>
      <c r="J571" s="31"/>
      <c r="K571" s="279" t="s">
        <v>749</v>
      </c>
      <c r="L571" s="32" t="s">
        <v>275</v>
      </c>
      <c r="M571" s="32" t="s">
        <v>1180</v>
      </c>
      <c r="N571" s="33">
        <v>40000</v>
      </c>
      <c r="O571" s="452"/>
    </row>
    <row r="572" spans="9:15" x14ac:dyDescent="0.25">
      <c r="I572" s="195"/>
      <c r="J572" s="31"/>
      <c r="K572" s="279" t="s">
        <v>749</v>
      </c>
      <c r="L572" s="32" t="s">
        <v>1047</v>
      </c>
      <c r="M572" s="32" t="s">
        <v>1330</v>
      </c>
      <c r="N572" s="33">
        <v>6400</v>
      </c>
      <c r="O572" s="452"/>
    </row>
    <row r="573" spans="9:15" x14ac:dyDescent="0.25">
      <c r="I573" s="195"/>
      <c r="J573" s="31"/>
      <c r="K573" s="279" t="s">
        <v>749</v>
      </c>
      <c r="L573" s="32" t="s">
        <v>1047</v>
      </c>
      <c r="M573" s="32" t="s">
        <v>1330</v>
      </c>
      <c r="N573" s="33">
        <v>32950</v>
      </c>
      <c r="O573" s="452"/>
    </row>
    <row r="574" spans="9:15" x14ac:dyDescent="0.25">
      <c r="I574" s="195"/>
      <c r="J574" s="31"/>
      <c r="K574" s="279" t="s">
        <v>749</v>
      </c>
      <c r="L574" s="32" t="s">
        <v>1047</v>
      </c>
      <c r="M574" s="32" t="s">
        <v>1330</v>
      </c>
      <c r="N574" s="33">
        <v>12800</v>
      </c>
      <c r="O574" s="452"/>
    </row>
    <row r="575" spans="9:15" x14ac:dyDescent="0.25">
      <c r="I575" s="195"/>
      <c r="J575" s="31"/>
      <c r="K575" s="279" t="s">
        <v>749</v>
      </c>
      <c r="L575" s="32" t="s">
        <v>1047</v>
      </c>
      <c r="M575" s="32" t="s">
        <v>1330</v>
      </c>
      <c r="N575" s="33">
        <v>38250</v>
      </c>
      <c r="O575" s="452"/>
    </row>
    <row r="576" spans="9:15" ht="30" x14ac:dyDescent="0.25">
      <c r="I576" s="195"/>
      <c r="J576" s="31"/>
      <c r="K576" s="279" t="s">
        <v>749</v>
      </c>
      <c r="L576" s="32" t="s">
        <v>868</v>
      </c>
      <c r="M576" s="32" t="s">
        <v>1331</v>
      </c>
      <c r="N576" s="33">
        <v>22762</v>
      </c>
      <c r="O576" s="452"/>
    </row>
    <row r="577" spans="9:15" x14ac:dyDescent="0.25">
      <c r="I577" s="195"/>
      <c r="J577" s="31"/>
      <c r="K577" s="279" t="s">
        <v>748</v>
      </c>
      <c r="L577" s="32" t="s">
        <v>109</v>
      </c>
      <c r="M577" s="32" t="s">
        <v>149</v>
      </c>
      <c r="N577" s="33">
        <v>30000</v>
      </c>
      <c r="O577" s="452"/>
    </row>
    <row r="578" spans="9:15" x14ac:dyDescent="0.25">
      <c r="I578" s="195"/>
      <c r="J578" s="31"/>
      <c r="K578" s="279" t="s">
        <v>748</v>
      </c>
      <c r="L578" s="32" t="s">
        <v>109</v>
      </c>
      <c r="M578" s="32" t="s">
        <v>219</v>
      </c>
      <c r="N578" s="33">
        <v>5000</v>
      </c>
      <c r="O578" s="452"/>
    </row>
    <row r="579" spans="9:15" x14ac:dyDescent="0.25">
      <c r="I579" s="195"/>
      <c r="J579" s="31"/>
      <c r="K579" s="279" t="s">
        <v>748</v>
      </c>
      <c r="L579" s="32" t="s">
        <v>109</v>
      </c>
      <c r="M579" s="32" t="s">
        <v>396</v>
      </c>
      <c r="N579" s="33">
        <v>10000</v>
      </c>
      <c r="O579" s="452"/>
    </row>
    <row r="580" spans="9:15" x14ac:dyDescent="0.25">
      <c r="I580" s="195"/>
      <c r="J580" s="31"/>
      <c r="K580" s="279" t="s">
        <v>748</v>
      </c>
      <c r="L580" s="32" t="s">
        <v>109</v>
      </c>
      <c r="M580" s="32" t="s">
        <v>580</v>
      </c>
      <c r="N580" s="33">
        <v>13000</v>
      </c>
      <c r="O580" s="452"/>
    </row>
    <row r="581" spans="9:15" x14ac:dyDescent="0.25">
      <c r="I581" s="195"/>
      <c r="J581" s="31"/>
      <c r="K581" s="279" t="s">
        <v>749</v>
      </c>
      <c r="L581" s="32" t="s">
        <v>1061</v>
      </c>
      <c r="M581" s="32" t="s">
        <v>1332</v>
      </c>
      <c r="N581" s="33">
        <v>388000</v>
      </c>
      <c r="O581" s="452"/>
    </row>
    <row r="582" spans="9:15" x14ac:dyDescent="0.25">
      <c r="I582" s="195"/>
      <c r="J582" s="31"/>
      <c r="K582" s="279" t="s">
        <v>749</v>
      </c>
      <c r="L582" s="32" t="s">
        <v>774</v>
      </c>
      <c r="M582" s="32" t="s">
        <v>1333</v>
      </c>
      <c r="N582" s="33">
        <v>1400000</v>
      </c>
      <c r="O582" s="452"/>
    </row>
    <row r="583" spans="9:15" ht="30" x14ac:dyDescent="0.25">
      <c r="I583" s="195"/>
      <c r="J583" s="31"/>
      <c r="K583" s="279" t="s">
        <v>749</v>
      </c>
      <c r="L583" s="32" t="s">
        <v>1334</v>
      </c>
      <c r="M583" s="32" t="s">
        <v>1335</v>
      </c>
      <c r="N583" s="33">
        <v>50000</v>
      </c>
      <c r="O583" s="452"/>
    </row>
    <row r="584" spans="9:15" ht="15.75" thickBot="1" x14ac:dyDescent="0.3">
      <c r="I584" s="112"/>
      <c r="J584" s="35"/>
      <c r="K584" s="193" t="s">
        <v>748</v>
      </c>
      <c r="L584" s="14" t="s">
        <v>109</v>
      </c>
      <c r="M584" s="14" t="s">
        <v>1345</v>
      </c>
      <c r="N584" s="15">
        <v>100000</v>
      </c>
      <c r="O584" s="453"/>
    </row>
    <row r="585" spans="9:15" ht="15.75" thickTop="1" x14ac:dyDescent="0.25"/>
  </sheetData>
  <autoFilter ref="I4:O212"/>
  <mergeCells count="87">
    <mergeCell ref="I423:I438"/>
    <mergeCell ref="O389:O399"/>
    <mergeCell ref="O187:O199"/>
    <mergeCell ref="O313:O322"/>
    <mergeCell ref="O291:O312"/>
    <mergeCell ref="O279:O290"/>
    <mergeCell ref="O323:O330"/>
    <mergeCell ref="O262:O278"/>
    <mergeCell ref="O242:O261"/>
    <mergeCell ref="O227:O235"/>
    <mergeCell ref="O200:O206"/>
    <mergeCell ref="O544:O558"/>
    <mergeCell ref="O522:O529"/>
    <mergeCell ref="O530:O543"/>
    <mergeCell ref="O508:O521"/>
    <mergeCell ref="O491:O507"/>
    <mergeCell ref="O462:O468"/>
    <mergeCell ref="O469:O490"/>
    <mergeCell ref="O439:O447"/>
    <mergeCell ref="O448:O461"/>
    <mergeCell ref="O423:O438"/>
    <mergeCell ref="G5:G11"/>
    <mergeCell ref="O5:O21"/>
    <mergeCell ref="G12:G14"/>
    <mergeCell ref="G19:G20"/>
    <mergeCell ref="G33:G38"/>
    <mergeCell ref="G21:G31"/>
    <mergeCell ref="O33:O55"/>
    <mergeCell ref="G51:G54"/>
    <mergeCell ref="G15:G18"/>
    <mergeCell ref="O22:O32"/>
    <mergeCell ref="G39:G43"/>
    <mergeCell ref="G44:G50"/>
    <mergeCell ref="G55:G60"/>
    <mergeCell ref="G64:G66"/>
    <mergeCell ref="O76:O87"/>
    <mergeCell ref="G77:G81"/>
    <mergeCell ref="G83:G87"/>
    <mergeCell ref="O68:O75"/>
    <mergeCell ref="O56:O67"/>
    <mergeCell ref="G62:G63"/>
    <mergeCell ref="G67:G69"/>
    <mergeCell ref="G70:G76"/>
    <mergeCell ref="A1:N1"/>
    <mergeCell ref="A2:G2"/>
    <mergeCell ref="I2:O2"/>
    <mergeCell ref="A3:G3"/>
    <mergeCell ref="I3:O3"/>
    <mergeCell ref="G110:G117"/>
    <mergeCell ref="G118:G123"/>
    <mergeCell ref="G124:G128"/>
    <mergeCell ref="G129:G130"/>
    <mergeCell ref="G158:G160"/>
    <mergeCell ref="G131:G137"/>
    <mergeCell ref="G138:G145"/>
    <mergeCell ref="G165:G167"/>
    <mergeCell ref="G106:G109"/>
    <mergeCell ref="O147:O156"/>
    <mergeCell ref="O168:O179"/>
    <mergeCell ref="O128:O146"/>
    <mergeCell ref="G168:G172"/>
    <mergeCell ref="G173:G180"/>
    <mergeCell ref="O180:O186"/>
    <mergeCell ref="O101:O127"/>
    <mergeCell ref="G103:G105"/>
    <mergeCell ref="G94:G102"/>
    <mergeCell ref="O157:O167"/>
    <mergeCell ref="O88:O100"/>
    <mergeCell ref="G90:G93"/>
    <mergeCell ref="G88:G89"/>
    <mergeCell ref="G161:G164"/>
    <mergeCell ref="G181:G187"/>
    <mergeCell ref="O559:O584"/>
    <mergeCell ref="A138:A145"/>
    <mergeCell ref="O400:O422"/>
    <mergeCell ref="O368:O378"/>
    <mergeCell ref="O379:O388"/>
    <mergeCell ref="O351:O367"/>
    <mergeCell ref="O331:O350"/>
    <mergeCell ref="G149:G151"/>
    <mergeCell ref="G152:G153"/>
    <mergeCell ref="G154:G157"/>
    <mergeCell ref="G146:G148"/>
    <mergeCell ref="I400:I422"/>
    <mergeCell ref="O236:O241"/>
    <mergeCell ref="O207:O215"/>
    <mergeCell ref="O216:O2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zoomScale="110" zoomScaleNormal="110" workbookViewId="0">
      <pane ySplit="4" topLeftCell="A5" activePane="bottomLeft" state="frozen"/>
      <selection pane="bottomLeft" activeCell="K9" sqref="K9"/>
    </sheetView>
  </sheetViews>
  <sheetFormatPr baseColWidth="10" defaultRowHeight="15" x14ac:dyDescent="0.25"/>
  <cols>
    <col min="1" max="1" width="11.42578125" style="209"/>
    <col min="2" max="2" width="13.7109375" style="2" bestFit="1" customWidth="1"/>
    <col min="3" max="3" width="17.5703125" style="209" customWidth="1"/>
    <col min="4" max="4" width="15.5703125" style="209" customWidth="1"/>
    <col min="5" max="5" width="11.42578125" style="209"/>
    <col min="6" max="6" width="11.42578125" style="52"/>
    <col min="7" max="7" width="14.28515625" style="240" customWidth="1"/>
    <col min="8" max="8" width="14.85546875" style="2" bestFit="1" customWidth="1"/>
    <col min="9" max="12" width="11.42578125" style="2"/>
    <col min="13" max="14" width="16.42578125" style="2" bestFit="1" customWidth="1"/>
    <col min="15" max="15" width="13.85546875" style="2" bestFit="1" customWidth="1"/>
    <col min="16" max="16384" width="11.42578125" style="2"/>
  </cols>
  <sheetData>
    <row r="1" spans="1:8" ht="15.75" thickBot="1" x14ac:dyDescent="0.3">
      <c r="A1" s="471" t="s">
        <v>5</v>
      </c>
      <c r="B1" s="471"/>
      <c r="C1" s="471"/>
      <c r="D1" s="471"/>
      <c r="E1" s="471"/>
      <c r="F1" s="471"/>
      <c r="G1" s="471"/>
      <c r="H1" s="471"/>
    </row>
    <row r="2" spans="1:8" ht="30" customHeight="1" thickTop="1" thickBot="1" x14ac:dyDescent="0.3">
      <c r="A2" s="472" t="s">
        <v>16</v>
      </c>
      <c r="B2" s="472"/>
      <c r="C2" s="472"/>
      <c r="D2" s="472"/>
      <c r="E2" s="472"/>
      <c r="F2" s="472"/>
      <c r="G2" s="472"/>
    </row>
    <row r="3" spans="1:8" ht="16.5" thickTop="1" thickBot="1" x14ac:dyDescent="0.3">
      <c r="A3" s="473"/>
      <c r="B3" s="473"/>
      <c r="C3" s="473"/>
      <c r="D3" s="473"/>
      <c r="E3" s="473"/>
      <c r="F3" s="473"/>
      <c r="G3" s="473"/>
    </row>
    <row r="4" spans="1:8" s="3" customFormat="1" ht="31.5" thickTop="1" thickBot="1" x14ac:dyDescent="0.3">
      <c r="A4" s="47" t="s">
        <v>0</v>
      </c>
      <c r="B4" s="47" t="s">
        <v>15</v>
      </c>
      <c r="C4" s="47" t="s">
        <v>4</v>
      </c>
      <c r="D4" s="47" t="s">
        <v>6</v>
      </c>
      <c r="E4" s="47" t="s">
        <v>2</v>
      </c>
      <c r="F4" s="48" t="s">
        <v>3</v>
      </c>
      <c r="G4" s="48" t="s">
        <v>7</v>
      </c>
    </row>
    <row r="5" spans="1:8" s="224" customFormat="1" ht="15.75" thickTop="1" x14ac:dyDescent="0.25">
      <c r="A5" s="518">
        <v>42311</v>
      </c>
      <c r="B5" s="221" t="s">
        <v>1044</v>
      </c>
      <c r="C5" s="222" t="s">
        <v>863</v>
      </c>
      <c r="D5" s="222" t="s">
        <v>454</v>
      </c>
      <c r="E5" s="222" t="s">
        <v>151</v>
      </c>
      <c r="F5" s="223">
        <v>1090000</v>
      </c>
      <c r="G5" s="241">
        <f>SUM(F5:F13)</f>
        <v>2858300</v>
      </c>
    </row>
    <row r="6" spans="1:8" s="224" customFormat="1" x14ac:dyDescent="0.25">
      <c r="A6" s="519"/>
      <c r="B6" s="225" t="s">
        <v>1072</v>
      </c>
      <c r="C6" s="226" t="s">
        <v>862</v>
      </c>
      <c r="D6" s="226" t="s">
        <v>454</v>
      </c>
      <c r="E6" s="226" t="s">
        <v>151</v>
      </c>
      <c r="F6" s="227">
        <v>570000</v>
      </c>
      <c r="G6" s="242"/>
    </row>
    <row r="7" spans="1:8" s="224" customFormat="1" x14ac:dyDescent="0.25">
      <c r="A7" s="519"/>
      <c r="B7" s="225" t="s">
        <v>1073</v>
      </c>
      <c r="C7" s="226" t="s">
        <v>315</v>
      </c>
      <c r="D7" s="226" t="s">
        <v>375</v>
      </c>
      <c r="E7" s="226" t="s">
        <v>151</v>
      </c>
      <c r="F7" s="227">
        <v>468100</v>
      </c>
      <c r="G7" s="242"/>
    </row>
    <row r="8" spans="1:8" s="224" customFormat="1" x14ac:dyDescent="0.25">
      <c r="A8" s="519"/>
      <c r="B8" s="225" t="s">
        <v>1074</v>
      </c>
      <c r="C8" s="226" t="s">
        <v>356</v>
      </c>
      <c r="D8" s="226" t="s">
        <v>375</v>
      </c>
      <c r="E8" s="226" t="s">
        <v>151</v>
      </c>
      <c r="F8" s="227">
        <v>174600</v>
      </c>
      <c r="G8" s="242"/>
    </row>
    <row r="9" spans="1:8" s="224" customFormat="1" ht="30" x14ac:dyDescent="0.25">
      <c r="A9" s="519"/>
      <c r="B9" s="225" t="s">
        <v>1075</v>
      </c>
      <c r="C9" s="226" t="s">
        <v>317</v>
      </c>
      <c r="D9" s="226" t="s">
        <v>375</v>
      </c>
      <c r="E9" s="228">
        <v>125</v>
      </c>
      <c r="F9" s="227">
        <v>60000</v>
      </c>
      <c r="G9" s="242"/>
    </row>
    <row r="10" spans="1:8" s="224" customFormat="1" x14ac:dyDescent="0.25">
      <c r="A10" s="519"/>
      <c r="B10" s="225" t="s">
        <v>1076</v>
      </c>
      <c r="C10" s="226" t="s">
        <v>834</v>
      </c>
      <c r="D10" s="226" t="s">
        <v>375</v>
      </c>
      <c r="E10" s="228">
        <v>96</v>
      </c>
      <c r="F10" s="227">
        <v>170800</v>
      </c>
      <c r="G10" s="242"/>
    </row>
    <row r="11" spans="1:8" s="224" customFormat="1" x14ac:dyDescent="0.25">
      <c r="A11" s="519"/>
      <c r="B11" s="225" t="s">
        <v>1077</v>
      </c>
      <c r="C11" s="226" t="s">
        <v>538</v>
      </c>
      <c r="D11" s="226" t="s">
        <v>375</v>
      </c>
      <c r="E11" s="226" t="s">
        <v>151</v>
      </c>
      <c r="F11" s="227">
        <v>101100</v>
      </c>
      <c r="G11" s="242"/>
    </row>
    <row r="12" spans="1:8" s="224" customFormat="1" x14ac:dyDescent="0.25">
      <c r="A12" s="519"/>
      <c r="B12" s="225" t="s">
        <v>1078</v>
      </c>
      <c r="C12" s="226" t="s">
        <v>452</v>
      </c>
      <c r="D12" s="226" t="s">
        <v>375</v>
      </c>
      <c r="E12" s="228">
        <v>91</v>
      </c>
      <c r="F12" s="227">
        <v>144100</v>
      </c>
      <c r="G12" s="242"/>
    </row>
    <row r="13" spans="1:8" s="224" customFormat="1" ht="30.75" thickBot="1" x14ac:dyDescent="0.3">
      <c r="A13" s="520"/>
      <c r="B13" s="229" t="s">
        <v>1079</v>
      </c>
      <c r="C13" s="230" t="s">
        <v>452</v>
      </c>
      <c r="D13" s="230" t="s">
        <v>1003</v>
      </c>
      <c r="E13" s="231">
        <v>120</v>
      </c>
      <c r="F13" s="232">
        <v>79600</v>
      </c>
      <c r="G13" s="243"/>
    </row>
    <row r="14" spans="1:8" ht="30.75" thickTop="1" x14ac:dyDescent="0.25">
      <c r="A14" s="521">
        <v>42312</v>
      </c>
      <c r="B14" s="158" t="s">
        <v>1080</v>
      </c>
      <c r="C14" s="159" t="s">
        <v>629</v>
      </c>
      <c r="D14" s="159" t="s">
        <v>375</v>
      </c>
      <c r="E14" s="97">
        <v>126</v>
      </c>
      <c r="F14" s="160">
        <v>402000</v>
      </c>
      <c r="G14" s="244">
        <f>SUM(F14:F16)</f>
        <v>613200</v>
      </c>
    </row>
    <row r="15" spans="1:8" ht="30" x14ac:dyDescent="0.25">
      <c r="A15" s="522"/>
      <c r="B15" s="165" t="s">
        <v>1092</v>
      </c>
      <c r="C15" s="166" t="s">
        <v>789</v>
      </c>
      <c r="D15" s="166" t="s">
        <v>375</v>
      </c>
      <c r="E15" s="98">
        <v>65</v>
      </c>
      <c r="F15" s="167">
        <v>145800</v>
      </c>
      <c r="G15" s="245"/>
    </row>
    <row r="16" spans="1:8" ht="15.75" thickBot="1" x14ac:dyDescent="0.3">
      <c r="A16" s="523"/>
      <c r="B16" s="161" t="s">
        <v>1093</v>
      </c>
      <c r="C16" s="111" t="s">
        <v>539</v>
      </c>
      <c r="D16" s="111" t="s">
        <v>375</v>
      </c>
      <c r="E16" s="111" t="s">
        <v>151</v>
      </c>
      <c r="F16" s="171">
        <v>65400</v>
      </c>
      <c r="G16" s="246"/>
    </row>
    <row r="17" spans="1:7" s="224" customFormat="1" ht="15.75" thickTop="1" x14ac:dyDescent="0.25">
      <c r="A17" s="518">
        <v>42313</v>
      </c>
      <c r="B17" s="221" t="s">
        <v>1094</v>
      </c>
      <c r="C17" s="222" t="s">
        <v>566</v>
      </c>
      <c r="D17" s="222" t="s">
        <v>375</v>
      </c>
      <c r="E17" s="233">
        <v>127</v>
      </c>
      <c r="F17" s="223">
        <v>102000</v>
      </c>
      <c r="G17" s="241">
        <f>SUM(F17:F20)</f>
        <v>510200</v>
      </c>
    </row>
    <row r="18" spans="1:7" s="224" customFormat="1" x14ac:dyDescent="0.25">
      <c r="A18" s="519"/>
      <c r="B18" s="225" t="s">
        <v>1095</v>
      </c>
      <c r="C18" s="226" t="s">
        <v>1100</v>
      </c>
      <c r="D18" s="226" t="s">
        <v>375</v>
      </c>
      <c r="E18" s="228">
        <v>130</v>
      </c>
      <c r="F18" s="227">
        <v>54700</v>
      </c>
      <c r="G18" s="242"/>
    </row>
    <row r="19" spans="1:7" s="224" customFormat="1" x14ac:dyDescent="0.25">
      <c r="A19" s="519"/>
      <c r="B19" s="225" t="s">
        <v>1096</v>
      </c>
      <c r="C19" s="226" t="s">
        <v>452</v>
      </c>
      <c r="D19" s="226" t="s">
        <v>375</v>
      </c>
      <c r="E19" s="228">
        <v>120</v>
      </c>
      <c r="F19" s="227">
        <v>200000</v>
      </c>
      <c r="G19" s="242"/>
    </row>
    <row r="20" spans="1:7" s="224" customFormat="1" ht="15.75" thickBot="1" x14ac:dyDescent="0.3">
      <c r="A20" s="520"/>
      <c r="B20" s="229" t="s">
        <v>1097</v>
      </c>
      <c r="C20" s="230" t="s">
        <v>820</v>
      </c>
      <c r="D20" s="230" t="s">
        <v>375</v>
      </c>
      <c r="E20" s="231">
        <v>133</v>
      </c>
      <c r="F20" s="232">
        <v>153500</v>
      </c>
      <c r="G20" s="243"/>
    </row>
    <row r="21" spans="1:7" ht="15.75" thickTop="1" x14ac:dyDescent="0.25">
      <c r="A21" s="521">
        <v>42314</v>
      </c>
      <c r="B21" s="158" t="s">
        <v>1106</v>
      </c>
      <c r="C21" s="159" t="s">
        <v>147</v>
      </c>
      <c r="D21" s="159" t="s">
        <v>375</v>
      </c>
      <c r="E21" s="97">
        <v>110</v>
      </c>
      <c r="F21" s="160">
        <v>562000</v>
      </c>
      <c r="G21" s="244">
        <f>SUM(F21:F28)</f>
        <v>3095500</v>
      </c>
    </row>
    <row r="22" spans="1:7" x14ac:dyDescent="0.25">
      <c r="A22" s="522"/>
      <c r="B22" s="165" t="s">
        <v>1107</v>
      </c>
      <c r="C22" s="166" t="s">
        <v>356</v>
      </c>
      <c r="D22" s="166" t="s">
        <v>375</v>
      </c>
      <c r="E22" s="166" t="s">
        <v>151</v>
      </c>
      <c r="F22" s="167">
        <v>185000</v>
      </c>
      <c r="G22" s="245"/>
    </row>
    <row r="23" spans="1:7" ht="30" x14ac:dyDescent="0.25">
      <c r="A23" s="522"/>
      <c r="B23" s="165" t="s">
        <v>1108</v>
      </c>
      <c r="C23" s="166" t="s">
        <v>835</v>
      </c>
      <c r="D23" s="166" t="s">
        <v>375</v>
      </c>
      <c r="E23" s="98" t="s">
        <v>1115</v>
      </c>
      <c r="F23" s="167">
        <v>492000</v>
      </c>
      <c r="G23" s="245"/>
    </row>
    <row r="24" spans="1:7" x14ac:dyDescent="0.25">
      <c r="A24" s="522"/>
      <c r="B24" s="165" t="s">
        <v>1109</v>
      </c>
      <c r="C24" s="166" t="s">
        <v>146</v>
      </c>
      <c r="D24" s="166" t="s">
        <v>375</v>
      </c>
      <c r="E24" s="166" t="s">
        <v>151</v>
      </c>
      <c r="F24" s="167">
        <v>924000</v>
      </c>
      <c r="G24" s="245"/>
    </row>
    <row r="25" spans="1:7" x14ac:dyDescent="0.25">
      <c r="A25" s="522"/>
      <c r="B25" s="165" t="s">
        <v>1110</v>
      </c>
      <c r="C25" s="166" t="s">
        <v>315</v>
      </c>
      <c r="D25" s="166" t="s">
        <v>375</v>
      </c>
      <c r="E25" s="166" t="s">
        <v>151</v>
      </c>
      <c r="F25" s="167">
        <v>685000</v>
      </c>
      <c r="G25" s="245"/>
    </row>
    <row r="26" spans="1:7" ht="30" x14ac:dyDescent="0.25">
      <c r="A26" s="522"/>
      <c r="B26" s="165" t="s">
        <v>1111</v>
      </c>
      <c r="C26" s="32" t="s">
        <v>1125</v>
      </c>
      <c r="D26" s="32" t="s">
        <v>375</v>
      </c>
      <c r="E26" s="98">
        <v>141</v>
      </c>
      <c r="F26" s="85">
        <v>119100</v>
      </c>
      <c r="G26" s="245"/>
    </row>
    <row r="27" spans="1:7" x14ac:dyDescent="0.25">
      <c r="A27" s="522"/>
      <c r="B27" s="165" t="s">
        <v>1112</v>
      </c>
      <c r="C27" s="32" t="s">
        <v>1126</v>
      </c>
      <c r="D27" s="32" t="s">
        <v>375</v>
      </c>
      <c r="E27" s="98">
        <v>137</v>
      </c>
      <c r="F27" s="85">
        <v>31400</v>
      </c>
      <c r="G27" s="245"/>
    </row>
    <row r="28" spans="1:7" ht="15.75" thickBot="1" x14ac:dyDescent="0.3">
      <c r="A28" s="523"/>
      <c r="B28" s="161" t="s">
        <v>1113</v>
      </c>
      <c r="C28" s="14" t="s">
        <v>448</v>
      </c>
      <c r="D28" s="14" t="s">
        <v>375</v>
      </c>
      <c r="E28" s="14">
        <v>2930</v>
      </c>
      <c r="F28" s="59">
        <v>97000</v>
      </c>
      <c r="G28" s="246"/>
    </row>
    <row r="29" spans="1:7" s="224" customFormat="1" ht="15.75" thickTop="1" x14ac:dyDescent="0.25">
      <c r="A29" s="524">
        <v>42317</v>
      </c>
      <c r="B29" s="221" t="s">
        <v>1114</v>
      </c>
      <c r="C29" s="234" t="s">
        <v>863</v>
      </c>
      <c r="D29" s="234" t="s">
        <v>454</v>
      </c>
      <c r="E29" s="234" t="s">
        <v>151</v>
      </c>
      <c r="F29" s="235">
        <v>260000</v>
      </c>
      <c r="G29" s="247">
        <f>SUM(F29:F34)</f>
        <v>1225700</v>
      </c>
    </row>
    <row r="30" spans="1:7" s="224" customFormat="1" x14ac:dyDescent="0.25">
      <c r="A30" s="525"/>
      <c r="B30" s="225" t="s">
        <v>1136</v>
      </c>
      <c r="C30" s="236" t="s">
        <v>863</v>
      </c>
      <c r="D30" s="236" t="s">
        <v>454</v>
      </c>
      <c r="E30" s="236" t="s">
        <v>151</v>
      </c>
      <c r="F30" s="237">
        <v>400000</v>
      </c>
      <c r="G30" s="248"/>
    </row>
    <row r="31" spans="1:7" s="224" customFormat="1" x14ac:dyDescent="0.25">
      <c r="A31" s="525"/>
      <c r="B31" s="225" t="s">
        <v>1137</v>
      </c>
      <c r="C31" s="236" t="s">
        <v>834</v>
      </c>
      <c r="D31" s="236" t="s">
        <v>375</v>
      </c>
      <c r="E31" s="236"/>
      <c r="F31" s="237">
        <v>138000</v>
      </c>
      <c r="G31" s="248"/>
    </row>
    <row r="32" spans="1:7" s="224" customFormat="1" x14ac:dyDescent="0.25">
      <c r="A32" s="525"/>
      <c r="B32" s="225" t="s">
        <v>1138</v>
      </c>
      <c r="C32" s="236" t="s">
        <v>576</v>
      </c>
      <c r="D32" s="236" t="s">
        <v>375</v>
      </c>
      <c r="E32" s="236" t="s">
        <v>151</v>
      </c>
      <c r="F32" s="237">
        <v>50000</v>
      </c>
      <c r="G32" s="248"/>
    </row>
    <row r="33" spans="1:7" s="224" customFormat="1" x14ac:dyDescent="0.25">
      <c r="A33" s="525"/>
      <c r="B33" s="225" t="s">
        <v>1139</v>
      </c>
      <c r="C33" s="236" t="s">
        <v>1142</v>
      </c>
      <c r="D33" s="236" t="s">
        <v>375</v>
      </c>
      <c r="E33" s="228">
        <v>142</v>
      </c>
      <c r="F33" s="237">
        <v>80000</v>
      </c>
      <c r="G33" s="248"/>
    </row>
    <row r="34" spans="1:7" s="224" customFormat="1" ht="15.75" thickBot="1" x14ac:dyDescent="0.3">
      <c r="A34" s="526"/>
      <c r="B34" s="229" t="s">
        <v>1140</v>
      </c>
      <c r="C34" s="238" t="s">
        <v>205</v>
      </c>
      <c r="D34" s="238" t="s">
        <v>375</v>
      </c>
      <c r="E34" s="238" t="s">
        <v>151</v>
      </c>
      <c r="F34" s="239">
        <v>297700</v>
      </c>
      <c r="G34" s="249"/>
    </row>
    <row r="35" spans="1:7" ht="15.75" thickTop="1" x14ac:dyDescent="0.25">
      <c r="A35" s="515">
        <v>42318</v>
      </c>
      <c r="B35" s="158" t="s">
        <v>1141</v>
      </c>
      <c r="C35" s="10" t="s">
        <v>356</v>
      </c>
      <c r="D35" s="10" t="s">
        <v>375</v>
      </c>
      <c r="E35" s="97">
        <v>138</v>
      </c>
      <c r="F35" s="55">
        <v>150300</v>
      </c>
      <c r="G35" s="217">
        <f>SUM(F35:F39)</f>
        <v>857300</v>
      </c>
    </row>
    <row r="36" spans="1:7" x14ac:dyDescent="0.25">
      <c r="A36" s="516"/>
      <c r="B36" s="165" t="s">
        <v>1148</v>
      </c>
      <c r="C36" s="32" t="s">
        <v>356</v>
      </c>
      <c r="D36" s="32" t="s">
        <v>375</v>
      </c>
      <c r="E36" s="32" t="s">
        <v>151</v>
      </c>
      <c r="F36" s="85">
        <v>54000</v>
      </c>
      <c r="G36" s="218"/>
    </row>
    <row r="37" spans="1:7" x14ac:dyDescent="0.25">
      <c r="A37" s="516"/>
      <c r="B37" s="165" t="s">
        <v>1149</v>
      </c>
      <c r="C37" s="32" t="s">
        <v>431</v>
      </c>
      <c r="D37" s="32" t="s">
        <v>375</v>
      </c>
      <c r="E37" s="32">
        <v>2927</v>
      </c>
      <c r="F37" s="85">
        <v>231000</v>
      </c>
      <c r="G37" s="218"/>
    </row>
    <row r="38" spans="1:7" x14ac:dyDescent="0.25">
      <c r="A38" s="516"/>
      <c r="B38" s="165" t="s">
        <v>1150</v>
      </c>
      <c r="C38" s="32" t="s">
        <v>1156</v>
      </c>
      <c r="D38" s="32" t="s">
        <v>375</v>
      </c>
      <c r="E38" s="98">
        <v>140</v>
      </c>
      <c r="F38" s="85">
        <v>222000</v>
      </c>
      <c r="G38" s="218"/>
    </row>
    <row r="39" spans="1:7" ht="30.75" thickBot="1" x14ac:dyDescent="0.3">
      <c r="A39" s="517"/>
      <c r="B39" s="161" t="s">
        <v>1151</v>
      </c>
      <c r="C39" s="14" t="s">
        <v>592</v>
      </c>
      <c r="D39" s="14" t="s">
        <v>375</v>
      </c>
      <c r="E39" s="14" t="s">
        <v>151</v>
      </c>
      <c r="F39" s="59">
        <v>200000</v>
      </c>
      <c r="G39" s="219"/>
    </row>
    <row r="40" spans="1:7" s="224" customFormat="1" ht="15.75" thickTop="1" x14ac:dyDescent="0.25">
      <c r="A40" s="524">
        <v>42319</v>
      </c>
      <c r="B40" s="221" t="s">
        <v>1152</v>
      </c>
      <c r="C40" s="234" t="s">
        <v>539</v>
      </c>
      <c r="D40" s="234" t="s">
        <v>375</v>
      </c>
      <c r="E40" s="234" t="s">
        <v>151</v>
      </c>
      <c r="F40" s="235">
        <v>77800</v>
      </c>
      <c r="G40" s="247">
        <f>SUM(F40:F41)</f>
        <v>163300</v>
      </c>
    </row>
    <row r="41" spans="1:7" s="224" customFormat="1" ht="30.75" thickBot="1" x14ac:dyDescent="0.3">
      <c r="A41" s="526"/>
      <c r="B41" s="229" t="s">
        <v>1153</v>
      </c>
      <c r="C41" s="238" t="s">
        <v>818</v>
      </c>
      <c r="D41" s="238" t="s">
        <v>375</v>
      </c>
      <c r="E41" s="231">
        <v>143</v>
      </c>
      <c r="F41" s="239">
        <v>85500</v>
      </c>
      <c r="G41" s="249"/>
    </row>
    <row r="42" spans="1:7" ht="15.75" thickTop="1" x14ac:dyDescent="0.25">
      <c r="A42" s="515">
        <v>42320</v>
      </c>
      <c r="B42" s="158" t="s">
        <v>1154</v>
      </c>
      <c r="C42" s="10" t="s">
        <v>554</v>
      </c>
      <c r="D42" s="10" t="s">
        <v>375</v>
      </c>
      <c r="E42" s="97">
        <v>147</v>
      </c>
      <c r="F42" s="55">
        <v>174300</v>
      </c>
      <c r="G42" s="217">
        <f>SUM(F42:F48)</f>
        <v>1355800</v>
      </c>
    </row>
    <row r="43" spans="1:7" ht="30" x14ac:dyDescent="0.25">
      <c r="A43" s="516"/>
      <c r="B43" s="165" t="s">
        <v>1155</v>
      </c>
      <c r="C43" s="32" t="s">
        <v>452</v>
      </c>
      <c r="D43" s="32" t="s">
        <v>1003</v>
      </c>
      <c r="E43" s="98">
        <v>131</v>
      </c>
      <c r="F43" s="85">
        <v>222500</v>
      </c>
      <c r="G43" s="218"/>
    </row>
    <row r="44" spans="1:7" x14ac:dyDescent="0.25">
      <c r="A44" s="516"/>
      <c r="B44" s="165" t="s">
        <v>1166</v>
      </c>
      <c r="C44" s="32" t="s">
        <v>1174</v>
      </c>
      <c r="D44" s="32" t="s">
        <v>375</v>
      </c>
      <c r="E44" s="98">
        <v>151</v>
      </c>
      <c r="F44" s="85">
        <v>121200</v>
      </c>
      <c r="G44" s="218"/>
    </row>
    <row r="45" spans="1:7" x14ac:dyDescent="0.25">
      <c r="A45" s="516"/>
      <c r="B45" s="165" t="s">
        <v>1167</v>
      </c>
      <c r="C45" s="32" t="s">
        <v>431</v>
      </c>
      <c r="D45" s="32" t="s">
        <v>375</v>
      </c>
      <c r="E45" s="32">
        <v>2925</v>
      </c>
      <c r="F45" s="85">
        <v>288000</v>
      </c>
      <c r="G45" s="218"/>
    </row>
    <row r="46" spans="1:7" x14ac:dyDescent="0.25">
      <c r="A46" s="516"/>
      <c r="B46" s="165" t="s">
        <v>1168</v>
      </c>
      <c r="C46" s="32" t="s">
        <v>934</v>
      </c>
      <c r="D46" s="32" t="s">
        <v>375</v>
      </c>
      <c r="E46" s="98">
        <v>114</v>
      </c>
      <c r="F46" s="85">
        <v>184700</v>
      </c>
      <c r="G46" s="218"/>
    </row>
    <row r="47" spans="1:7" x14ac:dyDescent="0.25">
      <c r="A47" s="516"/>
      <c r="B47" s="165" t="s">
        <v>1169</v>
      </c>
      <c r="C47" s="32" t="s">
        <v>1009</v>
      </c>
      <c r="D47" s="32" t="s">
        <v>375</v>
      </c>
      <c r="E47" s="98">
        <v>102</v>
      </c>
      <c r="F47" s="85">
        <v>105600</v>
      </c>
      <c r="G47" s="218"/>
    </row>
    <row r="48" spans="1:7" ht="15.75" thickBot="1" x14ac:dyDescent="0.3">
      <c r="A48" s="517"/>
      <c r="B48" s="161" t="s">
        <v>1170</v>
      </c>
      <c r="C48" s="14" t="s">
        <v>527</v>
      </c>
      <c r="D48" s="14" t="s">
        <v>375</v>
      </c>
      <c r="E48" s="14">
        <v>2929</v>
      </c>
      <c r="F48" s="59">
        <v>259500</v>
      </c>
      <c r="G48" s="219"/>
    </row>
    <row r="49" spans="2:2" ht="15.75" thickTop="1" x14ac:dyDescent="0.25">
      <c r="B49" s="133" t="s">
        <v>1171</v>
      </c>
    </row>
    <row r="50" spans="2:2" x14ac:dyDescent="0.25">
      <c r="B50" s="133" t="s">
        <v>1172</v>
      </c>
    </row>
    <row r="51" spans="2:2" x14ac:dyDescent="0.25">
      <c r="B51" s="133" t="s">
        <v>1173</v>
      </c>
    </row>
    <row r="52" spans="2:2" x14ac:dyDescent="0.25">
      <c r="B52" s="133" t="s">
        <v>1188</v>
      </c>
    </row>
    <row r="53" spans="2:2" x14ac:dyDescent="0.25">
      <c r="B53" s="133" t="s">
        <v>1189</v>
      </c>
    </row>
    <row r="54" spans="2:2" x14ac:dyDescent="0.25">
      <c r="B54" s="133" t="s">
        <v>1190</v>
      </c>
    </row>
    <row r="55" spans="2:2" x14ac:dyDescent="0.25">
      <c r="B55" s="133" t="s">
        <v>1191</v>
      </c>
    </row>
    <row r="56" spans="2:2" x14ac:dyDescent="0.25">
      <c r="B56" s="133" t="s">
        <v>1192</v>
      </c>
    </row>
    <row r="57" spans="2:2" x14ac:dyDescent="0.25">
      <c r="B57" s="133" t="s">
        <v>1202</v>
      </c>
    </row>
    <row r="58" spans="2:2" x14ac:dyDescent="0.25">
      <c r="B58" s="133" t="s">
        <v>1203</v>
      </c>
    </row>
    <row r="59" spans="2:2" x14ac:dyDescent="0.25">
      <c r="B59" s="133" t="s">
        <v>1204</v>
      </c>
    </row>
    <row r="60" spans="2:2" x14ac:dyDescent="0.25">
      <c r="B60" s="133" t="s">
        <v>1205</v>
      </c>
    </row>
    <row r="61" spans="2:2" x14ac:dyDescent="0.25">
      <c r="B61" s="133" t="s">
        <v>1206</v>
      </c>
    </row>
    <row r="62" spans="2:2" x14ac:dyDescent="0.25">
      <c r="B62" s="133" t="s">
        <v>1207</v>
      </c>
    </row>
    <row r="63" spans="2:2" x14ac:dyDescent="0.25">
      <c r="B63" s="133" t="s">
        <v>1208</v>
      </c>
    </row>
    <row r="64" spans="2:2" x14ac:dyDescent="0.25">
      <c r="B64" s="133" t="s">
        <v>1209</v>
      </c>
    </row>
    <row r="65" spans="2:2" x14ac:dyDescent="0.25">
      <c r="B65" s="133" t="s">
        <v>1210</v>
      </c>
    </row>
    <row r="66" spans="2:2" x14ac:dyDescent="0.25">
      <c r="B66" s="133" t="s">
        <v>1211</v>
      </c>
    </row>
    <row r="67" spans="2:2" x14ac:dyDescent="0.25">
      <c r="B67" s="133" t="s">
        <v>1212</v>
      </c>
    </row>
    <row r="68" spans="2:2" x14ac:dyDescent="0.25">
      <c r="B68" s="133" t="s">
        <v>1213</v>
      </c>
    </row>
    <row r="69" spans="2:2" x14ac:dyDescent="0.25">
      <c r="B69" s="133" t="s">
        <v>1214</v>
      </c>
    </row>
    <row r="70" spans="2:2" x14ac:dyDescent="0.25">
      <c r="B70" s="133" t="s">
        <v>1215</v>
      </c>
    </row>
    <row r="71" spans="2:2" x14ac:dyDescent="0.25">
      <c r="B71" s="133" t="s">
        <v>1216</v>
      </c>
    </row>
    <row r="72" spans="2:2" x14ac:dyDescent="0.25">
      <c r="B72" s="133" t="s">
        <v>1217</v>
      </c>
    </row>
    <row r="73" spans="2:2" x14ac:dyDescent="0.25">
      <c r="B73" s="133" t="s">
        <v>1218</v>
      </c>
    </row>
    <row r="74" spans="2:2" x14ac:dyDescent="0.25">
      <c r="B74" s="133" t="s">
        <v>1219</v>
      </c>
    </row>
    <row r="75" spans="2:2" x14ac:dyDescent="0.25">
      <c r="B75" s="133" t="s">
        <v>1220</v>
      </c>
    </row>
    <row r="76" spans="2:2" x14ac:dyDescent="0.25">
      <c r="B76" s="133" t="s">
        <v>1221</v>
      </c>
    </row>
    <row r="77" spans="2:2" x14ac:dyDescent="0.25">
      <c r="B77" s="133" t="s">
        <v>1222</v>
      </c>
    </row>
    <row r="78" spans="2:2" x14ac:dyDescent="0.25">
      <c r="B78" s="133" t="s">
        <v>1223</v>
      </c>
    </row>
  </sheetData>
  <mergeCells count="11">
    <mergeCell ref="A42:A48"/>
    <mergeCell ref="A1:H1"/>
    <mergeCell ref="A2:G2"/>
    <mergeCell ref="A3:G3"/>
    <mergeCell ref="A5:A13"/>
    <mergeCell ref="A14:A16"/>
    <mergeCell ref="A17:A20"/>
    <mergeCell ref="A21:A28"/>
    <mergeCell ref="A29:A34"/>
    <mergeCell ref="A35:A39"/>
    <mergeCell ref="A40:A4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zoomScale="110" zoomScaleNormal="110" workbookViewId="0">
      <pane ySplit="4" topLeftCell="A5" activePane="bottomLeft" state="frozen"/>
      <selection pane="bottomLeft" activeCell="D13" sqref="D13"/>
    </sheetView>
  </sheetViews>
  <sheetFormatPr baseColWidth="10" defaultRowHeight="15" x14ac:dyDescent="0.25"/>
  <cols>
    <col min="1" max="1" width="11.42578125" style="209"/>
    <col min="2" max="2" width="13.7109375" style="6" bestFit="1" customWidth="1"/>
    <col min="3" max="4" width="13.7109375" style="3" customWidth="1"/>
    <col min="5" max="5" width="22.7109375" style="209" customWidth="1"/>
    <col min="6" max="6" width="40.140625" style="209" customWidth="1"/>
    <col min="7" max="7" width="12" style="7" bestFit="1" customWidth="1"/>
    <col min="8" max="8" width="12.85546875" style="154" customWidth="1"/>
    <col min="9" max="12" width="11.42578125" style="2"/>
    <col min="13" max="14" width="16.42578125" style="2" bestFit="1" customWidth="1"/>
    <col min="15" max="15" width="13.85546875" style="2" bestFit="1" customWidth="1"/>
    <col min="16" max="16384" width="11.42578125" style="2"/>
  </cols>
  <sheetData>
    <row r="1" spans="1:8" ht="15.75" thickBot="1" x14ac:dyDescent="0.3">
      <c r="A1" s="471"/>
      <c r="B1" s="471"/>
      <c r="C1" s="471"/>
      <c r="D1" s="471"/>
      <c r="E1" s="471"/>
      <c r="F1" s="471"/>
      <c r="G1" s="471"/>
    </row>
    <row r="2" spans="1:8" ht="30" customHeight="1" thickTop="1" thickBot="1" x14ac:dyDescent="0.3">
      <c r="A2" s="472" t="s">
        <v>17</v>
      </c>
      <c r="B2" s="472"/>
      <c r="C2" s="472"/>
      <c r="D2" s="472"/>
      <c r="E2" s="472"/>
      <c r="F2" s="472"/>
      <c r="G2" s="472"/>
      <c r="H2" s="472"/>
    </row>
    <row r="3" spans="1:8" ht="16.5" thickTop="1" thickBot="1" x14ac:dyDescent="0.3">
      <c r="A3" s="473"/>
      <c r="B3" s="473"/>
      <c r="C3" s="473"/>
      <c r="D3" s="473"/>
      <c r="E3" s="473"/>
      <c r="F3" s="473"/>
      <c r="G3" s="473"/>
      <c r="H3" s="473"/>
    </row>
    <row r="4" spans="1:8" s="3" customFormat="1" ht="31.5" thickTop="1" thickBot="1" x14ac:dyDescent="0.3">
      <c r="A4" s="47" t="s">
        <v>0</v>
      </c>
      <c r="B4" s="47" t="s">
        <v>15</v>
      </c>
      <c r="C4" s="47" t="s">
        <v>747</v>
      </c>
      <c r="D4" s="47" t="s">
        <v>6</v>
      </c>
      <c r="E4" s="47" t="s">
        <v>1</v>
      </c>
      <c r="F4" s="47" t="s">
        <v>6</v>
      </c>
      <c r="G4" s="48" t="s">
        <v>3</v>
      </c>
      <c r="H4" s="153" t="s">
        <v>7</v>
      </c>
    </row>
    <row r="5" spans="1:8" s="224" customFormat="1" ht="15.75" thickTop="1" x14ac:dyDescent="0.25">
      <c r="A5" s="530">
        <v>42311</v>
      </c>
      <c r="B5" s="250"/>
      <c r="C5" s="251" t="s">
        <v>749</v>
      </c>
      <c r="D5" s="251"/>
      <c r="E5" s="234" t="s">
        <v>223</v>
      </c>
      <c r="F5" s="234" t="s">
        <v>1081</v>
      </c>
      <c r="G5" s="252">
        <v>65000</v>
      </c>
      <c r="H5" s="527">
        <f>SUM(G5:G26)</f>
        <v>1490250</v>
      </c>
    </row>
    <row r="6" spans="1:8" s="224" customFormat="1" x14ac:dyDescent="0.25">
      <c r="A6" s="531"/>
      <c r="B6" s="253"/>
      <c r="C6" s="254" t="s">
        <v>749</v>
      </c>
      <c r="D6" s="254"/>
      <c r="E6" s="236" t="s">
        <v>1047</v>
      </c>
      <c r="F6" s="236" t="s">
        <v>1082</v>
      </c>
      <c r="G6" s="255">
        <v>8000</v>
      </c>
      <c r="H6" s="528"/>
    </row>
    <row r="7" spans="1:8" s="224" customFormat="1" x14ac:dyDescent="0.25">
      <c r="A7" s="531"/>
      <c r="B7" s="253"/>
      <c r="C7" s="254" t="s">
        <v>749</v>
      </c>
      <c r="D7" s="254"/>
      <c r="E7" s="236" t="s">
        <v>109</v>
      </c>
      <c r="F7" s="236" t="s">
        <v>1083</v>
      </c>
      <c r="G7" s="255">
        <v>10000</v>
      </c>
      <c r="H7" s="528"/>
    </row>
    <row r="8" spans="1:8" s="224" customFormat="1" x14ac:dyDescent="0.25">
      <c r="A8" s="531"/>
      <c r="B8" s="253"/>
      <c r="C8" s="254" t="s">
        <v>749</v>
      </c>
      <c r="D8" s="254"/>
      <c r="E8" s="236" t="s">
        <v>311</v>
      </c>
      <c r="F8" s="236" t="s">
        <v>1084</v>
      </c>
      <c r="G8" s="255">
        <v>144000</v>
      </c>
      <c r="H8" s="528"/>
    </row>
    <row r="9" spans="1:8" s="224" customFormat="1" x14ac:dyDescent="0.25">
      <c r="A9" s="531"/>
      <c r="B9" s="253"/>
      <c r="C9" s="254" t="s">
        <v>749</v>
      </c>
      <c r="D9" s="254"/>
      <c r="E9" s="236" t="s">
        <v>311</v>
      </c>
      <c r="F9" s="236"/>
      <c r="G9" s="255">
        <v>50000</v>
      </c>
      <c r="H9" s="528"/>
    </row>
    <row r="10" spans="1:8" s="224" customFormat="1" ht="30" x14ac:dyDescent="0.25">
      <c r="A10" s="531"/>
      <c r="B10" s="253"/>
      <c r="C10" s="254" t="s">
        <v>749</v>
      </c>
      <c r="D10" s="254"/>
      <c r="E10" s="236" t="s">
        <v>21</v>
      </c>
      <c r="F10" s="236"/>
      <c r="G10" s="255">
        <v>50000</v>
      </c>
      <c r="H10" s="528"/>
    </row>
    <row r="11" spans="1:8" s="224" customFormat="1" ht="30" x14ac:dyDescent="0.25">
      <c r="A11" s="531"/>
      <c r="B11" s="253"/>
      <c r="C11" s="254" t="s">
        <v>749</v>
      </c>
      <c r="D11" s="254"/>
      <c r="E11" s="236" t="s">
        <v>1085</v>
      </c>
      <c r="F11" s="236" t="s">
        <v>768</v>
      </c>
      <c r="G11" s="255">
        <v>45000</v>
      </c>
      <c r="H11" s="528"/>
    </row>
    <row r="12" spans="1:8" s="224" customFormat="1" ht="30" x14ac:dyDescent="0.25">
      <c r="A12" s="531"/>
      <c r="B12" s="253"/>
      <c r="C12" s="254" t="s">
        <v>749</v>
      </c>
      <c r="D12" s="254"/>
      <c r="E12" s="236" t="s">
        <v>908</v>
      </c>
      <c r="F12" s="236" t="s">
        <v>1086</v>
      </c>
      <c r="G12" s="255">
        <v>65000</v>
      </c>
      <c r="H12" s="528"/>
    </row>
    <row r="13" spans="1:8" s="224" customFormat="1" x14ac:dyDescent="0.25">
      <c r="A13" s="531"/>
      <c r="B13" s="253"/>
      <c r="C13" s="254" t="s">
        <v>749</v>
      </c>
      <c r="D13" s="254"/>
      <c r="E13" s="236" t="s">
        <v>79</v>
      </c>
      <c r="F13" s="236" t="s">
        <v>127</v>
      </c>
      <c r="G13" s="255">
        <v>15000</v>
      </c>
      <c r="H13" s="528"/>
    </row>
    <row r="14" spans="1:8" s="224" customFormat="1" x14ac:dyDescent="0.25">
      <c r="A14" s="531"/>
      <c r="B14" s="253"/>
      <c r="C14" s="254" t="s">
        <v>749</v>
      </c>
      <c r="D14" s="254"/>
      <c r="E14" s="236" t="s">
        <v>79</v>
      </c>
      <c r="F14" s="236" t="s">
        <v>149</v>
      </c>
      <c r="G14" s="255">
        <v>40000</v>
      </c>
      <c r="H14" s="528"/>
    </row>
    <row r="15" spans="1:8" s="224" customFormat="1" x14ac:dyDescent="0.25">
      <c r="A15" s="531"/>
      <c r="B15" s="253"/>
      <c r="C15" s="254" t="s">
        <v>749</v>
      </c>
      <c r="D15" s="254"/>
      <c r="E15" s="236" t="s">
        <v>109</v>
      </c>
      <c r="F15" s="236" t="s">
        <v>901</v>
      </c>
      <c r="G15" s="255">
        <v>15000</v>
      </c>
      <c r="H15" s="528"/>
    </row>
    <row r="16" spans="1:8" s="224" customFormat="1" x14ac:dyDescent="0.25">
      <c r="A16" s="531"/>
      <c r="B16" s="253"/>
      <c r="C16" s="254" t="s">
        <v>749</v>
      </c>
      <c r="D16" s="254"/>
      <c r="E16" s="236" t="s">
        <v>109</v>
      </c>
      <c r="F16" s="236" t="s">
        <v>738</v>
      </c>
      <c r="G16" s="255">
        <v>15000</v>
      </c>
      <c r="H16" s="528"/>
    </row>
    <row r="17" spans="1:8" s="224" customFormat="1" x14ac:dyDescent="0.25">
      <c r="A17" s="531"/>
      <c r="B17" s="253"/>
      <c r="C17" s="254" t="s">
        <v>749</v>
      </c>
      <c r="D17" s="254"/>
      <c r="E17" s="236" t="s">
        <v>906</v>
      </c>
      <c r="F17" s="236" t="s">
        <v>350</v>
      </c>
      <c r="G17" s="255">
        <v>203000</v>
      </c>
      <c r="H17" s="528"/>
    </row>
    <row r="18" spans="1:8" s="224" customFormat="1" x14ac:dyDescent="0.25">
      <c r="A18" s="531"/>
      <c r="B18" s="253"/>
      <c r="C18" s="254" t="s">
        <v>748</v>
      </c>
      <c r="D18" s="254"/>
      <c r="E18" s="236" t="s">
        <v>79</v>
      </c>
      <c r="F18" s="236" t="s">
        <v>1087</v>
      </c>
      <c r="G18" s="255">
        <v>20000</v>
      </c>
      <c r="H18" s="528"/>
    </row>
    <row r="19" spans="1:8" s="224" customFormat="1" x14ac:dyDescent="0.25">
      <c r="A19" s="531"/>
      <c r="B19" s="253"/>
      <c r="C19" s="254" t="s">
        <v>748</v>
      </c>
      <c r="D19" s="254"/>
      <c r="E19" s="236" t="s">
        <v>586</v>
      </c>
      <c r="F19" s="236"/>
      <c r="G19" s="255">
        <v>28600</v>
      </c>
      <c r="H19" s="528"/>
    </row>
    <row r="20" spans="1:8" s="224" customFormat="1" x14ac:dyDescent="0.25">
      <c r="A20" s="531"/>
      <c r="B20" s="253"/>
      <c r="C20" s="254" t="s">
        <v>748</v>
      </c>
      <c r="D20" s="254"/>
      <c r="E20" s="236" t="s">
        <v>586</v>
      </c>
      <c r="F20" s="236"/>
      <c r="G20" s="255">
        <v>28350</v>
      </c>
      <c r="H20" s="528"/>
    </row>
    <row r="21" spans="1:8" s="224" customFormat="1" x14ac:dyDescent="0.25">
      <c r="A21" s="531"/>
      <c r="B21" s="253"/>
      <c r="C21" s="254" t="s">
        <v>749</v>
      </c>
      <c r="D21" s="254"/>
      <c r="E21" s="236" t="s">
        <v>812</v>
      </c>
      <c r="F21" s="236" t="s">
        <v>1088</v>
      </c>
      <c r="G21" s="255">
        <v>300000</v>
      </c>
      <c r="H21" s="528"/>
    </row>
    <row r="22" spans="1:8" s="224" customFormat="1" ht="30" x14ac:dyDescent="0.25">
      <c r="A22" s="531"/>
      <c r="B22" s="253"/>
      <c r="C22" s="254" t="s">
        <v>749</v>
      </c>
      <c r="D22" s="254"/>
      <c r="E22" s="236" t="s">
        <v>817</v>
      </c>
      <c r="F22" s="236" t="s">
        <v>1088</v>
      </c>
      <c r="G22" s="255">
        <v>350000</v>
      </c>
      <c r="H22" s="528"/>
    </row>
    <row r="23" spans="1:8" s="224" customFormat="1" x14ac:dyDescent="0.25">
      <c r="A23" s="531"/>
      <c r="B23" s="253"/>
      <c r="C23" s="254" t="s">
        <v>749</v>
      </c>
      <c r="D23" s="254"/>
      <c r="E23" s="236" t="s">
        <v>177</v>
      </c>
      <c r="F23" s="236" t="s">
        <v>178</v>
      </c>
      <c r="G23" s="255">
        <v>20000</v>
      </c>
      <c r="H23" s="528"/>
    </row>
    <row r="24" spans="1:8" s="224" customFormat="1" x14ac:dyDescent="0.25">
      <c r="A24" s="531"/>
      <c r="B24" s="253"/>
      <c r="C24" s="254" t="s">
        <v>749</v>
      </c>
      <c r="D24" s="254"/>
      <c r="E24" s="236" t="s">
        <v>109</v>
      </c>
      <c r="F24" s="236" t="s">
        <v>674</v>
      </c>
      <c r="G24" s="255">
        <v>7500</v>
      </c>
      <c r="H24" s="528"/>
    </row>
    <row r="25" spans="1:8" s="224" customFormat="1" x14ac:dyDescent="0.25">
      <c r="A25" s="531"/>
      <c r="B25" s="253"/>
      <c r="C25" s="254" t="s">
        <v>749</v>
      </c>
      <c r="D25" s="254"/>
      <c r="E25" s="236" t="s">
        <v>109</v>
      </c>
      <c r="F25" s="236" t="s">
        <v>156</v>
      </c>
      <c r="G25" s="255">
        <v>2800</v>
      </c>
      <c r="H25" s="528"/>
    </row>
    <row r="26" spans="1:8" s="224" customFormat="1" ht="15.75" thickBot="1" x14ac:dyDescent="0.3">
      <c r="A26" s="532"/>
      <c r="B26" s="256"/>
      <c r="C26" s="257" t="s">
        <v>749</v>
      </c>
      <c r="D26" s="257"/>
      <c r="E26" s="238" t="s">
        <v>79</v>
      </c>
      <c r="F26" s="238" t="s">
        <v>149</v>
      </c>
      <c r="G26" s="258">
        <v>8000</v>
      </c>
      <c r="H26" s="529"/>
    </row>
    <row r="27" spans="1:8" ht="15.75" thickTop="1" x14ac:dyDescent="0.25">
      <c r="A27" s="8">
        <v>42312</v>
      </c>
      <c r="B27" s="9"/>
      <c r="C27" s="194" t="s">
        <v>749</v>
      </c>
      <c r="D27" s="194"/>
      <c r="E27" s="10" t="s">
        <v>175</v>
      </c>
      <c r="F27" s="10" t="s">
        <v>190</v>
      </c>
      <c r="G27" s="11">
        <v>10000</v>
      </c>
      <c r="H27" s="217">
        <f>SUM(G27:G36)</f>
        <v>797000</v>
      </c>
    </row>
    <row r="28" spans="1:8" x14ac:dyDescent="0.25">
      <c r="A28" s="195"/>
      <c r="B28" s="31"/>
      <c r="C28" s="210" t="s">
        <v>749</v>
      </c>
      <c r="D28" s="220"/>
      <c r="E28" s="32" t="s">
        <v>79</v>
      </c>
      <c r="F28" s="32" t="s">
        <v>206</v>
      </c>
      <c r="G28" s="33">
        <v>5000</v>
      </c>
      <c r="H28" s="218"/>
    </row>
    <row r="29" spans="1:8" x14ac:dyDescent="0.25">
      <c r="A29" s="195"/>
      <c r="B29" s="31"/>
      <c r="C29" s="210" t="s">
        <v>749</v>
      </c>
      <c r="D29" s="220"/>
      <c r="E29" s="32" t="s">
        <v>175</v>
      </c>
      <c r="F29" s="32" t="s">
        <v>1089</v>
      </c>
      <c r="G29" s="33">
        <v>10000</v>
      </c>
      <c r="H29" s="218"/>
    </row>
    <row r="30" spans="1:8" x14ac:dyDescent="0.25">
      <c r="A30" s="195"/>
      <c r="B30" s="31"/>
      <c r="C30" s="210" t="s">
        <v>749</v>
      </c>
      <c r="D30" s="220"/>
      <c r="E30" s="32" t="s">
        <v>919</v>
      </c>
      <c r="F30" s="32" t="s">
        <v>1090</v>
      </c>
      <c r="G30" s="33">
        <v>323800</v>
      </c>
      <c r="H30" s="218"/>
    </row>
    <row r="31" spans="1:8" x14ac:dyDescent="0.25">
      <c r="A31" s="195"/>
      <c r="B31" s="31"/>
      <c r="C31" s="210" t="s">
        <v>748</v>
      </c>
      <c r="D31" s="220"/>
      <c r="E31" s="32" t="s">
        <v>79</v>
      </c>
      <c r="F31" s="32" t="s">
        <v>354</v>
      </c>
      <c r="G31" s="33">
        <v>2000</v>
      </c>
      <c r="H31" s="218"/>
    </row>
    <row r="32" spans="1:8" ht="30" x14ac:dyDescent="0.25">
      <c r="A32" s="195"/>
      <c r="B32" s="31"/>
      <c r="C32" s="210" t="s">
        <v>579</v>
      </c>
      <c r="D32" s="220"/>
      <c r="E32" s="32" t="s">
        <v>436</v>
      </c>
      <c r="F32" s="32" t="s">
        <v>1091</v>
      </c>
      <c r="G32" s="33">
        <v>20000</v>
      </c>
      <c r="H32" s="218"/>
    </row>
    <row r="33" spans="1:8" x14ac:dyDescent="0.25">
      <c r="A33" s="195"/>
      <c r="B33" s="31"/>
      <c r="C33" s="210" t="s">
        <v>748</v>
      </c>
      <c r="D33" s="220"/>
      <c r="E33" s="32" t="s">
        <v>79</v>
      </c>
      <c r="F33" s="32" t="s">
        <v>832</v>
      </c>
      <c r="G33" s="33">
        <v>8000</v>
      </c>
      <c r="H33" s="218"/>
    </row>
    <row r="34" spans="1:8" x14ac:dyDescent="0.25">
      <c r="A34" s="195"/>
      <c r="B34" s="31"/>
      <c r="C34" s="210" t="s">
        <v>749</v>
      </c>
      <c r="D34" s="220"/>
      <c r="E34" s="32" t="s">
        <v>109</v>
      </c>
      <c r="F34" s="32" t="s">
        <v>1098</v>
      </c>
      <c r="G34" s="33">
        <v>2400</v>
      </c>
      <c r="H34" s="218"/>
    </row>
    <row r="35" spans="1:8" x14ac:dyDescent="0.25">
      <c r="A35" s="195"/>
      <c r="B35" s="31"/>
      <c r="C35" s="210" t="s">
        <v>748</v>
      </c>
      <c r="D35" s="220"/>
      <c r="E35" s="32" t="s">
        <v>79</v>
      </c>
      <c r="F35" s="32" t="s">
        <v>781</v>
      </c>
      <c r="G35" s="33">
        <v>410500</v>
      </c>
      <c r="H35" s="218"/>
    </row>
    <row r="36" spans="1:8" ht="30.75" thickBot="1" x14ac:dyDescent="0.3">
      <c r="A36" s="112"/>
      <c r="B36" s="35"/>
      <c r="C36" s="193" t="s">
        <v>749</v>
      </c>
      <c r="D36" s="193"/>
      <c r="E36" s="14" t="s">
        <v>174</v>
      </c>
      <c r="F36" s="14" t="s">
        <v>1099</v>
      </c>
      <c r="G36" s="15">
        <v>5300</v>
      </c>
      <c r="H36" s="219"/>
    </row>
    <row r="37" spans="1:8" ht="15.75" thickTop="1" x14ac:dyDescent="0.25">
      <c r="A37" s="8">
        <v>42313</v>
      </c>
      <c r="B37" s="9"/>
      <c r="C37" s="194" t="s">
        <v>749</v>
      </c>
      <c r="D37" s="194"/>
      <c r="E37" s="10" t="s">
        <v>79</v>
      </c>
      <c r="F37" s="10" t="s">
        <v>1101</v>
      </c>
      <c r="G37" s="11">
        <v>12000</v>
      </c>
      <c r="H37" s="217">
        <f>SUM(G37:G44)</f>
        <v>550100</v>
      </c>
    </row>
    <row r="38" spans="1:8" ht="30" x14ac:dyDescent="0.25">
      <c r="A38" s="195"/>
      <c r="B38" s="31"/>
      <c r="C38" s="210" t="s">
        <v>749</v>
      </c>
      <c r="D38" s="220"/>
      <c r="E38" s="32" t="s">
        <v>174</v>
      </c>
      <c r="F38" s="32" t="s">
        <v>362</v>
      </c>
      <c r="G38" s="33">
        <v>11000</v>
      </c>
      <c r="H38" s="218"/>
    </row>
    <row r="39" spans="1:8" ht="30" x14ac:dyDescent="0.25">
      <c r="A39" s="195"/>
      <c r="B39" s="31"/>
      <c r="C39" s="210" t="s">
        <v>749</v>
      </c>
      <c r="D39" s="220"/>
      <c r="E39" s="32" t="s">
        <v>174</v>
      </c>
      <c r="F39" s="32" t="s">
        <v>1102</v>
      </c>
      <c r="G39" s="33">
        <v>1400</v>
      </c>
      <c r="H39" s="218"/>
    </row>
    <row r="40" spans="1:8" ht="30" x14ac:dyDescent="0.25">
      <c r="A40" s="195"/>
      <c r="B40" s="31"/>
      <c r="C40" s="210" t="s">
        <v>749</v>
      </c>
      <c r="D40" s="220"/>
      <c r="E40" s="32" t="s">
        <v>814</v>
      </c>
      <c r="F40" s="32" t="s">
        <v>1103</v>
      </c>
      <c r="G40" s="33">
        <v>118700</v>
      </c>
      <c r="H40" s="218"/>
    </row>
    <row r="41" spans="1:8" x14ac:dyDescent="0.25">
      <c r="A41" s="195"/>
      <c r="B41" s="31"/>
      <c r="C41" s="210" t="s">
        <v>748</v>
      </c>
      <c r="D41" s="220"/>
      <c r="E41" s="32" t="s">
        <v>79</v>
      </c>
      <c r="F41" s="32" t="s">
        <v>362</v>
      </c>
      <c r="G41" s="33">
        <v>20000</v>
      </c>
      <c r="H41" s="218"/>
    </row>
    <row r="42" spans="1:8" x14ac:dyDescent="0.25">
      <c r="A42" s="195"/>
      <c r="B42" s="31"/>
      <c r="C42" s="210" t="s">
        <v>749</v>
      </c>
      <c r="D42" s="220"/>
      <c r="E42" s="32" t="s">
        <v>79</v>
      </c>
      <c r="F42" s="32" t="s">
        <v>206</v>
      </c>
      <c r="G42" s="33">
        <v>2000</v>
      </c>
      <c r="H42" s="218"/>
    </row>
    <row r="43" spans="1:8" x14ac:dyDescent="0.25">
      <c r="A43" s="195"/>
      <c r="B43" s="31"/>
      <c r="C43" s="210" t="s">
        <v>748</v>
      </c>
      <c r="D43" s="220"/>
      <c r="E43" s="32" t="s">
        <v>79</v>
      </c>
      <c r="F43" s="32" t="s">
        <v>1104</v>
      </c>
      <c r="G43" s="33">
        <v>10000</v>
      </c>
      <c r="H43" s="218"/>
    </row>
    <row r="44" spans="1:8" ht="30.75" thickBot="1" x14ac:dyDescent="0.3">
      <c r="A44" s="112"/>
      <c r="B44" s="35"/>
      <c r="C44" s="193" t="s">
        <v>749</v>
      </c>
      <c r="D44" s="193"/>
      <c r="E44" s="14" t="s">
        <v>477</v>
      </c>
      <c r="F44" s="14" t="s">
        <v>1105</v>
      </c>
      <c r="G44" s="15">
        <v>375000</v>
      </c>
      <c r="H44" s="219"/>
    </row>
    <row r="45" spans="1:8" ht="30.75" thickTop="1" x14ac:dyDescent="0.25">
      <c r="A45" s="203">
        <v>42314</v>
      </c>
      <c r="C45" s="3" t="s">
        <v>579</v>
      </c>
      <c r="E45" s="209" t="s">
        <v>436</v>
      </c>
      <c r="F45" s="209" t="s">
        <v>1116</v>
      </c>
      <c r="G45" s="7">
        <v>40000</v>
      </c>
      <c r="H45" s="492">
        <f>SUM(G45:G64)</f>
        <v>523400</v>
      </c>
    </row>
    <row r="46" spans="1:8" x14ac:dyDescent="0.25">
      <c r="C46" s="3" t="s">
        <v>748</v>
      </c>
      <c r="E46" s="209" t="s">
        <v>79</v>
      </c>
      <c r="F46" s="209" t="s">
        <v>1117</v>
      </c>
      <c r="G46" s="7">
        <v>6000</v>
      </c>
      <c r="H46" s="493"/>
    </row>
    <row r="47" spans="1:8" x14ac:dyDescent="0.25">
      <c r="C47" s="3" t="s">
        <v>749</v>
      </c>
      <c r="E47" s="209" t="s">
        <v>109</v>
      </c>
      <c r="F47" s="209" t="s">
        <v>667</v>
      </c>
      <c r="G47" s="7">
        <v>10000</v>
      </c>
      <c r="H47" s="493"/>
    </row>
    <row r="48" spans="1:8" x14ac:dyDescent="0.25">
      <c r="C48" s="3" t="s">
        <v>749</v>
      </c>
      <c r="E48" s="209" t="s">
        <v>855</v>
      </c>
      <c r="F48" s="209" t="s">
        <v>1118</v>
      </c>
      <c r="G48" s="7">
        <v>105000</v>
      </c>
      <c r="H48" s="493"/>
    </row>
    <row r="49" spans="3:8" x14ac:dyDescent="0.25">
      <c r="C49" s="3" t="s">
        <v>749</v>
      </c>
      <c r="E49" s="209" t="s">
        <v>109</v>
      </c>
      <c r="F49" s="209" t="s">
        <v>152</v>
      </c>
      <c r="G49" s="7">
        <v>2000</v>
      </c>
      <c r="H49" s="493"/>
    </row>
    <row r="50" spans="3:8" x14ac:dyDescent="0.25">
      <c r="C50" s="3" t="s">
        <v>749</v>
      </c>
      <c r="E50" s="209" t="s">
        <v>109</v>
      </c>
      <c r="F50" s="209" t="s">
        <v>152</v>
      </c>
      <c r="G50" s="7">
        <v>10000</v>
      </c>
      <c r="H50" s="493"/>
    </row>
    <row r="51" spans="3:8" x14ac:dyDescent="0.25">
      <c r="C51" s="3" t="s">
        <v>749</v>
      </c>
      <c r="E51" s="209" t="s">
        <v>175</v>
      </c>
      <c r="F51" s="209" t="s">
        <v>1119</v>
      </c>
      <c r="G51" s="7">
        <v>10000</v>
      </c>
      <c r="H51" s="493"/>
    </row>
    <row r="52" spans="3:8" x14ac:dyDescent="0.25">
      <c r="C52" s="3" t="s">
        <v>749</v>
      </c>
      <c r="E52" s="209" t="s">
        <v>1120</v>
      </c>
      <c r="F52" s="209" t="s">
        <v>1121</v>
      </c>
      <c r="G52" s="7">
        <v>21000</v>
      </c>
      <c r="H52" s="493"/>
    </row>
    <row r="53" spans="3:8" x14ac:dyDescent="0.25">
      <c r="C53" s="3" t="s">
        <v>749</v>
      </c>
      <c r="E53" s="209" t="s">
        <v>906</v>
      </c>
      <c r="F53" s="209" t="s">
        <v>1056</v>
      </c>
      <c r="G53" s="7">
        <v>29500</v>
      </c>
      <c r="H53" s="493"/>
    </row>
    <row r="54" spans="3:8" x14ac:dyDescent="0.25">
      <c r="C54" s="3" t="s">
        <v>749</v>
      </c>
      <c r="E54" s="209" t="s">
        <v>1122</v>
      </c>
      <c r="F54" s="209" t="s">
        <v>1056</v>
      </c>
      <c r="G54" s="7">
        <v>31400</v>
      </c>
      <c r="H54" s="493"/>
    </row>
    <row r="55" spans="3:8" ht="30" x14ac:dyDescent="0.25">
      <c r="C55" s="3" t="s">
        <v>749</v>
      </c>
      <c r="E55" s="209" t="s">
        <v>875</v>
      </c>
      <c r="F55" s="209" t="s">
        <v>1123</v>
      </c>
      <c r="G55" s="7">
        <v>24000</v>
      </c>
      <c r="H55" s="493"/>
    </row>
    <row r="56" spans="3:8" ht="30" x14ac:dyDescent="0.25">
      <c r="C56" s="3" t="s">
        <v>749</v>
      </c>
      <c r="E56" s="209" t="s">
        <v>875</v>
      </c>
      <c r="F56" s="209" t="s">
        <v>1121</v>
      </c>
      <c r="G56" s="7">
        <v>135000</v>
      </c>
      <c r="H56" s="493"/>
    </row>
    <row r="57" spans="3:8" x14ac:dyDescent="0.25">
      <c r="C57" s="3" t="s">
        <v>749</v>
      </c>
      <c r="E57" s="209" t="s">
        <v>109</v>
      </c>
      <c r="F57" s="209" t="s">
        <v>871</v>
      </c>
      <c r="G57" s="7">
        <v>10500</v>
      </c>
      <c r="H57" s="493"/>
    </row>
    <row r="58" spans="3:8" x14ac:dyDescent="0.25">
      <c r="C58" s="3" t="s">
        <v>749</v>
      </c>
      <c r="E58" s="209" t="s">
        <v>109</v>
      </c>
      <c r="F58" s="209" t="s">
        <v>159</v>
      </c>
      <c r="G58" s="7">
        <v>6000</v>
      </c>
      <c r="H58" s="493"/>
    </row>
    <row r="59" spans="3:8" ht="30" x14ac:dyDescent="0.25">
      <c r="C59" s="3" t="s">
        <v>749</v>
      </c>
      <c r="E59" s="209" t="s">
        <v>817</v>
      </c>
      <c r="F59" s="209" t="s">
        <v>816</v>
      </c>
      <c r="G59" s="7">
        <v>5000</v>
      </c>
      <c r="H59" s="493"/>
    </row>
    <row r="60" spans="3:8" x14ac:dyDescent="0.25">
      <c r="C60" s="3" t="s">
        <v>749</v>
      </c>
      <c r="E60" s="209" t="s">
        <v>889</v>
      </c>
      <c r="F60" s="209" t="s">
        <v>665</v>
      </c>
      <c r="G60" s="7">
        <v>35000</v>
      </c>
      <c r="H60" s="493"/>
    </row>
    <row r="61" spans="3:8" x14ac:dyDescent="0.25">
      <c r="C61" s="3" t="s">
        <v>748</v>
      </c>
      <c r="E61" s="209" t="s">
        <v>586</v>
      </c>
      <c r="F61" s="209" t="s">
        <v>1124</v>
      </c>
      <c r="G61" s="7">
        <v>20000</v>
      </c>
      <c r="H61" s="493"/>
    </row>
    <row r="62" spans="3:8" x14ac:dyDescent="0.25">
      <c r="C62" s="3" t="s">
        <v>749</v>
      </c>
      <c r="E62" s="209" t="s">
        <v>175</v>
      </c>
      <c r="F62" s="209" t="s">
        <v>569</v>
      </c>
      <c r="G62" s="7">
        <v>10000</v>
      </c>
      <c r="H62" s="493"/>
    </row>
    <row r="63" spans="3:8" x14ac:dyDescent="0.25">
      <c r="C63" s="3" t="s">
        <v>749</v>
      </c>
      <c r="E63" s="209" t="s">
        <v>175</v>
      </c>
      <c r="F63" s="209" t="s">
        <v>549</v>
      </c>
      <c r="G63" s="7">
        <v>4000</v>
      </c>
      <c r="H63" s="493"/>
    </row>
    <row r="64" spans="3:8" ht="30.75" thickBot="1" x14ac:dyDescent="0.3">
      <c r="C64" s="3" t="s">
        <v>748</v>
      </c>
      <c r="E64" s="209" t="s">
        <v>174</v>
      </c>
      <c r="F64" s="209" t="s">
        <v>914</v>
      </c>
      <c r="G64" s="7">
        <v>9000</v>
      </c>
      <c r="H64" s="493"/>
    </row>
    <row r="65" spans="1:8" ht="15.75" thickTop="1" x14ac:dyDescent="0.25">
      <c r="A65" s="8">
        <v>42317</v>
      </c>
      <c r="B65" s="9"/>
      <c r="C65" s="194" t="s">
        <v>749</v>
      </c>
      <c r="D65" s="194"/>
      <c r="E65" s="10" t="s">
        <v>990</v>
      </c>
      <c r="F65" s="10" t="s">
        <v>385</v>
      </c>
      <c r="G65" s="11">
        <v>115000</v>
      </c>
      <c r="H65" s="446">
        <f>SUM(G65:G81)</f>
        <v>1835712</v>
      </c>
    </row>
    <row r="66" spans="1:8" x14ac:dyDescent="0.25">
      <c r="A66" s="195"/>
      <c r="B66" s="31"/>
      <c r="C66" s="210" t="s">
        <v>749</v>
      </c>
      <c r="D66" s="220"/>
      <c r="E66" s="32" t="s">
        <v>109</v>
      </c>
      <c r="F66" s="32" t="s">
        <v>149</v>
      </c>
      <c r="G66" s="33">
        <v>40000</v>
      </c>
      <c r="H66" s="452"/>
    </row>
    <row r="67" spans="1:8" x14ac:dyDescent="0.25">
      <c r="A67" s="195"/>
      <c r="B67" s="31"/>
      <c r="C67" s="210" t="s">
        <v>748</v>
      </c>
      <c r="D67" s="220"/>
      <c r="E67" s="32" t="s">
        <v>109</v>
      </c>
      <c r="F67" s="32" t="s">
        <v>1127</v>
      </c>
      <c r="G67" s="33">
        <v>50000</v>
      </c>
      <c r="H67" s="452"/>
    </row>
    <row r="68" spans="1:8" x14ac:dyDescent="0.25">
      <c r="A68" s="195"/>
      <c r="B68" s="31"/>
      <c r="C68" s="210" t="s">
        <v>748</v>
      </c>
      <c r="D68" s="220"/>
      <c r="E68" s="32" t="s">
        <v>109</v>
      </c>
      <c r="F68" s="32" t="s">
        <v>400</v>
      </c>
      <c r="G68" s="33">
        <v>10000</v>
      </c>
      <c r="H68" s="452"/>
    </row>
    <row r="69" spans="1:8" x14ac:dyDescent="0.25">
      <c r="A69" s="195"/>
      <c r="B69" s="31"/>
      <c r="C69" s="210" t="s">
        <v>749</v>
      </c>
      <c r="D69" s="220"/>
      <c r="E69" s="32" t="s">
        <v>275</v>
      </c>
      <c r="F69" s="32" t="s">
        <v>1128</v>
      </c>
      <c r="G69" s="33">
        <v>40000</v>
      </c>
      <c r="H69" s="452"/>
    </row>
    <row r="70" spans="1:8" x14ac:dyDescent="0.25">
      <c r="A70" s="195"/>
      <c r="B70" s="31"/>
      <c r="C70" s="210" t="s">
        <v>749</v>
      </c>
      <c r="D70" s="220"/>
      <c r="E70" s="32" t="s">
        <v>109</v>
      </c>
      <c r="F70" s="32" t="s">
        <v>580</v>
      </c>
      <c r="G70" s="33">
        <v>15000</v>
      </c>
      <c r="H70" s="452"/>
    </row>
    <row r="71" spans="1:8" x14ac:dyDescent="0.25">
      <c r="A71" s="195"/>
      <c r="B71" s="31"/>
      <c r="C71" s="210" t="s">
        <v>748</v>
      </c>
      <c r="D71" s="220"/>
      <c r="E71" s="32" t="s">
        <v>79</v>
      </c>
      <c r="F71" s="32" t="s">
        <v>536</v>
      </c>
      <c r="G71" s="33">
        <v>12000</v>
      </c>
      <c r="H71" s="452"/>
    </row>
    <row r="72" spans="1:8" x14ac:dyDescent="0.25">
      <c r="A72" s="195"/>
      <c r="B72" s="31"/>
      <c r="C72" s="210" t="s">
        <v>749</v>
      </c>
      <c r="D72" s="220"/>
      <c r="E72" s="32" t="s">
        <v>109</v>
      </c>
      <c r="F72" s="32" t="s">
        <v>1129</v>
      </c>
      <c r="G72" s="33">
        <v>135000</v>
      </c>
      <c r="H72" s="452"/>
    </row>
    <row r="73" spans="1:8" x14ac:dyDescent="0.25">
      <c r="A73" s="195"/>
      <c r="B73" s="31"/>
      <c r="C73" s="210" t="s">
        <v>749</v>
      </c>
      <c r="D73" s="220"/>
      <c r="E73" s="32" t="s">
        <v>331</v>
      </c>
      <c r="F73" s="32" t="s">
        <v>1130</v>
      </c>
      <c r="G73" s="33">
        <v>230000</v>
      </c>
      <c r="H73" s="452"/>
    </row>
    <row r="74" spans="1:8" ht="30" x14ac:dyDescent="0.25">
      <c r="A74" s="195"/>
      <c r="B74" s="31"/>
      <c r="C74" s="210" t="s">
        <v>749</v>
      </c>
      <c r="D74" s="220"/>
      <c r="E74" s="32" t="s">
        <v>1131</v>
      </c>
      <c r="F74" s="32" t="s">
        <v>1132</v>
      </c>
      <c r="G74" s="33">
        <v>128000</v>
      </c>
      <c r="H74" s="452"/>
    </row>
    <row r="75" spans="1:8" ht="30" x14ac:dyDescent="0.25">
      <c r="A75" s="195"/>
      <c r="B75" s="31"/>
      <c r="C75" s="210" t="s">
        <v>749</v>
      </c>
      <c r="D75" s="220"/>
      <c r="E75" s="32" t="s">
        <v>1131</v>
      </c>
      <c r="F75" s="32" t="s">
        <v>1133</v>
      </c>
      <c r="G75" s="33">
        <v>28412</v>
      </c>
      <c r="H75" s="452"/>
    </row>
    <row r="76" spans="1:8" x14ac:dyDescent="0.25">
      <c r="A76" s="195"/>
      <c r="B76" s="31"/>
      <c r="C76" s="210" t="s">
        <v>748</v>
      </c>
      <c r="D76" s="220"/>
      <c r="E76" s="32" t="s">
        <v>1134</v>
      </c>
      <c r="F76" s="32" t="s">
        <v>1135</v>
      </c>
      <c r="G76" s="33">
        <v>61000</v>
      </c>
      <c r="H76" s="452"/>
    </row>
    <row r="77" spans="1:8" ht="30" x14ac:dyDescent="0.25">
      <c r="A77" s="195"/>
      <c r="B77" s="31"/>
      <c r="C77" s="210" t="s">
        <v>749</v>
      </c>
      <c r="D77" s="220"/>
      <c r="E77" s="32" t="s">
        <v>21</v>
      </c>
      <c r="F77" s="32" t="s">
        <v>1026</v>
      </c>
      <c r="G77" s="33">
        <v>37000</v>
      </c>
      <c r="H77" s="452"/>
    </row>
    <row r="78" spans="1:8" ht="30" x14ac:dyDescent="0.25">
      <c r="A78" s="195"/>
      <c r="B78" s="31"/>
      <c r="C78" s="210" t="s">
        <v>749</v>
      </c>
      <c r="D78" s="220"/>
      <c r="E78" s="32" t="s">
        <v>21</v>
      </c>
      <c r="F78" s="32" t="s">
        <v>976</v>
      </c>
      <c r="G78" s="33">
        <v>6300</v>
      </c>
      <c r="H78" s="452"/>
    </row>
    <row r="79" spans="1:8" x14ac:dyDescent="0.25">
      <c r="A79" s="195"/>
      <c r="B79" s="31"/>
      <c r="C79" s="210" t="s">
        <v>748</v>
      </c>
      <c r="D79" s="220"/>
      <c r="E79" s="32" t="s">
        <v>79</v>
      </c>
      <c r="F79" s="32" t="s">
        <v>80</v>
      </c>
      <c r="G79" s="33">
        <v>450000</v>
      </c>
      <c r="H79" s="452"/>
    </row>
    <row r="80" spans="1:8" x14ac:dyDescent="0.25">
      <c r="A80" s="195"/>
      <c r="B80" s="31"/>
      <c r="C80" s="210" t="s">
        <v>749</v>
      </c>
      <c r="D80" s="220"/>
      <c r="E80" s="32" t="s">
        <v>1143</v>
      </c>
      <c r="F80" s="32" t="s">
        <v>1144</v>
      </c>
      <c r="G80" s="33">
        <v>320000</v>
      </c>
      <c r="H80" s="452"/>
    </row>
    <row r="81" spans="1:8" ht="45.75" thickBot="1" x14ac:dyDescent="0.3">
      <c r="A81" s="112"/>
      <c r="B81" s="35"/>
      <c r="C81" s="193" t="s">
        <v>749</v>
      </c>
      <c r="D81" s="193"/>
      <c r="E81" s="14" t="s">
        <v>880</v>
      </c>
      <c r="F81" s="14" t="s">
        <v>1145</v>
      </c>
      <c r="G81" s="15">
        <v>158000</v>
      </c>
      <c r="H81" s="453"/>
    </row>
    <row r="82" spans="1:8" ht="30.75" thickTop="1" x14ac:dyDescent="0.25">
      <c r="A82" s="8">
        <v>42318</v>
      </c>
      <c r="B82" s="9"/>
      <c r="C82" s="194" t="s">
        <v>749</v>
      </c>
      <c r="D82" s="194"/>
      <c r="E82" s="10" t="s">
        <v>868</v>
      </c>
      <c r="F82" s="10" t="s">
        <v>1146</v>
      </c>
      <c r="G82" s="11">
        <v>72000</v>
      </c>
      <c r="H82" s="446">
        <f>SUM(G82:G92)</f>
        <v>629500</v>
      </c>
    </row>
    <row r="83" spans="1:8" ht="30" x14ac:dyDescent="0.25">
      <c r="A83" s="195"/>
      <c r="B83" s="31"/>
      <c r="C83" s="210" t="s">
        <v>748</v>
      </c>
      <c r="D83" s="220"/>
      <c r="E83" s="32" t="s">
        <v>44</v>
      </c>
      <c r="F83" s="32" t="s">
        <v>916</v>
      </c>
      <c r="G83" s="33">
        <v>180000</v>
      </c>
      <c r="H83" s="452"/>
    </row>
    <row r="84" spans="1:8" ht="30" x14ac:dyDescent="0.25">
      <c r="A84" s="195"/>
      <c r="B84" s="31"/>
      <c r="C84" s="210" t="s">
        <v>579</v>
      </c>
      <c r="D84" s="220"/>
      <c r="E84" s="32" t="s">
        <v>436</v>
      </c>
      <c r="F84" s="32" t="s">
        <v>1070</v>
      </c>
      <c r="G84" s="33">
        <v>10000</v>
      </c>
      <c r="H84" s="452"/>
    </row>
    <row r="85" spans="1:8" x14ac:dyDescent="0.25">
      <c r="A85" s="195"/>
      <c r="B85" s="31"/>
      <c r="C85" s="210" t="s">
        <v>749</v>
      </c>
      <c r="D85" s="220"/>
      <c r="E85" s="32" t="s">
        <v>109</v>
      </c>
      <c r="F85" s="32" t="s">
        <v>1147</v>
      </c>
      <c r="G85" s="33">
        <v>80000</v>
      </c>
      <c r="H85" s="452"/>
    </row>
    <row r="86" spans="1:8" x14ac:dyDescent="0.25">
      <c r="A86" s="195"/>
      <c r="B86" s="31"/>
      <c r="C86" s="210" t="s">
        <v>749</v>
      </c>
      <c r="D86" s="220"/>
      <c r="E86" s="32" t="s">
        <v>109</v>
      </c>
      <c r="F86" s="32" t="s">
        <v>149</v>
      </c>
      <c r="G86" s="33">
        <v>15000</v>
      </c>
      <c r="H86" s="452"/>
    </row>
    <row r="87" spans="1:8" x14ac:dyDescent="0.25">
      <c r="A87" s="195"/>
      <c r="B87" s="31"/>
      <c r="C87" s="210" t="s">
        <v>748</v>
      </c>
      <c r="D87" s="220"/>
      <c r="E87" s="32" t="s">
        <v>79</v>
      </c>
      <c r="F87" s="32" t="s">
        <v>354</v>
      </c>
      <c r="G87" s="33">
        <v>2000</v>
      </c>
      <c r="H87" s="452"/>
    </row>
    <row r="88" spans="1:8" x14ac:dyDescent="0.25">
      <c r="A88" s="195"/>
      <c r="B88" s="31"/>
      <c r="C88" s="210" t="s">
        <v>748</v>
      </c>
      <c r="D88" s="220"/>
      <c r="E88" s="32" t="s">
        <v>79</v>
      </c>
      <c r="F88" s="32" t="s">
        <v>227</v>
      </c>
      <c r="G88" s="33">
        <v>6000</v>
      </c>
      <c r="H88" s="452"/>
    </row>
    <row r="89" spans="1:8" x14ac:dyDescent="0.25">
      <c r="A89" s="195"/>
      <c r="B89" s="31"/>
      <c r="C89" s="210" t="s">
        <v>749</v>
      </c>
      <c r="D89" s="220"/>
      <c r="E89" s="32" t="s">
        <v>1157</v>
      </c>
      <c r="F89" s="32" t="s">
        <v>1158</v>
      </c>
      <c r="G89" s="33">
        <v>210000</v>
      </c>
      <c r="H89" s="452"/>
    </row>
    <row r="90" spans="1:8" ht="30" x14ac:dyDescent="0.25">
      <c r="A90" s="195"/>
      <c r="B90" s="31"/>
      <c r="C90" s="210" t="s">
        <v>749</v>
      </c>
      <c r="D90" s="220"/>
      <c r="E90" s="32" t="s">
        <v>298</v>
      </c>
      <c r="F90" s="32" t="s">
        <v>1159</v>
      </c>
      <c r="G90" s="33">
        <v>50000</v>
      </c>
      <c r="H90" s="452"/>
    </row>
    <row r="91" spans="1:8" x14ac:dyDescent="0.25">
      <c r="A91" s="195"/>
      <c r="B91" s="31"/>
      <c r="C91" s="210" t="s">
        <v>749</v>
      </c>
      <c r="D91" s="220"/>
      <c r="E91" s="32" t="s">
        <v>109</v>
      </c>
      <c r="F91" s="32" t="s">
        <v>156</v>
      </c>
      <c r="G91" s="33">
        <v>2000</v>
      </c>
      <c r="H91" s="452"/>
    </row>
    <row r="92" spans="1:8" ht="15.75" thickBot="1" x14ac:dyDescent="0.3">
      <c r="A92" s="112"/>
      <c r="B92" s="35"/>
      <c r="C92" s="193" t="s">
        <v>749</v>
      </c>
      <c r="D92" s="193"/>
      <c r="E92" s="14" t="s">
        <v>109</v>
      </c>
      <c r="F92" s="14" t="s">
        <v>674</v>
      </c>
      <c r="G92" s="15">
        <v>2500</v>
      </c>
      <c r="H92" s="453"/>
    </row>
    <row r="93" spans="1:8" ht="30.75" thickTop="1" x14ac:dyDescent="0.25">
      <c r="A93" s="8">
        <v>42319</v>
      </c>
      <c r="B93" s="9"/>
      <c r="C93" s="194" t="s">
        <v>749</v>
      </c>
      <c r="D93" s="194"/>
      <c r="E93" s="10" t="s">
        <v>1160</v>
      </c>
      <c r="F93" s="10" t="s">
        <v>1161</v>
      </c>
      <c r="G93" s="11">
        <v>217000</v>
      </c>
      <c r="H93" s="446">
        <f>SUM(G93:G102)</f>
        <v>378000</v>
      </c>
    </row>
    <row r="94" spans="1:8" x14ac:dyDescent="0.25">
      <c r="A94" s="195"/>
      <c r="B94" s="31"/>
      <c r="C94" s="210" t="s">
        <v>748</v>
      </c>
      <c r="D94" s="220"/>
      <c r="E94" s="32" t="s">
        <v>79</v>
      </c>
      <c r="F94" s="32" t="s">
        <v>354</v>
      </c>
      <c r="G94" s="33">
        <v>2000</v>
      </c>
      <c r="H94" s="452"/>
    </row>
    <row r="95" spans="1:8" x14ac:dyDescent="0.25">
      <c r="A95" s="195"/>
      <c r="B95" s="31"/>
      <c r="C95" s="210" t="s">
        <v>748</v>
      </c>
      <c r="D95" s="220"/>
      <c r="E95" s="32" t="s">
        <v>79</v>
      </c>
      <c r="F95" s="32" t="s">
        <v>199</v>
      </c>
      <c r="G95" s="33">
        <v>10000</v>
      </c>
      <c r="H95" s="452"/>
    </row>
    <row r="96" spans="1:8" x14ac:dyDescent="0.25">
      <c r="A96" s="195"/>
      <c r="B96" s="31"/>
      <c r="C96" s="210" t="s">
        <v>749</v>
      </c>
      <c r="D96" s="220"/>
      <c r="E96" s="32" t="s">
        <v>109</v>
      </c>
      <c r="F96" s="32" t="s">
        <v>156</v>
      </c>
      <c r="G96" s="33">
        <v>2000</v>
      </c>
      <c r="H96" s="452"/>
    </row>
    <row r="97" spans="1:8" x14ac:dyDescent="0.25">
      <c r="A97" s="195"/>
      <c r="B97" s="31"/>
      <c r="C97" s="210" t="s">
        <v>749</v>
      </c>
      <c r="D97" s="220"/>
      <c r="E97" s="32" t="s">
        <v>109</v>
      </c>
      <c r="F97" s="32" t="s">
        <v>91</v>
      </c>
      <c r="G97" s="33">
        <v>10000</v>
      </c>
      <c r="H97" s="452"/>
    </row>
    <row r="98" spans="1:8" x14ac:dyDescent="0.25">
      <c r="A98" s="195"/>
      <c r="B98" s="31"/>
      <c r="C98" s="210" t="s">
        <v>749</v>
      </c>
      <c r="D98" s="220"/>
      <c r="E98" s="32"/>
      <c r="F98" s="32" t="s">
        <v>1162</v>
      </c>
      <c r="G98" s="33">
        <v>4000</v>
      </c>
      <c r="H98" s="452"/>
    </row>
    <row r="99" spans="1:8" x14ac:dyDescent="0.25">
      <c r="A99" s="195"/>
      <c r="B99" s="31"/>
      <c r="C99" s="210" t="s">
        <v>749</v>
      </c>
      <c r="D99" s="220"/>
      <c r="E99" s="32"/>
      <c r="F99" s="32" t="s">
        <v>156</v>
      </c>
      <c r="G99" s="33">
        <v>2000</v>
      </c>
      <c r="H99" s="452"/>
    </row>
    <row r="100" spans="1:8" ht="30" x14ac:dyDescent="0.25">
      <c r="A100" s="195"/>
      <c r="B100" s="31"/>
      <c r="C100" s="210" t="s">
        <v>749</v>
      </c>
      <c r="D100" s="220"/>
      <c r="E100" s="32" t="s">
        <v>882</v>
      </c>
      <c r="F100" s="32" t="s">
        <v>1165</v>
      </c>
      <c r="G100" s="33">
        <v>48000</v>
      </c>
      <c r="H100" s="452"/>
    </row>
    <row r="101" spans="1:8" x14ac:dyDescent="0.25">
      <c r="A101" s="195"/>
      <c r="B101" s="31"/>
      <c r="C101" s="210" t="s">
        <v>749</v>
      </c>
      <c r="D101" s="220"/>
      <c r="E101" s="32" t="s">
        <v>920</v>
      </c>
      <c r="F101" s="32" t="s">
        <v>1163</v>
      </c>
      <c r="G101" s="33">
        <v>81000</v>
      </c>
      <c r="H101" s="452"/>
    </row>
    <row r="102" spans="1:8" ht="30.75" thickBot="1" x14ac:dyDescent="0.3">
      <c r="A102" s="112"/>
      <c r="B102" s="35"/>
      <c r="C102" s="193" t="s">
        <v>748</v>
      </c>
      <c r="D102" s="193"/>
      <c r="E102" s="14" t="s">
        <v>436</v>
      </c>
      <c r="F102" s="14" t="s">
        <v>1164</v>
      </c>
      <c r="G102" s="15">
        <v>2000</v>
      </c>
      <c r="H102" s="453"/>
    </row>
    <row r="103" spans="1:8" ht="15.75" thickTop="1" x14ac:dyDescent="0.25">
      <c r="A103" s="8">
        <v>42320</v>
      </c>
      <c r="B103" s="9"/>
      <c r="C103" s="194" t="s">
        <v>749</v>
      </c>
      <c r="D103" s="194"/>
      <c r="E103" s="10" t="s">
        <v>590</v>
      </c>
      <c r="F103" s="10" t="s">
        <v>674</v>
      </c>
      <c r="G103" s="11">
        <v>1900</v>
      </c>
      <c r="H103" s="446">
        <f>SUM(G103:G113)</f>
        <v>342900</v>
      </c>
    </row>
    <row r="104" spans="1:8" x14ac:dyDescent="0.25">
      <c r="A104" s="195"/>
      <c r="B104" s="31"/>
      <c r="C104" s="210" t="s">
        <v>748</v>
      </c>
      <c r="D104" s="220"/>
      <c r="E104" s="32"/>
      <c r="F104" s="32" t="s">
        <v>354</v>
      </c>
      <c r="G104" s="33">
        <v>4000</v>
      </c>
      <c r="H104" s="452"/>
    </row>
    <row r="105" spans="1:8" x14ac:dyDescent="0.25">
      <c r="A105" s="195"/>
      <c r="B105" s="31"/>
      <c r="C105" s="210" t="s">
        <v>749</v>
      </c>
      <c r="D105" s="220"/>
      <c r="E105" s="32"/>
      <c r="F105" s="32" t="s">
        <v>934</v>
      </c>
      <c r="G105" s="33">
        <v>27000</v>
      </c>
      <c r="H105" s="452"/>
    </row>
    <row r="106" spans="1:8" x14ac:dyDescent="0.25">
      <c r="A106" s="195"/>
      <c r="B106" s="31"/>
      <c r="C106" s="210" t="s">
        <v>749</v>
      </c>
      <c r="D106" s="220"/>
      <c r="E106" s="32" t="s">
        <v>109</v>
      </c>
      <c r="F106" s="32" t="s">
        <v>1175</v>
      </c>
      <c r="G106" s="33">
        <v>2000</v>
      </c>
      <c r="H106" s="452"/>
    </row>
    <row r="107" spans="1:8" x14ac:dyDescent="0.25">
      <c r="A107" s="195"/>
      <c r="B107" s="31"/>
      <c r="C107" s="210" t="s">
        <v>749</v>
      </c>
      <c r="D107" s="220"/>
      <c r="E107" s="32" t="s">
        <v>275</v>
      </c>
      <c r="F107" s="32" t="s">
        <v>1180</v>
      </c>
      <c r="G107" s="33">
        <v>35000</v>
      </c>
      <c r="H107" s="452"/>
    </row>
    <row r="108" spans="1:8" x14ac:dyDescent="0.25">
      <c r="A108" s="195"/>
      <c r="B108" s="31"/>
      <c r="C108" s="210" t="s">
        <v>749</v>
      </c>
      <c r="D108" s="220"/>
      <c r="E108" s="32" t="s">
        <v>242</v>
      </c>
      <c r="F108" s="32" t="s">
        <v>1176</v>
      </c>
      <c r="G108" s="33">
        <v>42000</v>
      </c>
      <c r="H108" s="452"/>
    </row>
    <row r="109" spans="1:8" ht="30" x14ac:dyDescent="0.25">
      <c r="A109" s="195"/>
      <c r="B109" s="31"/>
      <c r="C109" s="210" t="s">
        <v>749</v>
      </c>
      <c r="D109" s="220"/>
      <c r="E109" s="32" t="s">
        <v>875</v>
      </c>
      <c r="F109" s="32" t="s">
        <v>1177</v>
      </c>
      <c r="G109" s="33">
        <v>164000</v>
      </c>
      <c r="H109" s="452"/>
    </row>
    <row r="110" spans="1:8" x14ac:dyDescent="0.25">
      <c r="A110" s="195"/>
      <c r="B110" s="31"/>
      <c r="C110" s="210" t="s">
        <v>749</v>
      </c>
      <c r="D110" s="220"/>
      <c r="E110" s="32" t="s">
        <v>109</v>
      </c>
      <c r="F110" s="32" t="s">
        <v>159</v>
      </c>
      <c r="G110" s="33">
        <v>10000</v>
      </c>
      <c r="H110" s="452"/>
    </row>
    <row r="111" spans="1:8" x14ac:dyDescent="0.25">
      <c r="A111" s="195"/>
      <c r="B111" s="31"/>
      <c r="C111" s="210" t="s">
        <v>749</v>
      </c>
      <c r="D111" s="220"/>
      <c r="E111" s="32" t="s">
        <v>1178</v>
      </c>
      <c r="F111" s="32" t="s">
        <v>1179</v>
      </c>
      <c r="G111" s="33">
        <v>43000</v>
      </c>
      <c r="H111" s="452"/>
    </row>
    <row r="112" spans="1:8" x14ac:dyDescent="0.25">
      <c r="A112" s="195"/>
      <c r="B112" s="31"/>
      <c r="C112" s="210" t="s">
        <v>749</v>
      </c>
      <c r="D112" s="220"/>
      <c r="E112" s="32" t="s">
        <v>109</v>
      </c>
      <c r="F112" s="32" t="s">
        <v>156</v>
      </c>
      <c r="G112" s="33">
        <v>2000</v>
      </c>
      <c r="H112" s="452"/>
    </row>
    <row r="113" spans="1:8" ht="15.75" thickBot="1" x14ac:dyDescent="0.3">
      <c r="A113" s="112"/>
      <c r="B113" s="35"/>
      <c r="C113" s="193" t="s">
        <v>748</v>
      </c>
      <c r="D113" s="193"/>
      <c r="E113" s="14" t="s">
        <v>79</v>
      </c>
      <c r="F113" s="14" t="s">
        <v>1181</v>
      </c>
      <c r="G113" s="15">
        <v>12000</v>
      </c>
      <c r="H113" s="453"/>
    </row>
    <row r="114" spans="1:8" ht="15.75" thickTop="1" x14ac:dyDescent="0.25"/>
  </sheetData>
  <autoFilter ref="A4:H4"/>
  <mergeCells count="10">
    <mergeCell ref="H103:H113"/>
    <mergeCell ref="A1:G1"/>
    <mergeCell ref="A2:H2"/>
    <mergeCell ref="A3:H3"/>
    <mergeCell ref="H45:H64"/>
    <mergeCell ref="H65:H81"/>
    <mergeCell ref="H82:H92"/>
    <mergeCell ref="H93:H102"/>
    <mergeCell ref="H5:H26"/>
    <mergeCell ref="A5:A26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showGridLines="0" zoomScale="110" zoomScaleNormal="110" workbookViewId="0">
      <pane ySplit="4" topLeftCell="A48" activePane="bottomLeft" state="frozen"/>
      <selection pane="bottomLeft" activeCell="B50" sqref="B50"/>
    </sheetView>
  </sheetViews>
  <sheetFormatPr baseColWidth="10" defaultRowHeight="15" x14ac:dyDescent="0.25"/>
  <cols>
    <col min="1" max="1" width="11.42578125" style="292"/>
    <col min="2" max="2" width="13.7109375" style="292" bestFit="1" customWidth="1"/>
    <col min="3" max="3" width="17.5703125" style="292" customWidth="1"/>
    <col min="4" max="4" width="15.5703125" style="292" customWidth="1"/>
    <col min="5" max="5" width="11.85546875" style="304" bestFit="1" customWidth="1"/>
    <col min="6" max="6" width="11.85546875" style="216" bestFit="1" customWidth="1"/>
    <col min="7" max="7" width="14.28515625" style="240" customWidth="1"/>
    <col min="8" max="8" width="14.85546875" style="2" bestFit="1" customWidth="1"/>
    <col min="9" max="12" width="11.42578125" style="2"/>
    <col min="13" max="14" width="16.42578125" style="2" bestFit="1" customWidth="1"/>
    <col min="15" max="15" width="13.85546875" style="2" bestFit="1" customWidth="1"/>
    <col min="16" max="16384" width="11.42578125" style="2"/>
  </cols>
  <sheetData>
    <row r="1" spans="1:8" ht="15.75" thickBot="1" x14ac:dyDescent="0.3">
      <c r="A1" s="471" t="s">
        <v>5</v>
      </c>
      <c r="B1" s="471"/>
      <c r="C1" s="471"/>
      <c r="D1" s="471"/>
      <c r="E1" s="471"/>
      <c r="F1" s="471"/>
      <c r="G1" s="471"/>
      <c r="H1" s="471"/>
    </row>
    <row r="2" spans="1:8" ht="30" customHeight="1" thickTop="1" thickBot="1" x14ac:dyDescent="0.3">
      <c r="A2" s="472" t="s">
        <v>16</v>
      </c>
      <c r="B2" s="472"/>
      <c r="C2" s="472"/>
      <c r="D2" s="472"/>
      <c r="E2" s="472"/>
      <c r="F2" s="472"/>
      <c r="G2" s="472"/>
    </row>
    <row r="3" spans="1:8" ht="16.5" thickTop="1" thickBot="1" x14ac:dyDescent="0.3">
      <c r="A3" s="473"/>
      <c r="B3" s="473"/>
      <c r="C3" s="473"/>
      <c r="D3" s="473"/>
      <c r="E3" s="473"/>
      <c r="F3" s="473"/>
      <c r="G3" s="473"/>
    </row>
    <row r="4" spans="1:8" s="3" customFormat="1" ht="31.5" thickTop="1" thickBot="1" x14ac:dyDescent="0.3">
      <c r="A4" s="47" t="s">
        <v>0</v>
      </c>
      <c r="B4" s="47" t="s">
        <v>15</v>
      </c>
      <c r="C4" s="47" t="s">
        <v>4</v>
      </c>
      <c r="D4" s="47" t="s">
        <v>6</v>
      </c>
      <c r="E4" s="303" t="s">
        <v>2</v>
      </c>
      <c r="F4" s="299" t="s">
        <v>3</v>
      </c>
      <c r="G4" s="48" t="s">
        <v>7</v>
      </c>
    </row>
    <row r="5" spans="1:8" s="293" customFormat="1" ht="15.75" thickTop="1" x14ac:dyDescent="0.25">
      <c r="A5" s="317">
        <v>42339</v>
      </c>
      <c r="B5" s="318" t="s">
        <v>1346</v>
      </c>
      <c r="C5" s="318" t="s">
        <v>356</v>
      </c>
      <c r="D5" s="318" t="s">
        <v>375</v>
      </c>
      <c r="E5" s="319" t="s">
        <v>151</v>
      </c>
      <c r="F5" s="320">
        <v>176100</v>
      </c>
      <c r="G5" s="321">
        <f>SUM(F5:F8)</f>
        <v>2024900</v>
      </c>
    </row>
    <row r="6" spans="1:8" s="293" customFormat="1" ht="30" x14ac:dyDescent="0.25">
      <c r="A6" s="322"/>
      <c r="B6" s="323" t="s">
        <v>1347</v>
      </c>
      <c r="C6" s="323" t="s">
        <v>446</v>
      </c>
      <c r="D6" s="323" t="s">
        <v>375</v>
      </c>
      <c r="E6" s="324" t="s">
        <v>1370</v>
      </c>
      <c r="F6" s="325">
        <v>641000</v>
      </c>
      <c r="G6" s="326"/>
    </row>
    <row r="7" spans="1:8" s="293" customFormat="1" x14ac:dyDescent="0.25">
      <c r="A7" s="322"/>
      <c r="B7" s="323" t="s">
        <v>1348</v>
      </c>
      <c r="C7" s="323" t="s">
        <v>146</v>
      </c>
      <c r="D7" s="323" t="s">
        <v>375</v>
      </c>
      <c r="E7" s="324" t="s">
        <v>151</v>
      </c>
      <c r="F7" s="325">
        <v>980000</v>
      </c>
      <c r="G7" s="326"/>
    </row>
    <row r="8" spans="1:8" s="293" customFormat="1" ht="30.75" thickBot="1" x14ac:dyDescent="0.3">
      <c r="A8" s="327"/>
      <c r="B8" s="328" t="s">
        <v>1349</v>
      </c>
      <c r="C8" s="328" t="s">
        <v>452</v>
      </c>
      <c r="D8" s="328" t="s">
        <v>1003</v>
      </c>
      <c r="E8" s="329">
        <v>176</v>
      </c>
      <c r="F8" s="330">
        <v>227800</v>
      </c>
      <c r="G8" s="331"/>
    </row>
    <row r="9" spans="1:8" s="293" customFormat="1" ht="15.75" thickTop="1" x14ac:dyDescent="0.25">
      <c r="A9" s="317">
        <v>42340</v>
      </c>
      <c r="B9" s="318" t="s">
        <v>1350</v>
      </c>
      <c r="C9" s="318" t="s">
        <v>862</v>
      </c>
      <c r="D9" s="318" t="s">
        <v>454</v>
      </c>
      <c r="E9" s="319" t="s">
        <v>151</v>
      </c>
      <c r="F9" s="320">
        <v>330000</v>
      </c>
      <c r="G9" s="538">
        <f>SUM(F9:F12)</f>
        <v>498700</v>
      </c>
    </row>
    <row r="10" spans="1:8" s="293" customFormat="1" ht="30" x14ac:dyDescent="0.25">
      <c r="A10" s="322"/>
      <c r="B10" s="323" t="s">
        <v>1351</v>
      </c>
      <c r="C10" s="323" t="s">
        <v>317</v>
      </c>
      <c r="D10" s="323" t="s">
        <v>375</v>
      </c>
      <c r="E10" s="324" t="s">
        <v>151</v>
      </c>
      <c r="F10" s="325">
        <v>60000</v>
      </c>
      <c r="G10" s="539"/>
    </row>
    <row r="11" spans="1:8" s="293" customFormat="1" ht="30" x14ac:dyDescent="0.25">
      <c r="A11" s="322"/>
      <c r="B11" s="323" t="s">
        <v>1352</v>
      </c>
      <c r="C11" s="323" t="s">
        <v>502</v>
      </c>
      <c r="D11" s="323" t="s">
        <v>375</v>
      </c>
      <c r="E11" s="345">
        <v>181</v>
      </c>
      <c r="F11" s="325">
        <v>40000</v>
      </c>
      <c r="G11" s="539"/>
    </row>
    <row r="12" spans="1:8" s="293" customFormat="1" ht="15.75" thickBot="1" x14ac:dyDescent="0.3">
      <c r="A12" s="327"/>
      <c r="B12" s="328" t="s">
        <v>1353</v>
      </c>
      <c r="C12" s="328" t="s">
        <v>539</v>
      </c>
      <c r="D12" s="328" t="s">
        <v>375</v>
      </c>
      <c r="E12" s="346" t="s">
        <v>151</v>
      </c>
      <c r="F12" s="330">
        <v>68700</v>
      </c>
      <c r="G12" s="540"/>
    </row>
    <row r="13" spans="1:8" s="293" customFormat="1" ht="31.5" thickTop="1" thickBot="1" x14ac:dyDescent="0.3">
      <c r="A13" s="347">
        <v>42341</v>
      </c>
      <c r="B13" s="348" t="s">
        <v>1354</v>
      </c>
      <c r="C13" s="348" t="s">
        <v>592</v>
      </c>
      <c r="D13" s="348" t="s">
        <v>375</v>
      </c>
      <c r="E13" s="349">
        <v>179</v>
      </c>
      <c r="F13" s="350">
        <v>300000</v>
      </c>
      <c r="G13" s="351">
        <f>SUM(F13)</f>
        <v>300000</v>
      </c>
    </row>
    <row r="14" spans="1:8" s="293" customFormat="1" ht="15.75" thickTop="1" x14ac:dyDescent="0.25">
      <c r="A14" s="317">
        <v>42342</v>
      </c>
      <c r="B14" s="318" t="s">
        <v>1355</v>
      </c>
      <c r="C14" s="318" t="s">
        <v>576</v>
      </c>
      <c r="D14" s="318" t="s">
        <v>375</v>
      </c>
      <c r="E14" s="319" t="s">
        <v>151</v>
      </c>
      <c r="F14" s="320">
        <v>50000</v>
      </c>
      <c r="G14" s="544">
        <f>SUM(F14:F19)</f>
        <v>905000</v>
      </c>
    </row>
    <row r="15" spans="1:8" s="293" customFormat="1" x14ac:dyDescent="0.25">
      <c r="A15" s="322"/>
      <c r="B15" s="323" t="s">
        <v>1356</v>
      </c>
      <c r="C15" s="323" t="s">
        <v>315</v>
      </c>
      <c r="D15" s="323" t="s">
        <v>375</v>
      </c>
      <c r="E15" s="324" t="s">
        <v>151</v>
      </c>
      <c r="F15" s="325">
        <v>172000</v>
      </c>
      <c r="G15" s="545"/>
    </row>
    <row r="16" spans="1:8" s="293" customFormat="1" ht="30" x14ac:dyDescent="0.25">
      <c r="A16" s="322"/>
      <c r="B16" s="323" t="s">
        <v>1357</v>
      </c>
      <c r="C16" s="323" t="s">
        <v>629</v>
      </c>
      <c r="D16" s="323" t="s">
        <v>375</v>
      </c>
      <c r="E16" s="345">
        <v>184</v>
      </c>
      <c r="F16" s="325">
        <v>456800</v>
      </c>
      <c r="G16" s="545"/>
    </row>
    <row r="17" spans="1:7" s="293" customFormat="1" x14ac:dyDescent="0.25">
      <c r="A17" s="322"/>
      <c r="B17" s="323" t="s">
        <v>1358</v>
      </c>
      <c r="C17" s="323" t="s">
        <v>356</v>
      </c>
      <c r="D17" s="323" t="s">
        <v>375</v>
      </c>
      <c r="E17" s="324" t="s">
        <v>151</v>
      </c>
      <c r="F17" s="325">
        <v>128100</v>
      </c>
      <c r="G17" s="545"/>
    </row>
    <row r="18" spans="1:7" s="293" customFormat="1" x14ac:dyDescent="0.25">
      <c r="A18" s="322"/>
      <c r="B18" s="323" t="s">
        <v>1359</v>
      </c>
      <c r="C18" s="323" t="s">
        <v>1458</v>
      </c>
      <c r="D18" s="323" t="s">
        <v>375</v>
      </c>
      <c r="E18" s="324" t="s">
        <v>151</v>
      </c>
      <c r="F18" s="325">
        <v>5100</v>
      </c>
      <c r="G18" s="545"/>
    </row>
    <row r="19" spans="1:7" s="293" customFormat="1" ht="15.75" thickBot="1" x14ac:dyDescent="0.3">
      <c r="A19" s="352"/>
      <c r="B19" s="353" t="s">
        <v>1378</v>
      </c>
      <c r="C19" s="353" t="s">
        <v>311</v>
      </c>
      <c r="D19" s="353" t="s">
        <v>375</v>
      </c>
      <c r="E19" s="354" t="s">
        <v>151</v>
      </c>
      <c r="F19" s="355">
        <v>93000</v>
      </c>
      <c r="G19" s="545"/>
    </row>
    <row r="20" spans="1:7" s="293" customFormat="1" ht="15.75" thickTop="1" x14ac:dyDescent="0.25">
      <c r="A20" s="317">
        <v>42343</v>
      </c>
      <c r="B20" s="318" t="s">
        <v>1379</v>
      </c>
      <c r="C20" s="318" t="s">
        <v>834</v>
      </c>
      <c r="D20" s="318" t="s">
        <v>375</v>
      </c>
      <c r="E20" s="356">
        <v>175</v>
      </c>
      <c r="F20" s="320">
        <v>117000</v>
      </c>
      <c r="G20" s="538">
        <f>SUM(F20:F22)</f>
        <v>2414700</v>
      </c>
    </row>
    <row r="21" spans="1:7" s="293" customFormat="1" ht="30" x14ac:dyDescent="0.25">
      <c r="A21" s="322"/>
      <c r="B21" s="323" t="s">
        <v>1380</v>
      </c>
      <c r="C21" s="323" t="s">
        <v>361</v>
      </c>
      <c r="D21" s="323" t="s">
        <v>375</v>
      </c>
      <c r="E21" s="345">
        <v>188</v>
      </c>
      <c r="F21" s="325">
        <v>157700</v>
      </c>
      <c r="G21" s="539"/>
    </row>
    <row r="22" spans="1:7" s="293" customFormat="1" ht="15.75" thickBot="1" x14ac:dyDescent="0.3">
      <c r="A22" s="327"/>
      <c r="B22" s="328" t="s">
        <v>1381</v>
      </c>
      <c r="C22" s="328" t="s">
        <v>863</v>
      </c>
      <c r="D22" s="328" t="s">
        <v>454</v>
      </c>
      <c r="E22" s="346" t="s">
        <v>151</v>
      </c>
      <c r="F22" s="330">
        <v>2140000</v>
      </c>
      <c r="G22" s="540"/>
    </row>
    <row r="23" spans="1:7" s="293" customFormat="1" ht="15.75" thickTop="1" x14ac:dyDescent="0.25">
      <c r="A23" s="317">
        <v>42346</v>
      </c>
      <c r="B23" s="318" t="s">
        <v>1382</v>
      </c>
      <c r="C23" s="318" t="s">
        <v>146</v>
      </c>
      <c r="D23" s="318" t="s">
        <v>375</v>
      </c>
      <c r="E23" s="319" t="s">
        <v>151</v>
      </c>
      <c r="F23" s="320">
        <v>493000</v>
      </c>
      <c r="G23" s="541">
        <f>SUM(F23:F25)</f>
        <v>966000</v>
      </c>
    </row>
    <row r="24" spans="1:7" s="293" customFormat="1" ht="30" x14ac:dyDescent="0.25">
      <c r="A24" s="322"/>
      <c r="B24" s="323" t="s">
        <v>1383</v>
      </c>
      <c r="C24" s="323" t="s">
        <v>592</v>
      </c>
      <c r="D24" s="323" t="s">
        <v>375</v>
      </c>
      <c r="E24" s="345">
        <v>183</v>
      </c>
      <c r="F24" s="325">
        <v>320000</v>
      </c>
      <c r="G24" s="542"/>
    </row>
    <row r="25" spans="1:7" s="293" customFormat="1" ht="15.75" thickBot="1" x14ac:dyDescent="0.3">
      <c r="A25" s="327"/>
      <c r="B25" s="328" t="s">
        <v>1384</v>
      </c>
      <c r="C25" s="328" t="s">
        <v>356</v>
      </c>
      <c r="D25" s="328" t="s">
        <v>375</v>
      </c>
      <c r="E25" s="346" t="s">
        <v>151</v>
      </c>
      <c r="F25" s="330">
        <v>153000</v>
      </c>
      <c r="G25" s="543"/>
    </row>
    <row r="26" spans="1:7" s="293" customFormat="1" ht="15.75" thickTop="1" x14ac:dyDescent="0.25">
      <c r="A26" s="317">
        <v>42347</v>
      </c>
      <c r="B26" s="318" t="s">
        <v>1385</v>
      </c>
      <c r="C26" s="318" t="s">
        <v>431</v>
      </c>
      <c r="D26" s="318" t="s">
        <v>375</v>
      </c>
      <c r="E26" s="319">
        <v>2944</v>
      </c>
      <c r="F26" s="320">
        <v>238000</v>
      </c>
      <c r="G26" s="536">
        <f>SUM(F26:F27)</f>
        <v>331000</v>
      </c>
    </row>
    <row r="27" spans="1:7" s="293" customFormat="1" ht="15.75" thickBot="1" x14ac:dyDescent="0.3">
      <c r="A27" s="327"/>
      <c r="B27" s="328" t="s">
        <v>1386</v>
      </c>
      <c r="C27" s="328" t="s">
        <v>539</v>
      </c>
      <c r="D27" s="328" t="s">
        <v>375</v>
      </c>
      <c r="E27" s="346" t="s">
        <v>151</v>
      </c>
      <c r="F27" s="330">
        <v>93000</v>
      </c>
      <c r="G27" s="537"/>
    </row>
    <row r="28" spans="1:7" s="293" customFormat="1" ht="30.75" thickTop="1" x14ac:dyDescent="0.25">
      <c r="A28" s="317">
        <v>42349</v>
      </c>
      <c r="B28" s="318" t="s">
        <v>1387</v>
      </c>
      <c r="C28" s="318" t="s">
        <v>452</v>
      </c>
      <c r="D28" s="318" t="s">
        <v>1003</v>
      </c>
      <c r="E28" s="356">
        <v>176</v>
      </c>
      <c r="F28" s="320">
        <v>100000</v>
      </c>
      <c r="G28" s="361">
        <f>SUM(F28:F31)</f>
        <v>1198100</v>
      </c>
    </row>
    <row r="29" spans="1:7" s="293" customFormat="1" x14ac:dyDescent="0.25">
      <c r="A29" s="322"/>
      <c r="B29" s="323" t="s">
        <v>1388</v>
      </c>
      <c r="C29" s="323" t="s">
        <v>205</v>
      </c>
      <c r="D29" s="323" t="s">
        <v>375</v>
      </c>
      <c r="E29" s="345">
        <v>194</v>
      </c>
      <c r="F29" s="325">
        <v>270000</v>
      </c>
      <c r="G29" s="357"/>
    </row>
    <row r="30" spans="1:7" s="293" customFormat="1" x14ac:dyDescent="0.25">
      <c r="A30" s="322"/>
      <c r="B30" s="323" t="s">
        <v>1389</v>
      </c>
      <c r="C30" s="323" t="s">
        <v>147</v>
      </c>
      <c r="D30" s="323" t="s">
        <v>375</v>
      </c>
      <c r="E30" s="345">
        <v>185</v>
      </c>
      <c r="F30" s="325">
        <v>655000</v>
      </c>
      <c r="G30" s="357"/>
    </row>
    <row r="31" spans="1:7" s="293" customFormat="1" ht="15.75" thickBot="1" x14ac:dyDescent="0.3">
      <c r="A31" s="327"/>
      <c r="B31" s="328" t="s">
        <v>1390</v>
      </c>
      <c r="C31" s="328" t="s">
        <v>356</v>
      </c>
      <c r="D31" s="328" t="s">
        <v>375</v>
      </c>
      <c r="E31" s="346" t="s">
        <v>151</v>
      </c>
      <c r="F31" s="330">
        <v>173100</v>
      </c>
      <c r="G31" s="358"/>
    </row>
    <row r="32" spans="1:7" s="293" customFormat="1" ht="30.75" thickTop="1" x14ac:dyDescent="0.25">
      <c r="A32" s="317">
        <v>42349</v>
      </c>
      <c r="B32" s="318" t="s">
        <v>1391</v>
      </c>
      <c r="C32" s="318" t="s">
        <v>218</v>
      </c>
      <c r="D32" s="318" t="s">
        <v>375</v>
      </c>
      <c r="E32" s="356">
        <v>172</v>
      </c>
      <c r="F32" s="320">
        <v>134400</v>
      </c>
      <c r="G32" s="536">
        <f>SUM(F32:F33)</f>
        <v>849400</v>
      </c>
    </row>
    <row r="33" spans="1:7" s="293" customFormat="1" ht="15.75" thickBot="1" x14ac:dyDescent="0.3">
      <c r="A33" s="327"/>
      <c r="B33" s="328" t="s">
        <v>1392</v>
      </c>
      <c r="C33" s="328" t="s">
        <v>315</v>
      </c>
      <c r="D33" s="328" t="s">
        <v>375</v>
      </c>
      <c r="E33" s="329">
        <v>197</v>
      </c>
      <c r="F33" s="330">
        <v>715000</v>
      </c>
      <c r="G33" s="537"/>
    </row>
    <row r="34" spans="1:7" s="293" customFormat="1" ht="15.75" thickTop="1" x14ac:dyDescent="0.25">
      <c r="A34" s="317">
        <v>42352</v>
      </c>
      <c r="B34" s="318" t="s">
        <v>1393</v>
      </c>
      <c r="C34" s="318" t="s">
        <v>452</v>
      </c>
      <c r="D34" s="318" t="s">
        <v>375</v>
      </c>
      <c r="E34" s="356">
        <v>176</v>
      </c>
      <c r="F34" s="320">
        <v>100000</v>
      </c>
      <c r="G34" s="533">
        <f>SUM(F34:F36)</f>
        <v>348600</v>
      </c>
    </row>
    <row r="35" spans="1:7" s="293" customFormat="1" x14ac:dyDescent="0.25">
      <c r="A35" s="322"/>
      <c r="B35" s="323" t="s">
        <v>1394</v>
      </c>
      <c r="C35" s="323" t="s">
        <v>834</v>
      </c>
      <c r="D35" s="323" t="s">
        <v>375</v>
      </c>
      <c r="E35" s="345">
        <v>186</v>
      </c>
      <c r="F35" s="325">
        <v>128600</v>
      </c>
      <c r="G35" s="534"/>
    </row>
    <row r="36" spans="1:7" s="293" customFormat="1" ht="30.75" thickBot="1" x14ac:dyDescent="0.3">
      <c r="A36" s="327"/>
      <c r="B36" s="328" t="s">
        <v>1395</v>
      </c>
      <c r="C36" s="328" t="s">
        <v>182</v>
      </c>
      <c r="D36" s="328" t="s">
        <v>375</v>
      </c>
      <c r="E36" s="346" t="s">
        <v>151</v>
      </c>
      <c r="F36" s="330">
        <v>120000</v>
      </c>
      <c r="G36" s="535"/>
    </row>
    <row r="37" spans="1:7" s="293" customFormat="1" ht="15.75" thickTop="1" x14ac:dyDescent="0.25">
      <c r="A37" s="317">
        <v>42353</v>
      </c>
      <c r="B37" s="318" t="s">
        <v>1396</v>
      </c>
      <c r="C37" s="318" t="s">
        <v>356</v>
      </c>
      <c r="D37" s="318" t="s">
        <v>375</v>
      </c>
      <c r="E37" s="319" t="s">
        <v>151</v>
      </c>
      <c r="F37" s="320">
        <v>116400</v>
      </c>
      <c r="G37" s="361">
        <f>SUM(F37:F41)</f>
        <v>1910800</v>
      </c>
    </row>
    <row r="38" spans="1:7" s="293" customFormat="1" x14ac:dyDescent="0.25">
      <c r="A38" s="322"/>
      <c r="B38" s="323" t="s">
        <v>1397</v>
      </c>
      <c r="C38" s="323" t="s">
        <v>238</v>
      </c>
      <c r="D38" s="323" t="s">
        <v>375</v>
      </c>
      <c r="E38" s="324" t="s">
        <v>151</v>
      </c>
      <c r="F38" s="325">
        <v>861200</v>
      </c>
      <c r="G38" s="357"/>
    </row>
    <row r="39" spans="1:7" s="293" customFormat="1" x14ac:dyDescent="0.25">
      <c r="A39" s="322"/>
      <c r="B39" s="323" t="s">
        <v>1398</v>
      </c>
      <c r="C39" s="323" t="s">
        <v>527</v>
      </c>
      <c r="D39" s="323" t="s">
        <v>375</v>
      </c>
      <c r="E39" s="324">
        <v>2945</v>
      </c>
      <c r="F39" s="325">
        <v>163200</v>
      </c>
      <c r="G39" s="357"/>
    </row>
    <row r="40" spans="1:7" s="293" customFormat="1" x14ac:dyDescent="0.25">
      <c r="A40" s="322"/>
      <c r="B40" s="323" t="s">
        <v>1399</v>
      </c>
      <c r="C40" s="323" t="s">
        <v>454</v>
      </c>
      <c r="D40" s="323" t="s">
        <v>863</v>
      </c>
      <c r="E40" s="324" t="s">
        <v>151</v>
      </c>
      <c r="F40" s="325">
        <v>440000</v>
      </c>
      <c r="G40" s="357"/>
    </row>
    <row r="41" spans="1:7" s="293" customFormat="1" ht="30.75" thickBot="1" x14ac:dyDescent="0.3">
      <c r="A41" s="327"/>
      <c r="B41" s="328" t="s">
        <v>1400</v>
      </c>
      <c r="C41" s="328" t="s">
        <v>454</v>
      </c>
      <c r="D41" s="328" t="s">
        <v>862</v>
      </c>
      <c r="E41" s="346"/>
      <c r="F41" s="330">
        <v>330000</v>
      </c>
      <c r="G41" s="358"/>
    </row>
    <row r="42" spans="1:7" s="293" customFormat="1" ht="15.75" thickTop="1" x14ac:dyDescent="0.25">
      <c r="A42" s="317">
        <v>42354</v>
      </c>
      <c r="B42" s="318" t="s">
        <v>1401</v>
      </c>
      <c r="C42" s="318" t="s">
        <v>539</v>
      </c>
      <c r="D42" s="318" t="s">
        <v>375</v>
      </c>
      <c r="E42" s="319" t="s">
        <v>151</v>
      </c>
      <c r="F42" s="320">
        <v>71700</v>
      </c>
      <c r="G42" s="361">
        <f>SUM(F42:F43)</f>
        <v>121700</v>
      </c>
    </row>
    <row r="43" spans="1:7" s="293" customFormat="1" ht="15.75" thickBot="1" x14ac:dyDescent="0.3">
      <c r="A43" s="327"/>
      <c r="B43" s="328" t="s">
        <v>1402</v>
      </c>
      <c r="C43" s="328" t="s">
        <v>576</v>
      </c>
      <c r="D43" s="328" t="s">
        <v>375</v>
      </c>
      <c r="E43" s="346" t="s">
        <v>151</v>
      </c>
      <c r="F43" s="330">
        <v>50000</v>
      </c>
      <c r="G43" s="358"/>
    </row>
    <row r="44" spans="1:7" s="293" customFormat="1" ht="15.75" thickTop="1" x14ac:dyDescent="0.25">
      <c r="A44" s="317">
        <v>42356</v>
      </c>
      <c r="B44" s="318" t="s">
        <v>1403</v>
      </c>
      <c r="C44" s="318" t="s">
        <v>630</v>
      </c>
      <c r="D44" s="318" t="s">
        <v>375</v>
      </c>
      <c r="E44" s="356">
        <v>150</v>
      </c>
      <c r="F44" s="320">
        <v>137400</v>
      </c>
      <c r="G44" s="361">
        <f>SUM(F44:F52)</f>
        <v>1551700</v>
      </c>
    </row>
    <row r="45" spans="1:7" s="293" customFormat="1" x14ac:dyDescent="0.25">
      <c r="A45" s="322"/>
      <c r="B45" s="323" t="s">
        <v>1404</v>
      </c>
      <c r="C45" s="323" t="s">
        <v>1574</v>
      </c>
      <c r="D45" s="323" t="s">
        <v>375</v>
      </c>
      <c r="E45" s="345">
        <v>202</v>
      </c>
      <c r="F45" s="325">
        <v>141700</v>
      </c>
      <c r="G45" s="357"/>
    </row>
    <row r="46" spans="1:7" s="293" customFormat="1" x14ac:dyDescent="0.25">
      <c r="A46" s="322"/>
      <c r="B46" s="323" t="s">
        <v>1405</v>
      </c>
      <c r="C46" s="323" t="s">
        <v>1575</v>
      </c>
      <c r="D46" s="323" t="s">
        <v>375</v>
      </c>
      <c r="E46" s="345">
        <v>204</v>
      </c>
      <c r="F46" s="325">
        <v>133800</v>
      </c>
      <c r="G46" s="357"/>
    </row>
    <row r="47" spans="1:7" s="293" customFormat="1" x14ac:dyDescent="0.25">
      <c r="A47" s="322"/>
      <c r="B47" s="323" t="s">
        <v>1406</v>
      </c>
      <c r="C47" s="323" t="s">
        <v>819</v>
      </c>
      <c r="D47" s="323" t="s">
        <v>375</v>
      </c>
      <c r="E47" s="345">
        <v>205</v>
      </c>
      <c r="F47" s="325">
        <v>126600</v>
      </c>
      <c r="G47" s="357"/>
    </row>
    <row r="48" spans="1:7" s="293" customFormat="1" x14ac:dyDescent="0.25">
      <c r="A48" s="322"/>
      <c r="B48" s="323" t="s">
        <v>1576</v>
      </c>
      <c r="C48" s="323" t="s">
        <v>356</v>
      </c>
      <c r="D48" s="323" t="s">
        <v>375</v>
      </c>
      <c r="E48" s="324" t="s">
        <v>151</v>
      </c>
      <c r="F48" s="325">
        <v>158700</v>
      </c>
      <c r="G48" s="357"/>
    </row>
    <row r="49" spans="1:7" s="293" customFormat="1" x14ac:dyDescent="0.25">
      <c r="A49" s="322"/>
      <c r="B49" s="323" t="s">
        <v>1577</v>
      </c>
      <c r="C49" s="323" t="s">
        <v>776</v>
      </c>
      <c r="D49" s="323" t="s">
        <v>375</v>
      </c>
      <c r="E49" s="345">
        <v>203</v>
      </c>
      <c r="F49" s="325">
        <v>161000</v>
      </c>
      <c r="G49" s="357"/>
    </row>
    <row r="50" spans="1:7" s="293" customFormat="1" x14ac:dyDescent="0.25">
      <c r="A50" s="322"/>
      <c r="B50" s="323" t="s">
        <v>1578</v>
      </c>
      <c r="C50" s="323" t="s">
        <v>453</v>
      </c>
      <c r="D50" s="323" t="s">
        <v>375</v>
      </c>
      <c r="E50" s="345">
        <v>206</v>
      </c>
      <c r="F50" s="325">
        <v>126600</v>
      </c>
      <c r="G50" s="326"/>
    </row>
    <row r="51" spans="1:7" s="293" customFormat="1" x14ac:dyDescent="0.25">
      <c r="A51" s="322"/>
      <c r="B51" s="323" t="s">
        <v>1579</v>
      </c>
      <c r="C51" s="323" t="s">
        <v>820</v>
      </c>
      <c r="D51" s="323" t="s">
        <v>375</v>
      </c>
      <c r="E51" s="345">
        <v>207</v>
      </c>
      <c r="F51" s="325">
        <v>339900</v>
      </c>
      <c r="G51" s="326"/>
    </row>
    <row r="52" spans="1:7" s="293" customFormat="1" ht="15.75" thickBot="1" x14ac:dyDescent="0.3">
      <c r="A52" s="327"/>
      <c r="B52" s="328" t="s">
        <v>1580</v>
      </c>
      <c r="C52" s="328" t="s">
        <v>554</v>
      </c>
      <c r="D52" s="328" t="s">
        <v>375</v>
      </c>
      <c r="E52" s="346"/>
      <c r="F52" s="330">
        <v>226000</v>
      </c>
      <c r="G52" s="331"/>
    </row>
    <row r="53" spans="1:7" s="293" customFormat="1" ht="15.75" thickTop="1" x14ac:dyDescent="0.25">
      <c r="A53" s="317">
        <v>42359</v>
      </c>
      <c r="B53" s="318" t="s">
        <v>1581</v>
      </c>
      <c r="C53" s="318" t="s">
        <v>834</v>
      </c>
      <c r="D53" s="318" t="s">
        <v>375</v>
      </c>
      <c r="E53" s="356">
        <v>196</v>
      </c>
      <c r="F53" s="320">
        <v>113700</v>
      </c>
      <c r="G53" s="321">
        <f>SUM(F53:F59)</f>
        <v>1571400</v>
      </c>
    </row>
    <row r="54" spans="1:7" s="293" customFormat="1" ht="60" x14ac:dyDescent="0.25">
      <c r="A54" s="322"/>
      <c r="B54" s="323" t="s">
        <v>1582</v>
      </c>
      <c r="C54" s="323" t="s">
        <v>1603</v>
      </c>
      <c r="D54" s="323" t="s">
        <v>375</v>
      </c>
      <c r="E54" s="345" t="s">
        <v>1602</v>
      </c>
      <c r="F54" s="325">
        <v>669000</v>
      </c>
      <c r="G54" s="326"/>
    </row>
    <row r="55" spans="1:7" s="293" customFormat="1" ht="30" x14ac:dyDescent="0.25">
      <c r="A55" s="322"/>
      <c r="B55" s="323" t="s">
        <v>1583</v>
      </c>
      <c r="C55" s="323" t="s">
        <v>361</v>
      </c>
      <c r="D55" s="323" t="s">
        <v>375</v>
      </c>
      <c r="E55" s="345">
        <v>213</v>
      </c>
      <c r="F55" s="325">
        <v>150900</v>
      </c>
      <c r="G55" s="326"/>
    </row>
    <row r="56" spans="1:7" s="293" customFormat="1" x14ac:dyDescent="0.25">
      <c r="A56" s="322"/>
      <c r="B56" s="323" t="s">
        <v>1584</v>
      </c>
      <c r="C56" s="323" t="s">
        <v>382</v>
      </c>
      <c r="D56" s="323" t="s">
        <v>375</v>
      </c>
      <c r="E56" s="345">
        <v>214</v>
      </c>
      <c r="F56" s="325">
        <v>150900</v>
      </c>
      <c r="G56" s="326"/>
    </row>
    <row r="57" spans="1:7" s="293" customFormat="1" x14ac:dyDescent="0.25">
      <c r="A57" s="322"/>
      <c r="B57" s="323" t="s">
        <v>1585</v>
      </c>
      <c r="C57" s="323" t="s">
        <v>315</v>
      </c>
      <c r="D57" s="323" t="s">
        <v>375</v>
      </c>
      <c r="E57" s="345">
        <v>215</v>
      </c>
      <c r="F57" s="325">
        <v>127800</v>
      </c>
      <c r="G57" s="326"/>
    </row>
    <row r="58" spans="1:7" s="293" customFormat="1" x14ac:dyDescent="0.25">
      <c r="A58" s="322"/>
      <c r="B58" s="323" t="s">
        <v>1586</v>
      </c>
      <c r="C58" s="323" t="s">
        <v>383</v>
      </c>
      <c r="D58" s="323" t="s">
        <v>375</v>
      </c>
      <c r="E58" s="345">
        <v>217</v>
      </c>
      <c r="F58" s="325">
        <v>233400</v>
      </c>
      <c r="G58" s="326"/>
    </row>
    <row r="59" spans="1:7" s="293" customFormat="1" ht="30.75" thickBot="1" x14ac:dyDescent="0.3">
      <c r="A59" s="327"/>
      <c r="B59" s="328" t="s">
        <v>1587</v>
      </c>
      <c r="C59" s="328" t="s">
        <v>1483</v>
      </c>
      <c r="D59" s="328" t="s">
        <v>375</v>
      </c>
      <c r="E59" s="329">
        <v>218</v>
      </c>
      <c r="F59" s="330">
        <v>125700</v>
      </c>
      <c r="G59" s="331"/>
    </row>
    <row r="60" spans="1:7" s="293" customFormat="1" ht="15.75" thickTop="1" x14ac:dyDescent="0.25">
      <c r="A60" s="317">
        <v>42362</v>
      </c>
      <c r="B60" s="318" t="s">
        <v>1588</v>
      </c>
      <c r="C60" s="318" t="s">
        <v>356</v>
      </c>
      <c r="D60" s="318" t="s">
        <v>375</v>
      </c>
      <c r="E60" s="319" t="s">
        <v>151</v>
      </c>
      <c r="F60" s="320">
        <v>189600</v>
      </c>
      <c r="G60" s="321">
        <f>SUM(F60:F67)</f>
        <v>2633000</v>
      </c>
    </row>
    <row r="61" spans="1:7" s="293" customFormat="1" x14ac:dyDescent="0.25">
      <c r="A61" s="322"/>
      <c r="B61" s="323" t="s">
        <v>1589</v>
      </c>
      <c r="C61" s="323" t="s">
        <v>448</v>
      </c>
      <c r="D61" s="323" t="s">
        <v>375</v>
      </c>
      <c r="E61" s="324">
        <v>2925</v>
      </c>
      <c r="F61" s="325">
        <v>214200</v>
      </c>
      <c r="G61" s="326"/>
    </row>
    <row r="62" spans="1:7" s="293" customFormat="1" ht="30" x14ac:dyDescent="0.25">
      <c r="A62" s="322"/>
      <c r="B62" s="323" t="s">
        <v>1590</v>
      </c>
      <c r="C62" s="323" t="s">
        <v>317</v>
      </c>
      <c r="D62" s="323" t="s">
        <v>375</v>
      </c>
      <c r="E62" s="345">
        <v>219</v>
      </c>
      <c r="F62" s="325">
        <v>60000</v>
      </c>
      <c r="G62" s="326"/>
    </row>
    <row r="63" spans="1:7" s="293" customFormat="1" ht="30" x14ac:dyDescent="0.25">
      <c r="A63" s="322"/>
      <c r="B63" s="323" t="s">
        <v>1591</v>
      </c>
      <c r="C63" s="323" t="s">
        <v>629</v>
      </c>
      <c r="D63" s="323" t="s">
        <v>375</v>
      </c>
      <c r="E63" s="345">
        <v>221</v>
      </c>
      <c r="F63" s="325">
        <v>625000</v>
      </c>
      <c r="G63" s="326"/>
    </row>
    <row r="64" spans="1:7" s="293" customFormat="1" ht="30" x14ac:dyDescent="0.25">
      <c r="A64" s="322"/>
      <c r="B64" s="323" t="s">
        <v>1592</v>
      </c>
      <c r="C64" s="323" t="s">
        <v>182</v>
      </c>
      <c r="D64" s="323" t="s">
        <v>375</v>
      </c>
      <c r="E64" s="345">
        <v>222</v>
      </c>
      <c r="F64" s="325">
        <v>120000</v>
      </c>
      <c r="G64" s="326"/>
    </row>
    <row r="65" spans="1:7" s="293" customFormat="1" x14ac:dyDescent="0.25">
      <c r="A65" s="322"/>
      <c r="B65" s="323" t="s">
        <v>1593</v>
      </c>
      <c r="C65" s="323" t="s">
        <v>431</v>
      </c>
      <c r="D65" s="323" t="s">
        <v>375</v>
      </c>
      <c r="E65" s="324">
        <v>2951</v>
      </c>
      <c r="F65" s="325">
        <v>480000</v>
      </c>
      <c r="G65" s="326"/>
    </row>
    <row r="66" spans="1:7" s="293" customFormat="1" x14ac:dyDescent="0.25">
      <c r="A66" s="322"/>
      <c r="B66" s="323" t="s">
        <v>1594</v>
      </c>
      <c r="C66" s="323" t="s">
        <v>315</v>
      </c>
      <c r="D66" s="323" t="s">
        <v>375</v>
      </c>
      <c r="E66" s="345">
        <v>223</v>
      </c>
      <c r="F66" s="325">
        <v>772200</v>
      </c>
      <c r="G66" s="326"/>
    </row>
    <row r="67" spans="1:7" s="293" customFormat="1" ht="15.75" thickBot="1" x14ac:dyDescent="0.3">
      <c r="A67" s="327"/>
      <c r="B67" s="328" t="s">
        <v>1595</v>
      </c>
      <c r="C67" s="328" t="s">
        <v>934</v>
      </c>
      <c r="D67" s="328" t="s">
        <v>375</v>
      </c>
      <c r="E67" s="329">
        <v>193</v>
      </c>
      <c r="F67" s="330">
        <v>172000</v>
      </c>
      <c r="G67" s="331"/>
    </row>
    <row r="68" spans="1:7" s="293" customFormat="1" ht="15.75" thickTop="1" x14ac:dyDescent="0.25">
      <c r="A68" s="317">
        <v>42366</v>
      </c>
      <c r="B68" s="318" t="s">
        <v>1596</v>
      </c>
      <c r="C68" s="318" t="s">
        <v>147</v>
      </c>
      <c r="D68" s="318" t="s">
        <v>375</v>
      </c>
      <c r="E68" s="356">
        <v>209</v>
      </c>
      <c r="F68" s="320">
        <v>368000</v>
      </c>
      <c r="G68" s="321">
        <f>SUM(F68:F72)</f>
        <v>2147400</v>
      </c>
    </row>
    <row r="69" spans="1:7" s="293" customFormat="1" x14ac:dyDescent="0.25">
      <c r="A69" s="322"/>
      <c r="B69" s="323" t="s">
        <v>1597</v>
      </c>
      <c r="C69" s="323" t="s">
        <v>146</v>
      </c>
      <c r="D69" s="323" t="s">
        <v>375</v>
      </c>
      <c r="E69" s="324" t="s">
        <v>151</v>
      </c>
      <c r="F69" s="325">
        <v>976000</v>
      </c>
      <c r="G69" s="326"/>
    </row>
    <row r="70" spans="1:7" s="293" customFormat="1" x14ac:dyDescent="0.25">
      <c r="A70" s="322"/>
      <c r="B70" s="323" t="s">
        <v>1620</v>
      </c>
      <c r="C70" s="323" t="s">
        <v>538</v>
      </c>
      <c r="D70" s="323" t="s">
        <v>375</v>
      </c>
      <c r="E70" s="324" t="s">
        <v>151</v>
      </c>
      <c r="F70" s="325">
        <v>131200</v>
      </c>
      <c r="G70" s="326"/>
    </row>
    <row r="71" spans="1:7" s="293" customFormat="1" x14ac:dyDescent="0.25">
      <c r="A71" s="322"/>
      <c r="B71" s="323" t="s">
        <v>1621</v>
      </c>
      <c r="C71" s="323" t="s">
        <v>590</v>
      </c>
      <c r="D71" s="323" t="s">
        <v>375</v>
      </c>
      <c r="E71" s="345" t="s">
        <v>1632</v>
      </c>
      <c r="F71" s="325">
        <v>584600</v>
      </c>
      <c r="G71" s="326"/>
    </row>
    <row r="72" spans="1:7" s="293" customFormat="1" ht="15.75" thickBot="1" x14ac:dyDescent="0.3">
      <c r="A72" s="327"/>
      <c r="B72" s="328" t="s">
        <v>1622</v>
      </c>
      <c r="C72" s="328" t="s">
        <v>834</v>
      </c>
      <c r="D72" s="328" t="s">
        <v>375</v>
      </c>
      <c r="E72" s="329">
        <v>210</v>
      </c>
      <c r="F72" s="330">
        <v>87600</v>
      </c>
      <c r="G72" s="331"/>
    </row>
    <row r="73" spans="1:7" s="293" customFormat="1" ht="15.75" thickTop="1" x14ac:dyDescent="0.25">
      <c r="A73" s="317">
        <v>42369</v>
      </c>
      <c r="B73" s="318" t="s">
        <v>1623</v>
      </c>
      <c r="C73" s="318" t="s">
        <v>356</v>
      </c>
      <c r="D73" s="318" t="s">
        <v>375</v>
      </c>
      <c r="E73" s="319" t="s">
        <v>151</v>
      </c>
      <c r="F73" s="320">
        <v>186300</v>
      </c>
      <c r="G73" s="321">
        <f>SUM(F73:F82)</f>
        <v>1267900</v>
      </c>
    </row>
    <row r="74" spans="1:7" s="293" customFormat="1" x14ac:dyDescent="0.25">
      <c r="A74" s="322"/>
      <c r="B74" s="323" t="s">
        <v>1624</v>
      </c>
      <c r="C74" s="323" t="s">
        <v>576</v>
      </c>
      <c r="D74" s="323" t="s">
        <v>375</v>
      </c>
      <c r="E74" s="324" t="s">
        <v>151</v>
      </c>
      <c r="F74" s="325">
        <v>50000</v>
      </c>
      <c r="G74" s="326"/>
    </row>
    <row r="75" spans="1:7" s="293" customFormat="1" x14ac:dyDescent="0.25">
      <c r="A75" s="322"/>
      <c r="B75" s="323" t="s">
        <v>1625</v>
      </c>
      <c r="C75" s="323" t="s">
        <v>356</v>
      </c>
      <c r="D75" s="323" t="s">
        <v>375</v>
      </c>
      <c r="E75" s="324" t="s">
        <v>151</v>
      </c>
      <c r="F75" s="325">
        <v>112500</v>
      </c>
      <c r="G75" s="326"/>
    </row>
    <row r="76" spans="1:7" s="293" customFormat="1" x14ac:dyDescent="0.25">
      <c r="A76" s="322"/>
      <c r="B76" s="323" t="s">
        <v>1626</v>
      </c>
      <c r="C76" s="323" t="s">
        <v>934</v>
      </c>
      <c r="D76" s="323" t="s">
        <v>375</v>
      </c>
      <c r="E76" s="345">
        <v>231</v>
      </c>
      <c r="F76" s="325">
        <v>106400</v>
      </c>
      <c r="G76" s="326"/>
    </row>
    <row r="77" spans="1:7" s="293" customFormat="1" x14ac:dyDescent="0.25">
      <c r="A77" s="322"/>
      <c r="B77" s="323" t="s">
        <v>1627</v>
      </c>
      <c r="C77" s="323" t="s">
        <v>314</v>
      </c>
      <c r="D77" s="323" t="s">
        <v>375</v>
      </c>
      <c r="E77" s="345">
        <v>226</v>
      </c>
      <c r="F77" s="325">
        <v>138800</v>
      </c>
      <c r="G77" s="326"/>
    </row>
    <row r="78" spans="1:7" x14ac:dyDescent="0.25">
      <c r="A78" s="195"/>
      <c r="B78" s="323" t="s">
        <v>1628</v>
      </c>
      <c r="C78" s="32" t="s">
        <v>539</v>
      </c>
      <c r="D78" s="32" t="s">
        <v>375</v>
      </c>
      <c r="E78" s="423" t="s">
        <v>151</v>
      </c>
      <c r="F78" s="424">
        <v>93900</v>
      </c>
      <c r="G78" s="421"/>
    </row>
    <row r="79" spans="1:7" x14ac:dyDescent="0.25">
      <c r="A79" s="195"/>
      <c r="B79" s="323" t="s">
        <v>1629</v>
      </c>
      <c r="C79" s="32" t="s">
        <v>356</v>
      </c>
      <c r="D79" s="32" t="s">
        <v>375</v>
      </c>
      <c r="E79" s="423" t="s">
        <v>151</v>
      </c>
      <c r="F79" s="424">
        <v>27000</v>
      </c>
      <c r="G79" s="421"/>
    </row>
    <row r="80" spans="1:7" x14ac:dyDescent="0.25">
      <c r="A80" s="195"/>
      <c r="B80" s="323" t="s">
        <v>1630</v>
      </c>
      <c r="C80" s="32" t="s">
        <v>1657</v>
      </c>
      <c r="D80" s="32" t="s">
        <v>375</v>
      </c>
      <c r="E80" s="423">
        <v>216</v>
      </c>
      <c r="F80" s="424">
        <v>88500</v>
      </c>
      <c r="G80" s="421"/>
    </row>
    <row r="81" spans="1:7" x14ac:dyDescent="0.25">
      <c r="A81" s="195"/>
      <c r="B81" s="323" t="s">
        <v>1631</v>
      </c>
      <c r="C81" s="32" t="s">
        <v>527</v>
      </c>
      <c r="D81" s="32" t="s">
        <v>375</v>
      </c>
      <c r="E81" s="423">
        <v>2953</v>
      </c>
      <c r="F81" s="424">
        <v>293500</v>
      </c>
      <c r="G81" s="421"/>
    </row>
    <row r="82" spans="1:7" ht="15.75" thickBot="1" x14ac:dyDescent="0.3">
      <c r="A82" s="112"/>
      <c r="B82" s="328" t="s">
        <v>1663</v>
      </c>
      <c r="C82" s="14" t="s">
        <v>356</v>
      </c>
      <c r="D82" s="14" t="s">
        <v>375</v>
      </c>
      <c r="E82" s="425" t="s">
        <v>151</v>
      </c>
      <c r="F82" s="426">
        <v>171000</v>
      </c>
      <c r="G82" s="422"/>
    </row>
    <row r="83" spans="1:7" ht="15.75" thickTop="1" x14ac:dyDescent="0.25"/>
  </sheetData>
  <mergeCells count="10">
    <mergeCell ref="A1:H1"/>
    <mergeCell ref="A2:G2"/>
    <mergeCell ref="A3:G3"/>
    <mergeCell ref="G9:G12"/>
    <mergeCell ref="G14:G19"/>
    <mergeCell ref="G34:G36"/>
    <mergeCell ref="G32:G33"/>
    <mergeCell ref="G26:G27"/>
    <mergeCell ref="G20:G22"/>
    <mergeCell ref="G23:G25"/>
  </mergeCells>
  <printOptions horizontalCentered="1" verticalCentered="1"/>
  <pageMargins left="0.23622047244094491" right="0.23622047244094491" top="0.74803149606299213" bottom="0.5" header="0.31496062992125984" footer="0.31496062992125984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showGridLines="0" zoomScale="110" zoomScaleNormal="110" workbookViewId="0">
      <pane ySplit="4" topLeftCell="A237" activePane="bottomLeft" state="frozen"/>
      <selection pane="bottomLeft" activeCell="F242" sqref="F242"/>
    </sheetView>
  </sheetViews>
  <sheetFormatPr baseColWidth="10" defaultRowHeight="15" x14ac:dyDescent="0.25"/>
  <cols>
    <col min="1" max="1" width="11.42578125" style="298"/>
    <col min="2" max="2" width="13.7109375" style="301" bestFit="1" customWidth="1"/>
    <col min="3" max="4" width="13.7109375" style="3" customWidth="1"/>
    <col min="5" max="5" width="22.7109375" style="300" customWidth="1"/>
    <col min="6" max="6" width="40.140625" style="301" customWidth="1"/>
    <col min="7" max="7" width="28" style="341" bestFit="1" customWidth="1"/>
    <col min="8" max="8" width="12" style="302" bestFit="1" customWidth="1"/>
    <col min="9" max="9" width="12.85546875" style="154" customWidth="1"/>
    <col min="10" max="13" width="11.42578125" style="2"/>
    <col min="14" max="15" width="16.42578125" style="2" bestFit="1" customWidth="1"/>
    <col min="16" max="16" width="13.85546875" style="2" bestFit="1" customWidth="1"/>
    <col min="17" max="16384" width="11.42578125" style="2"/>
  </cols>
  <sheetData>
    <row r="1" spans="1:9" ht="15.75" thickBot="1" x14ac:dyDescent="0.3">
      <c r="A1" s="549"/>
      <c r="B1" s="549"/>
      <c r="C1" s="549"/>
      <c r="D1" s="549"/>
      <c r="E1" s="549"/>
      <c r="F1" s="549"/>
      <c r="G1" s="549"/>
      <c r="H1" s="549"/>
    </row>
    <row r="2" spans="1:9" ht="30" customHeight="1" thickTop="1" thickBot="1" x14ac:dyDescent="0.3">
      <c r="A2" s="550" t="s">
        <v>17</v>
      </c>
      <c r="B2" s="550"/>
      <c r="C2" s="550"/>
      <c r="D2" s="550"/>
      <c r="E2" s="550"/>
      <c r="F2" s="550"/>
      <c r="G2" s="550"/>
      <c r="H2" s="550"/>
      <c r="I2" s="550"/>
    </row>
    <row r="3" spans="1:9" ht="16.5" thickTop="1" thickBot="1" x14ac:dyDescent="0.3">
      <c r="A3" s="551"/>
      <c r="B3" s="551"/>
      <c r="C3" s="551"/>
      <c r="D3" s="551"/>
      <c r="E3" s="551"/>
      <c r="F3" s="551"/>
      <c r="G3" s="551"/>
      <c r="H3" s="551"/>
      <c r="I3" s="551"/>
    </row>
    <row r="4" spans="1:9" s="296" customFormat="1" ht="31.5" thickTop="1" thickBot="1" x14ac:dyDescent="0.3">
      <c r="A4" s="47" t="s">
        <v>0</v>
      </c>
      <c r="B4" s="47" t="s">
        <v>15</v>
      </c>
      <c r="C4" s="47" t="s">
        <v>747</v>
      </c>
      <c r="D4" s="47" t="s">
        <v>1374</v>
      </c>
      <c r="E4" s="47" t="s">
        <v>1</v>
      </c>
      <c r="F4" s="47" t="s">
        <v>6</v>
      </c>
      <c r="G4" s="47" t="s">
        <v>1418</v>
      </c>
      <c r="H4" s="299" t="s">
        <v>3</v>
      </c>
      <c r="I4" s="153" t="s">
        <v>7</v>
      </c>
    </row>
    <row r="5" spans="1:9" s="297" customFormat="1" ht="30.75" thickTop="1" x14ac:dyDescent="0.25">
      <c r="A5" s="305">
        <v>42339</v>
      </c>
      <c r="B5" s="306"/>
      <c r="C5" s="307" t="s">
        <v>749</v>
      </c>
      <c r="D5" s="307" t="s">
        <v>1017</v>
      </c>
      <c r="E5" s="342" t="s">
        <v>638</v>
      </c>
      <c r="F5" s="383" t="s">
        <v>1416</v>
      </c>
      <c r="G5" s="342" t="s">
        <v>1419</v>
      </c>
      <c r="H5" s="308">
        <v>400000</v>
      </c>
      <c r="I5" s="546">
        <f>SUM(H5:H21)</f>
        <v>1750291</v>
      </c>
    </row>
    <row r="6" spans="1:9" s="294" customFormat="1" ht="45" x14ac:dyDescent="0.25">
      <c r="A6" s="309">
        <v>42339</v>
      </c>
      <c r="B6" s="310"/>
      <c r="C6" s="311" t="s">
        <v>749</v>
      </c>
      <c r="D6" s="311" t="s">
        <v>1371</v>
      </c>
      <c r="E6" s="343" t="s">
        <v>1361</v>
      </c>
      <c r="F6" s="384" t="s">
        <v>1417</v>
      </c>
      <c r="G6" s="343" t="s">
        <v>1420</v>
      </c>
      <c r="H6" s="312">
        <v>355000</v>
      </c>
      <c r="I6" s="547"/>
    </row>
    <row r="7" spans="1:9" s="294" customFormat="1" ht="45" x14ac:dyDescent="0.25">
      <c r="A7" s="309">
        <v>42339</v>
      </c>
      <c r="B7" s="310"/>
      <c r="C7" s="311" t="s">
        <v>749</v>
      </c>
      <c r="D7" s="311" t="s">
        <v>1371</v>
      </c>
      <c r="E7" s="343" t="s">
        <v>1362</v>
      </c>
      <c r="F7" s="384" t="s">
        <v>1422</v>
      </c>
      <c r="G7" s="343" t="s">
        <v>1421</v>
      </c>
      <c r="H7" s="312">
        <v>21000</v>
      </c>
      <c r="I7" s="547"/>
    </row>
    <row r="8" spans="1:9" s="294" customFormat="1" ht="30" x14ac:dyDescent="0.25">
      <c r="A8" s="309">
        <v>42339</v>
      </c>
      <c r="B8" s="310"/>
      <c r="C8" s="311" t="s">
        <v>749</v>
      </c>
      <c r="D8" s="311" t="s">
        <v>1375</v>
      </c>
      <c r="E8" s="343" t="s">
        <v>1363</v>
      </c>
      <c r="F8" s="384" t="s">
        <v>1423</v>
      </c>
      <c r="G8" s="343" t="s">
        <v>1424</v>
      </c>
      <c r="H8" s="312">
        <v>70000</v>
      </c>
      <c r="I8" s="547"/>
    </row>
    <row r="9" spans="1:9" s="294" customFormat="1" ht="45" x14ac:dyDescent="0.25">
      <c r="A9" s="309">
        <v>42339</v>
      </c>
      <c r="B9" s="310"/>
      <c r="C9" s="311" t="s">
        <v>749</v>
      </c>
      <c r="D9" s="311" t="s">
        <v>1371</v>
      </c>
      <c r="E9" s="343" t="s">
        <v>1427</v>
      </c>
      <c r="F9" s="384" t="s">
        <v>1426</v>
      </c>
      <c r="G9" s="343" t="s">
        <v>1425</v>
      </c>
      <c r="H9" s="312">
        <v>90300</v>
      </c>
      <c r="I9" s="547"/>
    </row>
    <row r="10" spans="1:9" s="294" customFormat="1" ht="45" x14ac:dyDescent="0.25">
      <c r="A10" s="309">
        <v>42339</v>
      </c>
      <c r="B10" s="310"/>
      <c r="C10" s="311" t="s">
        <v>749</v>
      </c>
      <c r="D10" s="311" t="s">
        <v>1371</v>
      </c>
      <c r="E10" s="343" t="s">
        <v>1427</v>
      </c>
      <c r="F10" s="384" t="s">
        <v>1364</v>
      </c>
      <c r="G10" s="343" t="s">
        <v>109</v>
      </c>
      <c r="H10" s="312">
        <v>5400</v>
      </c>
      <c r="I10" s="547"/>
    </row>
    <row r="11" spans="1:9" s="294" customFormat="1" ht="45" x14ac:dyDescent="0.25">
      <c r="A11" s="309">
        <v>42339</v>
      </c>
      <c r="B11" s="310"/>
      <c r="C11" s="311" t="s">
        <v>749</v>
      </c>
      <c r="D11" s="311" t="s">
        <v>1371</v>
      </c>
      <c r="E11" s="343" t="s">
        <v>1429</v>
      </c>
      <c r="F11" s="384" t="s">
        <v>1365</v>
      </c>
      <c r="G11" s="343" t="s">
        <v>1428</v>
      </c>
      <c r="H11" s="312">
        <v>26000</v>
      </c>
      <c r="I11" s="547"/>
    </row>
    <row r="12" spans="1:9" s="294" customFormat="1" ht="45" x14ac:dyDescent="0.25">
      <c r="A12" s="309">
        <v>42339</v>
      </c>
      <c r="B12" s="310"/>
      <c r="C12" s="311" t="s">
        <v>749</v>
      </c>
      <c r="D12" s="311" t="s">
        <v>1371</v>
      </c>
      <c r="E12" s="343" t="s">
        <v>906</v>
      </c>
      <c r="F12" s="384" t="s">
        <v>1056</v>
      </c>
      <c r="G12" s="343" t="s">
        <v>1430</v>
      </c>
      <c r="H12" s="312">
        <v>28400</v>
      </c>
      <c r="I12" s="547"/>
    </row>
    <row r="13" spans="1:9" s="294" customFormat="1" ht="45" x14ac:dyDescent="0.25">
      <c r="A13" s="309">
        <v>42339</v>
      </c>
      <c r="B13" s="310"/>
      <c r="C13" s="311" t="s">
        <v>749</v>
      </c>
      <c r="D13" s="311" t="s">
        <v>1371</v>
      </c>
      <c r="E13" s="343" t="s">
        <v>27</v>
      </c>
      <c r="F13" s="384" t="s">
        <v>1431</v>
      </c>
      <c r="G13" s="343" t="s">
        <v>1432</v>
      </c>
      <c r="H13" s="312">
        <v>53906</v>
      </c>
      <c r="I13" s="547"/>
    </row>
    <row r="14" spans="1:9" s="294" customFormat="1" x14ac:dyDescent="0.25">
      <c r="A14" s="309">
        <v>42339</v>
      </c>
      <c r="B14" s="310"/>
      <c r="C14" s="311" t="s">
        <v>749</v>
      </c>
      <c r="D14" s="311" t="s">
        <v>1377</v>
      </c>
      <c r="E14" s="343" t="s">
        <v>109</v>
      </c>
      <c r="F14" s="384" t="s">
        <v>149</v>
      </c>
      <c r="G14" s="343" t="s">
        <v>109</v>
      </c>
      <c r="H14" s="312">
        <v>20000</v>
      </c>
      <c r="I14" s="547"/>
    </row>
    <row r="15" spans="1:9" s="294" customFormat="1" ht="45" x14ac:dyDescent="0.25">
      <c r="A15" s="309">
        <v>42339</v>
      </c>
      <c r="B15" s="310"/>
      <c r="C15" s="311" t="s">
        <v>749</v>
      </c>
      <c r="D15" s="311" t="s">
        <v>1371</v>
      </c>
      <c r="E15" s="343" t="s">
        <v>866</v>
      </c>
      <c r="F15" s="384" t="s">
        <v>1366</v>
      </c>
      <c r="G15" s="343" t="s">
        <v>1433</v>
      </c>
      <c r="H15" s="312">
        <v>130580</v>
      </c>
      <c r="I15" s="547"/>
    </row>
    <row r="16" spans="1:9" s="294" customFormat="1" ht="45" x14ac:dyDescent="0.25">
      <c r="A16" s="309">
        <v>42339</v>
      </c>
      <c r="B16" s="310"/>
      <c r="C16" s="311" t="s">
        <v>749</v>
      </c>
      <c r="D16" s="311" t="s">
        <v>1371</v>
      </c>
      <c r="E16" s="343" t="s">
        <v>1367</v>
      </c>
      <c r="F16" s="384" t="s">
        <v>1056</v>
      </c>
      <c r="G16" s="343" t="s">
        <v>1434</v>
      </c>
      <c r="H16" s="312">
        <v>50300</v>
      </c>
      <c r="I16" s="547"/>
    </row>
    <row r="17" spans="1:9" s="294" customFormat="1" ht="30" x14ac:dyDescent="0.25">
      <c r="A17" s="309">
        <v>42339</v>
      </c>
      <c r="B17" s="310"/>
      <c r="C17" s="311" t="s">
        <v>749</v>
      </c>
      <c r="D17" s="311" t="s">
        <v>1375</v>
      </c>
      <c r="E17" s="343" t="s">
        <v>174</v>
      </c>
      <c r="F17" s="384" t="s">
        <v>625</v>
      </c>
      <c r="G17" s="343" t="s">
        <v>109</v>
      </c>
      <c r="H17" s="312">
        <v>4500</v>
      </c>
      <c r="I17" s="547"/>
    </row>
    <row r="18" spans="1:9" s="294" customFormat="1" ht="30" x14ac:dyDescent="0.25">
      <c r="A18" s="309">
        <v>42339</v>
      </c>
      <c r="B18" s="310"/>
      <c r="C18" s="311" t="s">
        <v>749</v>
      </c>
      <c r="D18" s="311" t="s">
        <v>1375</v>
      </c>
      <c r="E18" s="343" t="s">
        <v>174</v>
      </c>
      <c r="F18" s="384" t="s">
        <v>1368</v>
      </c>
      <c r="G18" s="343" t="s">
        <v>109</v>
      </c>
      <c r="H18" s="312">
        <v>2000</v>
      </c>
      <c r="I18" s="547"/>
    </row>
    <row r="19" spans="1:9" s="294" customFormat="1" ht="30" x14ac:dyDescent="0.25">
      <c r="A19" s="309">
        <v>42339</v>
      </c>
      <c r="B19" s="310"/>
      <c r="C19" s="311" t="s">
        <v>748</v>
      </c>
      <c r="D19" s="311" t="s">
        <v>199</v>
      </c>
      <c r="E19" s="343" t="s">
        <v>1369</v>
      </c>
      <c r="F19" s="384" t="s">
        <v>1436</v>
      </c>
      <c r="G19" s="343" t="s">
        <v>1435</v>
      </c>
      <c r="H19" s="312">
        <v>44905</v>
      </c>
      <c r="I19" s="547"/>
    </row>
    <row r="20" spans="1:9" s="294" customFormat="1" ht="30" x14ac:dyDescent="0.25">
      <c r="A20" s="309">
        <v>42339</v>
      </c>
      <c r="B20" s="310"/>
      <c r="C20" s="311" t="s">
        <v>748</v>
      </c>
      <c r="D20" s="311" t="s">
        <v>199</v>
      </c>
      <c r="E20" s="343" t="s">
        <v>436</v>
      </c>
      <c r="F20" s="384" t="s">
        <v>1437</v>
      </c>
      <c r="G20" s="343" t="s">
        <v>109</v>
      </c>
      <c r="H20" s="312">
        <v>33000</v>
      </c>
      <c r="I20" s="547"/>
    </row>
    <row r="21" spans="1:9" s="294" customFormat="1" ht="30.75" thickBot="1" x14ac:dyDescent="0.3">
      <c r="A21" s="313">
        <v>42339</v>
      </c>
      <c r="B21" s="314"/>
      <c r="C21" s="315" t="s">
        <v>749</v>
      </c>
      <c r="D21" s="315" t="s">
        <v>199</v>
      </c>
      <c r="E21" s="344" t="s">
        <v>780</v>
      </c>
      <c r="F21" s="385" t="s">
        <v>1376</v>
      </c>
      <c r="G21" s="344" t="s">
        <v>1441</v>
      </c>
      <c r="H21" s="316">
        <v>415000</v>
      </c>
      <c r="I21" s="548"/>
    </row>
    <row r="22" spans="1:9" s="294" customFormat="1" ht="15.75" thickTop="1" x14ac:dyDescent="0.25">
      <c r="A22" s="305">
        <v>42340</v>
      </c>
      <c r="B22" s="306"/>
      <c r="C22" s="307" t="s">
        <v>749</v>
      </c>
      <c r="D22" s="307" t="s">
        <v>1377</v>
      </c>
      <c r="E22" s="342" t="s">
        <v>109</v>
      </c>
      <c r="F22" s="383" t="s">
        <v>840</v>
      </c>
      <c r="G22" s="342" t="s">
        <v>109</v>
      </c>
      <c r="H22" s="308">
        <v>20000</v>
      </c>
      <c r="I22" s="552">
        <f>SUM(H22:H37)</f>
        <v>745600</v>
      </c>
    </row>
    <row r="23" spans="1:9" s="294" customFormat="1" x14ac:dyDescent="0.25">
      <c r="A23" s="309">
        <v>42340</v>
      </c>
      <c r="B23" s="310"/>
      <c r="C23" s="311" t="s">
        <v>749</v>
      </c>
      <c r="D23" s="311" t="s">
        <v>1377</v>
      </c>
      <c r="E23" s="343" t="s">
        <v>109</v>
      </c>
      <c r="F23" s="384" t="s">
        <v>1408</v>
      </c>
      <c r="G23" s="343" t="s">
        <v>109</v>
      </c>
      <c r="H23" s="312">
        <v>10000</v>
      </c>
      <c r="I23" s="553"/>
    </row>
    <row r="24" spans="1:9" s="294" customFormat="1" ht="30" x14ac:dyDescent="0.25">
      <c r="A24" s="309">
        <v>42340</v>
      </c>
      <c r="B24" s="310"/>
      <c r="C24" s="311" t="s">
        <v>749</v>
      </c>
      <c r="D24" s="311" t="s">
        <v>1377</v>
      </c>
      <c r="E24" s="343" t="s">
        <v>1438</v>
      </c>
      <c r="F24" s="384" t="s">
        <v>1439</v>
      </c>
      <c r="G24" s="343" t="s">
        <v>1440</v>
      </c>
      <c r="H24" s="312">
        <v>55000</v>
      </c>
      <c r="I24" s="553"/>
    </row>
    <row r="25" spans="1:9" s="294" customFormat="1" ht="30" x14ac:dyDescent="0.25">
      <c r="A25" s="309">
        <v>42340</v>
      </c>
      <c r="B25" s="310"/>
      <c r="C25" s="311" t="s">
        <v>749</v>
      </c>
      <c r="D25" s="311" t="s">
        <v>1377</v>
      </c>
      <c r="E25" s="343" t="s">
        <v>1442</v>
      </c>
      <c r="F25" s="384" t="s">
        <v>1443</v>
      </c>
      <c r="G25" s="343" t="s">
        <v>1444</v>
      </c>
      <c r="H25" s="312">
        <v>50000</v>
      </c>
      <c r="I25" s="553"/>
    </row>
    <row r="26" spans="1:9" s="294" customFormat="1" x14ac:dyDescent="0.25">
      <c r="A26" s="309">
        <v>42340</v>
      </c>
      <c r="B26" s="310"/>
      <c r="C26" s="311" t="s">
        <v>749</v>
      </c>
      <c r="D26" s="311" t="s">
        <v>1377</v>
      </c>
      <c r="E26" s="343" t="s">
        <v>1442</v>
      </c>
      <c r="F26" s="384" t="s">
        <v>1445</v>
      </c>
      <c r="G26" s="343" t="s">
        <v>1446</v>
      </c>
      <c r="H26" s="312">
        <v>10000</v>
      </c>
      <c r="I26" s="553"/>
    </row>
    <row r="27" spans="1:9" s="294" customFormat="1" ht="30" x14ac:dyDescent="0.25">
      <c r="A27" s="309">
        <v>42340</v>
      </c>
      <c r="B27" s="310"/>
      <c r="C27" s="311" t="s">
        <v>749</v>
      </c>
      <c r="D27" s="311" t="s">
        <v>1377</v>
      </c>
      <c r="E27" s="343" t="s">
        <v>1442</v>
      </c>
      <c r="F27" s="384" t="s">
        <v>1447</v>
      </c>
      <c r="G27" s="343" t="s">
        <v>1448</v>
      </c>
      <c r="H27" s="312">
        <v>10000</v>
      </c>
      <c r="I27" s="553"/>
    </row>
    <row r="28" spans="1:9" s="294" customFormat="1" ht="30" x14ac:dyDescent="0.25">
      <c r="A28" s="309">
        <v>42340</v>
      </c>
      <c r="B28" s="310"/>
      <c r="C28" s="311" t="s">
        <v>748</v>
      </c>
      <c r="D28" s="311" t="s">
        <v>199</v>
      </c>
      <c r="E28" s="343" t="s">
        <v>109</v>
      </c>
      <c r="F28" s="384" t="s">
        <v>1409</v>
      </c>
      <c r="G28" s="343" t="s">
        <v>109</v>
      </c>
      <c r="H28" s="312">
        <v>3000</v>
      </c>
      <c r="I28" s="553"/>
    </row>
    <row r="29" spans="1:9" s="294" customFormat="1" ht="30" x14ac:dyDescent="0.25">
      <c r="A29" s="309">
        <v>42340</v>
      </c>
      <c r="B29" s="310"/>
      <c r="C29" s="311" t="s">
        <v>749</v>
      </c>
      <c r="D29" s="311" t="s">
        <v>1372</v>
      </c>
      <c r="E29" s="343" t="s">
        <v>174</v>
      </c>
      <c r="F29" s="384" t="s">
        <v>1410</v>
      </c>
      <c r="G29" s="343" t="s">
        <v>109</v>
      </c>
      <c r="H29" s="312">
        <v>10000</v>
      </c>
      <c r="I29" s="553"/>
    </row>
    <row r="30" spans="1:9" s="294" customFormat="1" ht="30" x14ac:dyDescent="0.25">
      <c r="A30" s="309">
        <v>42340</v>
      </c>
      <c r="B30" s="310"/>
      <c r="C30" s="311" t="s">
        <v>749</v>
      </c>
      <c r="D30" s="311" t="s">
        <v>1373</v>
      </c>
      <c r="E30" s="343" t="s">
        <v>174</v>
      </c>
      <c r="F30" s="384" t="s">
        <v>1411</v>
      </c>
      <c r="G30" s="343" t="s">
        <v>109</v>
      </c>
      <c r="H30" s="312">
        <v>3500</v>
      </c>
      <c r="I30" s="553"/>
    </row>
    <row r="31" spans="1:9" s="294" customFormat="1" ht="30" x14ac:dyDescent="0.25">
      <c r="A31" s="309">
        <v>42340</v>
      </c>
      <c r="B31" s="310"/>
      <c r="C31" s="311" t="s">
        <v>749</v>
      </c>
      <c r="D31" s="311" t="s">
        <v>1372</v>
      </c>
      <c r="E31" s="343" t="s">
        <v>174</v>
      </c>
      <c r="F31" s="384" t="s">
        <v>1412</v>
      </c>
      <c r="G31" s="343" t="s">
        <v>109</v>
      </c>
      <c r="H31" s="312">
        <v>1400</v>
      </c>
      <c r="I31" s="553"/>
    </row>
    <row r="32" spans="1:9" s="294" customFormat="1" ht="30" x14ac:dyDescent="0.25">
      <c r="A32" s="309">
        <v>42340</v>
      </c>
      <c r="B32" s="310"/>
      <c r="C32" s="311" t="s">
        <v>749</v>
      </c>
      <c r="D32" s="311" t="s">
        <v>1372</v>
      </c>
      <c r="E32" s="343" t="s">
        <v>174</v>
      </c>
      <c r="F32" s="384" t="s">
        <v>1089</v>
      </c>
      <c r="G32" s="343" t="s">
        <v>109</v>
      </c>
      <c r="H32" s="312">
        <v>5000</v>
      </c>
      <c r="I32" s="553"/>
    </row>
    <row r="33" spans="1:9" s="294" customFormat="1" ht="30" x14ac:dyDescent="0.25">
      <c r="A33" s="309">
        <v>42340</v>
      </c>
      <c r="B33" s="310"/>
      <c r="C33" s="311" t="s">
        <v>749</v>
      </c>
      <c r="D33" s="311" t="s">
        <v>1373</v>
      </c>
      <c r="E33" s="343" t="s">
        <v>174</v>
      </c>
      <c r="F33" s="384" t="s">
        <v>1413</v>
      </c>
      <c r="G33" s="343" t="s">
        <v>109</v>
      </c>
      <c r="H33" s="312">
        <v>2500</v>
      </c>
      <c r="I33" s="553"/>
    </row>
    <row r="34" spans="1:9" s="294" customFormat="1" ht="30" x14ac:dyDescent="0.25">
      <c r="A34" s="309">
        <v>42340</v>
      </c>
      <c r="B34" s="310"/>
      <c r="C34" s="311" t="s">
        <v>749</v>
      </c>
      <c r="D34" s="311" t="s">
        <v>1372</v>
      </c>
      <c r="E34" s="343" t="s">
        <v>174</v>
      </c>
      <c r="F34" s="384" t="s">
        <v>1414</v>
      </c>
      <c r="G34" s="343" t="s">
        <v>109</v>
      </c>
      <c r="H34" s="312">
        <v>7000</v>
      </c>
      <c r="I34" s="553"/>
    </row>
    <row r="35" spans="1:9" s="294" customFormat="1" ht="30" x14ac:dyDescent="0.25">
      <c r="A35" s="309">
        <v>42340</v>
      </c>
      <c r="B35" s="310"/>
      <c r="C35" s="311" t="s">
        <v>749</v>
      </c>
      <c r="D35" s="311" t="s">
        <v>1373</v>
      </c>
      <c r="E35" s="343" t="s">
        <v>174</v>
      </c>
      <c r="F35" s="384" t="s">
        <v>1415</v>
      </c>
      <c r="G35" s="343" t="s">
        <v>109</v>
      </c>
      <c r="H35" s="312">
        <v>7000</v>
      </c>
      <c r="I35" s="553"/>
    </row>
    <row r="36" spans="1:9" s="294" customFormat="1" ht="30" x14ac:dyDescent="0.25">
      <c r="A36" s="309">
        <v>42340</v>
      </c>
      <c r="B36" s="310"/>
      <c r="C36" s="311" t="s">
        <v>749</v>
      </c>
      <c r="D36" s="311" t="s">
        <v>1017</v>
      </c>
      <c r="E36" s="343" t="s">
        <v>174</v>
      </c>
      <c r="F36" s="384" t="s">
        <v>665</v>
      </c>
      <c r="G36" s="343" t="s">
        <v>1449</v>
      </c>
      <c r="H36" s="312">
        <v>500000</v>
      </c>
      <c r="I36" s="553"/>
    </row>
    <row r="37" spans="1:9" s="294" customFormat="1" ht="30.75" thickBot="1" x14ac:dyDescent="0.3">
      <c r="A37" s="313">
        <v>42340</v>
      </c>
      <c r="B37" s="314"/>
      <c r="C37" s="315" t="s">
        <v>748</v>
      </c>
      <c r="D37" s="315" t="s">
        <v>199</v>
      </c>
      <c r="E37" s="344" t="s">
        <v>1450</v>
      </c>
      <c r="F37" s="385" t="s">
        <v>1451</v>
      </c>
      <c r="G37" s="344" t="s">
        <v>1452</v>
      </c>
      <c r="H37" s="316">
        <v>51200</v>
      </c>
      <c r="I37" s="554"/>
    </row>
    <row r="38" spans="1:9" s="294" customFormat="1" ht="45.75" thickTop="1" x14ac:dyDescent="0.25">
      <c r="A38" s="305">
        <v>42341</v>
      </c>
      <c r="B38" s="306"/>
      <c r="C38" s="307" t="s">
        <v>749</v>
      </c>
      <c r="D38" s="307" t="s">
        <v>1371</v>
      </c>
      <c r="E38" s="342" t="s">
        <v>1453</v>
      </c>
      <c r="F38" s="383" t="s">
        <v>1454</v>
      </c>
      <c r="G38" s="342" t="s">
        <v>109</v>
      </c>
      <c r="H38" s="308">
        <v>200000</v>
      </c>
      <c r="I38" s="552">
        <f>SUM(H38:H41)</f>
        <v>306000</v>
      </c>
    </row>
    <row r="39" spans="1:9" s="294" customFormat="1" ht="45" x14ac:dyDescent="0.25">
      <c r="A39" s="309">
        <v>42341</v>
      </c>
      <c r="B39" s="310"/>
      <c r="C39" s="311" t="s">
        <v>749</v>
      </c>
      <c r="D39" s="311" t="s">
        <v>1371</v>
      </c>
      <c r="E39" s="343" t="s">
        <v>174</v>
      </c>
      <c r="F39" s="384" t="s">
        <v>1455</v>
      </c>
      <c r="G39" s="343" t="s">
        <v>109</v>
      </c>
      <c r="H39" s="312">
        <v>15000</v>
      </c>
      <c r="I39" s="553"/>
    </row>
    <row r="40" spans="1:9" s="294" customFormat="1" ht="30" x14ac:dyDescent="0.25">
      <c r="A40" s="309">
        <v>42341</v>
      </c>
      <c r="B40" s="310"/>
      <c r="C40" s="311" t="s">
        <v>749</v>
      </c>
      <c r="D40" s="311" t="s">
        <v>1372</v>
      </c>
      <c r="E40" s="343" t="s">
        <v>174</v>
      </c>
      <c r="F40" s="384" t="s">
        <v>1456</v>
      </c>
      <c r="G40" s="343" t="s">
        <v>109</v>
      </c>
      <c r="H40" s="312">
        <v>1000</v>
      </c>
      <c r="I40" s="553"/>
    </row>
    <row r="41" spans="1:9" s="294" customFormat="1" ht="30.75" thickBot="1" x14ac:dyDescent="0.3">
      <c r="A41" s="313">
        <v>42341</v>
      </c>
      <c r="B41" s="314"/>
      <c r="C41" s="315" t="s">
        <v>748</v>
      </c>
      <c r="D41" s="315" t="s">
        <v>199</v>
      </c>
      <c r="E41" s="344" t="s">
        <v>436</v>
      </c>
      <c r="F41" s="385" t="s">
        <v>1457</v>
      </c>
      <c r="G41" s="344" t="s">
        <v>109</v>
      </c>
      <c r="H41" s="316">
        <v>90000</v>
      </c>
      <c r="I41" s="554"/>
    </row>
    <row r="42" spans="1:9" s="294" customFormat="1" ht="30.75" thickTop="1" x14ac:dyDescent="0.25">
      <c r="A42" s="305">
        <v>42342</v>
      </c>
      <c r="B42" s="306"/>
      <c r="C42" s="307" t="s">
        <v>749</v>
      </c>
      <c r="D42" s="307" t="s">
        <v>1372</v>
      </c>
      <c r="E42" s="342" t="s">
        <v>1515</v>
      </c>
      <c r="F42" s="383" t="s">
        <v>1089</v>
      </c>
      <c r="G42" s="342" t="s">
        <v>109</v>
      </c>
      <c r="H42" s="308">
        <v>10000</v>
      </c>
      <c r="I42" s="555">
        <f>SUM(H42:H50)</f>
        <v>732176</v>
      </c>
    </row>
    <row r="43" spans="1:9" s="294" customFormat="1" ht="30" x14ac:dyDescent="0.25">
      <c r="A43" s="309"/>
      <c r="B43" s="310"/>
      <c r="C43" s="311" t="s">
        <v>749</v>
      </c>
      <c r="D43" s="311" t="s">
        <v>1372</v>
      </c>
      <c r="E43" s="343" t="s">
        <v>174</v>
      </c>
      <c r="F43" s="384" t="s">
        <v>1302</v>
      </c>
      <c r="G43" s="343" t="s">
        <v>109</v>
      </c>
      <c r="H43" s="312">
        <v>12000</v>
      </c>
      <c r="I43" s="556"/>
    </row>
    <row r="44" spans="1:9" s="294" customFormat="1" ht="30" x14ac:dyDescent="0.25">
      <c r="A44" s="309"/>
      <c r="B44" s="310"/>
      <c r="C44" s="311" t="s">
        <v>749</v>
      </c>
      <c r="D44" s="311" t="s">
        <v>1372</v>
      </c>
      <c r="E44" s="343" t="s">
        <v>174</v>
      </c>
      <c r="F44" s="384" t="s">
        <v>1196</v>
      </c>
      <c r="G44" s="343" t="s">
        <v>109</v>
      </c>
      <c r="H44" s="312">
        <v>10000</v>
      </c>
      <c r="I44" s="556"/>
    </row>
    <row r="45" spans="1:9" s="294" customFormat="1" ht="30" x14ac:dyDescent="0.25">
      <c r="A45" s="309"/>
      <c r="B45" s="310"/>
      <c r="C45" s="311" t="s">
        <v>749</v>
      </c>
      <c r="D45" s="311" t="s">
        <v>1372</v>
      </c>
      <c r="E45" s="343" t="s">
        <v>174</v>
      </c>
      <c r="F45" s="384" t="s">
        <v>1516</v>
      </c>
      <c r="G45" s="343" t="s">
        <v>109</v>
      </c>
      <c r="H45" s="312">
        <v>11400</v>
      </c>
      <c r="I45" s="556"/>
    </row>
    <row r="46" spans="1:9" s="294" customFormat="1" ht="30" x14ac:dyDescent="0.25">
      <c r="A46" s="309"/>
      <c r="B46" s="310"/>
      <c r="C46" s="311" t="s">
        <v>749</v>
      </c>
      <c r="D46" s="311" t="s">
        <v>1373</v>
      </c>
      <c r="E46" s="343" t="s">
        <v>174</v>
      </c>
      <c r="F46" s="384" t="s">
        <v>1459</v>
      </c>
      <c r="G46" s="343" t="s">
        <v>109</v>
      </c>
      <c r="H46" s="312">
        <v>5000</v>
      </c>
      <c r="I46" s="556"/>
    </row>
    <row r="47" spans="1:9" s="294" customFormat="1" ht="30" x14ac:dyDescent="0.25">
      <c r="A47" s="309"/>
      <c r="B47" s="310"/>
      <c r="C47" s="311" t="s">
        <v>749</v>
      </c>
      <c r="D47" s="311" t="s">
        <v>1372</v>
      </c>
      <c r="E47" s="343" t="s">
        <v>1515</v>
      </c>
      <c r="F47" s="384" t="s">
        <v>1460</v>
      </c>
      <c r="G47" s="343" t="s">
        <v>109</v>
      </c>
      <c r="H47" s="312">
        <v>5500</v>
      </c>
      <c r="I47" s="556"/>
    </row>
    <row r="48" spans="1:9" s="294" customFormat="1" ht="30" x14ac:dyDescent="0.25">
      <c r="A48" s="309"/>
      <c r="B48" s="310"/>
      <c r="C48" s="311" t="s">
        <v>749</v>
      </c>
      <c r="D48" s="311" t="s">
        <v>1373</v>
      </c>
      <c r="E48" s="343" t="s">
        <v>109</v>
      </c>
      <c r="F48" s="384" t="s">
        <v>338</v>
      </c>
      <c r="G48" s="343" t="s">
        <v>109</v>
      </c>
      <c r="H48" s="312">
        <v>20000</v>
      </c>
      <c r="I48" s="556"/>
    </row>
    <row r="49" spans="1:9" s="294" customFormat="1" ht="45" x14ac:dyDescent="0.25">
      <c r="A49" s="309"/>
      <c r="B49" s="310"/>
      <c r="C49" s="311" t="s">
        <v>749</v>
      </c>
      <c r="D49" s="311" t="s">
        <v>1371</v>
      </c>
      <c r="E49" s="343" t="s">
        <v>866</v>
      </c>
      <c r="F49" s="384" t="s">
        <v>1461</v>
      </c>
      <c r="G49" s="343" t="s">
        <v>1517</v>
      </c>
      <c r="H49" s="312">
        <v>324276</v>
      </c>
      <c r="I49" s="556"/>
    </row>
    <row r="50" spans="1:9" s="294" customFormat="1" ht="45.75" thickBot="1" x14ac:dyDescent="0.3">
      <c r="A50" s="313"/>
      <c r="B50" s="314"/>
      <c r="C50" s="315" t="s">
        <v>749</v>
      </c>
      <c r="D50" s="315" t="s">
        <v>1371</v>
      </c>
      <c r="E50" s="344" t="s">
        <v>866</v>
      </c>
      <c r="F50" s="385" t="s">
        <v>1461</v>
      </c>
      <c r="G50" s="344" t="s">
        <v>1518</v>
      </c>
      <c r="H50" s="316">
        <v>334000</v>
      </c>
      <c r="I50" s="557"/>
    </row>
    <row r="51" spans="1:9" s="294" customFormat="1" ht="45.75" thickTop="1" x14ac:dyDescent="0.25">
      <c r="A51" s="305">
        <v>42345</v>
      </c>
      <c r="B51" s="306"/>
      <c r="C51" s="307" t="s">
        <v>749</v>
      </c>
      <c r="D51" s="307" t="s">
        <v>1371</v>
      </c>
      <c r="E51" s="342" t="s">
        <v>1427</v>
      </c>
      <c r="F51" s="383" t="s">
        <v>1462</v>
      </c>
      <c r="G51" s="342" t="s">
        <v>1519</v>
      </c>
      <c r="H51" s="308">
        <v>127900</v>
      </c>
      <c r="I51" s="552">
        <f>SUM(H51:H64)</f>
        <v>1118000</v>
      </c>
    </row>
    <row r="52" spans="1:9" s="294" customFormat="1" ht="45" x14ac:dyDescent="0.25">
      <c r="A52" s="309"/>
      <c r="B52" s="310"/>
      <c r="C52" s="311" t="s">
        <v>749</v>
      </c>
      <c r="D52" s="311" t="s">
        <v>1371</v>
      </c>
      <c r="E52" s="343" t="s">
        <v>1427</v>
      </c>
      <c r="F52" s="384" t="s">
        <v>1463</v>
      </c>
      <c r="G52" s="343" t="s">
        <v>109</v>
      </c>
      <c r="H52" s="312">
        <v>10000</v>
      </c>
      <c r="I52" s="553"/>
    </row>
    <row r="53" spans="1:9" s="294" customFormat="1" ht="45" x14ac:dyDescent="0.25">
      <c r="A53" s="309"/>
      <c r="B53" s="310"/>
      <c r="C53" s="311" t="s">
        <v>749</v>
      </c>
      <c r="D53" s="311" t="s">
        <v>1371</v>
      </c>
      <c r="E53" s="343" t="s">
        <v>908</v>
      </c>
      <c r="F53" s="384" t="s">
        <v>1464</v>
      </c>
      <c r="G53" s="343" t="s">
        <v>1520</v>
      </c>
      <c r="H53" s="312">
        <v>208600</v>
      </c>
      <c r="I53" s="553"/>
    </row>
    <row r="54" spans="1:9" s="294" customFormat="1" ht="45" x14ac:dyDescent="0.25">
      <c r="A54" s="309"/>
      <c r="B54" s="310"/>
      <c r="C54" s="311" t="s">
        <v>749</v>
      </c>
      <c r="D54" s="311" t="s">
        <v>1371</v>
      </c>
      <c r="E54" s="343" t="s">
        <v>242</v>
      </c>
      <c r="F54" s="384" t="s">
        <v>1056</v>
      </c>
      <c r="G54" s="343" t="s">
        <v>1521</v>
      </c>
      <c r="H54" s="312">
        <v>49400</v>
      </c>
      <c r="I54" s="553"/>
    </row>
    <row r="55" spans="1:9" s="294" customFormat="1" ht="45" x14ac:dyDescent="0.25">
      <c r="A55" s="309"/>
      <c r="B55" s="310"/>
      <c r="C55" s="311" t="s">
        <v>749</v>
      </c>
      <c r="D55" s="311" t="s">
        <v>1371</v>
      </c>
      <c r="E55" s="343" t="s">
        <v>27</v>
      </c>
      <c r="F55" s="384" t="s">
        <v>1465</v>
      </c>
      <c r="G55" s="343" t="s">
        <v>1522</v>
      </c>
      <c r="H55" s="312">
        <v>9600</v>
      </c>
      <c r="I55" s="553"/>
    </row>
    <row r="56" spans="1:9" s="294" customFormat="1" ht="45" x14ac:dyDescent="0.25">
      <c r="A56" s="309"/>
      <c r="B56" s="310"/>
      <c r="C56" s="311" t="s">
        <v>749</v>
      </c>
      <c r="D56" s="311" t="s">
        <v>1371</v>
      </c>
      <c r="E56" s="343" t="s">
        <v>1466</v>
      </c>
      <c r="F56" s="384" t="s">
        <v>1467</v>
      </c>
      <c r="G56" s="343" t="s">
        <v>1523</v>
      </c>
      <c r="H56" s="312">
        <v>50000</v>
      </c>
      <c r="I56" s="553"/>
    </row>
    <row r="57" spans="1:9" s="294" customFormat="1" ht="45" x14ac:dyDescent="0.25">
      <c r="A57" s="309"/>
      <c r="B57" s="310"/>
      <c r="C57" s="311" t="s">
        <v>749</v>
      </c>
      <c r="D57" s="311" t="s">
        <v>1371</v>
      </c>
      <c r="E57" s="343" t="s">
        <v>1362</v>
      </c>
      <c r="F57" s="384" t="s">
        <v>1468</v>
      </c>
      <c r="G57" s="343" t="s">
        <v>1524</v>
      </c>
      <c r="H57" s="312">
        <v>87500</v>
      </c>
      <c r="I57" s="553"/>
    </row>
    <row r="58" spans="1:9" s="294" customFormat="1" ht="30" x14ac:dyDescent="0.25">
      <c r="A58" s="309"/>
      <c r="B58" s="310"/>
      <c r="C58" s="311" t="s">
        <v>748</v>
      </c>
      <c r="D58" s="311" t="s">
        <v>199</v>
      </c>
      <c r="E58" s="343" t="s">
        <v>79</v>
      </c>
      <c r="F58" s="384" t="s">
        <v>80</v>
      </c>
      <c r="G58" s="343" t="s">
        <v>109</v>
      </c>
      <c r="H58" s="312">
        <v>300000</v>
      </c>
      <c r="I58" s="553"/>
    </row>
    <row r="59" spans="1:9" s="294" customFormat="1" ht="30" x14ac:dyDescent="0.25">
      <c r="A59" s="309"/>
      <c r="B59" s="310"/>
      <c r="C59" s="311" t="s">
        <v>748</v>
      </c>
      <c r="D59" s="311" t="s">
        <v>199</v>
      </c>
      <c r="E59" s="343" t="s">
        <v>79</v>
      </c>
      <c r="F59" s="384" t="s">
        <v>1469</v>
      </c>
      <c r="G59" s="343" t="s">
        <v>109</v>
      </c>
      <c r="H59" s="312">
        <v>70000</v>
      </c>
      <c r="I59" s="553"/>
    </row>
    <row r="60" spans="1:9" s="294" customFormat="1" x14ac:dyDescent="0.25">
      <c r="A60" s="309"/>
      <c r="B60" s="310"/>
      <c r="C60" s="311" t="s">
        <v>749</v>
      </c>
      <c r="D60" s="311" t="s">
        <v>1377</v>
      </c>
      <c r="E60" s="343" t="s">
        <v>109</v>
      </c>
      <c r="F60" s="384" t="s">
        <v>149</v>
      </c>
      <c r="G60" s="343" t="s">
        <v>109</v>
      </c>
      <c r="H60" s="312">
        <v>30000</v>
      </c>
      <c r="I60" s="553"/>
    </row>
    <row r="61" spans="1:9" s="294" customFormat="1" ht="45" x14ac:dyDescent="0.25">
      <c r="A61" s="309"/>
      <c r="B61" s="310"/>
      <c r="C61" s="311" t="s">
        <v>749</v>
      </c>
      <c r="D61" s="311" t="s">
        <v>1371</v>
      </c>
      <c r="E61" s="343" t="s">
        <v>109</v>
      </c>
      <c r="F61" s="384" t="s">
        <v>378</v>
      </c>
      <c r="G61" s="343" t="s">
        <v>109</v>
      </c>
      <c r="H61" s="312">
        <v>10000</v>
      </c>
      <c r="I61" s="553"/>
    </row>
    <row r="62" spans="1:9" s="294" customFormat="1" ht="30" x14ac:dyDescent="0.25">
      <c r="A62" s="309"/>
      <c r="B62" s="310"/>
      <c r="C62" s="311" t="s">
        <v>749</v>
      </c>
      <c r="D62" s="311" t="s">
        <v>1373</v>
      </c>
      <c r="E62" s="343" t="s">
        <v>109</v>
      </c>
      <c r="F62" s="384" t="s">
        <v>206</v>
      </c>
      <c r="G62" s="343" t="s">
        <v>109</v>
      </c>
      <c r="H62" s="312">
        <v>3000</v>
      </c>
      <c r="I62" s="553"/>
    </row>
    <row r="63" spans="1:9" s="294" customFormat="1" ht="45" x14ac:dyDescent="0.25">
      <c r="A63" s="309"/>
      <c r="B63" s="310"/>
      <c r="C63" s="311" t="s">
        <v>749</v>
      </c>
      <c r="D63" s="311" t="s">
        <v>1371</v>
      </c>
      <c r="E63" s="343" t="s">
        <v>1085</v>
      </c>
      <c r="F63" s="384" t="s">
        <v>1470</v>
      </c>
      <c r="G63" s="343" t="s">
        <v>1525</v>
      </c>
      <c r="H63" s="312">
        <v>125000</v>
      </c>
      <c r="I63" s="553"/>
    </row>
    <row r="64" spans="1:9" s="294" customFormat="1" ht="30.75" thickBot="1" x14ac:dyDescent="0.3">
      <c r="A64" s="313"/>
      <c r="B64" s="314"/>
      <c r="C64" s="315" t="s">
        <v>749</v>
      </c>
      <c r="D64" s="315" t="s">
        <v>1375</v>
      </c>
      <c r="E64" s="344" t="s">
        <v>1363</v>
      </c>
      <c r="F64" s="385" t="s">
        <v>1471</v>
      </c>
      <c r="G64" s="344" t="s">
        <v>1526</v>
      </c>
      <c r="H64" s="316">
        <v>37000</v>
      </c>
      <c r="I64" s="554"/>
    </row>
    <row r="65" spans="1:9" s="294" customFormat="1" ht="45.75" thickTop="1" x14ac:dyDescent="0.25">
      <c r="A65" s="305">
        <v>42346</v>
      </c>
      <c r="B65" s="306"/>
      <c r="C65" s="307" t="s">
        <v>749</v>
      </c>
      <c r="D65" s="307" t="s">
        <v>1371</v>
      </c>
      <c r="E65" s="342" t="s">
        <v>1472</v>
      </c>
      <c r="F65" s="383" t="s">
        <v>1473</v>
      </c>
      <c r="G65" s="342" t="s">
        <v>1527</v>
      </c>
      <c r="H65" s="308">
        <v>116600</v>
      </c>
      <c r="I65" s="546">
        <f>SUM(H65:H75)</f>
        <v>759430</v>
      </c>
    </row>
    <row r="66" spans="1:9" s="294" customFormat="1" ht="30" x14ac:dyDescent="0.25">
      <c r="A66" s="309"/>
      <c r="B66" s="310"/>
      <c r="C66" s="311" t="s">
        <v>748</v>
      </c>
      <c r="D66" s="311" t="s">
        <v>199</v>
      </c>
      <c r="E66" s="343" t="s">
        <v>1450</v>
      </c>
      <c r="F66" s="384" t="s">
        <v>1474</v>
      </c>
      <c r="G66" s="343" t="s">
        <v>1528</v>
      </c>
      <c r="H66" s="312">
        <v>20000</v>
      </c>
      <c r="I66" s="547"/>
    </row>
    <row r="67" spans="1:9" s="294" customFormat="1" ht="45" x14ac:dyDescent="0.25">
      <c r="A67" s="309"/>
      <c r="B67" s="310"/>
      <c r="C67" s="311" t="s">
        <v>749</v>
      </c>
      <c r="D67" s="311" t="s">
        <v>1371</v>
      </c>
      <c r="E67" s="343" t="s">
        <v>1450</v>
      </c>
      <c r="F67" s="384" t="s">
        <v>1475</v>
      </c>
      <c r="G67" s="343" t="s">
        <v>1529</v>
      </c>
      <c r="H67" s="312">
        <v>330000</v>
      </c>
      <c r="I67" s="547"/>
    </row>
    <row r="68" spans="1:9" s="294" customFormat="1" ht="45" x14ac:dyDescent="0.25">
      <c r="A68" s="309"/>
      <c r="B68" s="310"/>
      <c r="C68" s="311" t="s">
        <v>749</v>
      </c>
      <c r="D68" s="311" t="s">
        <v>1371</v>
      </c>
      <c r="E68" s="343" t="s">
        <v>866</v>
      </c>
      <c r="F68" s="384" t="s">
        <v>1476</v>
      </c>
      <c r="G68" s="343" t="s">
        <v>1530</v>
      </c>
      <c r="H68" s="312">
        <v>57830</v>
      </c>
      <c r="I68" s="547"/>
    </row>
    <row r="69" spans="1:9" s="294" customFormat="1" ht="30" x14ac:dyDescent="0.25">
      <c r="A69" s="309"/>
      <c r="B69" s="310"/>
      <c r="C69" s="311" t="s">
        <v>749</v>
      </c>
      <c r="D69" s="311" t="s">
        <v>1017</v>
      </c>
      <c r="E69" s="343" t="s">
        <v>1477</v>
      </c>
      <c r="F69" s="384" t="s">
        <v>665</v>
      </c>
      <c r="G69" s="343" t="s">
        <v>1531</v>
      </c>
      <c r="H69" s="312">
        <v>30000</v>
      </c>
      <c r="I69" s="547"/>
    </row>
    <row r="70" spans="1:9" s="294" customFormat="1" ht="30" x14ac:dyDescent="0.25">
      <c r="A70" s="309"/>
      <c r="B70" s="310"/>
      <c r="C70" s="311" t="s">
        <v>748</v>
      </c>
      <c r="D70" s="311" t="s">
        <v>199</v>
      </c>
      <c r="E70" s="343" t="s">
        <v>109</v>
      </c>
      <c r="F70" s="384" t="s">
        <v>1478</v>
      </c>
      <c r="G70" s="343" t="s">
        <v>109</v>
      </c>
      <c r="H70" s="312">
        <v>4000</v>
      </c>
      <c r="I70" s="547"/>
    </row>
    <row r="71" spans="1:9" s="294" customFormat="1" x14ac:dyDescent="0.25">
      <c r="A71" s="309"/>
      <c r="B71" s="310"/>
      <c r="C71" s="311" t="s">
        <v>749</v>
      </c>
      <c r="D71" s="311" t="s">
        <v>1377</v>
      </c>
      <c r="E71" s="343" t="s">
        <v>109</v>
      </c>
      <c r="F71" s="384" t="s">
        <v>149</v>
      </c>
      <c r="G71" s="343" t="s">
        <v>109</v>
      </c>
      <c r="H71" s="312">
        <v>15000</v>
      </c>
      <c r="I71" s="547"/>
    </row>
    <row r="72" spans="1:9" s="294" customFormat="1" ht="30" x14ac:dyDescent="0.25">
      <c r="A72" s="309"/>
      <c r="B72" s="310"/>
      <c r="C72" s="311" t="s">
        <v>749</v>
      </c>
      <c r="D72" s="311" t="s">
        <v>1373</v>
      </c>
      <c r="E72" s="343" t="s">
        <v>1309</v>
      </c>
      <c r="F72" s="384" t="s">
        <v>1479</v>
      </c>
      <c r="G72" s="343" t="s">
        <v>1532</v>
      </c>
      <c r="H72" s="312">
        <v>36000</v>
      </c>
      <c r="I72" s="547"/>
    </row>
    <row r="73" spans="1:9" s="294" customFormat="1" ht="30" x14ac:dyDescent="0.25">
      <c r="A73" s="309"/>
      <c r="B73" s="310"/>
      <c r="C73" s="311" t="s">
        <v>748</v>
      </c>
      <c r="D73" s="311" t="s">
        <v>199</v>
      </c>
      <c r="E73" s="343" t="s">
        <v>1480</v>
      </c>
      <c r="F73" s="384" t="s">
        <v>1481</v>
      </c>
      <c r="G73" s="343" t="s">
        <v>1533</v>
      </c>
      <c r="H73" s="312">
        <v>70000</v>
      </c>
      <c r="I73" s="547"/>
    </row>
    <row r="74" spans="1:9" s="294" customFormat="1" ht="30" x14ac:dyDescent="0.25">
      <c r="A74" s="309"/>
      <c r="B74" s="310"/>
      <c r="C74" s="311" t="s">
        <v>748</v>
      </c>
      <c r="D74" s="311" t="s">
        <v>199</v>
      </c>
      <c r="E74" s="343" t="s">
        <v>109</v>
      </c>
      <c r="F74" s="384" t="s">
        <v>1482</v>
      </c>
      <c r="G74" s="343" t="s">
        <v>109</v>
      </c>
      <c r="H74" s="312">
        <v>50000</v>
      </c>
      <c r="I74" s="547"/>
    </row>
    <row r="75" spans="1:9" s="294" customFormat="1" ht="30.75" thickBot="1" x14ac:dyDescent="0.3">
      <c r="A75" s="313"/>
      <c r="B75" s="314"/>
      <c r="C75" s="315" t="s">
        <v>748</v>
      </c>
      <c r="D75" s="315" t="s">
        <v>199</v>
      </c>
      <c r="E75" s="344" t="s">
        <v>109</v>
      </c>
      <c r="F75" s="385" t="s">
        <v>1124</v>
      </c>
      <c r="G75" s="344" t="s">
        <v>109</v>
      </c>
      <c r="H75" s="316">
        <v>30000</v>
      </c>
      <c r="I75" s="548"/>
    </row>
    <row r="76" spans="1:9" s="294" customFormat="1" ht="30.75" thickTop="1" x14ac:dyDescent="0.25">
      <c r="A76" s="305">
        <v>42347</v>
      </c>
      <c r="B76" s="306"/>
      <c r="C76" s="307" t="s">
        <v>748</v>
      </c>
      <c r="D76" s="307" t="s">
        <v>199</v>
      </c>
      <c r="E76" s="342" t="s">
        <v>1534</v>
      </c>
      <c r="F76" s="383" t="s">
        <v>385</v>
      </c>
      <c r="G76" s="342" t="s">
        <v>109</v>
      </c>
      <c r="H76" s="308">
        <v>153000</v>
      </c>
      <c r="I76" s="558">
        <f>SUM(H76:H83)</f>
        <v>591000</v>
      </c>
    </row>
    <row r="77" spans="1:9" s="294" customFormat="1" ht="30" x14ac:dyDescent="0.25">
      <c r="A77" s="309"/>
      <c r="B77" s="310"/>
      <c r="C77" s="311" t="s">
        <v>749</v>
      </c>
      <c r="D77" s="311" t="s">
        <v>1372</v>
      </c>
      <c r="E77" s="343" t="s">
        <v>174</v>
      </c>
      <c r="F77" s="384" t="s">
        <v>1484</v>
      </c>
      <c r="G77" s="343" t="s">
        <v>109</v>
      </c>
      <c r="H77" s="312">
        <v>2000</v>
      </c>
      <c r="I77" s="559"/>
    </row>
    <row r="78" spans="1:9" s="294" customFormat="1" ht="30" x14ac:dyDescent="0.25">
      <c r="A78" s="309"/>
      <c r="B78" s="310"/>
      <c r="C78" s="311" t="s">
        <v>749</v>
      </c>
      <c r="D78" s="311" t="s">
        <v>1373</v>
      </c>
      <c r="E78" s="343" t="s">
        <v>109</v>
      </c>
      <c r="F78" s="384" t="s">
        <v>338</v>
      </c>
      <c r="G78" s="343" t="s">
        <v>109</v>
      </c>
      <c r="H78" s="312">
        <v>24000</v>
      </c>
      <c r="I78" s="559"/>
    </row>
    <row r="79" spans="1:9" s="294" customFormat="1" x14ac:dyDescent="0.25">
      <c r="A79" s="309"/>
      <c r="B79" s="310"/>
      <c r="C79" s="311" t="s">
        <v>749</v>
      </c>
      <c r="D79" s="311" t="s">
        <v>1372</v>
      </c>
      <c r="E79" s="343" t="s">
        <v>109</v>
      </c>
      <c r="F79" s="384" t="s">
        <v>190</v>
      </c>
      <c r="G79" s="343" t="s">
        <v>109</v>
      </c>
      <c r="H79" s="312">
        <v>10000</v>
      </c>
      <c r="I79" s="559"/>
    </row>
    <row r="80" spans="1:9" s="294" customFormat="1" ht="45" x14ac:dyDescent="0.25">
      <c r="A80" s="309"/>
      <c r="B80" s="310"/>
      <c r="C80" s="311" t="s">
        <v>749</v>
      </c>
      <c r="D80" s="311" t="s">
        <v>1371</v>
      </c>
      <c r="E80" s="343" t="s">
        <v>1240</v>
      </c>
      <c r="F80" s="384" t="s">
        <v>1485</v>
      </c>
      <c r="G80" s="343" t="s">
        <v>1535</v>
      </c>
      <c r="H80" s="312">
        <v>219000</v>
      </c>
      <c r="I80" s="559"/>
    </row>
    <row r="81" spans="1:9" s="294" customFormat="1" ht="45" x14ac:dyDescent="0.25">
      <c r="A81" s="309"/>
      <c r="B81" s="310"/>
      <c r="C81" s="311" t="s">
        <v>749</v>
      </c>
      <c r="D81" s="311" t="s">
        <v>1371</v>
      </c>
      <c r="E81" s="343" t="s">
        <v>1560</v>
      </c>
      <c r="F81" s="384" t="s">
        <v>993</v>
      </c>
      <c r="G81" s="343" t="s">
        <v>1536</v>
      </c>
      <c r="H81" s="312">
        <v>165000</v>
      </c>
      <c r="I81" s="559"/>
    </row>
    <row r="82" spans="1:9" s="294" customFormat="1" x14ac:dyDescent="0.25">
      <c r="A82" s="309"/>
      <c r="B82" s="310"/>
      <c r="C82" s="311" t="s">
        <v>749</v>
      </c>
      <c r="D82" s="311" t="s">
        <v>1372</v>
      </c>
      <c r="E82" s="343" t="s">
        <v>159</v>
      </c>
      <c r="F82" s="384" t="s">
        <v>534</v>
      </c>
      <c r="G82" s="343" t="s">
        <v>109</v>
      </c>
      <c r="H82" s="312">
        <v>10000</v>
      </c>
      <c r="I82" s="559"/>
    </row>
    <row r="83" spans="1:9" s="294" customFormat="1" ht="45.75" thickBot="1" x14ac:dyDescent="0.3">
      <c r="A83" s="313"/>
      <c r="B83" s="314"/>
      <c r="C83" s="315" t="s">
        <v>749</v>
      </c>
      <c r="D83" s="315" t="s">
        <v>1371</v>
      </c>
      <c r="E83" s="344" t="s">
        <v>109</v>
      </c>
      <c r="F83" s="385" t="s">
        <v>1486</v>
      </c>
      <c r="G83" s="344" t="s">
        <v>109</v>
      </c>
      <c r="H83" s="316">
        <v>8000</v>
      </c>
      <c r="I83" s="560"/>
    </row>
    <row r="84" spans="1:9" s="294" customFormat="1" ht="30.75" thickTop="1" x14ac:dyDescent="0.25">
      <c r="A84" s="305">
        <v>42349</v>
      </c>
      <c r="B84" s="306"/>
      <c r="C84" s="307" t="s">
        <v>749</v>
      </c>
      <c r="D84" s="307" t="s">
        <v>1372</v>
      </c>
      <c r="E84" s="342" t="s">
        <v>174</v>
      </c>
      <c r="F84" s="383" t="s">
        <v>1487</v>
      </c>
      <c r="G84" s="342" t="s">
        <v>109</v>
      </c>
      <c r="H84" s="308">
        <v>15000</v>
      </c>
      <c r="I84" s="546">
        <f>SUM(H84:H96)</f>
        <v>597000</v>
      </c>
    </row>
    <row r="85" spans="1:9" s="294" customFormat="1" x14ac:dyDescent="0.25">
      <c r="A85" s="309"/>
      <c r="B85" s="310"/>
      <c r="C85" s="311" t="s">
        <v>749</v>
      </c>
      <c r="D85" s="311" t="s">
        <v>1372</v>
      </c>
      <c r="E85" s="343" t="s">
        <v>175</v>
      </c>
      <c r="F85" s="384" t="s">
        <v>1488</v>
      </c>
      <c r="G85" s="343" t="s">
        <v>109</v>
      </c>
      <c r="H85" s="312">
        <v>10000</v>
      </c>
      <c r="I85" s="547"/>
    </row>
    <row r="86" spans="1:9" s="294" customFormat="1" x14ac:dyDescent="0.25">
      <c r="A86" s="309"/>
      <c r="B86" s="310"/>
      <c r="C86" s="311" t="s">
        <v>749</v>
      </c>
      <c r="D86" s="311" t="s">
        <v>1372</v>
      </c>
      <c r="E86" s="343" t="s">
        <v>159</v>
      </c>
      <c r="F86" s="384" t="s">
        <v>1252</v>
      </c>
      <c r="G86" s="343" t="s">
        <v>109</v>
      </c>
      <c r="H86" s="312">
        <v>6000</v>
      </c>
      <c r="I86" s="547"/>
    </row>
    <row r="87" spans="1:9" s="294" customFormat="1" ht="45" x14ac:dyDescent="0.25">
      <c r="A87" s="309"/>
      <c r="B87" s="310"/>
      <c r="C87" s="311" t="s">
        <v>748</v>
      </c>
      <c r="D87" s="311" t="s">
        <v>199</v>
      </c>
      <c r="E87" s="343" t="s">
        <v>1489</v>
      </c>
      <c r="F87" s="384" t="s">
        <v>1490</v>
      </c>
      <c r="G87" s="343" t="s">
        <v>1537</v>
      </c>
      <c r="H87" s="312">
        <v>350000</v>
      </c>
      <c r="I87" s="547"/>
    </row>
    <row r="88" spans="1:9" s="294" customFormat="1" ht="30" x14ac:dyDescent="0.25">
      <c r="A88" s="309"/>
      <c r="B88" s="310"/>
      <c r="C88" s="311" t="s">
        <v>749</v>
      </c>
      <c r="D88" s="311" t="s">
        <v>1375</v>
      </c>
      <c r="E88" s="343" t="s">
        <v>109</v>
      </c>
      <c r="F88" s="384" t="s">
        <v>152</v>
      </c>
      <c r="G88" s="343"/>
      <c r="H88" s="312">
        <v>10000</v>
      </c>
      <c r="I88" s="547"/>
    </row>
    <row r="89" spans="1:9" s="294" customFormat="1" ht="30" x14ac:dyDescent="0.25">
      <c r="A89" s="309"/>
      <c r="B89" s="310"/>
      <c r="C89" s="311" t="s">
        <v>748</v>
      </c>
      <c r="D89" s="311" t="s">
        <v>199</v>
      </c>
      <c r="E89" s="343" t="s">
        <v>109</v>
      </c>
      <c r="F89" s="384" t="s">
        <v>832</v>
      </c>
      <c r="G89" s="343"/>
      <c r="H89" s="312">
        <v>10000</v>
      </c>
      <c r="I89" s="547"/>
    </row>
    <row r="90" spans="1:9" s="294" customFormat="1" ht="30" x14ac:dyDescent="0.25">
      <c r="A90" s="309"/>
      <c r="B90" s="310"/>
      <c r="C90" s="311" t="s">
        <v>748</v>
      </c>
      <c r="D90" s="311" t="s">
        <v>199</v>
      </c>
      <c r="E90" s="343" t="s">
        <v>109</v>
      </c>
      <c r="F90" s="384" t="s">
        <v>1491</v>
      </c>
      <c r="G90" s="343"/>
      <c r="H90" s="312">
        <v>6000</v>
      </c>
      <c r="I90" s="547"/>
    </row>
    <row r="91" spans="1:9" s="294" customFormat="1" ht="30" x14ac:dyDescent="0.25">
      <c r="A91" s="309"/>
      <c r="B91" s="310"/>
      <c r="C91" s="311" t="s">
        <v>748</v>
      </c>
      <c r="D91" s="311" t="s">
        <v>199</v>
      </c>
      <c r="E91" s="343" t="s">
        <v>1562</v>
      </c>
      <c r="F91" s="384" t="s">
        <v>1563</v>
      </c>
      <c r="G91" s="343" t="s">
        <v>1564</v>
      </c>
      <c r="H91" s="312">
        <v>24000</v>
      </c>
      <c r="I91" s="547"/>
    </row>
    <row r="92" spans="1:9" s="294" customFormat="1" ht="30" x14ac:dyDescent="0.25">
      <c r="A92" s="309"/>
      <c r="B92" s="310"/>
      <c r="C92" s="311" t="s">
        <v>748</v>
      </c>
      <c r="D92" s="311" t="s">
        <v>199</v>
      </c>
      <c r="E92" s="343" t="s">
        <v>109</v>
      </c>
      <c r="F92" s="384" t="s">
        <v>156</v>
      </c>
      <c r="G92" s="343"/>
      <c r="H92" s="312">
        <v>4000</v>
      </c>
      <c r="I92" s="547"/>
    </row>
    <row r="93" spans="1:9" s="294" customFormat="1" x14ac:dyDescent="0.25">
      <c r="A93" s="309"/>
      <c r="B93" s="310"/>
      <c r="C93" s="311" t="s">
        <v>749</v>
      </c>
      <c r="D93" s="311" t="s">
        <v>1377</v>
      </c>
      <c r="E93" s="343" t="s">
        <v>109</v>
      </c>
      <c r="F93" s="384" t="s">
        <v>149</v>
      </c>
      <c r="G93" s="343"/>
      <c r="H93" s="312">
        <v>20000</v>
      </c>
      <c r="I93" s="547"/>
    </row>
    <row r="94" spans="1:9" s="294" customFormat="1" ht="30" x14ac:dyDescent="0.25">
      <c r="A94" s="309"/>
      <c r="B94" s="310"/>
      <c r="C94" s="311" t="s">
        <v>748</v>
      </c>
      <c r="D94" s="311" t="s">
        <v>199</v>
      </c>
      <c r="E94" s="343" t="s">
        <v>109</v>
      </c>
      <c r="F94" s="384" t="s">
        <v>1066</v>
      </c>
      <c r="G94" s="343"/>
      <c r="H94" s="312">
        <v>50000</v>
      </c>
      <c r="I94" s="547"/>
    </row>
    <row r="95" spans="1:9" s="294" customFormat="1" ht="30" x14ac:dyDescent="0.25">
      <c r="A95" s="309"/>
      <c r="B95" s="310"/>
      <c r="C95" s="311" t="s">
        <v>748</v>
      </c>
      <c r="D95" s="311" t="s">
        <v>199</v>
      </c>
      <c r="E95" s="343" t="s">
        <v>593</v>
      </c>
      <c r="F95" s="384" t="s">
        <v>1492</v>
      </c>
      <c r="G95" s="343" t="s">
        <v>1538</v>
      </c>
      <c r="H95" s="312">
        <v>88000</v>
      </c>
      <c r="I95" s="547"/>
    </row>
    <row r="96" spans="1:9" s="294" customFormat="1" ht="30.75" thickBot="1" x14ac:dyDescent="0.3">
      <c r="A96" s="313"/>
      <c r="B96" s="314"/>
      <c r="C96" s="315" t="s">
        <v>748</v>
      </c>
      <c r="D96" s="315" t="s">
        <v>199</v>
      </c>
      <c r="E96" s="344" t="s">
        <v>109</v>
      </c>
      <c r="F96" s="385" t="s">
        <v>1493</v>
      </c>
      <c r="G96" s="344"/>
      <c r="H96" s="316">
        <v>4000</v>
      </c>
      <c r="I96" s="548"/>
    </row>
    <row r="97" spans="1:9" s="294" customFormat="1" ht="45.75" thickTop="1" x14ac:dyDescent="0.25">
      <c r="A97" s="305">
        <v>42349</v>
      </c>
      <c r="B97" s="306"/>
      <c r="C97" s="307" t="s">
        <v>749</v>
      </c>
      <c r="D97" s="307" t="s">
        <v>1371</v>
      </c>
      <c r="E97" s="342" t="s">
        <v>477</v>
      </c>
      <c r="F97" s="383" t="s">
        <v>1494</v>
      </c>
      <c r="G97" s="342" t="s">
        <v>1539</v>
      </c>
      <c r="H97" s="308">
        <v>375000</v>
      </c>
      <c r="I97" s="359">
        <f>SUM(H97:H100)</f>
        <v>475000</v>
      </c>
    </row>
    <row r="98" spans="1:9" s="294" customFormat="1" x14ac:dyDescent="0.25">
      <c r="A98" s="309"/>
      <c r="B98" s="310"/>
      <c r="C98" s="311" t="s">
        <v>749</v>
      </c>
      <c r="D98" s="311" t="s">
        <v>1377</v>
      </c>
      <c r="E98" s="343" t="s">
        <v>109</v>
      </c>
      <c r="F98" s="384" t="s">
        <v>149</v>
      </c>
      <c r="G98" s="343"/>
      <c r="H98" s="312">
        <v>30000</v>
      </c>
      <c r="I98" s="360"/>
    </row>
    <row r="99" spans="1:9" s="294" customFormat="1" ht="30" x14ac:dyDescent="0.25">
      <c r="A99" s="309"/>
      <c r="B99" s="310"/>
      <c r="C99" s="311" t="s">
        <v>749</v>
      </c>
      <c r="D99" s="311" t="s">
        <v>1017</v>
      </c>
      <c r="E99" s="343" t="s">
        <v>1495</v>
      </c>
      <c r="F99" s="384" t="s">
        <v>178</v>
      </c>
      <c r="G99" s="343" t="s">
        <v>1540</v>
      </c>
      <c r="H99" s="312">
        <v>50000</v>
      </c>
      <c r="I99" s="360"/>
    </row>
    <row r="100" spans="1:9" s="294" customFormat="1" ht="30.75" thickBot="1" x14ac:dyDescent="0.3">
      <c r="A100" s="313"/>
      <c r="B100" s="314"/>
      <c r="C100" s="315" t="s">
        <v>749</v>
      </c>
      <c r="D100" s="315" t="s">
        <v>1017</v>
      </c>
      <c r="E100" s="344" t="s">
        <v>1496</v>
      </c>
      <c r="F100" s="385" t="s">
        <v>178</v>
      </c>
      <c r="G100" s="344"/>
      <c r="H100" s="316">
        <v>20000</v>
      </c>
      <c r="I100" s="431"/>
    </row>
    <row r="101" spans="1:9" s="294" customFormat="1" ht="30.75" thickTop="1" x14ac:dyDescent="0.25">
      <c r="A101" s="305">
        <v>42352</v>
      </c>
      <c r="B101" s="306"/>
      <c r="C101" s="307" t="s">
        <v>748</v>
      </c>
      <c r="D101" s="307" t="s">
        <v>199</v>
      </c>
      <c r="E101" s="342" t="s">
        <v>109</v>
      </c>
      <c r="F101" s="383" t="s">
        <v>1497</v>
      </c>
      <c r="G101" s="342"/>
      <c r="H101" s="308">
        <v>5000</v>
      </c>
      <c r="I101" s="359">
        <f>SUM(H101:H119)</f>
        <v>1186977</v>
      </c>
    </row>
    <row r="102" spans="1:9" s="294" customFormat="1" ht="30" x14ac:dyDescent="0.25">
      <c r="A102" s="309"/>
      <c r="B102" s="310"/>
      <c r="C102" s="311" t="s">
        <v>748</v>
      </c>
      <c r="D102" s="311" t="s">
        <v>199</v>
      </c>
      <c r="E102" s="343" t="s">
        <v>1498</v>
      </c>
      <c r="F102" s="384" t="s">
        <v>1499</v>
      </c>
      <c r="G102" s="343" t="s">
        <v>1541</v>
      </c>
      <c r="H102" s="312">
        <v>52800</v>
      </c>
      <c r="I102" s="360"/>
    </row>
    <row r="103" spans="1:9" s="294" customFormat="1" ht="30" x14ac:dyDescent="0.25">
      <c r="A103" s="309"/>
      <c r="B103" s="310"/>
      <c r="C103" s="311" t="s">
        <v>748</v>
      </c>
      <c r="D103" s="311" t="s">
        <v>199</v>
      </c>
      <c r="E103" s="343" t="s">
        <v>1500</v>
      </c>
      <c r="F103" s="384" t="s">
        <v>1501</v>
      </c>
      <c r="G103" s="343" t="s">
        <v>1542</v>
      </c>
      <c r="H103" s="312">
        <v>40285</v>
      </c>
      <c r="I103" s="360"/>
    </row>
    <row r="104" spans="1:9" s="294" customFormat="1" ht="60" x14ac:dyDescent="0.25">
      <c r="A104" s="309"/>
      <c r="B104" s="310"/>
      <c r="C104" s="311" t="s">
        <v>748</v>
      </c>
      <c r="D104" s="311" t="s">
        <v>199</v>
      </c>
      <c r="E104" s="343" t="s">
        <v>1502</v>
      </c>
      <c r="F104" s="384" t="s">
        <v>1503</v>
      </c>
      <c r="G104" s="343" t="s">
        <v>1543</v>
      </c>
      <c r="H104" s="312">
        <v>3000</v>
      </c>
      <c r="I104" s="360"/>
    </row>
    <row r="105" spans="1:9" s="294" customFormat="1" ht="30" x14ac:dyDescent="0.25">
      <c r="A105" s="309"/>
      <c r="B105" s="310"/>
      <c r="C105" s="311" t="s">
        <v>748</v>
      </c>
      <c r="D105" s="311" t="s">
        <v>199</v>
      </c>
      <c r="E105" s="343" t="s">
        <v>1504</v>
      </c>
      <c r="F105" s="384" t="s">
        <v>1329</v>
      </c>
      <c r="G105" s="343" t="s">
        <v>1544</v>
      </c>
      <c r="H105" s="312">
        <v>17000</v>
      </c>
      <c r="I105" s="360"/>
    </row>
    <row r="106" spans="1:9" s="294" customFormat="1" ht="60" x14ac:dyDescent="0.25">
      <c r="A106" s="309"/>
      <c r="B106" s="310"/>
      <c r="C106" s="311" t="s">
        <v>748</v>
      </c>
      <c r="D106" s="311" t="s">
        <v>199</v>
      </c>
      <c r="E106" s="343" t="s">
        <v>1545</v>
      </c>
      <c r="F106" s="384" t="s">
        <v>1329</v>
      </c>
      <c r="G106" s="343" t="s">
        <v>1546</v>
      </c>
      <c r="H106" s="312">
        <v>15289</v>
      </c>
      <c r="I106" s="360"/>
    </row>
    <row r="107" spans="1:9" s="294" customFormat="1" ht="30" x14ac:dyDescent="0.25">
      <c r="A107" s="309"/>
      <c r="B107" s="310"/>
      <c r="C107" s="311" t="s">
        <v>748</v>
      </c>
      <c r="D107" s="311" t="s">
        <v>199</v>
      </c>
      <c r="E107" s="343" t="s">
        <v>1498</v>
      </c>
      <c r="F107" s="384" t="s">
        <v>1499</v>
      </c>
      <c r="G107" s="343" t="s">
        <v>1547</v>
      </c>
      <c r="H107" s="312">
        <v>13103</v>
      </c>
      <c r="I107" s="360"/>
    </row>
    <row r="108" spans="1:9" s="294" customFormat="1" ht="30" x14ac:dyDescent="0.25">
      <c r="A108" s="309"/>
      <c r="B108" s="310"/>
      <c r="C108" s="311" t="s">
        <v>748</v>
      </c>
      <c r="D108" s="311" t="s">
        <v>199</v>
      </c>
      <c r="E108" s="343" t="s">
        <v>109</v>
      </c>
      <c r="F108" s="384" t="s">
        <v>598</v>
      </c>
      <c r="G108" s="343"/>
      <c r="H108" s="312">
        <v>10000</v>
      </c>
      <c r="I108" s="360"/>
    </row>
    <row r="109" spans="1:9" s="294" customFormat="1" ht="45" x14ac:dyDescent="0.25">
      <c r="A109" s="309"/>
      <c r="B109" s="310"/>
      <c r="C109" s="311" t="s">
        <v>749</v>
      </c>
      <c r="D109" s="311" t="s">
        <v>1371</v>
      </c>
      <c r="E109" s="343" t="s">
        <v>21</v>
      </c>
      <c r="F109" s="384" t="s">
        <v>1505</v>
      </c>
      <c r="G109" s="343" t="s">
        <v>1548</v>
      </c>
      <c r="H109" s="312">
        <v>42400</v>
      </c>
      <c r="I109" s="360"/>
    </row>
    <row r="110" spans="1:9" s="294" customFormat="1" ht="45" x14ac:dyDescent="0.25">
      <c r="A110" s="309"/>
      <c r="B110" s="310"/>
      <c r="C110" s="311" t="s">
        <v>749</v>
      </c>
      <c r="D110" s="311" t="s">
        <v>1371</v>
      </c>
      <c r="E110" s="343" t="s">
        <v>1506</v>
      </c>
      <c r="F110" s="384" t="s">
        <v>405</v>
      </c>
      <c r="G110" s="343" t="s">
        <v>1549</v>
      </c>
      <c r="H110" s="312">
        <v>11700</v>
      </c>
      <c r="I110" s="360"/>
    </row>
    <row r="111" spans="1:9" s="294" customFormat="1" x14ac:dyDescent="0.25">
      <c r="A111" s="309"/>
      <c r="B111" s="310"/>
      <c r="C111" s="311"/>
      <c r="D111" s="311" t="s">
        <v>1372</v>
      </c>
      <c r="E111" s="343" t="s">
        <v>175</v>
      </c>
      <c r="F111" s="384" t="s">
        <v>1507</v>
      </c>
      <c r="G111" s="343"/>
      <c r="H111" s="312">
        <v>5900</v>
      </c>
      <c r="I111" s="360"/>
    </row>
    <row r="112" spans="1:9" s="294" customFormat="1" ht="30" x14ac:dyDescent="0.25">
      <c r="A112" s="309"/>
      <c r="B112" s="310"/>
      <c r="C112" s="311" t="s">
        <v>748</v>
      </c>
      <c r="D112" s="311" t="s">
        <v>199</v>
      </c>
      <c r="E112" s="343" t="s">
        <v>174</v>
      </c>
      <c r="F112" s="384" t="s">
        <v>542</v>
      </c>
      <c r="G112" s="343"/>
      <c r="H112" s="312">
        <v>9000</v>
      </c>
      <c r="I112" s="360"/>
    </row>
    <row r="113" spans="1:9" s="294" customFormat="1" ht="45" x14ac:dyDescent="0.25">
      <c r="A113" s="309"/>
      <c r="B113" s="310"/>
      <c r="C113" s="311" t="s">
        <v>749</v>
      </c>
      <c r="D113" s="311" t="s">
        <v>1371</v>
      </c>
      <c r="E113" s="343" t="s">
        <v>30</v>
      </c>
      <c r="F113" s="384" t="s">
        <v>1550</v>
      </c>
      <c r="G113" s="343" t="s">
        <v>1551</v>
      </c>
      <c r="H113" s="312">
        <v>510000</v>
      </c>
      <c r="I113" s="360"/>
    </row>
    <row r="114" spans="1:9" s="294" customFormat="1" ht="45" x14ac:dyDescent="0.25">
      <c r="A114" s="309"/>
      <c r="B114" s="310"/>
      <c r="C114" s="311" t="s">
        <v>749</v>
      </c>
      <c r="D114" s="311" t="s">
        <v>1371</v>
      </c>
      <c r="E114" s="343" t="s">
        <v>1553</v>
      </c>
      <c r="F114" s="384" t="s">
        <v>1554</v>
      </c>
      <c r="G114" s="343" t="s">
        <v>1552</v>
      </c>
      <c r="H114" s="312">
        <v>170200</v>
      </c>
      <c r="I114" s="360"/>
    </row>
    <row r="115" spans="1:9" s="391" customFormat="1" ht="30" x14ac:dyDescent="0.25">
      <c r="A115" s="386"/>
      <c r="B115" s="387"/>
      <c r="C115" s="388" t="s">
        <v>749</v>
      </c>
      <c r="D115" s="381" t="s">
        <v>1017</v>
      </c>
      <c r="E115" s="389" t="s">
        <v>174</v>
      </c>
      <c r="F115" s="387" t="s">
        <v>1555</v>
      </c>
      <c r="G115" s="389"/>
      <c r="H115" s="382">
        <v>90000</v>
      </c>
      <c r="I115" s="390"/>
    </row>
    <row r="116" spans="1:9" ht="45" x14ac:dyDescent="0.25">
      <c r="A116" s="362"/>
      <c r="B116" s="363"/>
      <c r="C116" s="371" t="s">
        <v>749</v>
      </c>
      <c r="D116" s="311" t="s">
        <v>1371</v>
      </c>
      <c r="E116" s="364" t="s">
        <v>57</v>
      </c>
      <c r="F116" s="363" t="s">
        <v>1556</v>
      </c>
      <c r="G116" s="364" t="s">
        <v>1557</v>
      </c>
      <c r="H116" s="365">
        <v>51300</v>
      </c>
      <c r="I116" s="370"/>
    </row>
    <row r="117" spans="1:9" ht="45" x14ac:dyDescent="0.25">
      <c r="A117" s="362"/>
      <c r="B117" s="363"/>
      <c r="C117" s="371" t="s">
        <v>749</v>
      </c>
      <c r="D117" s="311" t="s">
        <v>1371</v>
      </c>
      <c r="E117" s="364" t="s">
        <v>1558</v>
      </c>
      <c r="F117" s="363" t="s">
        <v>1508</v>
      </c>
      <c r="G117" s="364" t="s">
        <v>1559</v>
      </c>
      <c r="H117" s="365">
        <v>70000</v>
      </c>
      <c r="I117" s="370"/>
    </row>
    <row r="118" spans="1:9" s="437" customFormat="1" ht="45" x14ac:dyDescent="0.25">
      <c r="A118" s="438"/>
      <c r="B118" s="439"/>
      <c r="C118" s="440" t="s">
        <v>749</v>
      </c>
      <c r="D118" s="311" t="s">
        <v>1371</v>
      </c>
      <c r="E118" s="441" t="s">
        <v>109</v>
      </c>
      <c r="F118" s="439" t="s">
        <v>149</v>
      </c>
      <c r="G118" s="441"/>
      <c r="H118" s="312">
        <v>20000</v>
      </c>
      <c r="I118" s="442"/>
    </row>
    <row r="119" spans="1:9" s="437" customFormat="1" ht="30.75" thickBot="1" x14ac:dyDescent="0.3">
      <c r="A119" s="432"/>
      <c r="B119" s="433"/>
      <c r="C119" s="434" t="s">
        <v>749</v>
      </c>
      <c r="D119" s="315" t="s">
        <v>1017</v>
      </c>
      <c r="E119" s="435" t="s">
        <v>1480</v>
      </c>
      <c r="F119" s="433" t="s">
        <v>178</v>
      </c>
      <c r="G119" s="435"/>
      <c r="H119" s="316">
        <v>50000</v>
      </c>
      <c r="I119" s="436"/>
    </row>
    <row r="120" spans="1:9" ht="45.75" thickTop="1" x14ac:dyDescent="0.25">
      <c r="A120" s="377">
        <v>42353</v>
      </c>
      <c r="B120" s="378"/>
      <c r="C120" s="194" t="s">
        <v>749</v>
      </c>
      <c r="D120" s="307" t="s">
        <v>1371</v>
      </c>
      <c r="E120" s="379" t="s">
        <v>1560</v>
      </c>
      <c r="F120" s="378" t="s">
        <v>993</v>
      </c>
      <c r="G120" s="379" t="s">
        <v>1561</v>
      </c>
      <c r="H120" s="380">
        <v>165000</v>
      </c>
      <c r="I120" s="372">
        <f>SUM(H120:H134)</f>
        <v>1825963</v>
      </c>
    </row>
    <row r="121" spans="1:9" ht="30" x14ac:dyDescent="0.25">
      <c r="A121" s="362"/>
      <c r="B121" s="363"/>
      <c r="C121" s="375" t="s">
        <v>748</v>
      </c>
      <c r="D121" s="311" t="s">
        <v>199</v>
      </c>
      <c r="E121" s="364" t="s">
        <v>1509</v>
      </c>
      <c r="F121" s="363" t="s">
        <v>1510</v>
      </c>
      <c r="G121" s="364" t="s">
        <v>1565</v>
      </c>
      <c r="H121" s="365">
        <v>66163</v>
      </c>
      <c r="I121" s="373"/>
    </row>
    <row r="122" spans="1:9" ht="45" x14ac:dyDescent="0.25">
      <c r="A122" s="362"/>
      <c r="B122" s="363"/>
      <c r="C122" s="375" t="s">
        <v>749</v>
      </c>
      <c r="D122" s="311" t="s">
        <v>1371</v>
      </c>
      <c r="E122" s="364" t="s">
        <v>1512</v>
      </c>
      <c r="F122" s="363" t="s">
        <v>1511</v>
      </c>
      <c r="G122" s="364" t="s">
        <v>1566</v>
      </c>
      <c r="H122" s="365">
        <v>33000</v>
      </c>
      <c r="I122" s="373"/>
    </row>
    <row r="123" spans="1:9" s="437" customFormat="1" ht="45" x14ac:dyDescent="0.25">
      <c r="A123" s="438"/>
      <c r="B123" s="439"/>
      <c r="C123" s="440" t="s">
        <v>749</v>
      </c>
      <c r="D123" s="311" t="s">
        <v>1371</v>
      </c>
      <c r="E123" s="441" t="s">
        <v>109</v>
      </c>
      <c r="F123" s="439" t="s">
        <v>350</v>
      </c>
      <c r="G123" s="441"/>
      <c r="H123" s="312">
        <v>35000</v>
      </c>
      <c r="I123" s="442"/>
    </row>
    <row r="124" spans="1:9" ht="60" x14ac:dyDescent="0.25">
      <c r="A124" s="362"/>
      <c r="B124" s="363"/>
      <c r="C124" s="375" t="s">
        <v>749</v>
      </c>
      <c r="D124" s="311" t="s">
        <v>1377</v>
      </c>
      <c r="E124" s="364" t="s">
        <v>1502</v>
      </c>
      <c r="F124" s="363" t="s">
        <v>156</v>
      </c>
      <c r="G124" s="364" t="s">
        <v>1567</v>
      </c>
      <c r="H124" s="365">
        <v>2000</v>
      </c>
      <c r="I124" s="373"/>
    </row>
    <row r="125" spans="1:9" s="437" customFormat="1" ht="30" x14ac:dyDescent="0.25">
      <c r="A125" s="438"/>
      <c r="B125" s="439"/>
      <c r="C125" s="440" t="s">
        <v>749</v>
      </c>
      <c r="D125" s="311" t="s">
        <v>1373</v>
      </c>
      <c r="E125" s="441" t="s">
        <v>79</v>
      </c>
      <c r="F125" s="439" t="s">
        <v>206</v>
      </c>
      <c r="G125" s="441"/>
      <c r="H125" s="312">
        <v>3000</v>
      </c>
      <c r="I125" s="442"/>
    </row>
    <row r="126" spans="1:9" ht="30" x14ac:dyDescent="0.25">
      <c r="A126" s="362"/>
      <c r="B126" s="363"/>
      <c r="C126" s="375" t="s">
        <v>749</v>
      </c>
      <c r="D126" s="311" t="s">
        <v>1017</v>
      </c>
      <c r="E126" s="364" t="s">
        <v>161</v>
      </c>
      <c r="F126" s="363" t="s">
        <v>1090</v>
      </c>
      <c r="G126" s="364" t="s">
        <v>1568</v>
      </c>
      <c r="H126" s="365">
        <v>323800</v>
      </c>
      <c r="I126" s="373"/>
    </row>
    <row r="127" spans="1:9" ht="30" x14ac:dyDescent="0.25">
      <c r="A127" s="362"/>
      <c r="B127" s="363"/>
      <c r="C127" s="375" t="s">
        <v>749</v>
      </c>
      <c r="D127" s="311" t="s">
        <v>1017</v>
      </c>
      <c r="E127" s="364" t="s">
        <v>638</v>
      </c>
      <c r="F127" s="363" t="s">
        <v>665</v>
      </c>
      <c r="G127" s="364" t="s">
        <v>1569</v>
      </c>
      <c r="H127" s="365">
        <v>400000</v>
      </c>
      <c r="I127" s="373"/>
    </row>
    <row r="128" spans="1:9" ht="30" x14ac:dyDescent="0.25">
      <c r="A128" s="362"/>
      <c r="B128" s="363"/>
      <c r="C128" s="375" t="s">
        <v>749</v>
      </c>
      <c r="D128" s="311" t="s">
        <v>1017</v>
      </c>
      <c r="E128" s="364" t="s">
        <v>1480</v>
      </c>
      <c r="F128" s="363" t="s">
        <v>665</v>
      </c>
      <c r="G128" s="364"/>
      <c r="H128" s="365">
        <v>200000</v>
      </c>
      <c r="I128" s="373"/>
    </row>
    <row r="129" spans="1:9" ht="30" x14ac:dyDescent="0.25">
      <c r="A129" s="362"/>
      <c r="B129" s="363"/>
      <c r="C129" s="375" t="s">
        <v>749</v>
      </c>
      <c r="D129" s="311" t="s">
        <v>1017</v>
      </c>
      <c r="E129" s="364" t="s">
        <v>1495</v>
      </c>
      <c r="F129" s="363" t="s">
        <v>665</v>
      </c>
      <c r="G129" s="364"/>
      <c r="H129" s="365">
        <v>200000</v>
      </c>
      <c r="I129" s="373"/>
    </row>
    <row r="130" spans="1:9" ht="30" x14ac:dyDescent="0.25">
      <c r="A130" s="362"/>
      <c r="B130" s="363"/>
      <c r="C130" s="375" t="s">
        <v>749</v>
      </c>
      <c r="D130" s="311" t="s">
        <v>1375</v>
      </c>
      <c r="E130" s="364"/>
      <c r="F130" s="363" t="s">
        <v>1513</v>
      </c>
      <c r="G130" s="364"/>
      <c r="H130" s="365">
        <v>135000</v>
      </c>
      <c r="I130" s="373"/>
    </row>
    <row r="131" spans="1:9" ht="45" x14ac:dyDescent="0.25">
      <c r="A131" s="362"/>
      <c r="B131" s="363"/>
      <c r="C131" s="375" t="s">
        <v>749</v>
      </c>
      <c r="D131" s="311" t="s">
        <v>1371</v>
      </c>
      <c r="E131" s="364"/>
      <c r="F131" s="363" t="s">
        <v>1158</v>
      </c>
      <c r="G131" s="364"/>
      <c r="H131" s="365">
        <v>210000</v>
      </c>
      <c r="I131" s="373"/>
    </row>
    <row r="132" spans="1:9" ht="30" x14ac:dyDescent="0.25">
      <c r="A132" s="362"/>
      <c r="B132" s="363"/>
      <c r="C132" s="375" t="s">
        <v>749</v>
      </c>
      <c r="D132" s="311" t="s">
        <v>1373</v>
      </c>
      <c r="E132" s="364" t="s">
        <v>1495</v>
      </c>
      <c r="F132" s="363" t="s">
        <v>338</v>
      </c>
      <c r="G132" s="364"/>
      <c r="H132" s="365">
        <v>30000</v>
      </c>
      <c r="I132" s="373"/>
    </row>
    <row r="133" spans="1:9" ht="30" x14ac:dyDescent="0.25">
      <c r="A133" s="362"/>
      <c r="B133" s="363"/>
      <c r="C133" s="375" t="s">
        <v>749</v>
      </c>
      <c r="D133" s="311" t="s">
        <v>1017</v>
      </c>
      <c r="E133" s="364" t="s">
        <v>1480</v>
      </c>
      <c r="F133" s="363" t="s">
        <v>1514</v>
      </c>
      <c r="G133" s="364"/>
      <c r="H133" s="365">
        <v>16000</v>
      </c>
      <c r="I133" s="373"/>
    </row>
    <row r="134" spans="1:9" ht="30.75" thickBot="1" x14ac:dyDescent="0.3">
      <c r="A134" s="366"/>
      <c r="B134" s="367"/>
      <c r="C134" s="193" t="s">
        <v>749</v>
      </c>
      <c r="D134" s="315" t="s">
        <v>1377</v>
      </c>
      <c r="E134" s="368" t="s">
        <v>174</v>
      </c>
      <c r="F134" s="367" t="s">
        <v>175</v>
      </c>
      <c r="G134" s="368"/>
      <c r="H134" s="369">
        <v>7000</v>
      </c>
      <c r="I134" s="374"/>
    </row>
    <row r="135" spans="1:9" ht="30.75" thickTop="1" x14ac:dyDescent="0.25">
      <c r="A135" s="377">
        <v>46007</v>
      </c>
      <c r="B135" s="378"/>
      <c r="C135" s="194" t="s">
        <v>749</v>
      </c>
      <c r="D135" s="307" t="s">
        <v>1375</v>
      </c>
      <c r="E135" s="379" t="s">
        <v>109</v>
      </c>
      <c r="F135" s="378" t="s">
        <v>152</v>
      </c>
      <c r="G135" s="379"/>
      <c r="H135" s="380">
        <v>10000</v>
      </c>
      <c r="I135" s="392">
        <f>SUM(H135:H142)</f>
        <v>160000</v>
      </c>
    </row>
    <row r="136" spans="1:9" ht="30" x14ac:dyDescent="0.25">
      <c r="A136" s="362"/>
      <c r="B136" s="363"/>
      <c r="C136" s="395" t="s">
        <v>748</v>
      </c>
      <c r="D136" s="311" t="s">
        <v>199</v>
      </c>
      <c r="E136" s="364" t="s">
        <v>79</v>
      </c>
      <c r="F136" s="363" t="s">
        <v>206</v>
      </c>
      <c r="G136" s="364"/>
      <c r="H136" s="365">
        <v>10000</v>
      </c>
      <c r="I136" s="393"/>
    </row>
    <row r="137" spans="1:9" ht="45" x14ac:dyDescent="0.25">
      <c r="A137" s="362"/>
      <c r="B137" s="363"/>
      <c r="C137" s="395" t="s">
        <v>749</v>
      </c>
      <c r="D137" s="311" t="s">
        <v>1371</v>
      </c>
      <c r="E137" s="364" t="s">
        <v>298</v>
      </c>
      <c r="F137" s="363" t="s">
        <v>1029</v>
      </c>
      <c r="G137" s="364"/>
      <c r="H137" s="365">
        <v>40000</v>
      </c>
      <c r="I137" s="393"/>
    </row>
    <row r="138" spans="1:9" ht="30" x14ac:dyDescent="0.25">
      <c r="A138" s="362"/>
      <c r="B138" s="363"/>
      <c r="C138" s="395" t="s">
        <v>748</v>
      </c>
      <c r="D138" s="311" t="s">
        <v>199</v>
      </c>
      <c r="E138" s="364" t="s">
        <v>79</v>
      </c>
      <c r="F138" s="363" t="s">
        <v>832</v>
      </c>
      <c r="G138" s="364"/>
      <c r="H138" s="365">
        <v>8000</v>
      </c>
      <c r="I138" s="393"/>
    </row>
    <row r="139" spans="1:9" ht="30" x14ac:dyDescent="0.25">
      <c r="A139" s="362"/>
      <c r="B139" s="363"/>
      <c r="C139" s="395" t="s">
        <v>748</v>
      </c>
      <c r="D139" s="311" t="s">
        <v>199</v>
      </c>
      <c r="E139" s="364" t="s">
        <v>79</v>
      </c>
      <c r="F139" s="363" t="s">
        <v>1571</v>
      </c>
      <c r="G139" s="364"/>
      <c r="H139" s="365">
        <v>4000</v>
      </c>
      <c r="I139" s="393"/>
    </row>
    <row r="140" spans="1:9" x14ac:dyDescent="0.25">
      <c r="A140" s="362"/>
      <c r="B140" s="363"/>
      <c r="C140" s="395" t="s">
        <v>749</v>
      </c>
      <c r="D140" s="311" t="s">
        <v>1377</v>
      </c>
      <c r="E140" s="364" t="s">
        <v>109</v>
      </c>
      <c r="F140" s="363" t="s">
        <v>1570</v>
      </c>
      <c r="G140" s="364"/>
      <c r="H140" s="365">
        <v>6000</v>
      </c>
      <c r="I140" s="393"/>
    </row>
    <row r="141" spans="1:9" ht="45" x14ac:dyDescent="0.25">
      <c r="A141" s="362"/>
      <c r="B141" s="363"/>
      <c r="C141" s="395" t="s">
        <v>749</v>
      </c>
      <c r="D141" s="311" t="s">
        <v>1371</v>
      </c>
      <c r="E141" s="364" t="s">
        <v>1572</v>
      </c>
      <c r="F141" s="363" t="s">
        <v>1572</v>
      </c>
      <c r="G141" s="364"/>
      <c r="H141" s="365">
        <v>75000</v>
      </c>
      <c r="I141" s="393"/>
    </row>
    <row r="142" spans="1:9" ht="15.75" thickBot="1" x14ac:dyDescent="0.3">
      <c r="A142" s="366"/>
      <c r="B142" s="367"/>
      <c r="C142" s="193" t="s">
        <v>749</v>
      </c>
      <c r="D142" s="315" t="s">
        <v>1377</v>
      </c>
      <c r="E142" s="368" t="s">
        <v>109</v>
      </c>
      <c r="F142" s="367" t="s">
        <v>1573</v>
      </c>
      <c r="G142" s="368"/>
      <c r="H142" s="369">
        <v>7000</v>
      </c>
      <c r="I142" s="394"/>
    </row>
    <row r="143" spans="1:9" ht="45.75" thickTop="1" x14ac:dyDescent="0.25">
      <c r="A143" s="377">
        <v>42356</v>
      </c>
      <c r="B143" s="378"/>
      <c r="C143" s="194" t="s">
        <v>749</v>
      </c>
      <c r="D143" s="307" t="s">
        <v>1371</v>
      </c>
      <c r="E143" s="379"/>
      <c r="F143" s="378" t="s">
        <v>1598</v>
      </c>
      <c r="G143" s="379"/>
      <c r="H143" s="380">
        <v>20000</v>
      </c>
      <c r="I143" s="396">
        <f>SUM(H143:H155)</f>
        <v>1398700</v>
      </c>
    </row>
    <row r="144" spans="1:9" x14ac:dyDescent="0.25">
      <c r="A144" s="362"/>
      <c r="B144" s="363"/>
      <c r="C144" s="399" t="s">
        <v>749</v>
      </c>
      <c r="D144" s="311" t="s">
        <v>1377</v>
      </c>
      <c r="E144" s="364"/>
      <c r="F144" s="363" t="s">
        <v>149</v>
      </c>
      <c r="G144" s="364"/>
      <c r="H144" s="365">
        <v>20000</v>
      </c>
      <c r="I144" s="397"/>
    </row>
    <row r="145" spans="1:9" ht="30" x14ac:dyDescent="0.25">
      <c r="A145" s="362"/>
      <c r="B145" s="363"/>
      <c r="C145" s="399" t="s">
        <v>748</v>
      </c>
      <c r="D145" s="311" t="s">
        <v>199</v>
      </c>
      <c r="E145" s="364"/>
      <c r="F145" s="363" t="s">
        <v>362</v>
      </c>
      <c r="G145" s="364"/>
      <c r="H145" s="365">
        <v>10000</v>
      </c>
      <c r="I145" s="397"/>
    </row>
    <row r="146" spans="1:9" ht="45" x14ac:dyDescent="0.25">
      <c r="A146" s="362"/>
      <c r="B146" s="363"/>
      <c r="C146" s="399" t="s">
        <v>749</v>
      </c>
      <c r="D146" s="311" t="s">
        <v>1371</v>
      </c>
      <c r="E146" s="364"/>
      <c r="F146" s="363" t="s">
        <v>311</v>
      </c>
      <c r="G146" s="364"/>
      <c r="H146" s="365">
        <v>92300</v>
      </c>
      <c r="I146" s="397"/>
    </row>
    <row r="147" spans="1:9" x14ac:dyDescent="0.25">
      <c r="A147" s="362"/>
      <c r="B147" s="363"/>
      <c r="C147" s="399" t="s">
        <v>749</v>
      </c>
      <c r="D147" s="311" t="s">
        <v>1377</v>
      </c>
      <c r="E147" s="364"/>
      <c r="F147" s="363" t="s">
        <v>1599</v>
      </c>
      <c r="G147" s="364"/>
      <c r="H147" s="365">
        <v>7000</v>
      </c>
      <c r="I147" s="397"/>
    </row>
    <row r="148" spans="1:9" ht="30" x14ac:dyDescent="0.25">
      <c r="A148" s="362"/>
      <c r="B148" s="363"/>
      <c r="C148" s="399" t="s">
        <v>749</v>
      </c>
      <c r="D148" s="311" t="s">
        <v>1017</v>
      </c>
      <c r="E148" s="364"/>
      <c r="F148" s="363" t="s">
        <v>1496</v>
      </c>
      <c r="G148" s="364"/>
      <c r="H148" s="365">
        <v>260000</v>
      </c>
      <c r="I148" s="397"/>
    </row>
    <row r="149" spans="1:9" ht="45" x14ac:dyDescent="0.25">
      <c r="A149" s="362"/>
      <c r="B149" s="363"/>
      <c r="C149" s="399" t="s">
        <v>749</v>
      </c>
      <c r="D149" s="311" t="s">
        <v>1371</v>
      </c>
      <c r="E149" s="364"/>
      <c r="F149" s="363" t="s">
        <v>1600</v>
      </c>
      <c r="G149" s="364"/>
      <c r="H149" s="365">
        <v>46500</v>
      </c>
      <c r="I149" s="397"/>
    </row>
    <row r="150" spans="1:9" x14ac:dyDescent="0.25">
      <c r="A150" s="362"/>
      <c r="B150" s="363"/>
      <c r="C150" s="399" t="s">
        <v>749</v>
      </c>
      <c r="D150" s="311" t="s">
        <v>1377</v>
      </c>
      <c r="E150" s="364"/>
      <c r="F150" s="363" t="s">
        <v>159</v>
      </c>
      <c r="G150" s="364"/>
      <c r="H150" s="365">
        <v>9000</v>
      </c>
      <c r="I150" s="397"/>
    </row>
    <row r="151" spans="1:9" ht="30" x14ac:dyDescent="0.25">
      <c r="A151" s="362"/>
      <c r="B151" s="363"/>
      <c r="C151" s="399" t="s">
        <v>749</v>
      </c>
      <c r="D151" s="311" t="s">
        <v>1373</v>
      </c>
      <c r="E151" s="364"/>
      <c r="F151" s="363" t="s">
        <v>206</v>
      </c>
      <c r="G151" s="364"/>
      <c r="H151" s="365">
        <v>10000</v>
      </c>
      <c r="I151" s="397"/>
    </row>
    <row r="152" spans="1:9" ht="30" x14ac:dyDescent="0.25">
      <c r="A152" s="362"/>
      <c r="B152" s="363"/>
      <c r="C152" s="399" t="s">
        <v>748</v>
      </c>
      <c r="D152" s="311" t="s">
        <v>199</v>
      </c>
      <c r="E152" s="364" t="s">
        <v>79</v>
      </c>
      <c r="F152" s="363" t="s">
        <v>1294</v>
      </c>
      <c r="G152" s="364"/>
      <c r="H152" s="365">
        <v>62800</v>
      </c>
      <c r="I152" s="397"/>
    </row>
    <row r="153" spans="1:9" ht="30" x14ac:dyDescent="0.25">
      <c r="A153" s="362"/>
      <c r="B153" s="363"/>
      <c r="C153" s="399" t="s">
        <v>748</v>
      </c>
      <c r="D153" s="311" t="s">
        <v>199</v>
      </c>
      <c r="E153" s="364" t="s">
        <v>866</v>
      </c>
      <c r="F153" s="363" t="s">
        <v>1667</v>
      </c>
      <c r="G153" s="364"/>
      <c r="H153" s="365">
        <v>831100</v>
      </c>
      <c r="I153" s="397"/>
    </row>
    <row r="154" spans="1:9" ht="30" x14ac:dyDescent="0.25">
      <c r="A154" s="362"/>
      <c r="B154" s="363"/>
      <c r="C154" s="430" t="s">
        <v>749</v>
      </c>
      <c r="D154" s="311" t="s">
        <v>1017</v>
      </c>
      <c r="E154" s="364"/>
      <c r="F154" s="363" t="s">
        <v>1601</v>
      </c>
      <c r="G154" s="364"/>
      <c r="H154" s="365">
        <v>20000</v>
      </c>
      <c r="I154" s="397"/>
    </row>
    <row r="155" spans="1:9" ht="30.75" thickBot="1" x14ac:dyDescent="0.3">
      <c r="A155" s="366"/>
      <c r="B155" s="367"/>
      <c r="C155" s="193" t="s">
        <v>748</v>
      </c>
      <c r="D155" s="315" t="s">
        <v>199</v>
      </c>
      <c r="E155" s="368"/>
      <c r="F155" s="367" t="s">
        <v>241</v>
      </c>
      <c r="G155" s="368"/>
      <c r="H155" s="369">
        <v>10000</v>
      </c>
      <c r="I155" s="398"/>
    </row>
    <row r="156" spans="1:9" ht="30.75" thickTop="1" x14ac:dyDescent="0.25">
      <c r="A156" s="376">
        <v>42359</v>
      </c>
      <c r="B156" s="403"/>
      <c r="C156" s="194" t="s">
        <v>748</v>
      </c>
      <c r="D156" s="307" t="s">
        <v>199</v>
      </c>
      <c r="E156" s="379"/>
      <c r="F156" s="378" t="s">
        <v>1070</v>
      </c>
      <c r="G156" s="379"/>
      <c r="H156" s="380">
        <v>17000</v>
      </c>
      <c r="I156" s="400">
        <f>SUM(H156:H171)</f>
        <v>572600</v>
      </c>
    </row>
    <row r="157" spans="1:9" ht="45" x14ac:dyDescent="0.25">
      <c r="B157" s="404"/>
      <c r="C157" s="402" t="s">
        <v>749</v>
      </c>
      <c r="D157" s="311" t="s">
        <v>1371</v>
      </c>
      <c r="E157" s="364"/>
      <c r="F157" s="363" t="s">
        <v>1604</v>
      </c>
      <c r="G157" s="364"/>
      <c r="H157" s="365">
        <v>119800</v>
      </c>
      <c r="I157" s="401"/>
    </row>
    <row r="158" spans="1:9" ht="45" x14ac:dyDescent="0.25">
      <c r="B158" s="404"/>
      <c r="C158" s="402" t="s">
        <v>749</v>
      </c>
      <c r="D158" s="311" t="s">
        <v>1371</v>
      </c>
      <c r="E158" s="364" t="s">
        <v>1427</v>
      </c>
      <c r="F158" s="363"/>
      <c r="G158" s="364"/>
      <c r="H158" s="365">
        <v>84200</v>
      </c>
      <c r="I158" s="401"/>
    </row>
    <row r="159" spans="1:9" ht="45" x14ac:dyDescent="0.25">
      <c r="B159" s="404"/>
      <c r="C159" s="402" t="s">
        <v>749</v>
      </c>
      <c r="D159" s="311" t="s">
        <v>1371</v>
      </c>
      <c r="E159" s="364" t="s">
        <v>242</v>
      </c>
      <c r="F159" s="363"/>
      <c r="G159" s="364"/>
      <c r="H159" s="365">
        <v>35000</v>
      </c>
      <c r="I159" s="401"/>
    </row>
    <row r="160" spans="1:9" ht="45" x14ac:dyDescent="0.25">
      <c r="B160" s="404"/>
      <c r="C160" s="402" t="s">
        <v>749</v>
      </c>
      <c r="D160" s="311" t="s">
        <v>1371</v>
      </c>
      <c r="E160" s="364" t="s">
        <v>159</v>
      </c>
      <c r="F160" s="363"/>
      <c r="G160" s="364"/>
      <c r="H160" s="365">
        <v>7000</v>
      </c>
      <c r="I160" s="401"/>
    </row>
    <row r="161" spans="1:9" x14ac:dyDescent="0.25">
      <c r="B161" s="404"/>
      <c r="C161" s="402" t="s">
        <v>749</v>
      </c>
      <c r="D161" s="311" t="s">
        <v>1377</v>
      </c>
      <c r="E161" s="364" t="s">
        <v>109</v>
      </c>
      <c r="F161" s="363" t="s">
        <v>1605</v>
      </c>
      <c r="G161" s="364"/>
      <c r="H161" s="365">
        <v>13000</v>
      </c>
      <c r="I161" s="401"/>
    </row>
    <row r="162" spans="1:9" ht="30" x14ac:dyDescent="0.25">
      <c r="B162" s="404"/>
      <c r="C162" s="402" t="s">
        <v>748</v>
      </c>
      <c r="D162" s="311" t="s">
        <v>199</v>
      </c>
      <c r="E162" s="364" t="s">
        <v>109</v>
      </c>
      <c r="F162" s="363" t="s">
        <v>984</v>
      </c>
      <c r="G162" s="364"/>
      <c r="H162" s="365">
        <v>11000</v>
      </c>
      <c r="I162" s="401"/>
    </row>
    <row r="163" spans="1:9" ht="30" x14ac:dyDescent="0.25">
      <c r="B163" s="404"/>
      <c r="C163" s="402" t="s">
        <v>748</v>
      </c>
      <c r="D163" s="311" t="s">
        <v>199</v>
      </c>
      <c r="E163" s="364" t="s">
        <v>109</v>
      </c>
      <c r="F163" s="363" t="s">
        <v>1606</v>
      </c>
      <c r="G163" s="364"/>
      <c r="H163" s="365">
        <v>50000</v>
      </c>
      <c r="I163" s="401"/>
    </row>
    <row r="164" spans="1:9" ht="30" x14ac:dyDescent="0.25">
      <c r="B164" s="404"/>
      <c r="C164" s="402" t="s">
        <v>748</v>
      </c>
      <c r="D164" s="311" t="s">
        <v>199</v>
      </c>
      <c r="E164" s="364" t="s">
        <v>109</v>
      </c>
      <c r="F164" s="363" t="s">
        <v>149</v>
      </c>
      <c r="G164" s="364"/>
      <c r="H164" s="365">
        <v>40000</v>
      </c>
      <c r="I164" s="401"/>
    </row>
    <row r="165" spans="1:9" ht="30" x14ac:dyDescent="0.25">
      <c r="B165" s="404"/>
      <c r="C165" s="402" t="s">
        <v>748</v>
      </c>
      <c r="D165" s="311" t="s">
        <v>199</v>
      </c>
      <c r="E165" s="364" t="s">
        <v>109</v>
      </c>
      <c r="F165" s="363" t="s">
        <v>206</v>
      </c>
      <c r="G165" s="364"/>
      <c r="H165" s="365">
        <v>10000</v>
      </c>
      <c r="I165" s="401"/>
    </row>
    <row r="166" spans="1:9" ht="30" x14ac:dyDescent="0.25">
      <c r="B166" s="404"/>
      <c r="C166" s="402" t="s">
        <v>748</v>
      </c>
      <c r="D166" s="311" t="s">
        <v>199</v>
      </c>
      <c r="E166" s="364" t="s">
        <v>109</v>
      </c>
      <c r="F166" s="363" t="s">
        <v>1607</v>
      </c>
      <c r="G166" s="364"/>
      <c r="H166" s="365">
        <v>10000</v>
      </c>
      <c r="I166" s="401"/>
    </row>
    <row r="167" spans="1:9" ht="45" x14ac:dyDescent="0.25">
      <c r="B167" s="404"/>
      <c r="C167" s="402" t="s">
        <v>749</v>
      </c>
      <c r="D167" s="311" t="s">
        <v>1371</v>
      </c>
      <c r="E167" s="364" t="s">
        <v>109</v>
      </c>
      <c r="F167" s="363" t="s">
        <v>514</v>
      </c>
      <c r="G167" s="364"/>
      <c r="H167" s="365">
        <v>15000</v>
      </c>
      <c r="I167" s="401"/>
    </row>
    <row r="168" spans="1:9" ht="30" x14ac:dyDescent="0.25">
      <c r="B168" s="404"/>
      <c r="C168" s="402" t="s">
        <v>748</v>
      </c>
      <c r="D168" s="311" t="s">
        <v>199</v>
      </c>
      <c r="E168" s="364" t="s">
        <v>109</v>
      </c>
      <c r="F168" s="363" t="s">
        <v>219</v>
      </c>
      <c r="G168" s="364"/>
      <c r="H168" s="365">
        <v>5600</v>
      </c>
      <c r="I168" s="401"/>
    </row>
    <row r="169" spans="1:9" ht="30" x14ac:dyDescent="0.25">
      <c r="B169" s="404"/>
      <c r="C169" s="402" t="s">
        <v>749</v>
      </c>
      <c r="D169" s="311" t="s">
        <v>1017</v>
      </c>
      <c r="E169" s="364" t="s">
        <v>1515</v>
      </c>
      <c r="F169" s="363" t="s">
        <v>1668</v>
      </c>
      <c r="G169" s="364"/>
      <c r="H169" s="365">
        <v>33000</v>
      </c>
      <c r="I169" s="401"/>
    </row>
    <row r="170" spans="1:9" ht="30" x14ac:dyDescent="0.25">
      <c r="B170" s="404"/>
      <c r="C170" s="402" t="s">
        <v>749</v>
      </c>
      <c r="D170" s="311" t="s">
        <v>1373</v>
      </c>
      <c r="E170" s="364" t="s">
        <v>638</v>
      </c>
      <c r="F170" s="363" t="s">
        <v>1608</v>
      </c>
      <c r="G170" s="364"/>
      <c r="H170" s="365">
        <v>20000</v>
      </c>
      <c r="I170" s="401"/>
    </row>
    <row r="171" spans="1:9" ht="30.75" thickBot="1" x14ac:dyDescent="0.3">
      <c r="B171" s="409"/>
      <c r="C171" s="410" t="s">
        <v>749</v>
      </c>
      <c r="D171" s="411" t="s">
        <v>1017</v>
      </c>
      <c r="E171" s="412" t="s">
        <v>889</v>
      </c>
      <c r="F171" s="413" t="s">
        <v>1609</v>
      </c>
      <c r="G171" s="412"/>
      <c r="H171" s="414">
        <v>102000</v>
      </c>
      <c r="I171" s="415"/>
    </row>
    <row r="172" spans="1:9" ht="15.75" thickTop="1" x14ac:dyDescent="0.25">
      <c r="A172" s="377">
        <v>42362</v>
      </c>
      <c r="B172" s="416"/>
      <c r="C172" s="194" t="s">
        <v>749</v>
      </c>
      <c r="D172" s="307" t="s">
        <v>1372</v>
      </c>
      <c r="E172" s="379" t="s">
        <v>1669</v>
      </c>
      <c r="F172" s="378" t="s">
        <v>1610</v>
      </c>
      <c r="G172" s="379"/>
      <c r="H172" s="380">
        <v>43000</v>
      </c>
      <c r="I172" s="405">
        <f>SUM(H172:H189)</f>
        <v>887000</v>
      </c>
    </row>
    <row r="173" spans="1:9" ht="30" x14ac:dyDescent="0.25">
      <c r="A173" s="362"/>
      <c r="B173" s="363"/>
      <c r="C173" s="408" t="s">
        <v>749</v>
      </c>
      <c r="D173" s="311" t="s">
        <v>1373</v>
      </c>
      <c r="E173" s="364" t="s">
        <v>109</v>
      </c>
      <c r="F173" s="363" t="s">
        <v>1184</v>
      </c>
      <c r="G173" s="364"/>
      <c r="H173" s="365">
        <v>15000</v>
      </c>
      <c r="I173" s="406"/>
    </row>
    <row r="174" spans="1:9" ht="30" x14ac:dyDescent="0.25">
      <c r="A174" s="362"/>
      <c r="B174" s="363"/>
      <c r="C174" s="408" t="s">
        <v>749</v>
      </c>
      <c r="D174" s="311" t="s">
        <v>1373</v>
      </c>
      <c r="E174" s="364" t="s">
        <v>109</v>
      </c>
      <c r="F174" s="363" t="s">
        <v>667</v>
      </c>
      <c r="G174" s="364"/>
      <c r="H174" s="365">
        <v>10000</v>
      </c>
      <c r="I174" s="406"/>
    </row>
    <row r="175" spans="1:9" ht="45" x14ac:dyDescent="0.25">
      <c r="A175" s="362"/>
      <c r="B175" s="363"/>
      <c r="C175" s="408" t="s">
        <v>749</v>
      </c>
      <c r="D175" s="311" t="s">
        <v>1371</v>
      </c>
      <c r="E175" s="364" t="s">
        <v>109</v>
      </c>
      <c r="F175" s="363" t="s">
        <v>1611</v>
      </c>
      <c r="G175" s="364"/>
      <c r="H175" s="365">
        <v>130000</v>
      </c>
      <c r="I175" s="406"/>
    </row>
    <row r="176" spans="1:9" x14ac:dyDescent="0.25">
      <c r="A176" s="362"/>
      <c r="B176" s="363"/>
      <c r="C176" s="408" t="s">
        <v>749</v>
      </c>
      <c r="D176" s="311" t="s">
        <v>1377</v>
      </c>
      <c r="E176" s="364" t="s">
        <v>1670</v>
      </c>
      <c r="F176" s="363" t="s">
        <v>1612</v>
      </c>
      <c r="G176" s="364"/>
      <c r="H176" s="365">
        <v>120000</v>
      </c>
      <c r="I176" s="406"/>
    </row>
    <row r="177" spans="1:9" ht="45" x14ac:dyDescent="0.25">
      <c r="A177" s="362"/>
      <c r="B177" s="363"/>
      <c r="C177" s="408" t="s">
        <v>749</v>
      </c>
      <c r="D177" s="311" t="s">
        <v>1371</v>
      </c>
      <c r="E177" s="364" t="s">
        <v>27</v>
      </c>
      <c r="F177" s="363" t="s">
        <v>1613</v>
      </c>
      <c r="G177" s="364"/>
      <c r="H177" s="365">
        <v>37000</v>
      </c>
      <c r="I177" s="406"/>
    </row>
    <row r="178" spans="1:9" ht="30" x14ac:dyDescent="0.25">
      <c r="A178" s="362"/>
      <c r="B178" s="363"/>
      <c r="C178" s="408" t="s">
        <v>749</v>
      </c>
      <c r="D178" s="311" t="s">
        <v>1373</v>
      </c>
      <c r="E178" s="364" t="s">
        <v>109</v>
      </c>
      <c r="F178" s="363" t="s">
        <v>127</v>
      </c>
      <c r="G178" s="364"/>
      <c r="H178" s="365">
        <v>30000</v>
      </c>
      <c r="I178" s="406"/>
    </row>
    <row r="179" spans="1:9" ht="45" x14ac:dyDescent="0.25">
      <c r="A179" s="362"/>
      <c r="B179" s="363"/>
      <c r="C179" s="408" t="s">
        <v>749</v>
      </c>
      <c r="D179" s="311" t="s">
        <v>1371</v>
      </c>
      <c r="E179" s="364" t="s">
        <v>109</v>
      </c>
      <c r="F179" s="363" t="s">
        <v>1614</v>
      </c>
      <c r="G179" s="364"/>
      <c r="H179" s="365">
        <v>82000</v>
      </c>
      <c r="I179" s="406"/>
    </row>
    <row r="180" spans="1:9" ht="45" x14ac:dyDescent="0.25">
      <c r="A180" s="362"/>
      <c r="B180" s="363"/>
      <c r="C180" s="408" t="s">
        <v>749</v>
      </c>
      <c r="D180" s="311" t="s">
        <v>1371</v>
      </c>
      <c r="E180" s="364" t="s">
        <v>109</v>
      </c>
      <c r="F180" s="363" t="s">
        <v>1129</v>
      </c>
      <c r="G180" s="364"/>
      <c r="H180" s="365">
        <v>30000</v>
      </c>
      <c r="I180" s="406"/>
    </row>
    <row r="181" spans="1:9" ht="30" x14ac:dyDescent="0.25">
      <c r="A181" s="362"/>
      <c r="B181" s="363"/>
      <c r="C181" s="408" t="s">
        <v>748</v>
      </c>
      <c r="D181" s="311" t="s">
        <v>199</v>
      </c>
      <c r="E181" s="364" t="s">
        <v>109</v>
      </c>
      <c r="F181" s="363" t="s">
        <v>832</v>
      </c>
      <c r="G181" s="364"/>
      <c r="H181" s="365">
        <v>10000</v>
      </c>
      <c r="I181" s="406"/>
    </row>
    <row r="182" spans="1:9" x14ac:dyDescent="0.25">
      <c r="A182" s="362"/>
      <c r="B182" s="363"/>
      <c r="C182" s="408" t="s">
        <v>749</v>
      </c>
      <c r="D182" s="311" t="s">
        <v>1377</v>
      </c>
      <c r="E182" s="364" t="s">
        <v>109</v>
      </c>
      <c r="F182" s="363" t="s">
        <v>549</v>
      </c>
      <c r="G182" s="364"/>
      <c r="H182" s="365">
        <v>23000</v>
      </c>
      <c r="I182" s="406"/>
    </row>
    <row r="183" spans="1:9" ht="30" x14ac:dyDescent="0.25">
      <c r="A183" s="362"/>
      <c r="B183" s="363"/>
      <c r="C183" s="408" t="s">
        <v>748</v>
      </c>
      <c r="D183" s="311" t="s">
        <v>199</v>
      </c>
      <c r="E183" s="364" t="s">
        <v>109</v>
      </c>
      <c r="F183" s="363" t="s">
        <v>1615</v>
      </c>
      <c r="G183" s="364"/>
      <c r="H183" s="365">
        <v>20000</v>
      </c>
      <c r="I183" s="406"/>
    </row>
    <row r="184" spans="1:9" ht="30" x14ac:dyDescent="0.25">
      <c r="A184" s="362"/>
      <c r="B184" s="363"/>
      <c r="C184" s="408" t="s">
        <v>749</v>
      </c>
      <c r="D184" s="311" t="s">
        <v>1377</v>
      </c>
      <c r="E184" s="364" t="s">
        <v>174</v>
      </c>
      <c r="F184" s="363" t="s">
        <v>1616</v>
      </c>
      <c r="G184" s="364"/>
      <c r="H184" s="365">
        <v>10000</v>
      </c>
      <c r="I184" s="406"/>
    </row>
    <row r="185" spans="1:9" ht="30" x14ac:dyDescent="0.25">
      <c r="A185" s="362"/>
      <c r="B185" s="363"/>
      <c r="C185" s="408" t="s">
        <v>749</v>
      </c>
      <c r="D185" s="311" t="s">
        <v>1377</v>
      </c>
      <c r="E185" s="364" t="s">
        <v>174</v>
      </c>
      <c r="F185" s="363" t="s">
        <v>1617</v>
      </c>
      <c r="G185" s="364"/>
      <c r="H185" s="365">
        <v>6000</v>
      </c>
      <c r="I185" s="406"/>
    </row>
    <row r="186" spans="1:9" ht="30" x14ac:dyDescent="0.25">
      <c r="A186" s="362"/>
      <c r="B186" s="363"/>
      <c r="C186" s="408" t="s">
        <v>748</v>
      </c>
      <c r="D186" s="311" t="s">
        <v>199</v>
      </c>
      <c r="E186" s="364" t="s">
        <v>174</v>
      </c>
      <c r="F186" s="363" t="s">
        <v>542</v>
      </c>
      <c r="G186" s="364"/>
      <c r="H186" s="365">
        <v>10000</v>
      </c>
      <c r="I186" s="406"/>
    </row>
    <row r="187" spans="1:9" ht="30" x14ac:dyDescent="0.25">
      <c r="A187" s="362"/>
      <c r="B187" s="363"/>
      <c r="C187" s="408" t="s">
        <v>749</v>
      </c>
      <c r="D187" s="311" t="s">
        <v>199</v>
      </c>
      <c r="E187" s="364" t="s">
        <v>174</v>
      </c>
      <c r="F187" s="363" t="s">
        <v>1618</v>
      </c>
      <c r="G187" s="364"/>
      <c r="H187" s="365">
        <v>165000</v>
      </c>
      <c r="I187" s="406"/>
    </row>
    <row r="188" spans="1:9" ht="45" x14ac:dyDescent="0.25">
      <c r="A188" s="362"/>
      <c r="B188" s="363"/>
      <c r="C188" s="408" t="s">
        <v>749</v>
      </c>
      <c r="D188" s="311" t="s">
        <v>1371</v>
      </c>
      <c r="E188" s="364" t="s">
        <v>392</v>
      </c>
      <c r="F188" s="363" t="s">
        <v>1671</v>
      </c>
      <c r="G188" s="364"/>
      <c r="H188" s="365">
        <v>142000</v>
      </c>
      <c r="I188" s="406"/>
    </row>
    <row r="189" spans="1:9" ht="30.75" thickBot="1" x14ac:dyDescent="0.3">
      <c r="A189" s="366"/>
      <c r="B189" s="367"/>
      <c r="C189" s="193" t="s">
        <v>749</v>
      </c>
      <c r="D189" s="315" t="s">
        <v>1377</v>
      </c>
      <c r="E189" s="368" t="s">
        <v>1515</v>
      </c>
      <c r="F189" s="367" t="s">
        <v>1619</v>
      </c>
      <c r="G189" s="368"/>
      <c r="H189" s="369">
        <v>4000</v>
      </c>
      <c r="I189" s="407"/>
    </row>
    <row r="190" spans="1:9" ht="30.75" thickTop="1" x14ac:dyDescent="0.25">
      <c r="A190" s="377">
        <v>42366</v>
      </c>
      <c r="B190" s="378"/>
      <c r="C190" s="194" t="s">
        <v>749</v>
      </c>
      <c r="D190" s="307" t="s">
        <v>1372</v>
      </c>
      <c r="E190" s="379" t="s">
        <v>174</v>
      </c>
      <c r="F190" s="378" t="s">
        <v>886</v>
      </c>
      <c r="G190" s="379"/>
      <c r="H190" s="380">
        <v>10000</v>
      </c>
      <c r="I190" s="417">
        <f>SUM(H190:H221)</f>
        <v>4047500</v>
      </c>
    </row>
    <row r="191" spans="1:9" ht="30" x14ac:dyDescent="0.25">
      <c r="A191" s="362"/>
      <c r="B191" s="363"/>
      <c r="C191" s="420" t="s">
        <v>749</v>
      </c>
      <c r="D191" s="311" t="s">
        <v>1372</v>
      </c>
      <c r="E191" s="364" t="s">
        <v>174</v>
      </c>
      <c r="F191" s="363" t="s">
        <v>1633</v>
      </c>
      <c r="G191" s="364"/>
      <c r="H191" s="365">
        <v>6000</v>
      </c>
      <c r="I191" s="418"/>
    </row>
    <row r="192" spans="1:9" ht="30" x14ac:dyDescent="0.25">
      <c r="A192" s="362"/>
      <c r="B192" s="363"/>
      <c r="C192" s="420" t="s">
        <v>749</v>
      </c>
      <c r="D192" s="311" t="s">
        <v>1372</v>
      </c>
      <c r="E192" s="364" t="s">
        <v>174</v>
      </c>
      <c r="F192" s="363" t="s">
        <v>1634</v>
      </c>
      <c r="G192" s="364"/>
      <c r="H192" s="365">
        <v>10000</v>
      </c>
      <c r="I192" s="418"/>
    </row>
    <row r="193" spans="1:9" ht="30" x14ac:dyDescent="0.25">
      <c r="A193" s="362"/>
      <c r="B193" s="363"/>
      <c r="C193" s="420" t="s">
        <v>749</v>
      </c>
      <c r="D193" s="311" t="s">
        <v>1017</v>
      </c>
      <c r="E193" s="364" t="s">
        <v>174</v>
      </c>
      <c r="F193" s="363" t="s">
        <v>1672</v>
      </c>
      <c r="G193" s="364"/>
      <c r="H193" s="365">
        <v>500000</v>
      </c>
      <c r="I193" s="418"/>
    </row>
    <row r="194" spans="1:9" x14ac:dyDescent="0.25">
      <c r="A194" s="362"/>
      <c r="B194" s="363"/>
      <c r="C194" s="420" t="s">
        <v>749</v>
      </c>
      <c r="D194" s="311" t="s">
        <v>1377</v>
      </c>
      <c r="E194" s="364" t="s">
        <v>109</v>
      </c>
      <c r="F194" s="363" t="s">
        <v>149</v>
      </c>
      <c r="G194" s="364"/>
      <c r="H194" s="365">
        <v>20000</v>
      </c>
      <c r="I194" s="418"/>
    </row>
    <row r="195" spans="1:9" ht="30" x14ac:dyDescent="0.25">
      <c r="A195" s="362"/>
      <c r="B195" s="363"/>
      <c r="C195" s="420" t="s">
        <v>748</v>
      </c>
      <c r="D195" s="311" t="s">
        <v>199</v>
      </c>
      <c r="E195" s="364" t="s">
        <v>109</v>
      </c>
      <c r="F195" s="363" t="s">
        <v>1070</v>
      </c>
      <c r="G195" s="364"/>
      <c r="H195" s="365">
        <v>50000</v>
      </c>
      <c r="I195" s="418"/>
    </row>
    <row r="196" spans="1:9" ht="45" x14ac:dyDescent="0.25">
      <c r="A196" s="362"/>
      <c r="B196" s="363"/>
      <c r="C196" s="420" t="s">
        <v>749</v>
      </c>
      <c r="D196" s="311" t="s">
        <v>1371</v>
      </c>
      <c r="E196" s="364" t="s">
        <v>1635</v>
      </c>
      <c r="F196" s="363" t="s">
        <v>677</v>
      </c>
      <c r="G196" s="364"/>
      <c r="H196" s="365">
        <v>314000</v>
      </c>
      <c r="I196" s="418"/>
    </row>
    <row r="197" spans="1:9" ht="45" x14ac:dyDescent="0.25">
      <c r="A197" s="362"/>
      <c r="B197" s="363"/>
      <c r="C197" s="420" t="s">
        <v>749</v>
      </c>
      <c r="D197" s="311" t="s">
        <v>1371</v>
      </c>
      <c r="E197" s="364" t="s">
        <v>109</v>
      </c>
      <c r="F197" s="363" t="s">
        <v>1636</v>
      </c>
      <c r="G197" s="364"/>
      <c r="H197" s="365">
        <v>20000</v>
      </c>
      <c r="I197" s="418"/>
    </row>
    <row r="198" spans="1:9" x14ac:dyDescent="0.25">
      <c r="A198" s="362"/>
      <c r="B198" s="363"/>
      <c r="C198" s="420" t="s">
        <v>749</v>
      </c>
      <c r="D198" s="311" t="s">
        <v>1372</v>
      </c>
      <c r="E198" s="364" t="s">
        <v>109</v>
      </c>
      <c r="F198" s="363" t="s">
        <v>1637</v>
      </c>
      <c r="G198" s="364"/>
      <c r="H198" s="365">
        <v>4000</v>
      </c>
      <c r="I198" s="418"/>
    </row>
    <row r="199" spans="1:9" ht="30" x14ac:dyDescent="0.25">
      <c r="A199" s="362"/>
      <c r="B199" s="363"/>
      <c r="C199" s="420" t="s">
        <v>749</v>
      </c>
      <c r="D199" s="311" t="s">
        <v>1017</v>
      </c>
      <c r="E199" s="364" t="s">
        <v>1638</v>
      </c>
      <c r="F199" s="363" t="s">
        <v>178</v>
      </c>
      <c r="G199" s="364"/>
      <c r="H199" s="365">
        <v>50000</v>
      </c>
      <c r="I199" s="418"/>
    </row>
    <row r="200" spans="1:9" ht="45" x14ac:dyDescent="0.25">
      <c r="A200" s="362"/>
      <c r="B200" s="363"/>
      <c r="C200" s="420" t="s">
        <v>749</v>
      </c>
      <c r="D200" s="311" t="s">
        <v>1371</v>
      </c>
      <c r="E200" s="364" t="s">
        <v>906</v>
      </c>
      <c r="F200" s="363" t="s">
        <v>1056</v>
      </c>
      <c r="G200" s="364" t="s">
        <v>1639</v>
      </c>
      <c r="H200" s="365">
        <v>124500</v>
      </c>
      <c r="I200" s="418"/>
    </row>
    <row r="201" spans="1:9" ht="30" x14ac:dyDescent="0.25">
      <c r="A201" s="362"/>
      <c r="B201" s="363"/>
      <c r="C201" s="420" t="s">
        <v>748</v>
      </c>
      <c r="D201" s="311" t="s">
        <v>199</v>
      </c>
      <c r="E201" s="364" t="s">
        <v>866</v>
      </c>
      <c r="F201" s="363" t="s">
        <v>385</v>
      </c>
      <c r="G201" s="364"/>
      <c r="H201" s="365">
        <v>262000</v>
      </c>
      <c r="I201" s="418"/>
    </row>
    <row r="202" spans="1:9" ht="30" x14ac:dyDescent="0.25">
      <c r="A202" s="362"/>
      <c r="B202" s="363"/>
      <c r="C202" s="420" t="s">
        <v>748</v>
      </c>
      <c r="D202" s="311" t="s">
        <v>199</v>
      </c>
      <c r="E202" s="364" t="s">
        <v>866</v>
      </c>
      <c r="F202" s="363" t="s">
        <v>1133</v>
      </c>
      <c r="G202" s="364"/>
      <c r="H202" s="365">
        <v>23000</v>
      </c>
      <c r="I202" s="418"/>
    </row>
    <row r="203" spans="1:9" ht="30" x14ac:dyDescent="0.25">
      <c r="A203" s="362"/>
      <c r="B203" s="363"/>
      <c r="C203" s="420" t="s">
        <v>749</v>
      </c>
      <c r="D203" s="311" t="s">
        <v>199</v>
      </c>
      <c r="E203" s="364" t="s">
        <v>326</v>
      </c>
      <c r="F203" s="363" t="s">
        <v>637</v>
      </c>
      <c r="G203" s="364"/>
      <c r="H203" s="365">
        <v>20000</v>
      </c>
      <c r="I203" s="418"/>
    </row>
    <row r="204" spans="1:9" ht="30" x14ac:dyDescent="0.25">
      <c r="A204" s="362"/>
      <c r="B204" s="363"/>
      <c r="C204" s="420" t="s">
        <v>748</v>
      </c>
      <c r="D204" s="311" t="s">
        <v>199</v>
      </c>
      <c r="E204" s="364" t="s">
        <v>79</v>
      </c>
      <c r="F204" s="363" t="s">
        <v>206</v>
      </c>
      <c r="G204" s="364"/>
      <c r="H204" s="365">
        <v>5000</v>
      </c>
      <c r="I204" s="418"/>
    </row>
    <row r="205" spans="1:9" ht="45" x14ac:dyDescent="0.25">
      <c r="A205" s="362"/>
      <c r="B205" s="363"/>
      <c r="C205" s="420" t="s">
        <v>749</v>
      </c>
      <c r="D205" s="311" t="s">
        <v>1371</v>
      </c>
      <c r="E205" s="364" t="s">
        <v>109</v>
      </c>
      <c r="F205" s="363" t="s">
        <v>735</v>
      </c>
      <c r="G205" s="364"/>
      <c r="H205" s="365">
        <v>590000</v>
      </c>
      <c r="I205" s="418"/>
    </row>
    <row r="206" spans="1:9" ht="45" x14ac:dyDescent="0.25">
      <c r="A206" s="362"/>
      <c r="B206" s="363"/>
      <c r="C206" s="420" t="s">
        <v>749</v>
      </c>
      <c r="D206" s="311" t="s">
        <v>1371</v>
      </c>
      <c r="E206" s="364" t="s">
        <v>109</v>
      </c>
      <c r="F206" s="363" t="s">
        <v>1614</v>
      </c>
      <c r="G206" s="364"/>
      <c r="H206" s="365">
        <v>330000</v>
      </c>
      <c r="I206" s="418"/>
    </row>
    <row r="207" spans="1:9" ht="30" x14ac:dyDescent="0.25">
      <c r="A207" s="362"/>
      <c r="B207" s="363"/>
      <c r="C207" s="420" t="s">
        <v>748</v>
      </c>
      <c r="D207" s="311" t="s">
        <v>199</v>
      </c>
      <c r="E207" s="364" t="s">
        <v>109</v>
      </c>
      <c r="F207" s="363" t="s">
        <v>1640</v>
      </c>
      <c r="G207" s="364"/>
      <c r="H207" s="365">
        <v>65000</v>
      </c>
      <c r="I207" s="418"/>
    </row>
    <row r="208" spans="1:9" ht="30" x14ac:dyDescent="0.25">
      <c r="A208" s="362"/>
      <c r="B208" s="363"/>
      <c r="C208" s="420" t="s">
        <v>748</v>
      </c>
      <c r="D208" s="311" t="s">
        <v>199</v>
      </c>
      <c r="E208" s="364" t="s">
        <v>109</v>
      </c>
      <c r="F208" s="363" t="s">
        <v>149</v>
      </c>
      <c r="G208" s="364"/>
      <c r="H208" s="365">
        <v>15000</v>
      </c>
      <c r="I208" s="418"/>
    </row>
    <row r="209" spans="1:9" ht="30" x14ac:dyDescent="0.25">
      <c r="A209" s="362"/>
      <c r="B209" s="363"/>
      <c r="C209" s="420" t="s">
        <v>748</v>
      </c>
      <c r="D209" s="311" t="s">
        <v>199</v>
      </c>
      <c r="E209" s="364" t="s">
        <v>109</v>
      </c>
      <c r="F209" s="363" t="s">
        <v>149</v>
      </c>
      <c r="G209" s="364"/>
      <c r="H209" s="365">
        <v>20000</v>
      </c>
      <c r="I209" s="418"/>
    </row>
    <row r="210" spans="1:9" ht="30" x14ac:dyDescent="0.25">
      <c r="A210" s="362"/>
      <c r="B210" s="363"/>
      <c r="C210" s="420" t="s">
        <v>748</v>
      </c>
      <c r="D210" s="311" t="s">
        <v>199</v>
      </c>
      <c r="E210" s="364" t="s">
        <v>109</v>
      </c>
      <c r="F210" s="363" t="s">
        <v>1641</v>
      </c>
      <c r="G210" s="364"/>
      <c r="H210" s="365">
        <v>10000</v>
      </c>
      <c r="I210" s="418"/>
    </row>
    <row r="211" spans="1:9" ht="30" x14ac:dyDescent="0.25">
      <c r="A211" s="362"/>
      <c r="B211" s="363"/>
      <c r="C211" s="420" t="s">
        <v>748</v>
      </c>
      <c r="D211" s="311" t="s">
        <v>199</v>
      </c>
      <c r="E211" s="364" t="s">
        <v>109</v>
      </c>
      <c r="F211" s="363" t="s">
        <v>1642</v>
      </c>
      <c r="G211" s="364"/>
      <c r="H211" s="365">
        <v>80000</v>
      </c>
      <c r="I211" s="418"/>
    </row>
    <row r="212" spans="1:9" ht="30" x14ac:dyDescent="0.25">
      <c r="A212" s="362"/>
      <c r="B212" s="363"/>
      <c r="C212" s="420" t="s">
        <v>748</v>
      </c>
      <c r="D212" s="311" t="s">
        <v>199</v>
      </c>
      <c r="E212" s="364" t="s">
        <v>109</v>
      </c>
      <c r="F212" s="363" t="s">
        <v>127</v>
      </c>
      <c r="G212" s="364"/>
      <c r="H212" s="365">
        <v>10000</v>
      </c>
      <c r="I212" s="418"/>
    </row>
    <row r="213" spans="1:9" ht="30" x14ac:dyDescent="0.25">
      <c r="A213" s="362"/>
      <c r="B213" s="363"/>
      <c r="C213" s="420" t="s">
        <v>749</v>
      </c>
      <c r="D213" s="311" t="s">
        <v>199</v>
      </c>
      <c r="E213" s="364" t="s">
        <v>109</v>
      </c>
      <c r="F213" s="363" t="s">
        <v>1643</v>
      </c>
      <c r="G213" s="364"/>
      <c r="H213" s="365">
        <v>10000</v>
      </c>
      <c r="I213" s="418"/>
    </row>
    <row r="214" spans="1:9" ht="30" x14ac:dyDescent="0.25">
      <c r="A214" s="362"/>
      <c r="B214" s="363"/>
      <c r="C214" s="420" t="s">
        <v>748</v>
      </c>
      <c r="D214" s="311" t="s">
        <v>199</v>
      </c>
      <c r="E214" s="364" t="s">
        <v>109</v>
      </c>
      <c r="F214" s="363" t="s">
        <v>227</v>
      </c>
      <c r="G214" s="364"/>
      <c r="H214" s="365">
        <v>10000</v>
      </c>
      <c r="I214" s="418"/>
    </row>
    <row r="215" spans="1:9" ht="30" x14ac:dyDescent="0.25">
      <c r="A215" s="362"/>
      <c r="B215" s="363"/>
      <c r="C215" s="420" t="s">
        <v>748</v>
      </c>
      <c r="D215" s="311" t="s">
        <v>199</v>
      </c>
      <c r="E215" s="364" t="s">
        <v>109</v>
      </c>
      <c r="F215" s="363" t="s">
        <v>156</v>
      </c>
      <c r="G215" s="364"/>
      <c r="H215" s="365">
        <v>5000</v>
      </c>
      <c r="I215" s="418"/>
    </row>
    <row r="216" spans="1:9" ht="30" x14ac:dyDescent="0.25">
      <c r="A216" s="362"/>
      <c r="B216" s="363"/>
      <c r="C216" s="420" t="s">
        <v>748</v>
      </c>
      <c r="D216" s="311" t="s">
        <v>199</v>
      </c>
      <c r="E216" s="364" t="s">
        <v>109</v>
      </c>
      <c r="F216" s="363" t="s">
        <v>1644</v>
      </c>
      <c r="G216" s="364"/>
      <c r="H216" s="365">
        <v>10000</v>
      </c>
      <c r="I216" s="418"/>
    </row>
    <row r="217" spans="1:9" ht="30" x14ac:dyDescent="0.25">
      <c r="A217" s="362"/>
      <c r="B217" s="363"/>
      <c r="C217" s="420" t="s">
        <v>748</v>
      </c>
      <c r="D217" s="311" t="s">
        <v>199</v>
      </c>
      <c r="E217" s="364" t="s">
        <v>109</v>
      </c>
      <c r="F217" s="363" t="s">
        <v>1645</v>
      </c>
      <c r="G217" s="364"/>
      <c r="H217" s="365">
        <v>10000</v>
      </c>
      <c r="I217" s="418"/>
    </row>
    <row r="218" spans="1:9" ht="30" x14ac:dyDescent="0.25">
      <c r="A218" s="362"/>
      <c r="B218" s="363"/>
      <c r="C218" s="420" t="s">
        <v>749</v>
      </c>
      <c r="D218" s="311" t="s">
        <v>1017</v>
      </c>
      <c r="E218" s="364" t="s">
        <v>638</v>
      </c>
      <c r="F218" s="363" t="s">
        <v>1232</v>
      </c>
      <c r="G218" s="364"/>
      <c r="H218" s="365">
        <v>500000</v>
      </c>
      <c r="I218" s="418"/>
    </row>
    <row r="219" spans="1:9" ht="30" x14ac:dyDescent="0.25">
      <c r="A219" s="362"/>
      <c r="B219" s="363"/>
      <c r="C219" s="420" t="s">
        <v>749</v>
      </c>
      <c r="D219" s="311" t="s">
        <v>1017</v>
      </c>
      <c r="E219" s="364" t="s">
        <v>109</v>
      </c>
      <c r="F219" s="363" t="s">
        <v>1646</v>
      </c>
      <c r="G219" s="364"/>
      <c r="H219" s="365">
        <v>130000</v>
      </c>
      <c r="I219" s="418"/>
    </row>
    <row r="220" spans="1:9" ht="45" x14ac:dyDescent="0.25">
      <c r="A220" s="362"/>
      <c r="B220" s="363"/>
      <c r="C220" s="420" t="s">
        <v>749</v>
      </c>
      <c r="D220" s="311" t="s">
        <v>1371</v>
      </c>
      <c r="E220" s="364" t="s">
        <v>602</v>
      </c>
      <c r="F220" s="363" t="s">
        <v>1647</v>
      </c>
      <c r="G220" s="364"/>
      <c r="H220" s="365">
        <v>510000</v>
      </c>
      <c r="I220" s="418"/>
    </row>
    <row r="221" spans="1:9" ht="45.75" thickBot="1" x14ac:dyDescent="0.3">
      <c r="A221" s="366"/>
      <c r="B221" s="367"/>
      <c r="C221" s="193" t="s">
        <v>749</v>
      </c>
      <c r="D221" s="315" t="s">
        <v>1371</v>
      </c>
      <c r="E221" s="368" t="s">
        <v>161</v>
      </c>
      <c r="F221" s="367" t="s">
        <v>1090</v>
      </c>
      <c r="G221" s="368" t="s">
        <v>1648</v>
      </c>
      <c r="H221" s="369">
        <v>324000</v>
      </c>
      <c r="I221" s="419"/>
    </row>
    <row r="222" spans="1:9" ht="30.75" thickTop="1" x14ac:dyDescent="0.25">
      <c r="A222" s="377">
        <v>42369</v>
      </c>
      <c r="B222" s="378"/>
      <c r="C222" s="194" t="s">
        <v>749</v>
      </c>
      <c r="D222" s="307" t="s">
        <v>1375</v>
      </c>
      <c r="E222" s="379" t="s">
        <v>1363</v>
      </c>
      <c r="F222" s="378" t="s">
        <v>1649</v>
      </c>
      <c r="G222" s="379"/>
      <c r="H222" s="380">
        <v>70000</v>
      </c>
      <c r="I222" s="427">
        <f>SUM(H222:H242)</f>
        <v>2279500</v>
      </c>
    </row>
    <row r="223" spans="1:9" ht="30" x14ac:dyDescent="0.25">
      <c r="A223" s="362"/>
      <c r="B223" s="363"/>
      <c r="C223" s="430" t="s">
        <v>749</v>
      </c>
      <c r="D223" s="311" t="s">
        <v>1373</v>
      </c>
      <c r="E223" s="364" t="s">
        <v>109</v>
      </c>
      <c r="F223" s="363" t="s">
        <v>1650</v>
      </c>
      <c r="G223" s="364"/>
      <c r="H223" s="365">
        <v>10000</v>
      </c>
      <c r="I223" s="428"/>
    </row>
    <row r="224" spans="1:9" ht="30" x14ac:dyDescent="0.25">
      <c r="A224" s="362"/>
      <c r="B224" s="363"/>
      <c r="C224" s="430" t="s">
        <v>749</v>
      </c>
      <c r="D224" s="311" t="s">
        <v>1373</v>
      </c>
      <c r="E224" s="364" t="s">
        <v>109</v>
      </c>
      <c r="F224" s="363" t="s">
        <v>1184</v>
      </c>
      <c r="G224" s="364"/>
      <c r="H224" s="365">
        <v>20000</v>
      </c>
      <c r="I224" s="428"/>
    </row>
    <row r="225" spans="1:9" x14ac:dyDescent="0.25">
      <c r="A225" s="362"/>
      <c r="B225" s="363"/>
      <c r="C225" s="430" t="s">
        <v>749</v>
      </c>
      <c r="D225" s="311" t="s">
        <v>1377</v>
      </c>
      <c r="E225" s="364" t="s">
        <v>1670</v>
      </c>
      <c r="F225" s="363" t="s">
        <v>1651</v>
      </c>
      <c r="G225" s="364"/>
      <c r="H225" s="365">
        <v>120000</v>
      </c>
      <c r="I225" s="428"/>
    </row>
    <row r="226" spans="1:9" ht="30" x14ac:dyDescent="0.25">
      <c r="A226" s="362"/>
      <c r="B226" s="363"/>
      <c r="C226" s="430" t="s">
        <v>748</v>
      </c>
      <c r="D226" s="311" t="s">
        <v>199</v>
      </c>
      <c r="E226" s="364" t="s">
        <v>1673</v>
      </c>
      <c r="F226" s="363" t="s">
        <v>1652</v>
      </c>
      <c r="G226" s="364"/>
      <c r="H226" s="365">
        <v>30000</v>
      </c>
      <c r="I226" s="428"/>
    </row>
    <row r="227" spans="1:9" ht="45" x14ac:dyDescent="0.25">
      <c r="A227" s="362"/>
      <c r="B227" s="363"/>
      <c r="C227" s="430" t="s">
        <v>749</v>
      </c>
      <c r="D227" s="311" t="s">
        <v>1371</v>
      </c>
      <c r="E227" s="364" t="s">
        <v>1427</v>
      </c>
      <c r="F227" s="363" t="s">
        <v>1653</v>
      </c>
      <c r="G227" s="364"/>
      <c r="H227" s="365">
        <v>235000</v>
      </c>
      <c r="I227" s="428"/>
    </row>
    <row r="228" spans="1:9" ht="45" x14ac:dyDescent="0.25">
      <c r="A228" s="362"/>
      <c r="B228" s="363"/>
      <c r="C228" s="430" t="s">
        <v>749</v>
      </c>
      <c r="D228" s="311" t="s">
        <v>1371</v>
      </c>
      <c r="E228" s="364" t="s">
        <v>109</v>
      </c>
      <c r="F228" s="363" t="s">
        <v>1654</v>
      </c>
      <c r="G228" s="364"/>
      <c r="H228" s="365">
        <v>10000</v>
      </c>
      <c r="I228" s="428"/>
    </row>
    <row r="229" spans="1:9" ht="30" x14ac:dyDescent="0.25">
      <c r="A229" s="362"/>
      <c r="B229" s="363"/>
      <c r="C229" s="430" t="s">
        <v>748</v>
      </c>
      <c r="D229" s="311" t="s">
        <v>199</v>
      </c>
      <c r="E229" s="364" t="s">
        <v>109</v>
      </c>
      <c r="F229" s="363" t="s">
        <v>206</v>
      </c>
      <c r="G229" s="364"/>
      <c r="H229" s="365">
        <v>5000</v>
      </c>
      <c r="I229" s="428"/>
    </row>
    <row r="230" spans="1:9" ht="45" x14ac:dyDescent="0.25">
      <c r="A230" s="362"/>
      <c r="B230" s="363"/>
      <c r="C230" s="430" t="s">
        <v>749</v>
      </c>
      <c r="D230" s="311" t="s">
        <v>1371</v>
      </c>
      <c r="E230" s="364" t="s">
        <v>298</v>
      </c>
      <c r="F230" s="363" t="s">
        <v>1655</v>
      </c>
      <c r="G230" s="364"/>
      <c r="H230" s="365">
        <v>22500</v>
      </c>
      <c r="I230" s="428"/>
    </row>
    <row r="231" spans="1:9" ht="30" x14ac:dyDescent="0.25">
      <c r="A231" s="362"/>
      <c r="B231" s="363"/>
      <c r="C231" s="430" t="s">
        <v>748</v>
      </c>
      <c r="D231" s="311" t="s">
        <v>199</v>
      </c>
      <c r="E231" s="364" t="s">
        <v>1674</v>
      </c>
      <c r="F231" s="363" t="s">
        <v>1656</v>
      </c>
      <c r="G231" s="364"/>
      <c r="H231" s="365">
        <v>130000</v>
      </c>
      <c r="I231" s="428"/>
    </row>
    <row r="232" spans="1:9" ht="45" x14ac:dyDescent="0.25">
      <c r="A232" s="362"/>
      <c r="B232" s="363"/>
      <c r="C232" s="430" t="s">
        <v>749</v>
      </c>
      <c r="D232" s="311" t="s">
        <v>1371</v>
      </c>
      <c r="E232" s="364" t="s">
        <v>477</v>
      </c>
      <c r="F232" s="363" t="s">
        <v>1281</v>
      </c>
      <c r="G232" s="364"/>
      <c r="H232" s="365">
        <v>375000</v>
      </c>
      <c r="I232" s="428"/>
    </row>
    <row r="233" spans="1:9" ht="30" x14ac:dyDescent="0.25">
      <c r="A233" s="362"/>
      <c r="B233" s="363"/>
      <c r="C233" s="430" t="s">
        <v>749</v>
      </c>
      <c r="D233" s="311" t="s">
        <v>1017</v>
      </c>
      <c r="E233" s="364" t="s">
        <v>638</v>
      </c>
      <c r="F233" s="363" t="s">
        <v>1658</v>
      </c>
      <c r="G233" s="364"/>
      <c r="H233" s="365">
        <v>400000</v>
      </c>
      <c r="I233" s="428"/>
    </row>
    <row r="234" spans="1:9" ht="30" x14ac:dyDescent="0.25">
      <c r="A234" s="362"/>
      <c r="B234" s="363"/>
      <c r="C234" s="430" t="s">
        <v>749</v>
      </c>
      <c r="D234" s="311" t="s">
        <v>1017</v>
      </c>
      <c r="E234" s="364" t="s">
        <v>889</v>
      </c>
      <c r="F234" s="363" t="s">
        <v>1659</v>
      </c>
      <c r="G234" s="364"/>
      <c r="H234" s="365">
        <v>90000</v>
      </c>
      <c r="I234" s="428"/>
    </row>
    <row r="235" spans="1:9" ht="30" x14ac:dyDescent="0.25">
      <c r="A235" s="362"/>
      <c r="B235" s="363"/>
      <c r="C235" s="430" t="s">
        <v>749</v>
      </c>
      <c r="D235" s="311" t="s">
        <v>1017</v>
      </c>
      <c r="E235" s="364" t="s">
        <v>1675</v>
      </c>
      <c r="F235" s="363" t="s">
        <v>1660</v>
      </c>
      <c r="G235" s="364"/>
      <c r="H235" s="365">
        <v>170000</v>
      </c>
      <c r="I235" s="428"/>
    </row>
    <row r="236" spans="1:9" ht="30" x14ac:dyDescent="0.25">
      <c r="A236" s="362"/>
      <c r="B236" s="363"/>
      <c r="C236" s="430" t="s">
        <v>749</v>
      </c>
      <c r="D236" s="311" t="s">
        <v>1377</v>
      </c>
      <c r="E236" s="364" t="s">
        <v>174</v>
      </c>
      <c r="F236" s="363" t="s">
        <v>1661</v>
      </c>
      <c r="G236" s="364"/>
      <c r="H236" s="365">
        <v>11000</v>
      </c>
      <c r="I236" s="428"/>
    </row>
    <row r="237" spans="1:9" x14ac:dyDescent="0.25">
      <c r="A237" s="362"/>
      <c r="B237" s="363"/>
      <c r="C237" s="430" t="s">
        <v>749</v>
      </c>
      <c r="D237" s="311" t="s">
        <v>1377</v>
      </c>
      <c r="E237" s="364" t="s">
        <v>392</v>
      </c>
      <c r="F237" s="363" t="s">
        <v>836</v>
      </c>
      <c r="G237" s="364"/>
      <c r="H237" s="365">
        <v>135000</v>
      </c>
      <c r="I237" s="428"/>
    </row>
    <row r="238" spans="1:9" ht="45" x14ac:dyDescent="0.25">
      <c r="A238" s="362"/>
      <c r="B238" s="363"/>
      <c r="C238" s="430" t="s">
        <v>749</v>
      </c>
      <c r="D238" s="311" t="s">
        <v>1371</v>
      </c>
      <c r="E238" s="364" t="s">
        <v>1676</v>
      </c>
      <c r="F238" s="363" t="s">
        <v>1662</v>
      </c>
      <c r="G238" s="364"/>
      <c r="H238" s="365">
        <v>15000</v>
      </c>
      <c r="I238" s="428"/>
    </row>
    <row r="239" spans="1:9" ht="30" x14ac:dyDescent="0.25">
      <c r="A239" s="362"/>
      <c r="B239" s="363"/>
      <c r="C239" s="430" t="s">
        <v>748</v>
      </c>
      <c r="D239" s="311" t="s">
        <v>199</v>
      </c>
      <c r="E239" s="364" t="s">
        <v>79</v>
      </c>
      <c r="F239" s="363" t="s">
        <v>149</v>
      </c>
      <c r="G239" s="364"/>
      <c r="H239" s="365">
        <v>24000</v>
      </c>
      <c r="I239" s="428"/>
    </row>
    <row r="240" spans="1:9" ht="30" x14ac:dyDescent="0.25">
      <c r="A240" s="362"/>
      <c r="B240" s="363"/>
      <c r="C240" s="430" t="s">
        <v>748</v>
      </c>
      <c r="D240" s="311" t="s">
        <v>199</v>
      </c>
      <c r="E240" s="364" t="s">
        <v>436</v>
      </c>
      <c r="F240" s="363" t="s">
        <v>1664</v>
      </c>
      <c r="G240" s="364"/>
      <c r="H240" s="365">
        <v>300000</v>
      </c>
      <c r="I240" s="428"/>
    </row>
    <row r="241" spans="1:9" ht="30" x14ac:dyDescent="0.25">
      <c r="A241" s="362"/>
      <c r="B241" s="363"/>
      <c r="C241" s="430" t="s">
        <v>748</v>
      </c>
      <c r="D241" s="311" t="s">
        <v>199</v>
      </c>
      <c r="E241" s="364" t="s">
        <v>436</v>
      </c>
      <c r="F241" s="363" t="s">
        <v>1665</v>
      </c>
      <c r="G241" s="364"/>
      <c r="H241" s="365">
        <v>7000</v>
      </c>
      <c r="I241" s="428"/>
    </row>
    <row r="242" spans="1:9" ht="30.75" thickBot="1" x14ac:dyDescent="0.3">
      <c r="A242" s="366"/>
      <c r="B242" s="367"/>
      <c r="C242" s="193" t="s">
        <v>748</v>
      </c>
      <c r="D242" s="315" t="s">
        <v>199</v>
      </c>
      <c r="E242" s="368" t="s">
        <v>79</v>
      </c>
      <c r="F242" s="367" t="s">
        <v>1666</v>
      </c>
      <c r="G242" s="368"/>
      <c r="H242" s="369">
        <v>100000</v>
      </c>
      <c r="I242" s="429"/>
    </row>
    <row r="243" spans="1:9" ht="15.75" thickTop="1" x14ac:dyDescent="0.25">
      <c r="D243" s="295"/>
    </row>
  </sheetData>
  <autoFilter ref="A4:I41"/>
  <mergeCells count="11">
    <mergeCell ref="I84:I96"/>
    <mergeCell ref="A1:H1"/>
    <mergeCell ref="A2:I2"/>
    <mergeCell ref="A3:I3"/>
    <mergeCell ref="I22:I37"/>
    <mergeCell ref="I65:I75"/>
    <mergeCell ref="I51:I64"/>
    <mergeCell ref="I42:I50"/>
    <mergeCell ref="I38:I41"/>
    <mergeCell ref="I5:I21"/>
    <mergeCell ref="I76:I83"/>
  </mergeCells>
  <dataValidations count="1">
    <dataValidation type="list" allowBlank="1" showInputMessage="1" showErrorMessage="1" sqref="D5:D243">
      <formula1>#REF!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C45"/>
  <sheetViews>
    <sheetView topLeftCell="T1" zoomScaleNormal="100" workbookViewId="0">
      <pane ySplit="3" topLeftCell="A9" activePane="bottomLeft" state="frozen"/>
      <selection pane="bottomLeft" activeCell="Z26" sqref="Z26"/>
    </sheetView>
  </sheetViews>
  <sheetFormatPr baseColWidth="10" defaultRowHeight="15" x14ac:dyDescent="0.25"/>
  <cols>
    <col min="1" max="1" width="12.140625" customWidth="1"/>
    <col min="2" max="2" width="14.28515625" style="50" customWidth="1"/>
    <col min="3" max="3" width="15.5703125" style="50" customWidth="1"/>
    <col min="4" max="4" width="15.7109375" style="50" customWidth="1"/>
    <col min="5" max="5" width="15.42578125" style="50" customWidth="1"/>
    <col min="7" max="7" width="12.140625" customWidth="1"/>
    <col min="8" max="8" width="14.28515625" style="50" customWidth="1"/>
    <col min="9" max="9" width="15.5703125" style="50" customWidth="1"/>
    <col min="10" max="10" width="15.7109375" style="50" customWidth="1"/>
    <col min="11" max="11" width="15.42578125" style="50" customWidth="1"/>
    <col min="12" max="12" width="11.42578125" customWidth="1"/>
    <col min="13" max="13" width="12.140625" style="334" customWidth="1"/>
    <col min="14" max="14" width="14.28515625" style="334" customWidth="1"/>
    <col min="15" max="15" width="15.5703125" style="337" customWidth="1"/>
    <col min="16" max="16" width="15.7109375" style="337" customWidth="1"/>
    <col min="17" max="17" width="15.42578125" style="334" customWidth="1"/>
    <col min="19" max="19" width="12.140625" customWidth="1"/>
    <col min="20" max="20" width="14.28515625" style="215" customWidth="1"/>
    <col min="21" max="21" width="15.5703125" style="215" customWidth="1"/>
    <col min="22" max="22" width="15.7109375" style="215" customWidth="1"/>
    <col min="23" max="23" width="15.42578125" style="215" customWidth="1"/>
    <col min="25" max="25" width="12.140625" customWidth="1"/>
    <col min="26" max="26" width="14.28515625" style="215" customWidth="1"/>
    <col min="27" max="27" width="15.5703125" style="215" customWidth="1"/>
    <col min="28" max="28" width="15.7109375" style="215" customWidth="1"/>
    <col min="29" max="29" width="15.42578125" style="215" customWidth="1"/>
  </cols>
  <sheetData>
    <row r="1" spans="1:29" ht="24" thickBot="1" x14ac:dyDescent="0.3">
      <c r="A1" s="567" t="s">
        <v>18</v>
      </c>
      <c r="B1" s="567"/>
      <c r="C1" s="567"/>
      <c r="D1" s="567"/>
      <c r="E1" s="567"/>
      <c r="G1" s="561" t="s">
        <v>18</v>
      </c>
      <c r="H1" s="562"/>
      <c r="I1" s="562"/>
      <c r="J1" s="562"/>
      <c r="K1" s="563"/>
      <c r="M1" s="561" t="s">
        <v>18</v>
      </c>
      <c r="N1" s="562"/>
      <c r="O1" s="562"/>
      <c r="P1" s="562"/>
      <c r="Q1" s="563"/>
      <c r="S1" s="561" t="s">
        <v>18</v>
      </c>
      <c r="T1" s="562"/>
      <c r="U1" s="562"/>
      <c r="V1" s="562"/>
      <c r="W1" s="563"/>
      <c r="Y1" s="561" t="s">
        <v>18</v>
      </c>
      <c r="Z1" s="562"/>
      <c r="AA1" s="562"/>
      <c r="AB1" s="562"/>
      <c r="AC1" s="563"/>
    </row>
    <row r="2" spans="1:29" ht="15.75" thickBot="1" x14ac:dyDescent="0.3">
      <c r="A2" s="568" t="s">
        <v>437</v>
      </c>
      <c r="B2" s="568"/>
      <c r="C2" s="568"/>
      <c r="D2" s="568"/>
      <c r="E2" s="568"/>
      <c r="G2" s="564" t="s">
        <v>438</v>
      </c>
      <c r="H2" s="565"/>
      <c r="I2" s="565"/>
      <c r="J2" s="565"/>
      <c r="K2" s="566"/>
      <c r="M2" s="564" t="s">
        <v>1407</v>
      </c>
      <c r="N2" s="565"/>
      <c r="O2" s="565"/>
      <c r="P2" s="565"/>
      <c r="Q2" s="566"/>
      <c r="S2" s="564" t="s">
        <v>1182</v>
      </c>
      <c r="T2" s="565"/>
      <c r="U2" s="565"/>
      <c r="V2" s="565"/>
      <c r="W2" s="566"/>
      <c r="Y2" s="564" t="s">
        <v>1360</v>
      </c>
      <c r="Z2" s="565"/>
      <c r="AA2" s="565"/>
      <c r="AB2" s="565"/>
      <c r="AC2" s="566"/>
    </row>
    <row r="3" spans="1:29" s="1" customFormat="1" ht="32.25" thickBot="1" x14ac:dyDescent="0.3">
      <c r="A3" s="121" t="s">
        <v>0</v>
      </c>
      <c r="B3" s="122" t="s">
        <v>11</v>
      </c>
      <c r="C3" s="122" t="s">
        <v>8</v>
      </c>
      <c r="D3" s="122" t="s">
        <v>9</v>
      </c>
      <c r="E3" s="122" t="s">
        <v>10</v>
      </c>
      <c r="G3" s="162" t="s">
        <v>0</v>
      </c>
      <c r="H3" s="163" t="s">
        <v>11</v>
      </c>
      <c r="I3" s="163" t="s">
        <v>8</v>
      </c>
      <c r="J3" s="163" t="s">
        <v>9</v>
      </c>
      <c r="K3" s="164" t="s">
        <v>10</v>
      </c>
      <c r="L3" s="204"/>
      <c r="M3" s="162" t="s">
        <v>0</v>
      </c>
      <c r="N3" s="163" t="s">
        <v>11</v>
      </c>
      <c r="O3" s="163" t="s">
        <v>8</v>
      </c>
      <c r="P3" s="163" t="s">
        <v>9</v>
      </c>
      <c r="Q3" s="164" t="s">
        <v>10</v>
      </c>
      <c r="S3" s="60" t="s">
        <v>0</v>
      </c>
      <c r="T3" s="213" t="s">
        <v>11</v>
      </c>
      <c r="U3" s="213" t="s">
        <v>8</v>
      </c>
      <c r="V3" s="213" t="s">
        <v>9</v>
      </c>
      <c r="W3" s="214" t="s">
        <v>10</v>
      </c>
      <c r="Y3" s="60" t="s">
        <v>0</v>
      </c>
      <c r="Z3" s="213" t="s">
        <v>11</v>
      </c>
      <c r="AA3" s="213" t="s">
        <v>8</v>
      </c>
      <c r="AB3" s="213" t="s">
        <v>9</v>
      </c>
      <c r="AC3" s="214" t="s">
        <v>10</v>
      </c>
    </row>
    <row r="4" spans="1:29" x14ac:dyDescent="0.25">
      <c r="A4" s="118">
        <v>42226</v>
      </c>
      <c r="B4" s="119">
        <v>2736800</v>
      </c>
      <c r="C4" s="119">
        <f>AGOSTO!G5</f>
        <v>794000</v>
      </c>
      <c r="D4" s="119">
        <f>AGOSTO!O36</f>
        <v>527800</v>
      </c>
      <c r="E4" s="120">
        <f t="shared" ref="E4:E8" si="0">(B4+C4)-D4</f>
        <v>3003000</v>
      </c>
      <c r="G4" s="113">
        <v>42248</v>
      </c>
      <c r="H4" s="33">
        <f>E19</f>
        <v>1264956</v>
      </c>
      <c r="I4" s="33">
        <f>SEPTIEMBRE!G5</f>
        <v>490900</v>
      </c>
      <c r="J4" s="33">
        <f>SEPTIEMBRE!O5</f>
        <v>1646600</v>
      </c>
      <c r="K4" s="114">
        <f t="shared" ref="K4:K13" si="1">(H4+I4)-J4</f>
        <v>109256</v>
      </c>
      <c r="L4" s="7"/>
      <c r="M4" s="338">
        <v>42278</v>
      </c>
      <c r="N4" s="85">
        <f>K25</f>
        <v>2093525</v>
      </c>
      <c r="O4" s="85">
        <f>OCTUBRE!G5</f>
        <v>1708000</v>
      </c>
      <c r="P4" s="85">
        <f>OCTUBRE!O5</f>
        <v>1590700</v>
      </c>
      <c r="Q4" s="332">
        <f>(N4+O4)-P4</f>
        <v>2210825</v>
      </c>
      <c r="S4" s="53">
        <v>42311</v>
      </c>
      <c r="T4" s="215">
        <f>Q25</f>
        <v>7013245</v>
      </c>
      <c r="U4" s="215">
        <f>'E - NOVIEMBRE'!G5</f>
        <v>2858300</v>
      </c>
      <c r="V4" s="215">
        <f>'S-NOVIEMBRE'!H5</f>
        <v>1490250</v>
      </c>
      <c r="W4" s="216">
        <f>(T4+U4)-V4</f>
        <v>8381295</v>
      </c>
      <c r="Y4" s="53">
        <v>42339</v>
      </c>
      <c r="Z4" s="215">
        <f>Q45</f>
        <v>8456735</v>
      </c>
      <c r="AA4" s="215">
        <f>'E-DICIEMBRE'!G5</f>
        <v>2024900</v>
      </c>
      <c r="AB4" s="215">
        <f>'S-DICIEMBRE'!I5</f>
        <v>1750291</v>
      </c>
      <c r="AC4" s="216">
        <f t="shared" ref="AC4:AC20" si="2">(Z4+AA4)-AB4</f>
        <v>8731344</v>
      </c>
    </row>
    <row r="5" spans="1:29" x14ac:dyDescent="0.25">
      <c r="A5" s="113">
        <v>42227</v>
      </c>
      <c r="B5" s="33">
        <f t="shared" ref="B5:B10" si="3">E4</f>
        <v>3003000</v>
      </c>
      <c r="C5" s="33">
        <f>AGOSTO!G7</f>
        <v>736400</v>
      </c>
      <c r="D5" s="33">
        <f>AGOSTO!O46</f>
        <v>1105724</v>
      </c>
      <c r="E5" s="114">
        <f t="shared" si="0"/>
        <v>2633676</v>
      </c>
      <c r="G5" s="113">
        <v>42249</v>
      </c>
      <c r="H5" s="33">
        <f t="shared" ref="H5:H10" si="4">K4</f>
        <v>109256</v>
      </c>
      <c r="I5" s="33">
        <f>SEPTIEMBRE!G8</f>
        <v>4097900</v>
      </c>
      <c r="J5" s="33">
        <f>SEPTIEMBRE!O11</f>
        <v>150000</v>
      </c>
      <c r="K5" s="114">
        <f t="shared" si="1"/>
        <v>4057156</v>
      </c>
      <c r="L5" s="7"/>
      <c r="M5" s="338">
        <v>42279</v>
      </c>
      <c r="N5" s="85">
        <f t="shared" ref="N5:N10" si="5">Q4</f>
        <v>2210825</v>
      </c>
      <c r="O5" s="85">
        <f>OCTUBRE!G12</f>
        <v>652600</v>
      </c>
      <c r="P5" s="335">
        <f>OCTUBRE!O22</f>
        <v>229000</v>
      </c>
      <c r="Q5" s="332">
        <f t="shared" ref="Q5:Q18" si="6">(N5+O5)-P5</f>
        <v>2634425</v>
      </c>
      <c r="S5" s="53">
        <v>42312</v>
      </c>
      <c r="T5" s="215">
        <f>W4</f>
        <v>8381295</v>
      </c>
      <c r="U5" s="215">
        <f>'E - NOVIEMBRE'!G14</f>
        <v>613200</v>
      </c>
      <c r="V5" s="215">
        <f>'S-NOVIEMBRE'!H27</f>
        <v>797000</v>
      </c>
      <c r="W5" s="216">
        <f t="shared" ref="W5:W9" si="7">(T5+U5)-V5</f>
        <v>8197495</v>
      </c>
      <c r="Y5" s="53">
        <v>42340</v>
      </c>
      <c r="Z5" s="215">
        <f t="shared" ref="Z5:Z10" si="8">AC4</f>
        <v>8731344</v>
      </c>
      <c r="AA5" s="215">
        <f>'E-DICIEMBRE'!G9</f>
        <v>498700</v>
      </c>
      <c r="AB5" s="215">
        <f>'S-DICIEMBRE'!I22</f>
        <v>745600</v>
      </c>
      <c r="AC5" s="216">
        <f t="shared" si="2"/>
        <v>8484444</v>
      </c>
    </row>
    <row r="6" spans="1:29" x14ac:dyDescent="0.25">
      <c r="A6" s="113">
        <v>42228</v>
      </c>
      <c r="B6" s="33">
        <f t="shared" si="3"/>
        <v>2633676</v>
      </c>
      <c r="C6" s="33">
        <f>AGOSTO!G16</f>
        <v>2967100</v>
      </c>
      <c r="D6" s="33">
        <f>AGOSTO!O58</f>
        <v>3325850</v>
      </c>
      <c r="E6" s="114">
        <f t="shared" si="0"/>
        <v>2274926</v>
      </c>
      <c r="G6" s="113">
        <v>42250</v>
      </c>
      <c r="H6" s="33">
        <f t="shared" si="4"/>
        <v>4057156</v>
      </c>
      <c r="I6" s="33">
        <f>SEPTIEMBRE!G16</f>
        <v>93470</v>
      </c>
      <c r="J6" s="33">
        <f>SEPTIEMBRE!O17</f>
        <v>2200630</v>
      </c>
      <c r="K6" s="114">
        <f t="shared" si="1"/>
        <v>1949996</v>
      </c>
      <c r="M6" s="338">
        <v>42282</v>
      </c>
      <c r="N6" s="335">
        <f t="shared" si="5"/>
        <v>2634425</v>
      </c>
      <c r="O6" s="335">
        <f>OCTUBRE!G15</f>
        <v>1465150</v>
      </c>
      <c r="P6" s="335">
        <f>OCTUBRE!O33</f>
        <v>998400</v>
      </c>
      <c r="Q6" s="332">
        <f t="shared" si="6"/>
        <v>3101175</v>
      </c>
      <c r="S6" s="53">
        <v>42313</v>
      </c>
      <c r="T6" s="215">
        <f t="shared" ref="T6" si="9">W5</f>
        <v>8197495</v>
      </c>
      <c r="V6" s="215">
        <f>OCTUBRE!U301</f>
        <v>0</v>
      </c>
      <c r="W6" s="216">
        <f t="shared" si="7"/>
        <v>8197495</v>
      </c>
      <c r="Y6" s="53">
        <v>42341</v>
      </c>
      <c r="Z6" s="215">
        <f t="shared" si="8"/>
        <v>8484444</v>
      </c>
      <c r="AA6" s="215">
        <f>'E-DICIEMBRE'!G13</f>
        <v>300000</v>
      </c>
      <c r="AB6" s="215">
        <f>'S-DICIEMBRE'!I38</f>
        <v>306000</v>
      </c>
      <c r="AC6" s="216">
        <f t="shared" si="2"/>
        <v>8478444</v>
      </c>
    </row>
    <row r="7" spans="1:29" x14ac:dyDescent="0.25">
      <c r="A7" s="113">
        <v>42229</v>
      </c>
      <c r="B7" s="33">
        <f t="shared" si="3"/>
        <v>2274926</v>
      </c>
      <c r="C7" s="33">
        <f>AGOSTO!G27</f>
        <v>289600</v>
      </c>
      <c r="D7" s="33">
        <f>AGOSTO!O68</f>
        <v>2196800</v>
      </c>
      <c r="E7" s="114">
        <f t="shared" si="0"/>
        <v>367726</v>
      </c>
      <c r="G7" s="113">
        <v>42251</v>
      </c>
      <c r="H7" s="33">
        <f t="shared" si="4"/>
        <v>1949996</v>
      </c>
      <c r="I7" s="33">
        <f>SEPTIEMBRE!G17</f>
        <v>1367400</v>
      </c>
      <c r="J7" s="33">
        <f>SEPTIEMBRE!O33</f>
        <v>688900</v>
      </c>
      <c r="K7" s="114">
        <f t="shared" si="1"/>
        <v>2628496</v>
      </c>
      <c r="M7" s="338">
        <v>42283</v>
      </c>
      <c r="N7" s="335">
        <f t="shared" si="5"/>
        <v>3101175</v>
      </c>
      <c r="O7" s="335">
        <f>OCTUBRE!G19</f>
        <v>343400</v>
      </c>
      <c r="P7" s="335">
        <f>OCTUBRE!O56</f>
        <v>328700</v>
      </c>
      <c r="Q7" s="332">
        <f t="shared" si="6"/>
        <v>3115875</v>
      </c>
      <c r="S7" s="205">
        <v>42314</v>
      </c>
      <c r="T7" s="215">
        <f>W6</f>
        <v>8197495</v>
      </c>
      <c r="U7" s="215">
        <v>0</v>
      </c>
      <c r="V7" s="215">
        <f>OCTUBRE!U309</f>
        <v>0</v>
      </c>
      <c r="W7" s="216">
        <f t="shared" si="7"/>
        <v>8197495</v>
      </c>
      <c r="Y7" s="205">
        <v>42342</v>
      </c>
      <c r="Z7" s="215">
        <f t="shared" si="8"/>
        <v>8478444</v>
      </c>
      <c r="AA7" s="215">
        <f>'E-DICIEMBRE'!G14</f>
        <v>905000</v>
      </c>
      <c r="AB7" s="215">
        <f>'S-DICIEMBRE'!I42</f>
        <v>732176</v>
      </c>
      <c r="AC7" s="216">
        <f t="shared" si="2"/>
        <v>8651268</v>
      </c>
    </row>
    <row r="8" spans="1:29" x14ac:dyDescent="0.25">
      <c r="A8" s="113">
        <v>42230</v>
      </c>
      <c r="B8" s="33">
        <f t="shared" si="3"/>
        <v>367726</v>
      </c>
      <c r="C8" s="33">
        <f>AGOSTO!G29</f>
        <v>850000</v>
      </c>
      <c r="D8" s="33">
        <f>AGOSTO!O86</f>
        <v>499650</v>
      </c>
      <c r="E8" s="114">
        <f t="shared" si="0"/>
        <v>718076</v>
      </c>
      <c r="G8" s="113">
        <v>42254</v>
      </c>
      <c r="H8" s="33">
        <f t="shared" si="4"/>
        <v>2628496</v>
      </c>
      <c r="I8" s="33">
        <f>SEPTIEMBRE!G26</f>
        <v>204400</v>
      </c>
      <c r="J8" s="33">
        <f>SEPTIEMBRE!O52</f>
        <v>731913</v>
      </c>
      <c r="K8" s="114">
        <f t="shared" si="1"/>
        <v>2100983</v>
      </c>
      <c r="M8" s="338">
        <v>42284</v>
      </c>
      <c r="N8" s="335">
        <f t="shared" si="5"/>
        <v>3115875</v>
      </c>
      <c r="O8" s="335">
        <f>OCTUBRE!G21</f>
        <v>2910200</v>
      </c>
      <c r="P8" s="335">
        <f>OCTUBRE!O68</f>
        <v>1786400</v>
      </c>
      <c r="Q8" s="332">
        <f t="shared" si="6"/>
        <v>4239675</v>
      </c>
      <c r="S8" s="53">
        <v>42317</v>
      </c>
      <c r="T8" s="215">
        <f>W7</f>
        <v>8197495</v>
      </c>
      <c r="U8" s="215">
        <v>0</v>
      </c>
      <c r="V8" s="215">
        <f>OCTUBRE!U329</f>
        <v>0</v>
      </c>
      <c r="W8" s="216">
        <f t="shared" si="7"/>
        <v>8197495</v>
      </c>
      <c r="Y8" s="53">
        <v>42345</v>
      </c>
      <c r="Z8" s="215">
        <f t="shared" si="8"/>
        <v>8651268</v>
      </c>
      <c r="AA8" s="215">
        <f>'E-DICIEMBRE'!G20</f>
        <v>2414700</v>
      </c>
      <c r="AB8" s="215">
        <f>'S-DICIEMBRE'!I51</f>
        <v>1118000</v>
      </c>
      <c r="AC8" s="216">
        <f t="shared" si="2"/>
        <v>9947968</v>
      </c>
    </row>
    <row r="9" spans="1:29" x14ac:dyDescent="0.25">
      <c r="A9" s="113">
        <v>42233</v>
      </c>
      <c r="B9" s="33">
        <f t="shared" si="3"/>
        <v>718076</v>
      </c>
      <c r="C9" s="33">
        <f>AGOSTO!G32</f>
        <v>1306800</v>
      </c>
      <c r="D9" s="33">
        <f>AGOSTO!O104</f>
        <v>1218000</v>
      </c>
      <c r="E9" s="114">
        <f t="shared" ref="E9:E13" si="10">(B9+C9)-D9</f>
        <v>806876</v>
      </c>
      <c r="G9" s="113">
        <v>42255</v>
      </c>
      <c r="H9" s="33">
        <f t="shared" si="4"/>
        <v>2100983</v>
      </c>
      <c r="I9" s="33">
        <f>SEPTIEMBRE!G27</f>
        <v>585000</v>
      </c>
      <c r="J9" s="33">
        <f>SEPTIEMBRE!O65</f>
        <v>579500</v>
      </c>
      <c r="K9" s="114">
        <f t="shared" si="1"/>
        <v>2106483</v>
      </c>
      <c r="M9" s="338">
        <v>42285</v>
      </c>
      <c r="N9" s="335">
        <f t="shared" si="5"/>
        <v>4239675</v>
      </c>
      <c r="O9" s="335">
        <f>OCTUBRE!G32</f>
        <v>817000</v>
      </c>
      <c r="P9" s="335">
        <f>OCTUBRE!O76</f>
        <v>644380</v>
      </c>
      <c r="Q9" s="332">
        <f t="shared" si="6"/>
        <v>4412295</v>
      </c>
      <c r="S9" s="53">
        <v>42318</v>
      </c>
      <c r="T9" s="215">
        <f>W8</f>
        <v>8197495</v>
      </c>
      <c r="U9" s="215">
        <v>0</v>
      </c>
      <c r="V9" s="215">
        <f>OCTUBRE!U346</f>
        <v>0</v>
      </c>
      <c r="W9" s="216">
        <f t="shared" si="7"/>
        <v>8197495</v>
      </c>
      <c r="Y9" s="53">
        <v>42346</v>
      </c>
      <c r="Z9" s="215">
        <f t="shared" si="8"/>
        <v>9947968</v>
      </c>
      <c r="AA9" s="215">
        <f>'E-DICIEMBRE'!G23</f>
        <v>966000</v>
      </c>
      <c r="AB9" s="215">
        <f>'S-DICIEMBRE'!I65</f>
        <v>759430</v>
      </c>
      <c r="AC9" s="216">
        <f t="shared" si="2"/>
        <v>10154538</v>
      </c>
    </row>
    <row r="10" spans="1:29" x14ac:dyDescent="0.25">
      <c r="A10" s="113">
        <v>42234</v>
      </c>
      <c r="B10" s="33">
        <f t="shared" si="3"/>
        <v>806876</v>
      </c>
      <c r="C10" s="33">
        <f>AGOSTO!G35</f>
        <v>1016700</v>
      </c>
      <c r="D10" s="33">
        <f>AGOSTO!O114</f>
        <v>692700</v>
      </c>
      <c r="E10" s="114">
        <f t="shared" si="10"/>
        <v>1130876</v>
      </c>
      <c r="G10" s="113">
        <v>42256</v>
      </c>
      <c r="H10" s="33">
        <f t="shared" si="4"/>
        <v>2106483</v>
      </c>
      <c r="I10" s="33">
        <f>SEPTIEMBRE!G30</f>
        <v>1220000</v>
      </c>
      <c r="J10" s="33">
        <f>SEPTIEMBRE!O76</f>
        <v>889300</v>
      </c>
      <c r="K10" s="114">
        <f t="shared" si="1"/>
        <v>2437183</v>
      </c>
      <c r="M10" s="338">
        <v>42286</v>
      </c>
      <c r="N10" s="335">
        <f t="shared" si="5"/>
        <v>4412295</v>
      </c>
      <c r="O10" s="335">
        <f>OCTUBRE!G33</f>
        <v>2104250</v>
      </c>
      <c r="P10" s="335">
        <f>OCTUBRE!O88</f>
        <v>303300</v>
      </c>
      <c r="Q10" s="332">
        <f t="shared" si="6"/>
        <v>6213245</v>
      </c>
      <c r="S10" s="53">
        <v>42319</v>
      </c>
      <c r="T10" s="215">
        <f>W9</f>
        <v>8197495</v>
      </c>
      <c r="U10" s="215">
        <v>0</v>
      </c>
      <c r="V10" s="215">
        <f>OCTUBRE!U357</f>
        <v>0</v>
      </c>
      <c r="W10" s="216">
        <f>(T10+U10)-V10</f>
        <v>8197495</v>
      </c>
      <c r="Y10" s="53">
        <v>42347</v>
      </c>
      <c r="Z10" s="215">
        <f t="shared" si="8"/>
        <v>10154538</v>
      </c>
      <c r="AA10" s="215">
        <f>'E-DICIEMBRE'!G26</f>
        <v>331000</v>
      </c>
      <c r="AB10" s="215">
        <f>'S-DICIEMBRE'!I76</f>
        <v>591000</v>
      </c>
      <c r="AC10" s="216">
        <f t="shared" si="2"/>
        <v>9894538</v>
      </c>
    </row>
    <row r="11" spans="1:29" x14ac:dyDescent="0.25">
      <c r="A11" s="113">
        <v>42235</v>
      </c>
      <c r="B11" s="33">
        <f t="shared" ref="B11:B16" si="11">E10</f>
        <v>1130876</v>
      </c>
      <c r="C11" s="33">
        <f>AGOSTO!G40</f>
        <v>1487900</v>
      </c>
      <c r="D11" s="33">
        <f>AGOSTO!O121</f>
        <v>1515720</v>
      </c>
      <c r="E11" s="114">
        <f t="shared" si="10"/>
        <v>1103056</v>
      </c>
      <c r="G11" s="113">
        <v>42257</v>
      </c>
      <c r="H11" s="33">
        <f>K10</f>
        <v>2437183</v>
      </c>
      <c r="I11" s="33">
        <f>SEPTIEMBRE!G35</f>
        <v>1452000</v>
      </c>
      <c r="J11" s="33">
        <f>SEPTIEMBRE!O99</f>
        <v>1808300</v>
      </c>
      <c r="K11" s="114">
        <f t="shared" si="1"/>
        <v>2080883</v>
      </c>
      <c r="M11" s="338">
        <v>42290</v>
      </c>
      <c r="N11" s="335">
        <f t="shared" ref="N11:N16" si="12">Q10</f>
        <v>6213245</v>
      </c>
      <c r="O11" s="335">
        <f>OCTUBRE!G39</f>
        <v>776000</v>
      </c>
      <c r="P11" s="335">
        <f>OCTUBRE!O101</f>
        <v>866050</v>
      </c>
      <c r="Q11" s="332">
        <f t="shared" si="6"/>
        <v>6123195</v>
      </c>
      <c r="S11" s="53">
        <v>42320</v>
      </c>
      <c r="T11" s="215">
        <f>W10</f>
        <v>8197495</v>
      </c>
      <c r="U11" s="215">
        <v>0</v>
      </c>
      <c r="V11" s="215">
        <f>OCTUBRE!U367</f>
        <v>0</v>
      </c>
      <c r="W11" s="216">
        <f>(T11+U11)-V11</f>
        <v>8197495</v>
      </c>
      <c r="Y11" s="53">
        <v>42349</v>
      </c>
      <c r="Z11" s="215">
        <f t="shared" ref="Z11:Z16" si="13">AC10</f>
        <v>9894538</v>
      </c>
      <c r="AA11" s="215">
        <f>'E-DICIEMBRE'!G28</f>
        <v>1198100</v>
      </c>
      <c r="AB11" s="215">
        <f>'S-DICIEMBRE'!I84</f>
        <v>597000</v>
      </c>
      <c r="AC11" s="216">
        <f t="shared" si="2"/>
        <v>10495638</v>
      </c>
    </row>
    <row r="12" spans="1:29" x14ac:dyDescent="0.25">
      <c r="A12" s="113">
        <v>42236</v>
      </c>
      <c r="B12" s="33">
        <f t="shared" si="11"/>
        <v>1103056</v>
      </c>
      <c r="C12" s="33">
        <f>AGOSTO!G43</f>
        <v>1041700</v>
      </c>
      <c r="D12" s="33">
        <f>AGOSTO!O132</f>
        <v>244900</v>
      </c>
      <c r="E12" s="114">
        <f t="shared" si="10"/>
        <v>1899856</v>
      </c>
      <c r="G12" s="113">
        <v>42258</v>
      </c>
      <c r="H12" s="33">
        <f>'ARQUEO CAJA'!K11</f>
        <v>2080883</v>
      </c>
      <c r="I12" s="33">
        <f>SEPTIEMBRE!G38</f>
        <v>1071900</v>
      </c>
      <c r="J12" s="33">
        <f>SEPTIEMBRE!O110</f>
        <v>421000</v>
      </c>
      <c r="K12" s="114">
        <f t="shared" si="1"/>
        <v>2731783</v>
      </c>
      <c r="M12" s="338">
        <v>42291</v>
      </c>
      <c r="N12" s="335">
        <f t="shared" si="12"/>
        <v>6123195</v>
      </c>
      <c r="O12" s="335">
        <f>OCTUBRE!G44</f>
        <v>1461900</v>
      </c>
      <c r="P12" s="335">
        <f>OCTUBRE!O128</f>
        <v>3987050</v>
      </c>
      <c r="Q12" s="332">
        <f>(N12+O12)-P12</f>
        <v>3598045</v>
      </c>
      <c r="S12" s="5"/>
      <c r="W12" s="216"/>
      <c r="Y12" s="5">
        <v>42349</v>
      </c>
      <c r="Z12" s="215">
        <f t="shared" si="13"/>
        <v>10495638</v>
      </c>
      <c r="AA12" s="215">
        <f>'E-DICIEMBRE'!G32</f>
        <v>849400</v>
      </c>
      <c r="AB12" s="215">
        <f>'S-DICIEMBRE'!I97</f>
        <v>475000</v>
      </c>
      <c r="AC12" s="216">
        <f t="shared" si="2"/>
        <v>10870038</v>
      </c>
    </row>
    <row r="13" spans="1:29" x14ac:dyDescent="0.25">
      <c r="A13" s="113">
        <v>42237</v>
      </c>
      <c r="B13" s="33">
        <f t="shared" si="11"/>
        <v>1899856</v>
      </c>
      <c r="C13" s="33">
        <f>AGOSTO!G50</f>
        <v>1224300</v>
      </c>
      <c r="D13" s="33">
        <f>AGOSTO!O139</f>
        <v>2149300</v>
      </c>
      <c r="E13" s="114">
        <f t="shared" si="10"/>
        <v>974856</v>
      </c>
      <c r="G13" s="113">
        <v>42261</v>
      </c>
      <c r="H13" s="33">
        <f t="shared" ref="H13:H18" si="14">K12</f>
        <v>2731783</v>
      </c>
      <c r="I13" s="33">
        <f>SEPTIEMBRE!G45</f>
        <v>908000</v>
      </c>
      <c r="J13" s="33">
        <f>SEPTIEMBRE!O125</f>
        <v>1899950</v>
      </c>
      <c r="K13" s="114">
        <f t="shared" si="1"/>
        <v>1739833</v>
      </c>
      <c r="M13" s="338">
        <v>42292</v>
      </c>
      <c r="N13" s="335">
        <f t="shared" si="12"/>
        <v>3598045</v>
      </c>
      <c r="O13" s="335">
        <f>OCTUBRE!G51</f>
        <v>1602800</v>
      </c>
      <c r="P13" s="335">
        <f>OCTUBRE!O147</f>
        <v>193100</v>
      </c>
      <c r="Q13" s="332">
        <f t="shared" si="6"/>
        <v>5007745</v>
      </c>
      <c r="S13" s="5"/>
      <c r="W13" s="216"/>
      <c r="Y13" s="5">
        <v>42352</v>
      </c>
      <c r="Z13" s="215">
        <f t="shared" si="13"/>
        <v>10870038</v>
      </c>
      <c r="AA13" s="215">
        <f>'E-DICIEMBRE'!G34</f>
        <v>348600</v>
      </c>
      <c r="AB13" s="215">
        <f>'S-DICIEMBRE'!I101</f>
        <v>1186977</v>
      </c>
      <c r="AC13" s="216">
        <f t="shared" si="2"/>
        <v>10031661</v>
      </c>
    </row>
    <row r="14" spans="1:29" x14ac:dyDescent="0.25">
      <c r="A14" s="113">
        <v>42240</v>
      </c>
      <c r="B14" s="33">
        <f t="shared" si="11"/>
        <v>974856</v>
      </c>
      <c r="C14" s="33">
        <f>AGOSTO!G60</f>
        <v>635200</v>
      </c>
      <c r="D14" s="33">
        <f>AGOSTO!O165</f>
        <v>264300</v>
      </c>
      <c r="E14" s="114">
        <f t="shared" ref="E14:E19" si="15">(B14+C14)-D14</f>
        <v>1345756</v>
      </c>
      <c r="G14" s="113">
        <v>42262</v>
      </c>
      <c r="H14" s="33">
        <f t="shared" si="14"/>
        <v>1739833</v>
      </c>
      <c r="I14" s="33">
        <f>SEPTIEMBRE!G49</f>
        <v>263600</v>
      </c>
      <c r="J14" s="33">
        <f>SEPTIEMBRE!O148</f>
        <v>84150</v>
      </c>
      <c r="K14" s="114">
        <f t="shared" ref="K14:K21" si="16">(H14+I14)-J14</f>
        <v>1919283</v>
      </c>
      <c r="M14" s="338">
        <v>42293</v>
      </c>
      <c r="N14" s="335">
        <f t="shared" si="12"/>
        <v>5007745</v>
      </c>
      <c r="O14" s="335">
        <f>OCTUBRE!G55</f>
        <v>2104600</v>
      </c>
      <c r="P14" s="335">
        <f>OCTUBRE!O157</f>
        <v>1178000</v>
      </c>
      <c r="Q14" s="332">
        <f t="shared" si="6"/>
        <v>5934345</v>
      </c>
      <c r="S14" s="5"/>
      <c r="W14" s="216"/>
      <c r="Y14" s="5">
        <v>42353</v>
      </c>
      <c r="Z14" s="215">
        <f t="shared" si="13"/>
        <v>10031661</v>
      </c>
      <c r="AA14" s="215">
        <f>'E-DICIEMBRE'!G37</f>
        <v>1910800</v>
      </c>
      <c r="AB14" s="215">
        <f>'S-DICIEMBRE'!I120</f>
        <v>1825963</v>
      </c>
      <c r="AC14" s="216">
        <f t="shared" si="2"/>
        <v>10116498</v>
      </c>
    </row>
    <row r="15" spans="1:29" x14ac:dyDescent="0.25">
      <c r="A15" s="113">
        <v>42241</v>
      </c>
      <c r="B15" s="33">
        <f t="shared" si="11"/>
        <v>1345756</v>
      </c>
      <c r="C15" s="33">
        <f>AGOSTO!G63</f>
        <v>1736300</v>
      </c>
      <c r="D15" s="33">
        <f>AGOSTO!O170</f>
        <v>1871500</v>
      </c>
      <c r="E15" s="114">
        <f t="shared" si="15"/>
        <v>1210556</v>
      </c>
      <c r="G15" s="113">
        <v>42263</v>
      </c>
      <c r="H15" s="33">
        <f t="shared" si="14"/>
        <v>1919283</v>
      </c>
      <c r="I15" s="33">
        <f>SEPTIEMBRE!G51</f>
        <v>2907170</v>
      </c>
      <c r="J15" s="33">
        <f>SEPTIEMBRE!O152</f>
        <v>1723788</v>
      </c>
      <c r="K15" s="114">
        <f t="shared" si="16"/>
        <v>3102665</v>
      </c>
      <c r="M15" s="338">
        <v>42296</v>
      </c>
      <c r="N15" s="335">
        <f t="shared" si="12"/>
        <v>5934345</v>
      </c>
      <c r="O15" s="335">
        <f>OCTUBRE!G61</f>
        <v>249000</v>
      </c>
      <c r="P15" s="335">
        <f>OCTUBRE!O168</f>
        <v>260300</v>
      </c>
      <c r="Q15" s="332">
        <f t="shared" si="6"/>
        <v>5923045</v>
      </c>
      <c r="S15" s="5"/>
      <c r="W15" s="216"/>
      <c r="Y15" s="5">
        <v>42354</v>
      </c>
      <c r="Z15" s="215">
        <f t="shared" si="13"/>
        <v>10116498</v>
      </c>
      <c r="AA15" s="215">
        <f>'E-DICIEMBRE'!G42</f>
        <v>121700</v>
      </c>
      <c r="AB15" s="215">
        <f>'S-DICIEMBRE'!I135</f>
        <v>160000</v>
      </c>
      <c r="AC15" s="216">
        <f t="shared" si="2"/>
        <v>10078198</v>
      </c>
    </row>
    <row r="16" spans="1:29" x14ac:dyDescent="0.25">
      <c r="A16" s="113">
        <v>42242</v>
      </c>
      <c r="B16" s="33">
        <f t="shared" si="11"/>
        <v>1210556</v>
      </c>
      <c r="C16" s="33">
        <f>AGOSTO!G68</f>
        <v>781000</v>
      </c>
      <c r="D16" s="33">
        <f>AGOSTO!O187</f>
        <v>155400</v>
      </c>
      <c r="E16" s="114">
        <f t="shared" si="15"/>
        <v>1836156</v>
      </c>
      <c r="G16" s="113">
        <v>42264</v>
      </c>
      <c r="H16" s="33">
        <f t="shared" si="14"/>
        <v>3102665</v>
      </c>
      <c r="I16" s="33">
        <f>SEPTIEMBRE!G59</f>
        <v>4990000</v>
      </c>
      <c r="J16" s="33">
        <f>SEPTIEMBRE!O168</f>
        <v>5239300</v>
      </c>
      <c r="K16" s="114">
        <f t="shared" si="16"/>
        <v>2853365</v>
      </c>
      <c r="M16" s="338">
        <v>42297</v>
      </c>
      <c r="N16" s="335">
        <f t="shared" si="12"/>
        <v>5923045</v>
      </c>
      <c r="O16" s="335">
        <f>OCTUBRE!G62</f>
        <v>647000</v>
      </c>
      <c r="P16" s="335">
        <f>OCTUBRE!O180</f>
        <v>448000</v>
      </c>
      <c r="Q16" s="332">
        <f>(N16+O16)-P16</f>
        <v>6122045</v>
      </c>
      <c r="S16" s="5"/>
      <c r="W16" s="216"/>
      <c r="Y16" s="5">
        <v>42356</v>
      </c>
      <c r="Z16" s="215">
        <f t="shared" si="13"/>
        <v>10078198</v>
      </c>
      <c r="AA16" s="215">
        <f>'E-DICIEMBRE'!G44</f>
        <v>1551700</v>
      </c>
      <c r="AB16" s="215">
        <f>'S-DICIEMBRE'!I143</f>
        <v>1398700</v>
      </c>
      <c r="AC16" s="216">
        <f t="shared" si="2"/>
        <v>10231198</v>
      </c>
    </row>
    <row r="17" spans="1:29" x14ac:dyDescent="0.25">
      <c r="A17" s="113">
        <v>42243</v>
      </c>
      <c r="B17" s="33">
        <f>'ARQUEO CAJA'!E16</f>
        <v>1836156</v>
      </c>
      <c r="C17" s="33">
        <f>AGOSTO!G71</f>
        <v>841000</v>
      </c>
      <c r="D17" s="33">
        <f>AGOSTO!O195</f>
        <v>123200</v>
      </c>
      <c r="E17" s="114">
        <f t="shared" si="15"/>
        <v>2553956</v>
      </c>
      <c r="G17" s="113">
        <v>42265</v>
      </c>
      <c r="H17" s="33">
        <f t="shared" si="14"/>
        <v>2853365</v>
      </c>
      <c r="I17" s="33">
        <f>SEPTIEMBRE!G60</f>
        <v>1558200</v>
      </c>
      <c r="J17" s="33">
        <f>SEPTIEMBRE!O176</f>
        <v>322500</v>
      </c>
      <c r="K17" s="114">
        <f t="shared" si="16"/>
        <v>4089065</v>
      </c>
      <c r="M17" s="338">
        <v>42298</v>
      </c>
      <c r="N17" s="335">
        <f t="shared" ref="N17:N22" si="17">Q16</f>
        <v>6122045</v>
      </c>
      <c r="O17" s="335">
        <f>OCTUBRE!G64</f>
        <v>729700</v>
      </c>
      <c r="P17" s="335">
        <f>OCTUBRE!O187</f>
        <v>1496300</v>
      </c>
      <c r="Q17" s="332">
        <f t="shared" si="6"/>
        <v>5355445</v>
      </c>
      <c r="S17" s="5"/>
      <c r="W17" s="216"/>
      <c r="Y17" s="5">
        <v>42359</v>
      </c>
      <c r="Z17" s="215">
        <f t="shared" ref="Z17:Z20" si="18">AC16</f>
        <v>10231198</v>
      </c>
      <c r="AA17" s="215">
        <f>'E-DICIEMBRE'!G53</f>
        <v>1571400</v>
      </c>
      <c r="AB17" s="215">
        <f>'S-DICIEMBRE'!I156</f>
        <v>572600</v>
      </c>
      <c r="AC17" s="216">
        <f t="shared" si="2"/>
        <v>11229998</v>
      </c>
    </row>
    <row r="18" spans="1:29" x14ac:dyDescent="0.25">
      <c r="A18" s="113">
        <v>42244</v>
      </c>
      <c r="B18" s="33">
        <f>E17</f>
        <v>2553956</v>
      </c>
      <c r="C18" s="33">
        <f>AGOSTO!G74</f>
        <v>841100</v>
      </c>
      <c r="D18" s="33">
        <f>AGOSTO!O203</f>
        <v>2746200</v>
      </c>
      <c r="E18" s="114">
        <f t="shared" si="15"/>
        <v>648856</v>
      </c>
      <c r="G18" s="113">
        <v>42268</v>
      </c>
      <c r="H18" s="33">
        <f t="shared" si="14"/>
        <v>4089065</v>
      </c>
      <c r="I18" s="33">
        <f>SEPTIEMBRE!G70</f>
        <v>911600</v>
      </c>
      <c r="J18" s="33">
        <f>SEPTIEMBRE!O184</f>
        <v>1200400</v>
      </c>
      <c r="K18" s="114">
        <f t="shared" si="16"/>
        <v>3800265</v>
      </c>
      <c r="M18" s="338">
        <v>42299</v>
      </c>
      <c r="N18" s="335">
        <f t="shared" si="17"/>
        <v>5355445</v>
      </c>
      <c r="O18" s="335">
        <f>OCTUBRE!G67</f>
        <v>617400</v>
      </c>
      <c r="P18" s="335">
        <f>OCTUBRE!O200</f>
        <v>78000</v>
      </c>
      <c r="Q18" s="332">
        <f t="shared" si="6"/>
        <v>5894845</v>
      </c>
      <c r="S18" s="5"/>
      <c r="W18" s="216"/>
      <c r="Y18" s="5">
        <v>42362</v>
      </c>
      <c r="Z18" s="215">
        <f t="shared" si="18"/>
        <v>11229998</v>
      </c>
      <c r="AA18" s="215">
        <f>'E-DICIEMBRE'!G60</f>
        <v>2633000</v>
      </c>
      <c r="AB18" s="215">
        <f>'S-DICIEMBRE'!I172</f>
        <v>887000</v>
      </c>
      <c r="AC18" s="216">
        <f t="shared" si="2"/>
        <v>12975998</v>
      </c>
    </row>
    <row r="19" spans="1:29" ht="15.75" thickBot="1" x14ac:dyDescent="0.3">
      <c r="A19" s="115">
        <v>42247</v>
      </c>
      <c r="B19" s="116">
        <f>E18</f>
        <v>648856</v>
      </c>
      <c r="C19" s="116">
        <f>AGOSTO!G78</f>
        <v>883500</v>
      </c>
      <c r="D19" s="116">
        <f>AGOSTO!O233</f>
        <v>267400</v>
      </c>
      <c r="E19" s="117">
        <f t="shared" si="15"/>
        <v>1264956</v>
      </c>
      <c r="G19" s="113">
        <v>42269</v>
      </c>
      <c r="H19" s="33">
        <f t="shared" ref="H19:H24" si="19">K18</f>
        <v>3800265</v>
      </c>
      <c r="I19" s="33">
        <f>SEPTIEMBRE!G73</f>
        <v>695600</v>
      </c>
      <c r="J19" s="33">
        <f>SEPTIEMBRE!O209</f>
        <v>313740</v>
      </c>
      <c r="K19" s="114">
        <f t="shared" si="16"/>
        <v>4182125</v>
      </c>
      <c r="M19" s="338">
        <v>42300</v>
      </c>
      <c r="N19" s="335">
        <f t="shared" si="17"/>
        <v>5894845</v>
      </c>
      <c r="O19" s="335">
        <f>OCTUBRE!G70</f>
        <v>1569350</v>
      </c>
      <c r="P19" s="335">
        <f>OCTUBRE!O207</f>
        <v>191500</v>
      </c>
      <c r="Q19" s="332">
        <f t="shared" ref="Q19:Q24" si="20">(N19+O19)-P19</f>
        <v>7272695</v>
      </c>
      <c r="S19" s="5"/>
      <c r="W19" s="216"/>
      <c r="Y19" s="5">
        <v>42366</v>
      </c>
      <c r="Z19" s="215">
        <f t="shared" si="18"/>
        <v>12975998</v>
      </c>
      <c r="AA19" s="215">
        <f>'E-DICIEMBRE'!G68</f>
        <v>2147400</v>
      </c>
      <c r="AB19" s="215">
        <f>'S-DICIEMBRE'!I190</f>
        <v>4047500</v>
      </c>
      <c r="AC19" s="216">
        <f t="shared" si="2"/>
        <v>11075898</v>
      </c>
    </row>
    <row r="20" spans="1:29" x14ac:dyDescent="0.25">
      <c r="A20" s="5"/>
      <c r="B20" s="7"/>
      <c r="C20" s="7"/>
      <c r="D20" s="7"/>
      <c r="E20" s="7"/>
      <c r="G20" s="113">
        <v>42270</v>
      </c>
      <c r="H20" s="33">
        <f t="shared" si="19"/>
        <v>4182125</v>
      </c>
      <c r="I20" s="33">
        <f>SEPTIEMBRE!G77</f>
        <v>208000</v>
      </c>
      <c r="J20" s="33">
        <f>SEPTIEMBRE!O215</f>
        <v>437000</v>
      </c>
      <c r="K20" s="114">
        <f t="shared" si="16"/>
        <v>3953125</v>
      </c>
      <c r="M20" s="339">
        <v>42302</v>
      </c>
      <c r="N20" s="335">
        <f t="shared" si="17"/>
        <v>7272695</v>
      </c>
      <c r="O20" s="335">
        <v>0</v>
      </c>
      <c r="P20" s="335">
        <f>OCTUBRE!O216</f>
        <v>197500</v>
      </c>
      <c r="Q20" s="332">
        <f t="shared" si="20"/>
        <v>7075195</v>
      </c>
      <c r="S20" s="53"/>
      <c r="W20" s="216"/>
      <c r="Y20" s="53">
        <v>42369</v>
      </c>
      <c r="Z20" s="215">
        <f t="shared" si="18"/>
        <v>11075898</v>
      </c>
      <c r="AA20" s="215">
        <f>'E-DICIEMBRE'!G73</f>
        <v>1267900</v>
      </c>
      <c r="AB20" s="215">
        <f>'S-DICIEMBRE'!I222</f>
        <v>2279500</v>
      </c>
      <c r="AC20" s="216">
        <f t="shared" si="2"/>
        <v>10064298</v>
      </c>
    </row>
    <row r="21" spans="1:29" x14ac:dyDescent="0.25">
      <c r="A21" s="5"/>
      <c r="B21" s="7"/>
      <c r="C21" s="7"/>
      <c r="D21" s="7"/>
      <c r="E21" s="7"/>
      <c r="G21" s="113">
        <v>42271</v>
      </c>
      <c r="H21" s="33">
        <f t="shared" si="19"/>
        <v>3953125</v>
      </c>
      <c r="I21" s="33">
        <f>SEPTIEMBRE!G79</f>
        <v>2114200</v>
      </c>
      <c r="J21" s="33">
        <f>SEPTIEMBRE!O219</f>
        <v>813600</v>
      </c>
      <c r="K21" s="114">
        <f t="shared" si="16"/>
        <v>5253725</v>
      </c>
      <c r="M21" s="339">
        <v>42303</v>
      </c>
      <c r="N21" s="335">
        <f t="shared" si="17"/>
        <v>7075195</v>
      </c>
      <c r="O21" s="335">
        <f>OCTUBRE!G77</f>
        <v>878000</v>
      </c>
      <c r="P21" s="335">
        <f>OCTUBRE!O227</f>
        <v>534700</v>
      </c>
      <c r="Q21" s="332">
        <f t="shared" si="20"/>
        <v>7418495</v>
      </c>
      <c r="S21" s="53"/>
      <c r="W21" s="216"/>
      <c r="Y21" s="53"/>
      <c r="AC21" s="216"/>
    </row>
    <row r="22" spans="1:29" x14ac:dyDescent="0.25">
      <c r="A22" s="5"/>
      <c r="B22" s="7"/>
      <c r="C22" s="7"/>
      <c r="D22" s="7"/>
      <c r="E22" s="7"/>
      <c r="G22" s="113">
        <v>42272</v>
      </c>
      <c r="H22" s="33">
        <f t="shared" si="19"/>
        <v>5253725</v>
      </c>
      <c r="I22" s="33">
        <f>SEPTIEMBRE!G83</f>
        <v>1688100</v>
      </c>
      <c r="J22" s="33">
        <f>SEPTIEMBRE!O233</f>
        <v>318000</v>
      </c>
      <c r="K22" s="114">
        <f>(H22+I22)-J22</f>
        <v>6623825</v>
      </c>
      <c r="M22" s="339">
        <v>42304</v>
      </c>
      <c r="N22" s="335">
        <f t="shared" si="17"/>
        <v>7418495</v>
      </c>
      <c r="O22" s="335">
        <f>OCTUBRE!G82</f>
        <v>36000</v>
      </c>
      <c r="P22" s="335">
        <f>OCTUBRE!O236</f>
        <v>155000</v>
      </c>
      <c r="Q22" s="332">
        <f t="shared" si="20"/>
        <v>7299495</v>
      </c>
      <c r="S22" s="53"/>
      <c r="W22" s="216"/>
      <c r="Y22" s="53"/>
      <c r="AC22" s="216"/>
    </row>
    <row r="23" spans="1:29" x14ac:dyDescent="0.25">
      <c r="A23" s="5"/>
      <c r="B23" s="7"/>
      <c r="C23" s="7"/>
      <c r="D23" s="7"/>
      <c r="E23" s="7"/>
      <c r="G23" s="113">
        <v>42275</v>
      </c>
      <c r="H23" s="33">
        <f t="shared" si="19"/>
        <v>6623825</v>
      </c>
      <c r="I23" s="33">
        <v>0</v>
      </c>
      <c r="J23" s="33">
        <f>SEPTIEMBRE!O245</f>
        <v>1196100</v>
      </c>
      <c r="K23" s="114">
        <f t="shared" ref="K23:K25" si="21">(H23+I23)-J23</f>
        <v>5427725</v>
      </c>
      <c r="M23" s="339">
        <v>42305</v>
      </c>
      <c r="N23" s="335">
        <f t="shared" ref="N23:N28" si="22">Q22</f>
        <v>7299495</v>
      </c>
      <c r="O23" s="335">
        <f>OCTUBRE!G83</f>
        <v>1040500</v>
      </c>
      <c r="P23" s="335">
        <f>OCTUBRE!O242</f>
        <v>1010450</v>
      </c>
      <c r="Q23" s="332">
        <f t="shared" si="20"/>
        <v>7329545</v>
      </c>
      <c r="S23" s="53"/>
      <c r="W23" s="216"/>
      <c r="Y23" s="53"/>
      <c r="AC23" s="216"/>
    </row>
    <row r="24" spans="1:29" x14ac:dyDescent="0.25">
      <c r="A24" s="5"/>
      <c r="B24" s="7"/>
      <c r="C24" s="7"/>
      <c r="D24" s="7"/>
      <c r="E24" s="7"/>
      <c r="G24" s="113">
        <v>42276</v>
      </c>
      <c r="H24" s="33">
        <f t="shared" si="19"/>
        <v>5427725</v>
      </c>
      <c r="I24" s="33">
        <f>SEPTIEMBRE!G92</f>
        <v>487000</v>
      </c>
      <c r="J24" s="33">
        <f>SEPTIEMBRE!O271</f>
        <v>2869000</v>
      </c>
      <c r="K24" s="114">
        <f t="shared" si="21"/>
        <v>3045725</v>
      </c>
      <c r="M24" s="339">
        <v>42306</v>
      </c>
      <c r="N24" s="335">
        <f t="shared" si="22"/>
        <v>7329545</v>
      </c>
      <c r="O24" s="335">
        <f>OCTUBRE!G88</f>
        <v>1762600</v>
      </c>
      <c r="P24" s="335">
        <f>OCTUBRE!O262</f>
        <v>1208500</v>
      </c>
      <c r="Q24" s="332">
        <f t="shared" si="20"/>
        <v>7883645</v>
      </c>
      <c r="S24" s="53"/>
      <c r="W24" s="216"/>
      <c r="Y24" s="53"/>
      <c r="AC24" s="216"/>
    </row>
    <row r="25" spans="1:29" ht="15.75" thickBot="1" x14ac:dyDescent="0.3">
      <c r="A25" s="5"/>
      <c r="B25" s="7"/>
      <c r="C25" s="7"/>
      <c r="D25" s="7"/>
      <c r="E25" s="7"/>
      <c r="G25" s="115">
        <v>42277</v>
      </c>
      <c r="H25" s="116">
        <f>K24</f>
        <v>3045725</v>
      </c>
      <c r="I25" s="116">
        <f>SEPTIEMBRE!G95</f>
        <v>1968000</v>
      </c>
      <c r="J25" s="116">
        <f>SEPTIEMBRE!O278</f>
        <v>2920200</v>
      </c>
      <c r="K25" s="117">
        <f t="shared" si="21"/>
        <v>2093525</v>
      </c>
      <c r="M25" s="339">
        <v>42307</v>
      </c>
      <c r="N25" s="335">
        <f t="shared" si="22"/>
        <v>7883645</v>
      </c>
      <c r="O25" s="335">
        <f>OCTUBRE!G90</f>
        <v>423600</v>
      </c>
      <c r="P25" s="335">
        <f>OCTUBRE!O279</f>
        <v>1294000</v>
      </c>
      <c r="Q25" s="332">
        <f t="shared" ref="Q25:Q31" si="23">(N25+O25)-P25</f>
        <v>7013245</v>
      </c>
      <c r="S25" s="53"/>
      <c r="W25" s="216"/>
      <c r="Y25" s="53"/>
      <c r="AC25" s="216"/>
    </row>
    <row r="26" spans="1:29" ht="15.75" thickBot="1" x14ac:dyDescent="0.3">
      <c r="A26" s="5"/>
      <c r="B26" s="7"/>
      <c r="C26" s="7"/>
      <c r="D26" s="7"/>
      <c r="E26" s="7"/>
      <c r="G26" s="5"/>
      <c r="H26" s="7"/>
      <c r="I26" s="7"/>
      <c r="J26" s="7"/>
      <c r="K26" s="7"/>
      <c r="M26" s="339">
        <v>42311</v>
      </c>
      <c r="N26" s="335">
        <f t="shared" si="22"/>
        <v>7013245</v>
      </c>
      <c r="O26" s="335">
        <f>OCTUBRE!G94</f>
        <v>2858300</v>
      </c>
      <c r="P26" s="335">
        <f>OCTUBRE!O291</f>
        <v>1490250</v>
      </c>
      <c r="Q26" s="332">
        <f t="shared" si="23"/>
        <v>8381295</v>
      </c>
      <c r="S26" s="53"/>
      <c r="W26" s="216"/>
      <c r="Y26" s="53"/>
      <c r="AC26" s="216"/>
    </row>
    <row r="27" spans="1:29" ht="24" thickBot="1" x14ac:dyDescent="0.3">
      <c r="A27" s="567" t="s">
        <v>19</v>
      </c>
      <c r="B27" s="567"/>
      <c r="C27" s="567"/>
      <c r="D27" s="567"/>
      <c r="E27" s="567"/>
      <c r="G27" s="561" t="s">
        <v>19</v>
      </c>
      <c r="H27" s="562"/>
      <c r="I27" s="562"/>
      <c r="J27" s="562"/>
      <c r="K27" s="563"/>
      <c r="M27" s="339">
        <v>42312</v>
      </c>
      <c r="N27" s="335">
        <f t="shared" si="22"/>
        <v>8381295</v>
      </c>
      <c r="O27" s="335">
        <f>OCTUBRE!G103</f>
        <v>613200</v>
      </c>
      <c r="P27" s="335">
        <f>OCTUBRE!O313</f>
        <v>797000</v>
      </c>
      <c r="Q27" s="332">
        <f t="shared" si="23"/>
        <v>8197495</v>
      </c>
      <c r="S27" s="53"/>
      <c r="W27" s="216"/>
      <c r="Y27" s="53"/>
      <c r="AC27" s="216"/>
    </row>
    <row r="28" spans="1:29" ht="15.75" thickBot="1" x14ac:dyDescent="0.3">
      <c r="A28" s="568" t="s">
        <v>437</v>
      </c>
      <c r="B28" s="568"/>
      <c r="C28" s="568"/>
      <c r="D28" s="568"/>
      <c r="E28" s="568"/>
      <c r="G28" s="564" t="s">
        <v>438</v>
      </c>
      <c r="H28" s="565"/>
      <c r="I28" s="565"/>
      <c r="J28" s="565"/>
      <c r="K28" s="566"/>
      <c r="M28" s="339">
        <v>42313</v>
      </c>
      <c r="N28" s="335">
        <f t="shared" si="22"/>
        <v>8197495</v>
      </c>
      <c r="O28" s="335">
        <f>OCTUBRE!G106</f>
        <v>510200</v>
      </c>
      <c r="P28" s="335">
        <f>OCTUBRE!O323</f>
        <v>550100</v>
      </c>
      <c r="Q28" s="332">
        <f t="shared" si="23"/>
        <v>8157595</v>
      </c>
      <c r="S28" s="53"/>
      <c r="W28" s="216"/>
      <c r="Y28" s="53"/>
      <c r="AC28" s="216"/>
    </row>
    <row r="29" spans="1:29" s="1" customFormat="1" ht="32.25" thickBot="1" x14ac:dyDescent="0.3">
      <c r="A29" s="121" t="s">
        <v>0</v>
      </c>
      <c r="B29" s="122" t="s">
        <v>11</v>
      </c>
      <c r="C29" s="122" t="s">
        <v>12</v>
      </c>
      <c r="D29" s="122" t="s">
        <v>13</v>
      </c>
      <c r="E29" s="122" t="s">
        <v>14</v>
      </c>
      <c r="G29" s="60" t="s">
        <v>0</v>
      </c>
      <c r="H29" s="61" t="s">
        <v>11</v>
      </c>
      <c r="I29" s="61" t="s">
        <v>12</v>
      </c>
      <c r="J29" s="61" t="s">
        <v>13</v>
      </c>
      <c r="K29" s="62" t="s">
        <v>14</v>
      </c>
      <c r="M29" s="339">
        <v>42314</v>
      </c>
      <c r="N29" s="335">
        <f t="shared" ref="N29:N34" si="24">Q28</f>
        <v>8157595</v>
      </c>
      <c r="O29" s="335">
        <f>OCTUBRE!G110</f>
        <v>3095500</v>
      </c>
      <c r="P29" s="335">
        <f>OCTUBRE!O331</f>
        <v>523400</v>
      </c>
      <c r="Q29" s="332">
        <f t="shared" si="23"/>
        <v>10729695</v>
      </c>
      <c r="S29" s="205"/>
      <c r="T29" s="215"/>
      <c r="U29" s="215"/>
      <c r="V29" s="215"/>
      <c r="W29" s="216"/>
      <c r="Y29" s="205"/>
      <c r="Z29" s="215"/>
      <c r="AA29" s="215"/>
      <c r="AB29" s="215"/>
      <c r="AC29" s="216"/>
    </row>
    <row r="30" spans="1:29" x14ac:dyDescent="0.25">
      <c r="A30" s="128">
        <v>42225</v>
      </c>
      <c r="B30" s="129">
        <v>4155100</v>
      </c>
      <c r="C30" s="129">
        <v>0</v>
      </c>
      <c r="D30" s="129">
        <v>0</v>
      </c>
      <c r="E30" s="130">
        <f t="shared" ref="E30:E38" si="25">(B30+C30)-D30</f>
        <v>4155100</v>
      </c>
      <c r="G30" s="53">
        <v>42248</v>
      </c>
      <c r="H30" s="50">
        <f>E38</f>
        <v>5039422</v>
      </c>
      <c r="I30" s="50">
        <v>0</v>
      </c>
      <c r="J30" s="50">
        <v>0</v>
      </c>
      <c r="K30" s="50">
        <f>(H30+I30)-J30</f>
        <v>5039422</v>
      </c>
      <c r="M30" s="339">
        <v>42317</v>
      </c>
      <c r="N30" s="335">
        <f t="shared" si="24"/>
        <v>10729695</v>
      </c>
      <c r="O30" s="335">
        <f>OCTUBRE!G118</f>
        <v>1225700</v>
      </c>
      <c r="P30" s="335">
        <f>OCTUBRE!O351</f>
        <v>1835712</v>
      </c>
      <c r="Q30" s="332">
        <f t="shared" si="23"/>
        <v>10119683</v>
      </c>
      <c r="S30" s="53"/>
      <c r="W30" s="216"/>
      <c r="Y30" s="53"/>
      <c r="AC30" s="216"/>
    </row>
    <row r="31" spans="1:29" x14ac:dyDescent="0.25">
      <c r="A31" s="123">
        <v>42226</v>
      </c>
      <c r="B31" s="80">
        <f t="shared" ref="B31:B36" si="26">E30</f>
        <v>4155100</v>
      </c>
      <c r="C31" s="80">
        <v>1450170</v>
      </c>
      <c r="D31" s="80">
        <v>0</v>
      </c>
      <c r="E31" s="124">
        <f t="shared" si="25"/>
        <v>5605270</v>
      </c>
      <c r="G31" s="53">
        <v>42257</v>
      </c>
      <c r="H31" s="50">
        <f>K30</f>
        <v>5039422</v>
      </c>
      <c r="I31" s="50">
        <v>779000</v>
      </c>
      <c r="J31" s="50">
        <v>800000</v>
      </c>
      <c r="K31" s="50">
        <f>(H31+I31)-J31</f>
        <v>5018422</v>
      </c>
      <c r="M31" s="339">
        <v>42318</v>
      </c>
      <c r="N31" s="335">
        <f t="shared" si="24"/>
        <v>10119683</v>
      </c>
      <c r="O31" s="335">
        <f>OCTUBRE!G124</f>
        <v>857300</v>
      </c>
      <c r="P31" s="335">
        <f>OCTUBRE!O368</f>
        <v>629500</v>
      </c>
      <c r="Q31" s="332">
        <f t="shared" si="23"/>
        <v>10347483</v>
      </c>
      <c r="S31" s="53"/>
      <c r="W31" s="216"/>
      <c r="Y31" s="53"/>
      <c r="AC31" s="216"/>
    </row>
    <row r="32" spans="1:29" x14ac:dyDescent="0.25">
      <c r="A32" s="123">
        <v>42227</v>
      </c>
      <c r="B32" s="80">
        <f t="shared" si="26"/>
        <v>5605270</v>
      </c>
      <c r="C32" s="80">
        <v>0</v>
      </c>
      <c r="D32" s="80">
        <v>0</v>
      </c>
      <c r="E32" s="124">
        <f t="shared" si="25"/>
        <v>5605270</v>
      </c>
      <c r="G32" s="53">
        <v>42258</v>
      </c>
      <c r="H32" s="50">
        <f>K31</f>
        <v>5018422</v>
      </c>
      <c r="I32" s="50">
        <v>0</v>
      </c>
      <c r="J32" s="50">
        <v>9900</v>
      </c>
      <c r="K32" s="50">
        <f>(H32+I32)-J32</f>
        <v>5008522</v>
      </c>
      <c r="M32" s="339">
        <v>42319</v>
      </c>
      <c r="N32" s="335">
        <f t="shared" si="24"/>
        <v>10347483</v>
      </c>
      <c r="O32" s="335">
        <f>OCTUBRE!G129</f>
        <v>163300</v>
      </c>
      <c r="P32" s="335">
        <f>OCTUBRE!O379</f>
        <v>378000</v>
      </c>
      <c r="Q32" s="332">
        <f t="shared" ref="Q32:Q38" si="27">(N32+O32)-P32</f>
        <v>10132783</v>
      </c>
      <c r="S32" s="53"/>
      <c r="W32" s="216"/>
      <c r="Y32" s="53"/>
      <c r="AC32" s="216"/>
    </row>
    <row r="33" spans="1:29" x14ac:dyDescent="0.25">
      <c r="A33" s="123">
        <v>42228</v>
      </c>
      <c r="B33" s="80">
        <f t="shared" si="26"/>
        <v>5605270</v>
      </c>
      <c r="C33" s="80">
        <v>0</v>
      </c>
      <c r="D33" s="80">
        <v>600000</v>
      </c>
      <c r="E33" s="124">
        <f t="shared" si="25"/>
        <v>5005270</v>
      </c>
      <c r="G33" s="53">
        <v>42264</v>
      </c>
      <c r="H33" s="50">
        <f>K32</f>
        <v>5008522</v>
      </c>
      <c r="I33" s="50">
        <v>0</v>
      </c>
      <c r="J33" s="50">
        <v>4940000</v>
      </c>
      <c r="K33" s="50">
        <f t="shared" ref="K33" si="28">(H33+I33)-J33</f>
        <v>68522</v>
      </c>
      <c r="M33" s="339">
        <v>42320</v>
      </c>
      <c r="N33" s="335">
        <f t="shared" si="24"/>
        <v>10132783</v>
      </c>
      <c r="O33" s="335">
        <f>OCTUBRE!G131</f>
        <v>1355800</v>
      </c>
      <c r="P33" s="335">
        <f>OCTUBRE!O389</f>
        <v>342900</v>
      </c>
      <c r="Q33" s="332">
        <f t="shared" si="27"/>
        <v>11145683</v>
      </c>
      <c r="S33" s="53"/>
      <c r="W33" s="216"/>
      <c r="Y33" s="53"/>
      <c r="AC33" s="216"/>
    </row>
    <row r="34" spans="1:29" x14ac:dyDescent="0.25">
      <c r="A34" s="123">
        <v>42229</v>
      </c>
      <c r="B34" s="80">
        <f t="shared" si="26"/>
        <v>5005270</v>
      </c>
      <c r="C34" s="80">
        <v>0</v>
      </c>
      <c r="D34" s="80">
        <v>0</v>
      </c>
      <c r="E34" s="124">
        <f t="shared" si="25"/>
        <v>5005270</v>
      </c>
      <c r="G34" s="53">
        <v>42264</v>
      </c>
      <c r="H34" s="50">
        <f>K33</f>
        <v>68522</v>
      </c>
      <c r="I34" s="50">
        <v>29.69</v>
      </c>
      <c r="J34" s="50">
        <v>50000</v>
      </c>
      <c r="K34" s="50">
        <f>(H34+I34)-J34</f>
        <v>18551.690000000002</v>
      </c>
      <c r="M34" s="339">
        <v>42321</v>
      </c>
      <c r="N34" s="335">
        <f t="shared" si="24"/>
        <v>11145683</v>
      </c>
      <c r="O34" s="335">
        <f>OCTUBRE!G138</f>
        <v>2995600</v>
      </c>
      <c r="P34" s="335">
        <f>OCTUBRE!O400</f>
        <v>1423100</v>
      </c>
      <c r="Q34" s="332">
        <f t="shared" si="27"/>
        <v>12718183</v>
      </c>
    </row>
    <row r="35" spans="1:29" x14ac:dyDescent="0.25">
      <c r="A35" s="123">
        <v>42233</v>
      </c>
      <c r="B35" s="80">
        <f t="shared" si="26"/>
        <v>5005270</v>
      </c>
      <c r="C35" s="80">
        <v>0</v>
      </c>
      <c r="D35" s="80">
        <v>900000</v>
      </c>
      <c r="E35" s="124">
        <f t="shared" si="25"/>
        <v>4105270</v>
      </c>
      <c r="G35" s="53"/>
      <c r="M35" s="339">
        <v>42324</v>
      </c>
      <c r="N35" s="335">
        <f t="shared" ref="N35:N40" si="29">Q34</f>
        <v>12718183</v>
      </c>
      <c r="O35" s="335">
        <v>0</v>
      </c>
      <c r="P35" s="335">
        <f>OCTUBRE!O423</f>
        <v>2463700</v>
      </c>
      <c r="Q35" s="332">
        <f t="shared" si="27"/>
        <v>10254483</v>
      </c>
    </row>
    <row r="36" spans="1:29" x14ac:dyDescent="0.25">
      <c r="A36" s="123">
        <v>42233</v>
      </c>
      <c r="B36" s="80">
        <f t="shared" si="26"/>
        <v>4105270</v>
      </c>
      <c r="C36" s="80">
        <v>0</v>
      </c>
      <c r="D36" s="80">
        <v>9900</v>
      </c>
      <c r="E36" s="124">
        <f t="shared" si="25"/>
        <v>4095370</v>
      </c>
      <c r="G36" s="53"/>
      <c r="M36" s="339">
        <v>42325</v>
      </c>
      <c r="N36" s="335">
        <f t="shared" si="29"/>
        <v>10254483</v>
      </c>
      <c r="O36" s="335">
        <f>OCTUBRE!G146</f>
        <v>381800</v>
      </c>
      <c r="P36" s="335">
        <f>OCTUBRE!O439</f>
        <v>1025000</v>
      </c>
      <c r="Q36" s="332">
        <f t="shared" si="27"/>
        <v>9611283</v>
      </c>
    </row>
    <row r="37" spans="1:29" x14ac:dyDescent="0.25">
      <c r="A37" s="123">
        <v>42244</v>
      </c>
      <c r="B37" s="80">
        <f>E36</f>
        <v>4095370</v>
      </c>
      <c r="C37" s="80">
        <v>1541587</v>
      </c>
      <c r="D37" s="80">
        <v>7535</v>
      </c>
      <c r="E37" s="124">
        <f t="shared" si="25"/>
        <v>5629422</v>
      </c>
      <c r="G37" s="53"/>
      <c r="M37" s="339">
        <v>42326</v>
      </c>
      <c r="N37" s="335">
        <f t="shared" si="29"/>
        <v>9611283</v>
      </c>
      <c r="O37" s="335">
        <f>OCTUBRE!G149</f>
        <v>672700</v>
      </c>
      <c r="P37" s="335">
        <f>OCTUBRE!O448</f>
        <v>1076700</v>
      </c>
      <c r="Q37" s="332">
        <f t="shared" si="27"/>
        <v>9207283</v>
      </c>
    </row>
    <row r="38" spans="1:29" ht="15.75" thickBot="1" x14ac:dyDescent="0.3">
      <c r="A38" s="125">
        <v>42247</v>
      </c>
      <c r="B38" s="126">
        <f>E37</f>
        <v>5629422</v>
      </c>
      <c r="C38" s="126">
        <v>0</v>
      </c>
      <c r="D38" s="126">
        <v>590000</v>
      </c>
      <c r="E38" s="127">
        <f t="shared" si="25"/>
        <v>5039422</v>
      </c>
      <c r="G38" s="53"/>
      <c r="M38" s="339">
        <v>42327</v>
      </c>
      <c r="N38" s="335">
        <f t="shared" si="29"/>
        <v>9207283</v>
      </c>
      <c r="O38" s="335">
        <f>OCTUBRE!G152</f>
        <v>734000</v>
      </c>
      <c r="P38" s="335">
        <f>OCTUBRE!O462</f>
        <v>90300</v>
      </c>
      <c r="Q38" s="332">
        <f t="shared" si="27"/>
        <v>9850983</v>
      </c>
    </row>
    <row r="39" spans="1:29" x14ac:dyDescent="0.25">
      <c r="M39" s="339">
        <v>42328</v>
      </c>
      <c r="N39" s="335">
        <f t="shared" si="29"/>
        <v>9850983</v>
      </c>
      <c r="O39" s="335">
        <f>OCTUBRE!G154</f>
        <v>1083600</v>
      </c>
      <c r="P39" s="335">
        <f>OCTUBRE!O469</f>
        <v>914000</v>
      </c>
      <c r="Q39" s="332">
        <f t="shared" ref="Q39:Q45" si="30">(N39+O39)-P39</f>
        <v>10020583</v>
      </c>
    </row>
    <row r="40" spans="1:29" x14ac:dyDescent="0.25">
      <c r="M40" s="339">
        <v>42331</v>
      </c>
      <c r="N40" s="335">
        <f t="shared" si="29"/>
        <v>10020583</v>
      </c>
      <c r="O40" s="335">
        <f>OCTUBRE!G158</f>
        <v>693000</v>
      </c>
      <c r="P40" s="335">
        <f>OCTUBRE!O491</f>
        <v>1583000</v>
      </c>
      <c r="Q40" s="332">
        <f t="shared" si="30"/>
        <v>9130583</v>
      </c>
    </row>
    <row r="41" spans="1:29" x14ac:dyDescent="0.25">
      <c r="M41" s="339">
        <v>42332</v>
      </c>
      <c r="N41" s="335">
        <f>Q40</f>
        <v>9130583</v>
      </c>
      <c r="O41" s="335">
        <f>OCTUBRE!G161</f>
        <v>548800</v>
      </c>
      <c r="P41" s="335">
        <f>OCTUBRE!O508</f>
        <v>569450</v>
      </c>
      <c r="Q41" s="332">
        <f t="shared" si="30"/>
        <v>9109933</v>
      </c>
    </row>
    <row r="42" spans="1:29" x14ac:dyDescent="0.25">
      <c r="M42" s="339">
        <v>42333</v>
      </c>
      <c r="N42" s="335">
        <f>Q41</f>
        <v>9109933</v>
      </c>
      <c r="O42" s="335">
        <f>OCTUBRE!G165</f>
        <v>694000</v>
      </c>
      <c r="P42" s="335">
        <f>OCTUBRE!O522</f>
        <v>639700</v>
      </c>
      <c r="Q42" s="332">
        <f t="shared" si="30"/>
        <v>9164233</v>
      </c>
    </row>
    <row r="43" spans="1:29" x14ac:dyDescent="0.25">
      <c r="M43" s="339">
        <v>42334</v>
      </c>
      <c r="N43" s="335">
        <f>Q42</f>
        <v>9164233</v>
      </c>
      <c r="O43" s="335">
        <f>OCTUBRE!G168</f>
        <v>1005700</v>
      </c>
      <c r="P43" s="335">
        <f>OCTUBRE!O530</f>
        <v>1079200</v>
      </c>
      <c r="Q43" s="332">
        <f t="shared" si="30"/>
        <v>9090733</v>
      </c>
    </row>
    <row r="44" spans="1:29" x14ac:dyDescent="0.25">
      <c r="M44" s="339">
        <v>42335</v>
      </c>
      <c r="N44" s="335">
        <f>Q43</f>
        <v>9090733</v>
      </c>
      <c r="O44" s="335">
        <f>OCTUBRE!G173</f>
        <v>1635700</v>
      </c>
      <c r="P44" s="335">
        <f>OCTUBRE!O544</f>
        <v>922000</v>
      </c>
      <c r="Q44" s="332">
        <f t="shared" si="30"/>
        <v>9804433</v>
      </c>
    </row>
    <row r="45" spans="1:29" ht="15.75" thickBot="1" x14ac:dyDescent="0.3">
      <c r="M45" s="340">
        <v>42338</v>
      </c>
      <c r="N45" s="336">
        <f>Q44</f>
        <v>9804433</v>
      </c>
      <c r="O45" s="336">
        <f>OCTUBRE!G181</f>
        <v>1527570</v>
      </c>
      <c r="P45" s="336">
        <f>OCTUBRE!O559</f>
        <v>2875268</v>
      </c>
      <c r="Q45" s="333">
        <f t="shared" si="30"/>
        <v>8456735</v>
      </c>
    </row>
  </sheetData>
  <mergeCells count="14">
    <mergeCell ref="A1:E1"/>
    <mergeCell ref="A2:E2"/>
    <mergeCell ref="A27:E27"/>
    <mergeCell ref="A28:E28"/>
    <mergeCell ref="G1:K1"/>
    <mergeCell ref="G2:K2"/>
    <mergeCell ref="G27:K27"/>
    <mergeCell ref="G28:K28"/>
    <mergeCell ref="Y1:AC1"/>
    <mergeCell ref="Y2:AC2"/>
    <mergeCell ref="S1:W1"/>
    <mergeCell ref="S2:W2"/>
    <mergeCell ref="M1:Q1"/>
    <mergeCell ref="M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H80"/>
  <sheetViews>
    <sheetView tabSelected="1" topLeftCell="A10" workbookViewId="0">
      <selection activeCell="A32" sqref="A32:B32"/>
    </sheetView>
  </sheetViews>
  <sheetFormatPr baseColWidth="10" defaultRowHeight="15" x14ac:dyDescent="0.25"/>
  <cols>
    <col min="1" max="1" width="35.5703125" customWidth="1"/>
    <col min="2" max="2" width="11.42578125" style="50"/>
    <col min="3" max="3" width="12.7109375" style="50" bestFit="1" customWidth="1"/>
    <col min="5" max="5" width="17.28515625" style="50" bestFit="1" customWidth="1"/>
    <col min="8" max="8" width="11.42578125" style="275"/>
  </cols>
  <sheetData>
    <row r="2" spans="1:5" ht="15.75" thickBot="1" x14ac:dyDescent="0.3">
      <c r="A2" s="569" t="s">
        <v>128</v>
      </c>
      <c r="B2" s="569"/>
      <c r="C2" s="569"/>
    </row>
    <row r="3" spans="1:5" ht="22.5" thickTop="1" thickBot="1" x14ac:dyDescent="0.4">
      <c r="A3" s="79" t="s">
        <v>129</v>
      </c>
      <c r="B3" s="170" t="s">
        <v>130</v>
      </c>
      <c r="C3" s="170" t="s">
        <v>95</v>
      </c>
      <c r="E3" s="182">
        <f>C32+C16</f>
        <v>0</v>
      </c>
    </row>
    <row r="4" spans="1:5" ht="15.75" thickTop="1" x14ac:dyDescent="0.25">
      <c r="A4" s="80">
        <v>50000</v>
      </c>
      <c r="B4" s="80">
        <v>0</v>
      </c>
      <c r="C4" s="80">
        <f t="shared" ref="C4:C14" si="0">A4*B4</f>
        <v>0</v>
      </c>
    </row>
    <row r="5" spans="1:5" x14ac:dyDescent="0.25">
      <c r="A5" s="80">
        <v>20000</v>
      </c>
      <c r="B5" s="80">
        <v>0</v>
      </c>
      <c r="C5" s="80">
        <f t="shared" si="0"/>
        <v>0</v>
      </c>
    </row>
    <row r="6" spans="1:5" x14ac:dyDescent="0.25">
      <c r="A6" s="80">
        <v>10000</v>
      </c>
      <c r="B6" s="80">
        <v>0</v>
      </c>
      <c r="C6" s="80">
        <f t="shared" si="0"/>
        <v>0</v>
      </c>
    </row>
    <row r="7" spans="1:5" x14ac:dyDescent="0.25">
      <c r="A7" s="80">
        <v>5000</v>
      </c>
      <c r="B7" s="80">
        <v>0</v>
      </c>
      <c r="C7" s="80">
        <f t="shared" si="0"/>
        <v>0</v>
      </c>
    </row>
    <row r="8" spans="1:5" x14ac:dyDescent="0.25">
      <c r="A8" s="80">
        <v>2000</v>
      </c>
      <c r="B8" s="190">
        <v>0</v>
      </c>
      <c r="C8" s="80">
        <f t="shared" si="0"/>
        <v>0</v>
      </c>
    </row>
    <row r="9" spans="1:5" x14ac:dyDescent="0.25">
      <c r="A9" s="80">
        <v>1000</v>
      </c>
      <c r="B9" s="80">
        <v>0</v>
      </c>
      <c r="C9" s="80">
        <f t="shared" si="0"/>
        <v>0</v>
      </c>
    </row>
    <row r="10" spans="1:5" x14ac:dyDescent="0.25">
      <c r="A10" s="80">
        <v>1000</v>
      </c>
      <c r="B10" s="80">
        <v>0</v>
      </c>
      <c r="C10" s="80">
        <f t="shared" si="0"/>
        <v>0</v>
      </c>
    </row>
    <row r="11" spans="1:5" x14ac:dyDescent="0.25">
      <c r="A11" s="80">
        <v>500</v>
      </c>
      <c r="B11" s="80">
        <v>0</v>
      </c>
      <c r="C11" s="80">
        <f t="shared" si="0"/>
        <v>0</v>
      </c>
    </row>
    <row r="12" spans="1:5" x14ac:dyDescent="0.25">
      <c r="A12" s="80">
        <v>200</v>
      </c>
      <c r="B12" s="80">
        <v>0</v>
      </c>
      <c r="C12" s="80">
        <f t="shared" si="0"/>
        <v>0</v>
      </c>
    </row>
    <row r="13" spans="1:5" x14ac:dyDescent="0.25">
      <c r="A13" s="80">
        <v>100</v>
      </c>
      <c r="B13" s="80">
        <v>0</v>
      </c>
      <c r="C13" s="80">
        <f t="shared" si="0"/>
        <v>0</v>
      </c>
    </row>
    <row r="14" spans="1:5" x14ac:dyDescent="0.25">
      <c r="A14" s="80">
        <v>50</v>
      </c>
      <c r="B14" s="80">
        <v>0</v>
      </c>
      <c r="C14" s="80">
        <f t="shared" si="0"/>
        <v>0</v>
      </c>
    </row>
    <row r="15" spans="1:5" x14ac:dyDescent="0.25">
      <c r="A15" s="80"/>
      <c r="B15" s="80"/>
      <c r="C15" s="80"/>
    </row>
    <row r="16" spans="1:5" x14ac:dyDescent="0.25">
      <c r="A16" s="571" t="s">
        <v>95</v>
      </c>
      <c r="B16" s="571"/>
      <c r="C16" s="81">
        <f>SUM(C4:C15)</f>
        <v>0</v>
      </c>
    </row>
    <row r="18" spans="1:3" x14ac:dyDescent="0.25">
      <c r="A18" s="569" t="s">
        <v>128</v>
      </c>
      <c r="B18" s="569"/>
      <c r="C18" s="569"/>
    </row>
    <row r="19" spans="1:3" x14ac:dyDescent="0.25">
      <c r="A19" s="175" t="s">
        <v>129</v>
      </c>
      <c r="B19" s="175" t="s">
        <v>130</v>
      </c>
      <c r="C19" s="175" t="s">
        <v>95</v>
      </c>
    </row>
    <row r="20" spans="1:3" x14ac:dyDescent="0.25">
      <c r="A20" s="80">
        <v>50000</v>
      </c>
      <c r="B20" s="80">
        <v>0</v>
      </c>
      <c r="C20" s="80">
        <f t="shared" ref="C20:C30" si="1">A20*B20</f>
        <v>0</v>
      </c>
    </row>
    <row r="21" spans="1:3" x14ac:dyDescent="0.25">
      <c r="A21" s="80">
        <v>20000</v>
      </c>
      <c r="B21" s="80">
        <v>0</v>
      </c>
      <c r="C21" s="80">
        <f t="shared" si="1"/>
        <v>0</v>
      </c>
    </row>
    <row r="22" spans="1:3" x14ac:dyDescent="0.25">
      <c r="A22" s="80">
        <v>10000</v>
      </c>
      <c r="B22" s="80">
        <v>0</v>
      </c>
      <c r="C22" s="80">
        <f t="shared" si="1"/>
        <v>0</v>
      </c>
    </row>
    <row r="23" spans="1:3" x14ac:dyDescent="0.25">
      <c r="A23" s="80">
        <v>5000</v>
      </c>
      <c r="B23" s="80">
        <v>0</v>
      </c>
      <c r="C23" s="80">
        <f t="shared" si="1"/>
        <v>0</v>
      </c>
    </row>
    <row r="24" spans="1:3" x14ac:dyDescent="0.25">
      <c r="A24" s="80">
        <v>2000</v>
      </c>
      <c r="B24" s="80">
        <v>0</v>
      </c>
      <c r="C24" s="80">
        <f t="shared" si="1"/>
        <v>0</v>
      </c>
    </row>
    <row r="25" spans="1:3" x14ac:dyDescent="0.25">
      <c r="A25" s="80">
        <v>1000</v>
      </c>
      <c r="B25" s="80">
        <v>0</v>
      </c>
      <c r="C25" s="80">
        <f t="shared" si="1"/>
        <v>0</v>
      </c>
    </row>
    <row r="26" spans="1:3" x14ac:dyDescent="0.25">
      <c r="A26" s="80">
        <v>1000</v>
      </c>
      <c r="B26" s="80">
        <v>0</v>
      </c>
      <c r="C26" s="80">
        <f t="shared" si="1"/>
        <v>0</v>
      </c>
    </row>
    <row r="27" spans="1:3" x14ac:dyDescent="0.25">
      <c r="A27" s="80">
        <v>500</v>
      </c>
      <c r="B27" s="190">
        <v>0</v>
      </c>
      <c r="C27" s="80">
        <f t="shared" si="1"/>
        <v>0</v>
      </c>
    </row>
    <row r="28" spans="1:3" x14ac:dyDescent="0.25">
      <c r="A28" s="80">
        <v>200</v>
      </c>
      <c r="B28" s="80">
        <v>0</v>
      </c>
      <c r="C28" s="80">
        <f t="shared" si="1"/>
        <v>0</v>
      </c>
    </row>
    <row r="29" spans="1:3" x14ac:dyDescent="0.25">
      <c r="A29" s="80">
        <v>100</v>
      </c>
      <c r="B29" s="80">
        <v>0</v>
      </c>
      <c r="C29" s="80">
        <f t="shared" si="1"/>
        <v>0</v>
      </c>
    </row>
    <row r="30" spans="1:3" x14ac:dyDescent="0.25">
      <c r="A30" s="80">
        <v>50</v>
      </c>
      <c r="B30" s="80">
        <v>0</v>
      </c>
      <c r="C30" s="80">
        <f t="shared" si="1"/>
        <v>0</v>
      </c>
    </row>
    <row r="31" spans="1:3" x14ac:dyDescent="0.25">
      <c r="A31" s="80"/>
      <c r="B31" s="80"/>
      <c r="C31" s="80"/>
    </row>
    <row r="32" spans="1:3" x14ac:dyDescent="0.25">
      <c r="A32" s="570" t="s">
        <v>95</v>
      </c>
      <c r="B32" s="570"/>
      <c r="C32" s="181">
        <f>SUM(C20:C31)</f>
        <v>0</v>
      </c>
    </row>
    <row r="34" spans="1:3" x14ac:dyDescent="0.25">
      <c r="A34" s="569" t="s">
        <v>128</v>
      </c>
      <c r="B34" s="569"/>
      <c r="C34" s="569"/>
    </row>
    <row r="35" spans="1:3" x14ac:dyDescent="0.25">
      <c r="A35" s="189" t="s">
        <v>129</v>
      </c>
      <c r="B35" s="189" t="s">
        <v>130</v>
      </c>
      <c r="C35" s="189" t="s">
        <v>95</v>
      </c>
    </row>
    <row r="36" spans="1:3" x14ac:dyDescent="0.25">
      <c r="A36" s="80">
        <v>50000</v>
      </c>
      <c r="B36" s="80">
        <v>24</v>
      </c>
      <c r="C36" s="80">
        <f t="shared" ref="C36:C46" si="2">A36*B36</f>
        <v>1200000</v>
      </c>
    </row>
    <row r="37" spans="1:3" x14ac:dyDescent="0.25">
      <c r="A37" s="80">
        <v>20000</v>
      </c>
      <c r="B37" s="80">
        <v>14</v>
      </c>
      <c r="C37" s="80">
        <f t="shared" si="2"/>
        <v>280000</v>
      </c>
    </row>
    <row r="38" spans="1:3" x14ac:dyDescent="0.25">
      <c r="A38" s="80">
        <v>10000</v>
      </c>
      <c r="B38" s="80">
        <v>2</v>
      </c>
      <c r="C38" s="80">
        <f t="shared" si="2"/>
        <v>20000</v>
      </c>
    </row>
    <row r="39" spans="1:3" x14ac:dyDescent="0.25">
      <c r="A39" s="80">
        <v>5000</v>
      </c>
      <c r="B39" s="80">
        <v>0</v>
      </c>
      <c r="C39" s="80">
        <f t="shared" si="2"/>
        <v>0</v>
      </c>
    </row>
    <row r="40" spans="1:3" x14ac:dyDescent="0.25">
      <c r="A40" s="80">
        <v>2000</v>
      </c>
      <c r="B40" s="80">
        <v>0</v>
      </c>
      <c r="C40" s="80">
        <f t="shared" si="2"/>
        <v>0</v>
      </c>
    </row>
    <row r="41" spans="1:3" x14ac:dyDescent="0.25">
      <c r="A41" s="80">
        <v>1000</v>
      </c>
      <c r="B41" s="80">
        <v>0</v>
      </c>
      <c r="C41" s="80">
        <f t="shared" si="2"/>
        <v>0</v>
      </c>
    </row>
    <row r="42" spans="1:3" x14ac:dyDescent="0.25">
      <c r="A42" s="80">
        <v>1000</v>
      </c>
      <c r="B42" s="80">
        <v>0</v>
      </c>
      <c r="C42" s="80">
        <f t="shared" si="2"/>
        <v>0</v>
      </c>
    </row>
    <row r="43" spans="1:3" x14ac:dyDescent="0.25">
      <c r="A43" s="80">
        <v>500</v>
      </c>
      <c r="B43" s="80">
        <v>0</v>
      </c>
      <c r="C43" s="80">
        <f t="shared" si="2"/>
        <v>0</v>
      </c>
    </row>
    <row r="44" spans="1:3" x14ac:dyDescent="0.25">
      <c r="A44" s="80">
        <v>200</v>
      </c>
      <c r="B44" s="190">
        <v>0</v>
      </c>
      <c r="C44" s="80">
        <f t="shared" si="2"/>
        <v>0</v>
      </c>
    </row>
    <row r="45" spans="1:3" x14ac:dyDescent="0.25">
      <c r="A45" s="80">
        <v>100</v>
      </c>
      <c r="B45" s="80">
        <v>0</v>
      </c>
      <c r="C45" s="80">
        <f t="shared" si="2"/>
        <v>0</v>
      </c>
    </row>
    <row r="46" spans="1:3" x14ac:dyDescent="0.25">
      <c r="A46" s="80">
        <v>50</v>
      </c>
      <c r="B46" s="80">
        <v>0</v>
      </c>
      <c r="C46" s="80">
        <f t="shared" si="2"/>
        <v>0</v>
      </c>
    </row>
    <row r="47" spans="1:3" x14ac:dyDescent="0.25">
      <c r="A47" s="80"/>
      <c r="B47" s="80"/>
      <c r="C47" s="80"/>
    </row>
    <row r="48" spans="1:3" x14ac:dyDescent="0.25">
      <c r="A48" s="570" t="s">
        <v>95</v>
      </c>
      <c r="B48" s="570"/>
      <c r="C48" s="181">
        <f>SUM(C36:C47)</f>
        <v>1500000</v>
      </c>
    </row>
    <row r="50" spans="1:3" x14ac:dyDescent="0.25">
      <c r="A50" s="569" t="s">
        <v>128</v>
      </c>
      <c r="B50" s="569"/>
      <c r="C50" s="569"/>
    </row>
    <row r="51" spans="1:3" x14ac:dyDescent="0.25">
      <c r="A51" s="212" t="s">
        <v>129</v>
      </c>
      <c r="B51" s="212" t="s">
        <v>130</v>
      </c>
      <c r="C51" s="212" t="s">
        <v>95</v>
      </c>
    </row>
    <row r="52" spans="1:3" x14ac:dyDescent="0.25">
      <c r="A52" s="80">
        <v>50000</v>
      </c>
      <c r="B52" s="80">
        <v>0</v>
      </c>
      <c r="C52" s="80">
        <f t="shared" ref="C52:C62" si="3">A52*B52</f>
        <v>0</v>
      </c>
    </row>
    <row r="53" spans="1:3" x14ac:dyDescent="0.25">
      <c r="A53" s="80">
        <v>20000</v>
      </c>
      <c r="B53" s="80">
        <v>0</v>
      </c>
      <c r="C53" s="80">
        <f t="shared" si="3"/>
        <v>0</v>
      </c>
    </row>
    <row r="54" spans="1:3" x14ac:dyDescent="0.25">
      <c r="A54" s="80">
        <v>10000</v>
      </c>
      <c r="B54" s="80">
        <v>0</v>
      </c>
      <c r="C54" s="80">
        <f t="shared" si="3"/>
        <v>0</v>
      </c>
    </row>
    <row r="55" spans="1:3" x14ac:dyDescent="0.25">
      <c r="A55" s="80">
        <v>5000</v>
      </c>
      <c r="B55" s="80">
        <v>0</v>
      </c>
      <c r="C55" s="80">
        <f t="shared" si="3"/>
        <v>0</v>
      </c>
    </row>
    <row r="56" spans="1:3" x14ac:dyDescent="0.25">
      <c r="A56" s="80">
        <v>2000</v>
      </c>
      <c r="B56" s="80">
        <v>0</v>
      </c>
      <c r="C56" s="80">
        <f t="shared" si="3"/>
        <v>0</v>
      </c>
    </row>
    <row r="57" spans="1:3" x14ac:dyDescent="0.25">
      <c r="A57" s="80">
        <v>1000</v>
      </c>
      <c r="B57" s="80">
        <v>0</v>
      </c>
      <c r="C57" s="80">
        <f t="shared" si="3"/>
        <v>0</v>
      </c>
    </row>
    <row r="58" spans="1:3" x14ac:dyDescent="0.25">
      <c r="A58" s="80">
        <v>1000</v>
      </c>
      <c r="B58" s="80">
        <v>0</v>
      </c>
      <c r="C58" s="80">
        <f t="shared" si="3"/>
        <v>0</v>
      </c>
    </row>
    <row r="59" spans="1:3" x14ac:dyDescent="0.25">
      <c r="A59" s="80">
        <v>500</v>
      </c>
      <c r="B59" s="80">
        <v>0</v>
      </c>
      <c r="C59" s="80">
        <f t="shared" si="3"/>
        <v>0</v>
      </c>
    </row>
    <row r="60" spans="1:3" x14ac:dyDescent="0.25">
      <c r="A60" s="80">
        <v>200</v>
      </c>
      <c r="B60" s="190">
        <v>0</v>
      </c>
      <c r="C60" s="80">
        <f t="shared" si="3"/>
        <v>0</v>
      </c>
    </row>
    <row r="61" spans="1:3" x14ac:dyDescent="0.25">
      <c r="A61" s="80">
        <v>100</v>
      </c>
      <c r="B61" s="80">
        <v>0</v>
      </c>
      <c r="C61" s="80">
        <f t="shared" si="3"/>
        <v>0</v>
      </c>
    </row>
    <row r="62" spans="1:3" x14ac:dyDescent="0.25">
      <c r="A62" s="80">
        <v>50</v>
      </c>
      <c r="B62" s="80">
        <v>0</v>
      </c>
      <c r="C62" s="80">
        <f t="shared" si="3"/>
        <v>0</v>
      </c>
    </row>
    <row r="63" spans="1:3" x14ac:dyDescent="0.25">
      <c r="A63" s="80"/>
      <c r="B63" s="80"/>
      <c r="C63" s="80"/>
    </row>
    <row r="64" spans="1:3" x14ac:dyDescent="0.25">
      <c r="A64" s="570" t="s">
        <v>95</v>
      </c>
      <c r="B64" s="570"/>
      <c r="C64" s="181">
        <f>SUM(C52:C63)</f>
        <v>0</v>
      </c>
    </row>
    <row r="66" spans="1:3" x14ac:dyDescent="0.25">
      <c r="A66" s="569" t="s">
        <v>128</v>
      </c>
      <c r="B66" s="569"/>
      <c r="C66" s="569"/>
    </row>
    <row r="67" spans="1:3" x14ac:dyDescent="0.25">
      <c r="A67" s="212" t="s">
        <v>129</v>
      </c>
      <c r="B67" s="212" t="s">
        <v>130</v>
      </c>
      <c r="C67" s="212" t="s">
        <v>95</v>
      </c>
    </row>
    <row r="68" spans="1:3" x14ac:dyDescent="0.25">
      <c r="A68" s="80">
        <v>50000</v>
      </c>
      <c r="B68" s="80">
        <v>0</v>
      </c>
      <c r="C68" s="80">
        <f t="shared" ref="C68:C78" si="4">A68*B68</f>
        <v>0</v>
      </c>
    </row>
    <row r="69" spans="1:3" x14ac:dyDescent="0.25">
      <c r="A69" s="80">
        <v>20000</v>
      </c>
      <c r="B69" s="80">
        <v>0</v>
      </c>
      <c r="C69" s="80">
        <f t="shared" si="4"/>
        <v>0</v>
      </c>
    </row>
    <row r="70" spans="1:3" x14ac:dyDescent="0.25">
      <c r="A70" s="80">
        <v>10000</v>
      </c>
      <c r="B70" s="80">
        <v>0</v>
      </c>
      <c r="C70" s="80">
        <f t="shared" si="4"/>
        <v>0</v>
      </c>
    </row>
    <row r="71" spans="1:3" x14ac:dyDescent="0.25">
      <c r="A71" s="80">
        <v>5000</v>
      </c>
      <c r="B71" s="80">
        <v>0</v>
      </c>
      <c r="C71" s="80">
        <f t="shared" si="4"/>
        <v>0</v>
      </c>
    </row>
    <row r="72" spans="1:3" x14ac:dyDescent="0.25">
      <c r="A72" s="80">
        <v>2000</v>
      </c>
      <c r="B72" s="80">
        <v>0</v>
      </c>
      <c r="C72" s="80">
        <f t="shared" si="4"/>
        <v>0</v>
      </c>
    </row>
    <row r="73" spans="1:3" x14ac:dyDescent="0.25">
      <c r="A73" s="80">
        <v>1000</v>
      </c>
      <c r="B73" s="80">
        <v>0</v>
      </c>
      <c r="C73" s="80">
        <f t="shared" si="4"/>
        <v>0</v>
      </c>
    </row>
    <row r="74" spans="1:3" x14ac:dyDescent="0.25">
      <c r="A74" s="80">
        <v>1000</v>
      </c>
      <c r="B74" s="80">
        <v>0</v>
      </c>
      <c r="C74" s="80">
        <f t="shared" si="4"/>
        <v>0</v>
      </c>
    </row>
    <row r="75" spans="1:3" x14ac:dyDescent="0.25">
      <c r="A75" s="80">
        <v>500</v>
      </c>
      <c r="B75" s="80">
        <v>0</v>
      </c>
      <c r="C75" s="80">
        <f t="shared" si="4"/>
        <v>0</v>
      </c>
    </row>
    <row r="76" spans="1:3" x14ac:dyDescent="0.25">
      <c r="A76" s="80">
        <v>200</v>
      </c>
      <c r="B76" s="190">
        <v>0</v>
      </c>
      <c r="C76" s="80">
        <f t="shared" si="4"/>
        <v>0</v>
      </c>
    </row>
    <row r="77" spans="1:3" x14ac:dyDescent="0.25">
      <c r="A77" s="80">
        <v>100</v>
      </c>
      <c r="B77" s="80">
        <v>0</v>
      </c>
      <c r="C77" s="80">
        <f t="shared" si="4"/>
        <v>0</v>
      </c>
    </row>
    <row r="78" spans="1:3" x14ac:dyDescent="0.25">
      <c r="A78" s="80">
        <v>50</v>
      </c>
      <c r="B78" s="80">
        <v>0</v>
      </c>
      <c r="C78" s="80">
        <f t="shared" si="4"/>
        <v>0</v>
      </c>
    </row>
    <row r="79" spans="1:3" x14ac:dyDescent="0.25">
      <c r="A79" s="80"/>
      <c r="B79" s="80"/>
      <c r="C79" s="80"/>
    </row>
    <row r="80" spans="1:3" x14ac:dyDescent="0.25">
      <c r="A80" s="570" t="s">
        <v>95</v>
      </c>
      <c r="B80" s="570"/>
      <c r="C80" s="181">
        <f>SUM(C68:C79)</f>
        <v>0</v>
      </c>
    </row>
  </sheetData>
  <mergeCells count="10">
    <mergeCell ref="A2:C2"/>
    <mergeCell ref="A16:B16"/>
    <mergeCell ref="A18:C18"/>
    <mergeCell ref="A32:B32"/>
    <mergeCell ref="A34:C34"/>
    <mergeCell ref="A50:C50"/>
    <mergeCell ref="A64:B64"/>
    <mergeCell ref="A66:C66"/>
    <mergeCell ref="A80:B80"/>
    <mergeCell ref="A48:B4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AGOSTO</vt:lpstr>
      <vt:lpstr>SEPTIEMBRE</vt:lpstr>
      <vt:lpstr>OCTUBRE</vt:lpstr>
      <vt:lpstr>E - NOVIEMBRE</vt:lpstr>
      <vt:lpstr>S-NOVIEMBRE</vt:lpstr>
      <vt:lpstr>E-DICIEMBRE</vt:lpstr>
      <vt:lpstr>S-DICIEMBRE</vt:lpstr>
      <vt:lpstr>ARQUEO CAJA</vt:lpstr>
      <vt:lpstr>CALCULADORA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paola soto toloza</dc:creator>
  <cp:lastModifiedBy>erika paola soto toloza</cp:lastModifiedBy>
  <cp:lastPrinted>2016-02-16T22:51:11Z</cp:lastPrinted>
  <dcterms:created xsi:type="dcterms:W3CDTF">2015-08-04T21:00:00Z</dcterms:created>
  <dcterms:modified xsi:type="dcterms:W3CDTF">2016-02-16T23:00:10Z</dcterms:modified>
</cp:coreProperties>
</file>