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yih\Desktop\新建文件夹 (3)\工作\"/>
    </mc:Choice>
  </mc:AlternateContent>
  <xr:revisionPtr revIDLastSave="0" documentId="13_ncr:1_{DAAB707B-8398-4DF4-95DD-CA2248A08D71}" xr6:coauthVersionLast="47" xr6:coauthVersionMax="47" xr10:uidLastSave="{00000000-0000-0000-0000-000000000000}"/>
  <bookViews>
    <workbookView xWindow="-108" yWindow="-108" windowWidth="23256" windowHeight="12576" xr2:uid="{E8305A9B-3C9B-4572-B6D6-1ED7B0185708}"/>
  </bookViews>
  <sheets>
    <sheet name="原表" sheetId="1" r:id="rId1"/>
  </sheets>
  <definedNames>
    <definedName name="_xlnm._FilterDatabase" localSheetId="0" hidden="1">原表!$A$1:$S$202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3" i="1" l="1"/>
  <c r="C203" i="1"/>
  <c r="J203" i="1" s="1"/>
  <c r="M203" i="1" s="1"/>
  <c r="D203" i="1"/>
  <c r="C3" i="1"/>
  <c r="I3" i="1" s="1"/>
  <c r="D3" i="1"/>
  <c r="H3" i="1"/>
  <c r="C4" i="1"/>
  <c r="I4" i="1" s="1"/>
  <c r="D4" i="1"/>
  <c r="H4" i="1"/>
  <c r="C5" i="1"/>
  <c r="J5" i="1" s="1"/>
  <c r="M5" i="1" s="1"/>
  <c r="D5" i="1"/>
  <c r="H5" i="1"/>
  <c r="C6" i="1"/>
  <c r="I6" i="1" s="1"/>
  <c r="D6" i="1"/>
  <c r="H6" i="1"/>
  <c r="C7" i="1"/>
  <c r="K7" i="1" s="1"/>
  <c r="D7" i="1"/>
  <c r="H7" i="1"/>
  <c r="C8" i="1"/>
  <c r="I8" i="1" s="1"/>
  <c r="D8" i="1"/>
  <c r="H8" i="1"/>
  <c r="C9" i="1"/>
  <c r="I9" i="1" s="1"/>
  <c r="L9" i="1" s="1"/>
  <c r="D9" i="1"/>
  <c r="H9" i="1"/>
  <c r="C10" i="1"/>
  <c r="K10" i="1" s="1"/>
  <c r="D10" i="1"/>
  <c r="H10" i="1"/>
  <c r="C11" i="1"/>
  <c r="J11" i="1" s="1"/>
  <c r="M11" i="1" s="1"/>
  <c r="D11" i="1"/>
  <c r="H11" i="1"/>
  <c r="C12" i="1"/>
  <c r="I12" i="1" s="1"/>
  <c r="D12" i="1"/>
  <c r="H12" i="1"/>
  <c r="C13" i="1"/>
  <c r="D13" i="1"/>
  <c r="H13" i="1"/>
  <c r="C14" i="1"/>
  <c r="I14" i="1" s="1"/>
  <c r="D14" i="1"/>
  <c r="H14" i="1"/>
  <c r="C15" i="1"/>
  <c r="I15" i="1" s="1"/>
  <c r="D15" i="1"/>
  <c r="H15" i="1"/>
  <c r="C16" i="1"/>
  <c r="I16" i="1" s="1"/>
  <c r="D16" i="1"/>
  <c r="H16" i="1"/>
  <c r="C17" i="1"/>
  <c r="I17" i="1" s="1"/>
  <c r="D17" i="1"/>
  <c r="H17" i="1"/>
  <c r="C18" i="1"/>
  <c r="I18" i="1" s="1"/>
  <c r="D18" i="1"/>
  <c r="H18" i="1"/>
  <c r="C19" i="1"/>
  <c r="K19" i="1" s="1"/>
  <c r="D19" i="1"/>
  <c r="H19" i="1"/>
  <c r="C20" i="1"/>
  <c r="I20" i="1" s="1"/>
  <c r="N20" i="1" s="1"/>
  <c r="D20" i="1"/>
  <c r="H20" i="1"/>
  <c r="C21" i="1"/>
  <c r="J21" i="1" s="1"/>
  <c r="M21" i="1" s="1"/>
  <c r="D21" i="1"/>
  <c r="H21" i="1"/>
  <c r="C22" i="1"/>
  <c r="K22" i="1" s="1"/>
  <c r="D22" i="1"/>
  <c r="H22" i="1"/>
  <c r="C23" i="1"/>
  <c r="J23" i="1" s="1"/>
  <c r="M23" i="1" s="1"/>
  <c r="D23" i="1"/>
  <c r="H23" i="1"/>
  <c r="C24" i="1"/>
  <c r="I24" i="1" s="1"/>
  <c r="D24" i="1"/>
  <c r="H24" i="1"/>
  <c r="C25" i="1"/>
  <c r="D25" i="1"/>
  <c r="H25" i="1"/>
  <c r="C26" i="1"/>
  <c r="I26" i="1" s="1"/>
  <c r="D26" i="1"/>
  <c r="H26" i="1"/>
  <c r="C27" i="1"/>
  <c r="I27" i="1" s="1"/>
  <c r="D27" i="1"/>
  <c r="H27" i="1"/>
  <c r="C28" i="1"/>
  <c r="I28" i="1" s="1"/>
  <c r="D28" i="1"/>
  <c r="H28" i="1"/>
  <c r="C29" i="1"/>
  <c r="I29" i="1" s="1"/>
  <c r="D29" i="1"/>
  <c r="H29" i="1"/>
  <c r="C30" i="1"/>
  <c r="I30" i="1" s="1"/>
  <c r="D30" i="1"/>
  <c r="H30" i="1"/>
  <c r="C31" i="1"/>
  <c r="K31" i="1" s="1"/>
  <c r="D31" i="1"/>
  <c r="H31" i="1"/>
  <c r="C32" i="1"/>
  <c r="I32" i="1" s="1"/>
  <c r="N32" i="1" s="1"/>
  <c r="D32" i="1"/>
  <c r="H32" i="1"/>
  <c r="C33" i="1"/>
  <c r="I33" i="1" s="1"/>
  <c r="L33" i="1" s="1"/>
  <c r="D33" i="1"/>
  <c r="H33" i="1"/>
  <c r="C34" i="1"/>
  <c r="K34" i="1" s="1"/>
  <c r="D34" i="1"/>
  <c r="H34" i="1"/>
  <c r="C35" i="1"/>
  <c r="J35" i="1" s="1"/>
  <c r="M35" i="1" s="1"/>
  <c r="D35" i="1"/>
  <c r="H35" i="1"/>
  <c r="C36" i="1"/>
  <c r="I36" i="1" s="1"/>
  <c r="D36" i="1"/>
  <c r="H36" i="1"/>
  <c r="C37" i="1"/>
  <c r="D37" i="1"/>
  <c r="H37" i="1"/>
  <c r="C38" i="1"/>
  <c r="I38" i="1" s="1"/>
  <c r="D38" i="1"/>
  <c r="H38" i="1"/>
  <c r="C39" i="1"/>
  <c r="I39" i="1" s="1"/>
  <c r="D39" i="1"/>
  <c r="H39" i="1"/>
  <c r="C40" i="1"/>
  <c r="I40" i="1" s="1"/>
  <c r="N40" i="1" s="1"/>
  <c r="D40" i="1"/>
  <c r="H40" i="1"/>
  <c r="C41" i="1"/>
  <c r="I41" i="1" s="1"/>
  <c r="D41" i="1"/>
  <c r="H41" i="1"/>
  <c r="C42" i="1"/>
  <c r="I42" i="1" s="1"/>
  <c r="D42" i="1"/>
  <c r="H42" i="1"/>
  <c r="C43" i="1"/>
  <c r="K43" i="1" s="1"/>
  <c r="D43" i="1"/>
  <c r="H43" i="1"/>
  <c r="C44" i="1"/>
  <c r="I44" i="1" s="1"/>
  <c r="N44" i="1" s="1"/>
  <c r="D44" i="1"/>
  <c r="H44" i="1"/>
  <c r="C45" i="1"/>
  <c r="I45" i="1" s="1"/>
  <c r="L45" i="1" s="1"/>
  <c r="D45" i="1"/>
  <c r="H45" i="1"/>
  <c r="C46" i="1"/>
  <c r="K46" i="1" s="1"/>
  <c r="D46" i="1"/>
  <c r="H46" i="1"/>
  <c r="C47" i="1"/>
  <c r="J47" i="1" s="1"/>
  <c r="M47" i="1" s="1"/>
  <c r="D47" i="1"/>
  <c r="H47" i="1"/>
  <c r="C48" i="1"/>
  <c r="I48" i="1" s="1"/>
  <c r="D48" i="1"/>
  <c r="H48" i="1"/>
  <c r="C49" i="1"/>
  <c r="D49" i="1"/>
  <c r="H49" i="1"/>
  <c r="C50" i="1"/>
  <c r="I50" i="1" s="1"/>
  <c r="D50" i="1"/>
  <c r="H50" i="1"/>
  <c r="C51" i="1"/>
  <c r="J51" i="1" s="1"/>
  <c r="M51" i="1" s="1"/>
  <c r="D51" i="1"/>
  <c r="H51" i="1"/>
  <c r="C52" i="1"/>
  <c r="I52" i="1" s="1"/>
  <c r="D52" i="1"/>
  <c r="H52" i="1"/>
  <c r="C53" i="1"/>
  <c r="J53" i="1" s="1"/>
  <c r="M53" i="1" s="1"/>
  <c r="D53" i="1"/>
  <c r="H53" i="1"/>
  <c r="C54" i="1"/>
  <c r="I54" i="1" s="1"/>
  <c r="D54" i="1"/>
  <c r="H54" i="1"/>
  <c r="C55" i="1"/>
  <c r="I55" i="1" s="1"/>
  <c r="D55" i="1"/>
  <c r="H55" i="1"/>
  <c r="C56" i="1"/>
  <c r="I56" i="1" s="1"/>
  <c r="D56" i="1"/>
  <c r="H56" i="1"/>
  <c r="C57" i="1"/>
  <c r="I57" i="1" s="1"/>
  <c r="D57" i="1"/>
  <c r="H57" i="1"/>
  <c r="C58" i="1"/>
  <c r="K58" i="1" s="1"/>
  <c r="D58" i="1"/>
  <c r="H58" i="1"/>
  <c r="T58" i="1"/>
  <c r="C59" i="1"/>
  <c r="K59" i="1" s="1"/>
  <c r="D59" i="1"/>
  <c r="H59" i="1"/>
  <c r="C60" i="1"/>
  <c r="I60" i="1" s="1"/>
  <c r="D60" i="1"/>
  <c r="H60" i="1"/>
  <c r="C61" i="1"/>
  <c r="D61" i="1"/>
  <c r="H61" i="1"/>
  <c r="C62" i="1"/>
  <c r="D62" i="1"/>
  <c r="H62" i="1"/>
  <c r="C63" i="1"/>
  <c r="D63" i="1"/>
  <c r="H63" i="1"/>
  <c r="C64" i="1"/>
  <c r="J64" i="1" s="1"/>
  <c r="M64" i="1" s="1"/>
  <c r="D64" i="1"/>
  <c r="H64" i="1"/>
  <c r="C65" i="1"/>
  <c r="I65" i="1" s="1"/>
  <c r="L65" i="1" s="1"/>
  <c r="D65" i="1"/>
  <c r="H65" i="1"/>
  <c r="C66" i="1"/>
  <c r="I66" i="1" s="1"/>
  <c r="D66" i="1"/>
  <c r="H66" i="1"/>
  <c r="C67" i="1"/>
  <c r="J67" i="1" s="1"/>
  <c r="M67" i="1" s="1"/>
  <c r="D67" i="1"/>
  <c r="H67" i="1"/>
  <c r="C68" i="1"/>
  <c r="I68" i="1" s="1"/>
  <c r="D68" i="1"/>
  <c r="H68" i="1"/>
  <c r="C69" i="1"/>
  <c r="I69" i="1" s="1"/>
  <c r="N69" i="1" s="1"/>
  <c r="D69" i="1"/>
  <c r="H69" i="1"/>
  <c r="C70" i="1"/>
  <c r="I70" i="1" s="1"/>
  <c r="D70" i="1"/>
  <c r="H70" i="1"/>
  <c r="C71" i="1"/>
  <c r="K71" i="1" s="1"/>
  <c r="D71" i="1"/>
  <c r="H71" i="1"/>
  <c r="C72" i="1"/>
  <c r="I72" i="1" s="1"/>
  <c r="D72" i="1"/>
  <c r="H72" i="1"/>
  <c r="C73" i="1"/>
  <c r="D73" i="1"/>
  <c r="H73" i="1"/>
  <c r="C74" i="1"/>
  <c r="D74" i="1"/>
  <c r="H74" i="1"/>
  <c r="C75" i="1"/>
  <c r="D75" i="1"/>
  <c r="H75" i="1"/>
  <c r="C76" i="1"/>
  <c r="I76" i="1" s="1"/>
  <c r="D76" i="1"/>
  <c r="H76" i="1"/>
  <c r="C77" i="1"/>
  <c r="I77" i="1" s="1"/>
  <c r="D77" i="1"/>
  <c r="H77" i="1"/>
  <c r="C78" i="1"/>
  <c r="K78" i="1" s="1"/>
  <c r="D78" i="1"/>
  <c r="H78" i="1"/>
  <c r="C79" i="1"/>
  <c r="J79" i="1" s="1"/>
  <c r="M79" i="1" s="1"/>
  <c r="D79" i="1"/>
  <c r="H79" i="1"/>
  <c r="C80" i="1"/>
  <c r="I80" i="1" s="1"/>
  <c r="N80" i="1" s="1"/>
  <c r="D80" i="1"/>
  <c r="H80" i="1"/>
  <c r="C81" i="1"/>
  <c r="I81" i="1" s="1"/>
  <c r="D81" i="1"/>
  <c r="H81" i="1"/>
  <c r="C82" i="1"/>
  <c r="I82" i="1" s="1"/>
  <c r="D82" i="1"/>
  <c r="H82" i="1"/>
  <c r="C83" i="1"/>
  <c r="K83" i="1" s="1"/>
  <c r="D83" i="1"/>
  <c r="H83" i="1"/>
  <c r="C84" i="1"/>
  <c r="I84" i="1" s="1"/>
  <c r="D84" i="1"/>
  <c r="H84" i="1"/>
  <c r="C85" i="1"/>
  <c r="D85" i="1"/>
  <c r="H85" i="1"/>
  <c r="C86" i="1"/>
  <c r="D86" i="1"/>
  <c r="H86" i="1"/>
  <c r="C87" i="1"/>
  <c r="D87" i="1"/>
  <c r="H87" i="1"/>
  <c r="C88" i="1"/>
  <c r="I88" i="1" s="1"/>
  <c r="D88" i="1"/>
  <c r="G88" i="1"/>
  <c r="H88" i="1"/>
  <c r="C89" i="1"/>
  <c r="J89" i="1" s="1"/>
  <c r="M89" i="1" s="1"/>
  <c r="D89" i="1"/>
  <c r="H89" i="1"/>
  <c r="C90" i="1"/>
  <c r="I90" i="1" s="1"/>
  <c r="L90" i="1" s="1"/>
  <c r="D90" i="1"/>
  <c r="H90" i="1"/>
  <c r="C91" i="1"/>
  <c r="I91" i="1" s="1"/>
  <c r="D91" i="1"/>
  <c r="H91" i="1"/>
  <c r="C92" i="1"/>
  <c r="I92" i="1" s="1"/>
  <c r="D92" i="1"/>
  <c r="H92" i="1"/>
  <c r="C93" i="1"/>
  <c r="J93" i="1" s="1"/>
  <c r="M93" i="1" s="1"/>
  <c r="D93" i="1"/>
  <c r="H93" i="1"/>
  <c r="C94" i="1"/>
  <c r="K94" i="1" s="1"/>
  <c r="D94" i="1"/>
  <c r="H94" i="1"/>
  <c r="C95" i="1"/>
  <c r="I95" i="1" s="1"/>
  <c r="D95" i="1"/>
  <c r="H95" i="1"/>
  <c r="C96" i="1"/>
  <c r="D96" i="1"/>
  <c r="H96" i="1"/>
  <c r="C97" i="1"/>
  <c r="D97" i="1"/>
  <c r="H97" i="1"/>
  <c r="C98" i="1"/>
  <c r="D98" i="1"/>
  <c r="H98" i="1"/>
  <c r="C99" i="1"/>
  <c r="I99" i="1" s="1"/>
  <c r="L99" i="1" s="1"/>
  <c r="D99" i="1"/>
  <c r="H99" i="1"/>
  <c r="C100" i="1"/>
  <c r="I100" i="1" s="1"/>
  <c r="D100" i="1"/>
  <c r="H100" i="1"/>
  <c r="C101" i="1"/>
  <c r="I101" i="1" s="1"/>
  <c r="D101" i="1"/>
  <c r="H101" i="1"/>
  <c r="C102" i="1"/>
  <c r="K102" i="1" s="1"/>
  <c r="D102" i="1"/>
  <c r="H102" i="1"/>
  <c r="C103" i="1"/>
  <c r="I103" i="1" s="1"/>
  <c r="D103" i="1"/>
  <c r="H103" i="1"/>
  <c r="C104" i="1"/>
  <c r="I104" i="1" s="1"/>
  <c r="D104" i="1"/>
  <c r="H104" i="1"/>
  <c r="C105" i="1"/>
  <c r="I105" i="1" s="1"/>
  <c r="D105" i="1"/>
  <c r="H105" i="1"/>
  <c r="C106" i="1"/>
  <c r="I106" i="1" s="1"/>
  <c r="D106" i="1"/>
  <c r="H106" i="1"/>
  <c r="C107" i="1"/>
  <c r="J107" i="1" s="1"/>
  <c r="M107" i="1" s="1"/>
  <c r="D107" i="1"/>
  <c r="H107" i="1"/>
  <c r="C108" i="1"/>
  <c r="I108" i="1" s="1"/>
  <c r="D108" i="1"/>
  <c r="H108" i="1"/>
  <c r="C109" i="1"/>
  <c r="I109" i="1" s="1"/>
  <c r="D109" i="1"/>
  <c r="H109" i="1"/>
  <c r="C110" i="1"/>
  <c r="J110" i="1" s="1"/>
  <c r="M110" i="1" s="1"/>
  <c r="D110" i="1"/>
  <c r="H110" i="1"/>
  <c r="C111" i="1"/>
  <c r="I111" i="1" s="1"/>
  <c r="D111" i="1"/>
  <c r="H111" i="1"/>
  <c r="C112" i="1"/>
  <c r="J112" i="1" s="1"/>
  <c r="M112" i="1" s="1"/>
  <c r="D112" i="1"/>
  <c r="H112" i="1"/>
  <c r="C113" i="1"/>
  <c r="I113" i="1" s="1"/>
  <c r="D113" i="1"/>
  <c r="H113" i="1"/>
  <c r="C114" i="1"/>
  <c r="J114" i="1" s="1"/>
  <c r="M114" i="1" s="1"/>
  <c r="D114" i="1"/>
  <c r="H114" i="1"/>
  <c r="C115" i="1"/>
  <c r="I115" i="1" s="1"/>
  <c r="D115" i="1"/>
  <c r="H115" i="1"/>
  <c r="C116" i="1"/>
  <c r="I116" i="1" s="1"/>
  <c r="D116" i="1"/>
  <c r="H116" i="1"/>
  <c r="C117" i="1"/>
  <c r="I117" i="1" s="1"/>
  <c r="D117" i="1"/>
  <c r="H117" i="1"/>
  <c r="C118" i="1"/>
  <c r="I118" i="1" s="1"/>
  <c r="D118" i="1"/>
  <c r="H118" i="1"/>
  <c r="C119" i="1"/>
  <c r="I119" i="1" s="1"/>
  <c r="L119" i="1" s="1"/>
  <c r="D119" i="1"/>
  <c r="H119" i="1"/>
  <c r="C120" i="1"/>
  <c r="I120" i="1" s="1"/>
  <c r="D120" i="1"/>
  <c r="G120" i="1"/>
  <c r="H120" i="1"/>
  <c r="C121" i="1"/>
  <c r="I121" i="1" s="1"/>
  <c r="L121" i="1" s="1"/>
  <c r="D121" i="1"/>
  <c r="H121" i="1"/>
  <c r="C122" i="1"/>
  <c r="I122" i="1" s="1"/>
  <c r="D122" i="1"/>
  <c r="H122" i="1"/>
  <c r="C123" i="1"/>
  <c r="J123" i="1" s="1"/>
  <c r="M123" i="1" s="1"/>
  <c r="D123" i="1"/>
  <c r="H123" i="1"/>
  <c r="C124" i="1"/>
  <c r="I124" i="1" s="1"/>
  <c r="D124" i="1"/>
  <c r="H124" i="1"/>
  <c r="C125" i="1"/>
  <c r="J125" i="1" s="1"/>
  <c r="M125" i="1" s="1"/>
  <c r="D125" i="1"/>
  <c r="H125" i="1"/>
  <c r="C126" i="1"/>
  <c r="I126" i="1" s="1"/>
  <c r="D126" i="1"/>
  <c r="H126" i="1"/>
  <c r="C127" i="1"/>
  <c r="I127" i="1" s="1"/>
  <c r="D127" i="1"/>
  <c r="H127" i="1"/>
  <c r="C128" i="1"/>
  <c r="I128" i="1" s="1"/>
  <c r="D128" i="1"/>
  <c r="H128" i="1"/>
  <c r="C129" i="1"/>
  <c r="J129" i="1" s="1"/>
  <c r="M129" i="1" s="1"/>
  <c r="D129" i="1"/>
  <c r="H129" i="1"/>
  <c r="C130" i="1"/>
  <c r="I130" i="1" s="1"/>
  <c r="D130" i="1"/>
  <c r="H130" i="1"/>
  <c r="C131" i="1"/>
  <c r="J131" i="1" s="1"/>
  <c r="M131" i="1" s="1"/>
  <c r="D131" i="1"/>
  <c r="H131" i="1"/>
  <c r="C132" i="1"/>
  <c r="I132" i="1" s="1"/>
  <c r="N132" i="1" s="1"/>
  <c r="D132" i="1"/>
  <c r="H132" i="1"/>
  <c r="C133" i="1"/>
  <c r="I133" i="1" s="1"/>
  <c r="L133" i="1" s="1"/>
  <c r="D133" i="1"/>
  <c r="H133" i="1"/>
  <c r="C134" i="1"/>
  <c r="K134" i="1" s="1"/>
  <c r="D134" i="1"/>
  <c r="H134" i="1"/>
  <c r="C135" i="1"/>
  <c r="J135" i="1" s="1"/>
  <c r="M135" i="1" s="1"/>
  <c r="D135" i="1"/>
  <c r="H135" i="1"/>
  <c r="C136" i="1"/>
  <c r="I136" i="1" s="1"/>
  <c r="D136" i="1"/>
  <c r="H136" i="1"/>
  <c r="C137" i="1"/>
  <c r="J137" i="1" s="1"/>
  <c r="M137" i="1" s="1"/>
  <c r="D137" i="1"/>
  <c r="H137" i="1"/>
  <c r="C138" i="1"/>
  <c r="I138" i="1" s="1"/>
  <c r="D138" i="1"/>
  <c r="H138" i="1"/>
  <c r="C139" i="1"/>
  <c r="I139" i="1" s="1"/>
  <c r="D139" i="1"/>
  <c r="H139" i="1"/>
  <c r="C140" i="1"/>
  <c r="I140" i="1" s="1"/>
  <c r="D140" i="1"/>
  <c r="H140" i="1"/>
  <c r="C141" i="1"/>
  <c r="I141" i="1" s="1"/>
  <c r="D141" i="1"/>
  <c r="H141" i="1"/>
  <c r="C142" i="1"/>
  <c r="K142" i="1" s="1"/>
  <c r="D142" i="1"/>
  <c r="H142" i="1"/>
  <c r="C143" i="1"/>
  <c r="I143" i="1" s="1"/>
  <c r="D143" i="1"/>
  <c r="H143" i="1"/>
  <c r="C144" i="1"/>
  <c r="I144" i="1" s="1"/>
  <c r="N144" i="1" s="1"/>
  <c r="D144" i="1"/>
  <c r="H144" i="1"/>
  <c r="C145" i="1"/>
  <c r="I145" i="1" s="1"/>
  <c r="L145" i="1" s="1"/>
  <c r="D145" i="1"/>
  <c r="H145" i="1"/>
  <c r="C146" i="1"/>
  <c r="K146" i="1" s="1"/>
  <c r="D146" i="1"/>
  <c r="H146" i="1"/>
  <c r="C147" i="1"/>
  <c r="J147" i="1" s="1"/>
  <c r="M147" i="1" s="1"/>
  <c r="D147" i="1"/>
  <c r="H147" i="1"/>
  <c r="C148" i="1"/>
  <c r="I148" i="1" s="1"/>
  <c r="D148" i="1"/>
  <c r="H148" i="1"/>
  <c r="C149" i="1"/>
  <c r="J149" i="1" s="1"/>
  <c r="M149" i="1" s="1"/>
  <c r="D149" i="1"/>
  <c r="H149" i="1"/>
  <c r="C150" i="1"/>
  <c r="I150" i="1" s="1"/>
  <c r="D150" i="1"/>
  <c r="H150" i="1"/>
  <c r="C151" i="1"/>
  <c r="I151" i="1" s="1"/>
  <c r="D151" i="1"/>
  <c r="H151" i="1"/>
  <c r="C152" i="1"/>
  <c r="I152" i="1" s="1"/>
  <c r="D152" i="1"/>
  <c r="H152" i="1"/>
  <c r="C153" i="1"/>
  <c r="I153" i="1" s="1"/>
  <c r="D153" i="1"/>
  <c r="H153" i="1"/>
  <c r="C154" i="1"/>
  <c r="K154" i="1" s="1"/>
  <c r="D154" i="1"/>
  <c r="H154" i="1"/>
  <c r="C155" i="1"/>
  <c r="I155" i="1" s="1"/>
  <c r="D155" i="1"/>
  <c r="H155" i="1"/>
  <c r="C156" i="1"/>
  <c r="I156" i="1" s="1"/>
  <c r="L156" i="1" s="1"/>
  <c r="D156" i="1"/>
  <c r="H156" i="1"/>
  <c r="C157" i="1"/>
  <c r="I157" i="1" s="1"/>
  <c r="L157" i="1" s="1"/>
  <c r="D157" i="1"/>
  <c r="H157" i="1"/>
  <c r="C158" i="1"/>
  <c r="K158" i="1" s="1"/>
  <c r="D158" i="1"/>
  <c r="H158" i="1"/>
  <c r="C159" i="1"/>
  <c r="J159" i="1" s="1"/>
  <c r="M159" i="1" s="1"/>
  <c r="D159" i="1"/>
  <c r="H159" i="1"/>
  <c r="C160" i="1"/>
  <c r="I160" i="1" s="1"/>
  <c r="D160" i="1"/>
  <c r="H160" i="1"/>
  <c r="C161" i="1"/>
  <c r="J161" i="1" s="1"/>
  <c r="M161" i="1" s="1"/>
  <c r="D161" i="1"/>
  <c r="H161" i="1"/>
  <c r="C162" i="1"/>
  <c r="I162" i="1" s="1"/>
  <c r="D162" i="1"/>
  <c r="H162" i="1"/>
  <c r="C163" i="1"/>
  <c r="I163" i="1" s="1"/>
  <c r="D163" i="1"/>
  <c r="H163" i="1"/>
  <c r="C164" i="1"/>
  <c r="I164" i="1" s="1"/>
  <c r="D164" i="1"/>
  <c r="H164" i="1"/>
  <c r="C165" i="1"/>
  <c r="I165" i="1" s="1"/>
  <c r="D165" i="1"/>
  <c r="H165" i="1"/>
  <c r="C166" i="1"/>
  <c r="I166" i="1" s="1"/>
  <c r="D166" i="1"/>
  <c r="H166" i="1"/>
  <c r="C167" i="1"/>
  <c r="J167" i="1" s="1"/>
  <c r="M167" i="1" s="1"/>
  <c r="D167" i="1"/>
  <c r="H167" i="1"/>
  <c r="C168" i="1"/>
  <c r="I168" i="1" s="1"/>
  <c r="D168" i="1"/>
  <c r="H168" i="1"/>
  <c r="C169" i="1"/>
  <c r="I169" i="1" s="1"/>
  <c r="L169" i="1" s="1"/>
  <c r="D169" i="1"/>
  <c r="H169" i="1"/>
  <c r="C170" i="1"/>
  <c r="J170" i="1" s="1"/>
  <c r="M170" i="1" s="1"/>
  <c r="D170" i="1"/>
  <c r="H170" i="1"/>
  <c r="C171" i="1"/>
  <c r="I171" i="1" s="1"/>
  <c r="L171" i="1" s="1"/>
  <c r="D171" i="1"/>
  <c r="H171" i="1"/>
  <c r="C172" i="1"/>
  <c r="I172" i="1" s="1"/>
  <c r="D172" i="1"/>
  <c r="H172" i="1"/>
  <c r="C173" i="1"/>
  <c r="I173" i="1" s="1"/>
  <c r="D173" i="1"/>
  <c r="H173" i="1"/>
  <c r="C174" i="1"/>
  <c r="J174" i="1" s="1"/>
  <c r="M174" i="1" s="1"/>
  <c r="D174" i="1"/>
  <c r="H174" i="1"/>
  <c r="C175" i="1"/>
  <c r="I175" i="1" s="1"/>
  <c r="D175" i="1"/>
  <c r="H175" i="1"/>
  <c r="C176" i="1"/>
  <c r="I176" i="1" s="1"/>
  <c r="D176" i="1"/>
  <c r="H176" i="1"/>
  <c r="C177" i="1"/>
  <c r="I177" i="1" s="1"/>
  <c r="D177" i="1"/>
  <c r="H177" i="1"/>
  <c r="C178" i="1"/>
  <c r="K178" i="1" s="1"/>
  <c r="D178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" i="1"/>
  <c r="C202" i="1"/>
  <c r="I202" i="1" s="1"/>
  <c r="D202" i="1"/>
  <c r="C201" i="1"/>
  <c r="D201" i="1"/>
  <c r="C200" i="1"/>
  <c r="D200" i="1"/>
  <c r="C199" i="1"/>
  <c r="D199" i="1"/>
  <c r="C198" i="1"/>
  <c r="I198" i="1" s="1"/>
  <c r="L198" i="1" s="1"/>
  <c r="D198" i="1"/>
  <c r="C197" i="1"/>
  <c r="J197" i="1" s="1"/>
  <c r="M197" i="1" s="1"/>
  <c r="D197" i="1"/>
  <c r="C196" i="1"/>
  <c r="J196" i="1" s="1"/>
  <c r="M196" i="1" s="1"/>
  <c r="D196" i="1"/>
  <c r="C195" i="1"/>
  <c r="J195" i="1" s="1"/>
  <c r="M195" i="1" s="1"/>
  <c r="D195" i="1"/>
  <c r="C194" i="1"/>
  <c r="J194" i="1" s="1"/>
  <c r="M194" i="1" s="1"/>
  <c r="D194" i="1"/>
  <c r="C193" i="1"/>
  <c r="J193" i="1" s="1"/>
  <c r="M193" i="1" s="1"/>
  <c r="D193" i="1"/>
  <c r="C192" i="1"/>
  <c r="K192" i="1" s="1"/>
  <c r="D192" i="1"/>
  <c r="C191" i="1"/>
  <c r="K191" i="1" s="1"/>
  <c r="D191" i="1"/>
  <c r="C190" i="1"/>
  <c r="J190" i="1" s="1"/>
  <c r="M190" i="1" s="1"/>
  <c r="D190" i="1"/>
  <c r="C189" i="1"/>
  <c r="J189" i="1" s="1"/>
  <c r="M189" i="1" s="1"/>
  <c r="D189" i="1"/>
  <c r="C188" i="1"/>
  <c r="J188" i="1" s="1"/>
  <c r="M188" i="1" s="1"/>
  <c r="D188" i="1"/>
  <c r="C187" i="1"/>
  <c r="I187" i="1" s="1"/>
  <c r="L187" i="1" s="1"/>
  <c r="D187" i="1"/>
  <c r="C186" i="1"/>
  <c r="J186" i="1" s="1"/>
  <c r="M186" i="1" s="1"/>
  <c r="D186" i="1"/>
  <c r="C185" i="1"/>
  <c r="I185" i="1" s="1"/>
  <c r="L185" i="1" s="1"/>
  <c r="D185" i="1"/>
  <c r="C184" i="1"/>
  <c r="J184" i="1" s="1"/>
  <c r="M184" i="1" s="1"/>
  <c r="D184" i="1"/>
  <c r="C183" i="1"/>
  <c r="J183" i="1" s="1"/>
  <c r="M183" i="1" s="1"/>
  <c r="D183" i="1"/>
  <c r="C182" i="1"/>
  <c r="J182" i="1" s="1"/>
  <c r="M182" i="1" s="1"/>
  <c r="D182" i="1"/>
  <c r="C181" i="1"/>
  <c r="J181" i="1" s="1"/>
  <c r="M181" i="1" s="1"/>
  <c r="D181" i="1"/>
  <c r="C180" i="1"/>
  <c r="J180" i="1" s="1"/>
  <c r="M180" i="1" s="1"/>
  <c r="D180" i="1"/>
  <c r="C179" i="1"/>
  <c r="I179" i="1" s="1"/>
  <c r="L179" i="1" s="1"/>
  <c r="D179" i="1"/>
  <c r="I203" i="1" l="1"/>
  <c r="K203" i="1"/>
  <c r="I5" i="1"/>
  <c r="L5" i="1" s="1"/>
  <c r="I46" i="1"/>
  <c r="J132" i="1"/>
  <c r="M132" i="1" s="1"/>
  <c r="K57" i="1"/>
  <c r="K32" i="1"/>
  <c r="J31" i="1"/>
  <c r="M31" i="1" s="1"/>
  <c r="K132" i="1"/>
  <c r="I89" i="1"/>
  <c r="L89" i="1" s="1"/>
  <c r="J155" i="1"/>
  <c r="M155" i="1" s="1"/>
  <c r="K76" i="1"/>
  <c r="I53" i="1"/>
  <c r="N53" i="1" s="1"/>
  <c r="T53" i="1" s="1"/>
  <c r="K109" i="1"/>
  <c r="K89" i="1"/>
  <c r="J32" i="1"/>
  <c r="M32" i="1" s="1"/>
  <c r="I154" i="1"/>
  <c r="L154" i="1" s="1"/>
  <c r="I142" i="1"/>
  <c r="L142" i="1" s="1"/>
  <c r="K155" i="1"/>
  <c r="O144" i="1"/>
  <c r="J168" i="1"/>
  <c r="M168" i="1" s="1"/>
  <c r="K121" i="1"/>
  <c r="J158" i="1"/>
  <c r="M158" i="1" s="1"/>
  <c r="I158" i="1"/>
  <c r="N158" i="1" s="1"/>
  <c r="O158" i="1" s="1"/>
  <c r="I107" i="1"/>
  <c r="L107" i="1" s="1"/>
  <c r="J121" i="1"/>
  <c r="M121" i="1" s="1"/>
  <c r="K88" i="1"/>
  <c r="J46" i="1"/>
  <c r="M46" i="1" s="1"/>
  <c r="J142" i="1"/>
  <c r="M142" i="1" s="1"/>
  <c r="J19" i="1"/>
  <c r="M19" i="1" s="1"/>
  <c r="I131" i="1"/>
  <c r="L131" i="1" s="1"/>
  <c r="I167" i="1"/>
  <c r="L167" i="1" s="1"/>
  <c r="I112" i="1"/>
  <c r="L112" i="1" s="1"/>
  <c r="I67" i="1"/>
  <c r="L67" i="1" s="1"/>
  <c r="K82" i="1"/>
  <c r="K168" i="1"/>
  <c r="K144" i="1"/>
  <c r="K99" i="1"/>
  <c r="I35" i="1"/>
  <c r="L35" i="1" s="1"/>
  <c r="K29" i="1"/>
  <c r="I19" i="1"/>
  <c r="N19" i="1" s="1"/>
  <c r="K171" i="1"/>
  <c r="J144" i="1"/>
  <c r="M144" i="1" s="1"/>
  <c r="J99" i="1"/>
  <c r="M99" i="1" s="1"/>
  <c r="I21" i="1"/>
  <c r="L21" i="1" s="1"/>
  <c r="I11" i="1"/>
  <c r="L11" i="1" s="1"/>
  <c r="J171" i="1"/>
  <c r="M171" i="1" s="1"/>
  <c r="J7" i="1"/>
  <c r="M7" i="1" s="1"/>
  <c r="J154" i="1"/>
  <c r="M154" i="1" s="1"/>
  <c r="I7" i="1"/>
  <c r="N7" i="1" s="1"/>
  <c r="O7" i="1" s="1"/>
  <c r="K156" i="1"/>
  <c r="K65" i="1"/>
  <c r="I31" i="1"/>
  <c r="N31" i="1" s="1"/>
  <c r="K20" i="1"/>
  <c r="J156" i="1"/>
  <c r="M156" i="1" s="1"/>
  <c r="K143" i="1"/>
  <c r="K119" i="1"/>
  <c r="J65" i="1"/>
  <c r="M65" i="1" s="1"/>
  <c r="J58" i="1"/>
  <c r="M58" i="1" s="1"/>
  <c r="K40" i="1"/>
  <c r="J20" i="1"/>
  <c r="M20" i="1" s="1"/>
  <c r="J143" i="1"/>
  <c r="M143" i="1" s="1"/>
  <c r="J119" i="1"/>
  <c r="M119" i="1" s="1"/>
  <c r="I58" i="1"/>
  <c r="L58" i="1" s="1"/>
  <c r="J40" i="1"/>
  <c r="M40" i="1" s="1"/>
  <c r="I129" i="1"/>
  <c r="L129" i="1" s="1"/>
  <c r="K9" i="1"/>
  <c r="N118" i="1"/>
  <c r="T118" i="1" s="1"/>
  <c r="L118" i="1"/>
  <c r="N103" i="1"/>
  <c r="O103" i="1" s="1"/>
  <c r="L103" i="1"/>
  <c r="L76" i="1"/>
  <c r="N76" i="1"/>
  <c r="T76" i="1" s="1"/>
  <c r="N15" i="1"/>
  <c r="T15" i="1" s="1"/>
  <c r="L15" i="1"/>
  <c r="L54" i="1"/>
  <c r="N54" i="1"/>
  <c r="O54" i="1" s="1"/>
  <c r="L108" i="1"/>
  <c r="N108" i="1"/>
  <c r="T108" i="1" s="1"/>
  <c r="L28" i="1"/>
  <c r="N28" i="1"/>
  <c r="N6" i="1"/>
  <c r="O6" i="1" s="1"/>
  <c r="L6" i="1"/>
  <c r="L16" i="1"/>
  <c r="N16" i="1"/>
  <c r="T16" i="1" s="1"/>
  <c r="N88" i="1"/>
  <c r="T88" i="1" s="1"/>
  <c r="L88" i="1"/>
  <c r="N68" i="1"/>
  <c r="O68" i="1" s="1"/>
  <c r="L68" i="1"/>
  <c r="T40" i="1"/>
  <c r="O40" i="1"/>
  <c r="I178" i="1"/>
  <c r="L178" i="1" s="1"/>
  <c r="L144" i="1"/>
  <c r="I135" i="1"/>
  <c r="L135" i="1" s="1"/>
  <c r="L132" i="1"/>
  <c r="I79" i="1"/>
  <c r="L79" i="1" s="1"/>
  <c r="J56" i="1"/>
  <c r="M56" i="1" s="1"/>
  <c r="J52" i="1"/>
  <c r="M52" i="1" s="1"/>
  <c r="L40" i="1"/>
  <c r="I34" i="1"/>
  <c r="L34" i="1" s="1"/>
  <c r="J146" i="1"/>
  <c r="M146" i="1" s="1"/>
  <c r="K118" i="1"/>
  <c r="K91" i="1"/>
  <c r="J76" i="1"/>
  <c r="M76" i="1" s="1"/>
  <c r="J22" i="1"/>
  <c r="M22" i="1" s="1"/>
  <c r="J9" i="1"/>
  <c r="M9" i="1" s="1"/>
  <c r="I170" i="1"/>
  <c r="N170" i="1" s="1"/>
  <c r="O170" i="1" s="1"/>
  <c r="I146" i="1"/>
  <c r="N146" i="1" s="1"/>
  <c r="O146" i="1" s="1"/>
  <c r="J134" i="1"/>
  <c r="M134" i="1" s="1"/>
  <c r="J118" i="1"/>
  <c r="M118" i="1" s="1"/>
  <c r="K103" i="1"/>
  <c r="J91" i="1"/>
  <c r="M91" i="1" s="1"/>
  <c r="J83" i="1"/>
  <c r="M83" i="1" s="1"/>
  <c r="K80" i="1"/>
  <c r="J78" i="1"/>
  <c r="M78" i="1" s="1"/>
  <c r="I47" i="1"/>
  <c r="L47" i="1" s="1"/>
  <c r="K44" i="1"/>
  <c r="K28" i="1"/>
  <c r="I22" i="1"/>
  <c r="K15" i="1"/>
  <c r="J160" i="1"/>
  <c r="M160" i="1" s="1"/>
  <c r="I134" i="1"/>
  <c r="N134" i="1" s="1"/>
  <c r="T134" i="1" s="1"/>
  <c r="K129" i="1"/>
  <c r="N119" i="1"/>
  <c r="O119" i="1" s="1"/>
  <c r="K111" i="1"/>
  <c r="J103" i="1"/>
  <c r="M103" i="1" s="1"/>
  <c r="I83" i="1"/>
  <c r="J80" i="1"/>
  <c r="M80" i="1" s="1"/>
  <c r="I78" i="1"/>
  <c r="L78" i="1" s="1"/>
  <c r="K53" i="1"/>
  <c r="J44" i="1"/>
  <c r="M44" i="1" s="1"/>
  <c r="J28" i="1"/>
  <c r="M28" i="1" s="1"/>
  <c r="J15" i="1"/>
  <c r="M15" i="1" s="1"/>
  <c r="I114" i="1"/>
  <c r="L114" i="1" s="1"/>
  <c r="J111" i="1"/>
  <c r="M111" i="1" s="1"/>
  <c r="K100" i="1"/>
  <c r="K64" i="1"/>
  <c r="K41" i="1"/>
  <c r="K108" i="1"/>
  <c r="K16" i="1"/>
  <c r="K6" i="1"/>
  <c r="K169" i="1"/>
  <c r="K159" i="1"/>
  <c r="J108" i="1"/>
  <c r="M108" i="1" s="1"/>
  <c r="J71" i="1"/>
  <c r="M71" i="1" s="1"/>
  <c r="K68" i="1"/>
  <c r="K54" i="1"/>
  <c r="J16" i="1"/>
  <c r="M16" i="1" s="1"/>
  <c r="J6" i="1"/>
  <c r="M6" i="1" s="1"/>
  <c r="J169" i="1"/>
  <c r="M169" i="1" s="1"/>
  <c r="I159" i="1"/>
  <c r="L159" i="1" s="1"/>
  <c r="N156" i="1"/>
  <c r="O156" i="1" s="1"/>
  <c r="K147" i="1"/>
  <c r="I110" i="1"/>
  <c r="L110" i="1" s="1"/>
  <c r="J102" i="1"/>
  <c r="M102" i="1" s="1"/>
  <c r="N99" i="1"/>
  <c r="T99" i="1" s="1"/>
  <c r="J88" i="1"/>
  <c r="M88" i="1" s="1"/>
  <c r="K79" i="1"/>
  <c r="I71" i="1"/>
  <c r="L71" i="1" s="1"/>
  <c r="J68" i="1"/>
  <c r="M68" i="1" s="1"/>
  <c r="N65" i="1"/>
  <c r="T65" i="1" s="1"/>
  <c r="J54" i="1"/>
  <c r="M54" i="1" s="1"/>
  <c r="J43" i="1"/>
  <c r="M43" i="1" s="1"/>
  <c r="J27" i="1"/>
  <c r="M27" i="1" s="1"/>
  <c r="J178" i="1"/>
  <c r="M178" i="1" s="1"/>
  <c r="I147" i="1"/>
  <c r="L147" i="1" s="1"/>
  <c r="K135" i="1"/>
  <c r="I102" i="1"/>
  <c r="L102" i="1" s="1"/>
  <c r="K56" i="1"/>
  <c r="K52" i="1"/>
  <c r="I43" i="1"/>
  <c r="N43" i="1" s="1"/>
  <c r="O43" i="1" s="1"/>
  <c r="J34" i="1"/>
  <c r="M34" i="1" s="1"/>
  <c r="I23" i="1"/>
  <c r="L23" i="1" s="1"/>
  <c r="L104" i="1"/>
  <c r="N104" i="1"/>
  <c r="O104" i="1" s="1"/>
  <c r="L18" i="1"/>
  <c r="N18" i="1"/>
  <c r="O18" i="1" s="1"/>
  <c r="N56" i="1"/>
  <c r="O56" i="1" s="1"/>
  <c r="L56" i="1"/>
  <c r="L52" i="1"/>
  <c r="N52" i="1"/>
  <c r="T52" i="1" s="1"/>
  <c r="N120" i="1"/>
  <c r="O120" i="1" s="1"/>
  <c r="L120" i="1"/>
  <c r="N81" i="1"/>
  <c r="O81" i="1" s="1"/>
  <c r="L81" i="1"/>
  <c r="N165" i="1"/>
  <c r="L165" i="1"/>
  <c r="N109" i="1"/>
  <c r="O109" i="1" s="1"/>
  <c r="L109" i="1"/>
  <c r="L101" i="1"/>
  <c r="N101" i="1"/>
  <c r="L42" i="1"/>
  <c r="N42" i="1"/>
  <c r="O42" i="1" s="1"/>
  <c r="L17" i="1"/>
  <c r="N17" i="1"/>
  <c r="O17" i="1" s="1"/>
  <c r="L141" i="1"/>
  <c r="N141" i="1"/>
  <c r="N91" i="1"/>
  <c r="O91" i="1" s="1"/>
  <c r="L91" i="1"/>
  <c r="N55" i="1"/>
  <c r="O55" i="1" s="1"/>
  <c r="L55" i="1"/>
  <c r="L106" i="1"/>
  <c r="N106" i="1"/>
  <c r="L30" i="1"/>
  <c r="N30" i="1"/>
  <c r="O30" i="1" s="1"/>
  <c r="L4" i="1"/>
  <c r="N4" i="1"/>
  <c r="L168" i="1"/>
  <c r="N168" i="1"/>
  <c r="O168" i="1" s="1"/>
  <c r="L100" i="1"/>
  <c r="N100" i="1"/>
  <c r="T100" i="1" s="1"/>
  <c r="L66" i="1"/>
  <c r="N66" i="1"/>
  <c r="T66" i="1" s="1"/>
  <c r="L41" i="1"/>
  <c r="N41" i="1"/>
  <c r="T41" i="1" s="1"/>
  <c r="L29" i="1"/>
  <c r="N29" i="1"/>
  <c r="O29" i="1" s="1"/>
  <c r="L155" i="1"/>
  <c r="N155" i="1"/>
  <c r="N8" i="1"/>
  <c r="T8" i="1" s="1"/>
  <c r="L8" i="1"/>
  <c r="L166" i="1"/>
  <c r="N166" i="1"/>
  <c r="O166" i="1" s="1"/>
  <c r="L130" i="1"/>
  <c r="N130" i="1"/>
  <c r="O130" i="1" s="1"/>
  <c r="L153" i="1"/>
  <c r="N153" i="1"/>
  <c r="L143" i="1"/>
  <c r="N143" i="1"/>
  <c r="N77" i="1"/>
  <c r="T77" i="1" s="1"/>
  <c r="L77" i="1"/>
  <c r="L3" i="1"/>
  <c r="N3" i="1"/>
  <c r="T3" i="1" s="1"/>
  <c r="I174" i="1"/>
  <c r="L174" i="1" s="1"/>
  <c r="I123" i="1"/>
  <c r="L123" i="1" s="1"/>
  <c r="I93" i="1"/>
  <c r="L93" i="1" s="1"/>
  <c r="I64" i="1"/>
  <c r="L44" i="1"/>
  <c r="L32" i="1"/>
  <c r="K17" i="1"/>
  <c r="J173" i="1"/>
  <c r="M173" i="1" s="1"/>
  <c r="K165" i="1"/>
  <c r="K157" i="1"/>
  <c r="K145" i="1"/>
  <c r="K133" i="1"/>
  <c r="K130" i="1"/>
  <c r="K122" i="1"/>
  <c r="J109" i="1"/>
  <c r="M109" i="1" s="1"/>
  <c r="J100" i="1"/>
  <c r="M100" i="1" s="1"/>
  <c r="K92" i="1"/>
  <c r="K90" i="1"/>
  <c r="K77" i="1"/>
  <c r="K69" i="1"/>
  <c r="J59" i="1"/>
  <c r="M59" i="1" s="1"/>
  <c r="J57" i="1"/>
  <c r="M57" i="1" s="1"/>
  <c r="J41" i="1"/>
  <c r="M41" i="1" s="1"/>
  <c r="J29" i="1"/>
  <c r="M29" i="1" s="1"/>
  <c r="J17" i="1"/>
  <c r="M17" i="1" s="1"/>
  <c r="K3" i="1"/>
  <c r="J165" i="1"/>
  <c r="M165" i="1" s="1"/>
  <c r="J157" i="1"/>
  <c r="M157" i="1" s="1"/>
  <c r="K153" i="1"/>
  <c r="J145" i="1"/>
  <c r="M145" i="1" s="1"/>
  <c r="K141" i="1"/>
  <c r="J133" i="1"/>
  <c r="M133" i="1" s="1"/>
  <c r="J130" i="1"/>
  <c r="M130" i="1" s="1"/>
  <c r="I125" i="1"/>
  <c r="L125" i="1" s="1"/>
  <c r="J122" i="1"/>
  <c r="M122" i="1" s="1"/>
  <c r="K120" i="1"/>
  <c r="K104" i="1"/>
  <c r="K101" i="1"/>
  <c r="J90" i="1"/>
  <c r="M90" i="1" s="1"/>
  <c r="J77" i="1"/>
  <c r="M77" i="1" s="1"/>
  <c r="J69" i="1"/>
  <c r="M69" i="1" s="1"/>
  <c r="K66" i="1"/>
  <c r="I59" i="1"/>
  <c r="L59" i="1" s="1"/>
  <c r="K55" i="1"/>
  <c r="N5" i="1"/>
  <c r="O5" i="1" s="1"/>
  <c r="J3" i="1"/>
  <c r="M3" i="1" s="1"/>
  <c r="K166" i="1"/>
  <c r="J153" i="1"/>
  <c r="M153" i="1" s="1"/>
  <c r="J141" i="1"/>
  <c r="M141" i="1" s="1"/>
  <c r="J120" i="1"/>
  <c r="M120" i="1" s="1"/>
  <c r="K106" i="1"/>
  <c r="J104" i="1"/>
  <c r="M104" i="1" s="1"/>
  <c r="J101" i="1"/>
  <c r="M101" i="1" s="1"/>
  <c r="K81" i="1"/>
  <c r="J66" i="1"/>
  <c r="M66" i="1" s="1"/>
  <c r="J55" i="1"/>
  <c r="M55" i="1" s="1"/>
  <c r="K45" i="1"/>
  <c r="K42" i="1"/>
  <c r="K33" i="1"/>
  <c r="K30" i="1"/>
  <c r="K18" i="1"/>
  <c r="J10" i="1"/>
  <c r="M10" i="1" s="1"/>
  <c r="K8" i="1"/>
  <c r="K4" i="1"/>
  <c r="K170" i="1"/>
  <c r="J166" i="1"/>
  <c r="M166" i="1" s="1"/>
  <c r="I161" i="1"/>
  <c r="L161" i="1" s="1"/>
  <c r="J106" i="1"/>
  <c r="M106" i="1" s="1"/>
  <c r="J94" i="1"/>
  <c r="M94" i="1" s="1"/>
  <c r="J81" i="1"/>
  <c r="M81" i="1" s="1"/>
  <c r="K51" i="1"/>
  <c r="J45" i="1"/>
  <c r="M45" i="1" s="1"/>
  <c r="J42" i="1"/>
  <c r="M42" i="1" s="1"/>
  <c r="J33" i="1"/>
  <c r="M33" i="1" s="1"/>
  <c r="J30" i="1"/>
  <c r="M30" i="1" s="1"/>
  <c r="J18" i="1"/>
  <c r="M18" i="1" s="1"/>
  <c r="I10" i="1"/>
  <c r="L10" i="1" s="1"/>
  <c r="J8" i="1"/>
  <c r="M8" i="1" s="1"/>
  <c r="J4" i="1"/>
  <c r="M4" i="1" s="1"/>
  <c r="J172" i="1"/>
  <c r="M172" i="1" s="1"/>
  <c r="K167" i="1"/>
  <c r="L158" i="1"/>
  <c r="I149" i="1"/>
  <c r="L149" i="1" s="1"/>
  <c r="I137" i="1"/>
  <c r="L137" i="1" s="1"/>
  <c r="K131" i="1"/>
  <c r="R131" i="1" s="1"/>
  <c r="S131" i="1" s="1"/>
  <c r="K110" i="1"/>
  <c r="K107" i="1"/>
  <c r="I94" i="1"/>
  <c r="L94" i="1" s="1"/>
  <c r="K67" i="1"/>
  <c r="I51" i="1"/>
  <c r="K39" i="1"/>
  <c r="L31" i="1"/>
  <c r="R31" i="1" s="1"/>
  <c r="S31" i="1" s="1"/>
  <c r="K21" i="1"/>
  <c r="L19" i="1"/>
  <c r="K5" i="1"/>
  <c r="R5" i="1" s="1"/>
  <c r="S5" i="1" s="1"/>
  <c r="O108" i="1"/>
  <c r="K27" i="1"/>
  <c r="L175" i="1"/>
  <c r="N175" i="1"/>
  <c r="L124" i="1"/>
  <c r="N124" i="1"/>
  <c r="L128" i="1"/>
  <c r="N128" i="1"/>
  <c r="L164" i="1"/>
  <c r="N164" i="1"/>
  <c r="L152" i="1"/>
  <c r="N152" i="1"/>
  <c r="L140" i="1"/>
  <c r="N140" i="1"/>
  <c r="O132" i="1"/>
  <c r="T132" i="1"/>
  <c r="L127" i="1"/>
  <c r="N127" i="1"/>
  <c r="T158" i="1"/>
  <c r="L116" i="1"/>
  <c r="N116" i="1"/>
  <c r="L160" i="1"/>
  <c r="N160" i="1"/>
  <c r="L148" i="1"/>
  <c r="N148" i="1"/>
  <c r="L136" i="1"/>
  <c r="N136" i="1"/>
  <c r="L115" i="1"/>
  <c r="N115" i="1"/>
  <c r="L105" i="1"/>
  <c r="N105" i="1"/>
  <c r="N163" i="1"/>
  <c r="L163" i="1"/>
  <c r="L70" i="1"/>
  <c r="N70" i="1"/>
  <c r="L60" i="1"/>
  <c r="N60" i="1"/>
  <c r="L151" i="1"/>
  <c r="N151" i="1"/>
  <c r="L139" i="1"/>
  <c r="N139" i="1"/>
  <c r="L126" i="1"/>
  <c r="N126" i="1"/>
  <c r="L82" i="1"/>
  <c r="N82" i="1"/>
  <c r="L172" i="1"/>
  <c r="N172" i="1"/>
  <c r="N177" i="1"/>
  <c r="L177" i="1"/>
  <c r="L111" i="1"/>
  <c r="N111" i="1"/>
  <c r="L95" i="1"/>
  <c r="N95" i="1"/>
  <c r="L162" i="1"/>
  <c r="N162" i="1"/>
  <c r="L173" i="1"/>
  <c r="N173" i="1"/>
  <c r="L150" i="1"/>
  <c r="N150" i="1"/>
  <c r="L138" i="1"/>
  <c r="N138" i="1"/>
  <c r="N92" i="1"/>
  <c r="L92" i="1"/>
  <c r="N176" i="1"/>
  <c r="L176" i="1"/>
  <c r="L122" i="1"/>
  <c r="N122" i="1"/>
  <c r="L117" i="1"/>
  <c r="N117" i="1"/>
  <c r="L113" i="1"/>
  <c r="N113" i="1"/>
  <c r="I96" i="1"/>
  <c r="J96" i="1"/>
  <c r="M96" i="1" s="1"/>
  <c r="K96" i="1"/>
  <c r="T81" i="1"/>
  <c r="T54" i="1"/>
  <c r="I75" i="1"/>
  <c r="J75" i="1"/>
  <c r="M75" i="1" s="1"/>
  <c r="K75" i="1"/>
  <c r="O69" i="1"/>
  <c r="T69" i="1"/>
  <c r="L48" i="1"/>
  <c r="N48" i="1"/>
  <c r="I37" i="1"/>
  <c r="J37" i="1"/>
  <c r="M37" i="1" s="1"/>
  <c r="K37" i="1"/>
  <c r="I63" i="1"/>
  <c r="J63" i="1"/>
  <c r="M63" i="1" s="1"/>
  <c r="K63" i="1"/>
  <c r="I73" i="1"/>
  <c r="J73" i="1"/>
  <c r="M73" i="1" s="1"/>
  <c r="K73" i="1"/>
  <c r="L26" i="1"/>
  <c r="N26" i="1"/>
  <c r="L12" i="1"/>
  <c r="N12" i="1"/>
  <c r="L84" i="1"/>
  <c r="N84" i="1"/>
  <c r="J60" i="1"/>
  <c r="M60" i="1" s="1"/>
  <c r="K60" i="1"/>
  <c r="L22" i="1"/>
  <c r="R22" i="1" s="1"/>
  <c r="S22" i="1" s="1"/>
  <c r="N22" i="1"/>
  <c r="O20" i="1"/>
  <c r="T20" i="1"/>
  <c r="O32" i="1"/>
  <c r="T32" i="1"/>
  <c r="I13" i="1"/>
  <c r="J13" i="1"/>
  <c r="M13" i="1" s="1"/>
  <c r="K13" i="1"/>
  <c r="K177" i="1"/>
  <c r="K164" i="1"/>
  <c r="K152" i="1"/>
  <c r="K140" i="1"/>
  <c r="K128" i="1"/>
  <c r="K117" i="1"/>
  <c r="K105" i="1"/>
  <c r="I97" i="1"/>
  <c r="J97" i="1"/>
  <c r="M97" i="1" s="1"/>
  <c r="K97" i="1"/>
  <c r="J92" i="1"/>
  <c r="M92" i="1" s="1"/>
  <c r="I86" i="1"/>
  <c r="J86" i="1"/>
  <c r="M86" i="1" s="1"/>
  <c r="K86" i="1"/>
  <c r="J82" i="1"/>
  <c r="M82" i="1" s="1"/>
  <c r="K70" i="1"/>
  <c r="L36" i="1"/>
  <c r="N36" i="1"/>
  <c r="I85" i="1"/>
  <c r="J85" i="1"/>
  <c r="M85" i="1" s="1"/>
  <c r="K85" i="1"/>
  <c r="J177" i="1"/>
  <c r="M177" i="1" s="1"/>
  <c r="K176" i="1"/>
  <c r="J164" i="1"/>
  <c r="M164" i="1" s="1"/>
  <c r="K163" i="1"/>
  <c r="T156" i="1"/>
  <c r="J152" i="1"/>
  <c r="M152" i="1" s="1"/>
  <c r="K151" i="1"/>
  <c r="T144" i="1"/>
  <c r="J140" i="1"/>
  <c r="M140" i="1" s="1"/>
  <c r="K139" i="1"/>
  <c r="J128" i="1"/>
  <c r="M128" i="1" s="1"/>
  <c r="K127" i="1"/>
  <c r="J117" i="1"/>
  <c r="M117" i="1" s="1"/>
  <c r="K116" i="1"/>
  <c r="J105" i="1"/>
  <c r="M105" i="1" s="1"/>
  <c r="N90" i="1"/>
  <c r="L80" i="1"/>
  <c r="L72" i="1"/>
  <c r="N72" i="1"/>
  <c r="J70" i="1"/>
  <c r="M70" i="1" s="1"/>
  <c r="I62" i="1"/>
  <c r="J62" i="1"/>
  <c r="M62" i="1" s="1"/>
  <c r="K62" i="1"/>
  <c r="L57" i="1"/>
  <c r="N57" i="1"/>
  <c r="L39" i="1"/>
  <c r="N39" i="1"/>
  <c r="T7" i="1"/>
  <c r="J176" i="1"/>
  <c r="M176" i="1" s="1"/>
  <c r="K175" i="1"/>
  <c r="N171" i="1"/>
  <c r="J163" i="1"/>
  <c r="M163" i="1" s="1"/>
  <c r="K162" i="1"/>
  <c r="J151" i="1"/>
  <c r="M151" i="1" s="1"/>
  <c r="K150" i="1"/>
  <c r="J139" i="1"/>
  <c r="M139" i="1" s="1"/>
  <c r="K138" i="1"/>
  <c r="J127" i="1"/>
  <c r="M127" i="1" s="1"/>
  <c r="K126" i="1"/>
  <c r="J116" i="1"/>
  <c r="M116" i="1" s="1"/>
  <c r="K115" i="1"/>
  <c r="J84" i="1"/>
  <c r="M84" i="1" s="1"/>
  <c r="K84" i="1"/>
  <c r="L50" i="1"/>
  <c r="N50" i="1"/>
  <c r="I25" i="1"/>
  <c r="J25" i="1"/>
  <c r="M25" i="1" s="1"/>
  <c r="K25" i="1"/>
  <c r="J175" i="1"/>
  <c r="M175" i="1" s="1"/>
  <c r="K174" i="1"/>
  <c r="R174" i="1" s="1"/>
  <c r="S174" i="1" s="1"/>
  <c r="J162" i="1"/>
  <c r="M162" i="1" s="1"/>
  <c r="K161" i="1"/>
  <c r="J150" i="1"/>
  <c r="M150" i="1" s="1"/>
  <c r="K149" i="1"/>
  <c r="J138" i="1"/>
  <c r="M138" i="1" s="1"/>
  <c r="K137" i="1"/>
  <c r="R137" i="1" s="1"/>
  <c r="S137" i="1" s="1"/>
  <c r="J126" i="1"/>
  <c r="M126" i="1" s="1"/>
  <c r="K125" i="1"/>
  <c r="J115" i="1"/>
  <c r="M115" i="1" s="1"/>
  <c r="K114" i="1"/>
  <c r="I98" i="1"/>
  <c r="J98" i="1"/>
  <c r="M98" i="1" s="1"/>
  <c r="K98" i="1"/>
  <c r="K93" i="1"/>
  <c r="L46" i="1"/>
  <c r="N46" i="1"/>
  <c r="O31" i="1"/>
  <c r="T31" i="1"/>
  <c r="L14" i="1"/>
  <c r="N14" i="1"/>
  <c r="K173" i="1"/>
  <c r="K172" i="1"/>
  <c r="N169" i="1"/>
  <c r="K160" i="1"/>
  <c r="N157" i="1"/>
  <c r="K148" i="1"/>
  <c r="N145" i="1"/>
  <c r="K136" i="1"/>
  <c r="N133" i="1"/>
  <c r="K124" i="1"/>
  <c r="N121" i="1"/>
  <c r="K113" i="1"/>
  <c r="J95" i="1"/>
  <c r="M95" i="1" s="1"/>
  <c r="K95" i="1"/>
  <c r="I87" i="1"/>
  <c r="J87" i="1"/>
  <c r="M87" i="1" s="1"/>
  <c r="K87" i="1"/>
  <c r="O80" i="1"/>
  <c r="T80" i="1"/>
  <c r="I74" i="1"/>
  <c r="J74" i="1"/>
  <c r="M74" i="1" s="1"/>
  <c r="K74" i="1"/>
  <c r="J72" i="1"/>
  <c r="M72" i="1" s="1"/>
  <c r="K72" i="1"/>
  <c r="O44" i="1"/>
  <c r="T44" i="1"/>
  <c r="J148" i="1"/>
  <c r="M148" i="1" s="1"/>
  <c r="J136" i="1"/>
  <c r="M136" i="1" s="1"/>
  <c r="J124" i="1"/>
  <c r="M124" i="1" s="1"/>
  <c r="K123" i="1"/>
  <c r="J113" i="1"/>
  <c r="M113" i="1" s="1"/>
  <c r="K112" i="1"/>
  <c r="O65" i="1"/>
  <c r="L38" i="1"/>
  <c r="N38" i="1"/>
  <c r="L24" i="1"/>
  <c r="N24" i="1"/>
  <c r="T104" i="1"/>
  <c r="L83" i="1"/>
  <c r="N83" i="1"/>
  <c r="L69" i="1"/>
  <c r="I61" i="1"/>
  <c r="J61" i="1"/>
  <c r="M61" i="1" s="1"/>
  <c r="K61" i="1"/>
  <c r="I49" i="1"/>
  <c r="J49" i="1"/>
  <c r="M49" i="1" s="1"/>
  <c r="K49" i="1"/>
  <c r="L27" i="1"/>
  <c r="N27" i="1"/>
  <c r="O19" i="1"/>
  <c r="T19" i="1"/>
  <c r="L20" i="1"/>
  <c r="O15" i="1"/>
  <c r="O3" i="1"/>
  <c r="K50" i="1"/>
  <c r="N47" i="1"/>
  <c r="J39" i="1"/>
  <c r="M39" i="1" s="1"/>
  <c r="K38" i="1"/>
  <c r="K26" i="1"/>
  <c r="N23" i="1"/>
  <c r="K14" i="1"/>
  <c r="J50" i="1"/>
  <c r="M50" i="1" s="1"/>
  <c r="J38" i="1"/>
  <c r="M38" i="1" s="1"/>
  <c r="J26" i="1"/>
  <c r="M26" i="1" s="1"/>
  <c r="J14" i="1"/>
  <c r="M14" i="1" s="1"/>
  <c r="K48" i="1"/>
  <c r="N45" i="1"/>
  <c r="K36" i="1"/>
  <c r="N33" i="1"/>
  <c r="K24" i="1"/>
  <c r="K12" i="1"/>
  <c r="N9" i="1"/>
  <c r="J48" i="1"/>
  <c r="M48" i="1" s="1"/>
  <c r="K47" i="1"/>
  <c r="R47" i="1" s="1"/>
  <c r="S47" i="1" s="1"/>
  <c r="J36" i="1"/>
  <c r="M36" i="1" s="1"/>
  <c r="K35" i="1"/>
  <c r="J24" i="1"/>
  <c r="M24" i="1" s="1"/>
  <c r="K23" i="1"/>
  <c r="R23" i="1" s="1"/>
  <c r="S23" i="1" s="1"/>
  <c r="J12" i="1"/>
  <c r="M12" i="1" s="1"/>
  <c r="K11" i="1"/>
  <c r="K201" i="1"/>
  <c r="K202" i="1"/>
  <c r="L202" i="1"/>
  <c r="N202" i="1"/>
  <c r="T202" i="1" s="1"/>
  <c r="J199" i="1"/>
  <c r="I201" i="1"/>
  <c r="I200" i="1"/>
  <c r="J201" i="1"/>
  <c r="J202" i="1"/>
  <c r="K200" i="1"/>
  <c r="I199" i="1"/>
  <c r="J200" i="1"/>
  <c r="K199" i="1"/>
  <c r="J198" i="1"/>
  <c r="K198" i="1"/>
  <c r="N198" i="1"/>
  <c r="T198" i="1" s="1"/>
  <c r="K194" i="1"/>
  <c r="K182" i="1"/>
  <c r="K193" i="1"/>
  <c r="K181" i="1"/>
  <c r="K180" i="1"/>
  <c r="K179" i="1"/>
  <c r="K190" i="1"/>
  <c r="K189" i="1"/>
  <c r="K188" i="1"/>
  <c r="K187" i="1"/>
  <c r="K186" i="1"/>
  <c r="K197" i="1"/>
  <c r="K185" i="1"/>
  <c r="K196" i="1"/>
  <c r="K184" i="1"/>
  <c r="K195" i="1"/>
  <c r="K183" i="1"/>
  <c r="I196" i="1"/>
  <c r="I195" i="1"/>
  <c r="I194" i="1"/>
  <c r="I197" i="1"/>
  <c r="I193" i="1"/>
  <c r="J192" i="1"/>
  <c r="I192" i="1"/>
  <c r="J191" i="1"/>
  <c r="I191" i="1"/>
  <c r="I190" i="1"/>
  <c r="I188" i="1"/>
  <c r="I189" i="1"/>
  <c r="J185" i="1"/>
  <c r="N185" i="1"/>
  <c r="T185" i="1" s="1"/>
  <c r="I186" i="1"/>
  <c r="I184" i="1"/>
  <c r="N187" i="1"/>
  <c r="T187" i="1" s="1"/>
  <c r="J187" i="1"/>
  <c r="I183" i="1"/>
  <c r="I182" i="1"/>
  <c r="J179" i="1"/>
  <c r="N179" i="1"/>
  <c r="T179" i="1" s="1"/>
  <c r="I180" i="1"/>
  <c r="I181" i="1"/>
  <c r="D2" i="1"/>
  <c r="C2" i="1"/>
  <c r="N203" i="1" l="1"/>
  <c r="O203" i="1" s="1"/>
  <c r="L203" i="1"/>
  <c r="R203" i="1" s="1"/>
  <c r="R154" i="1"/>
  <c r="S154" i="1" s="1"/>
  <c r="R142" i="1"/>
  <c r="S142" i="1" s="1"/>
  <c r="N154" i="1"/>
  <c r="O154" i="1" s="1"/>
  <c r="R107" i="1"/>
  <c r="S107" i="1" s="1"/>
  <c r="T30" i="1"/>
  <c r="T29" i="1"/>
  <c r="R171" i="1"/>
  <c r="S171" i="1" s="1"/>
  <c r="N110" i="1"/>
  <c r="O110" i="1" s="1"/>
  <c r="N147" i="1"/>
  <c r="R158" i="1"/>
  <c r="S158" i="1" s="1"/>
  <c r="R155" i="1"/>
  <c r="S155" i="1" s="1"/>
  <c r="N89" i="1"/>
  <c r="T89" i="1" s="1"/>
  <c r="O53" i="1"/>
  <c r="L53" i="1"/>
  <c r="R53" i="1" s="1"/>
  <c r="S53" i="1" s="1"/>
  <c r="N79" i="1"/>
  <c r="O79" i="1" s="1"/>
  <c r="R32" i="1"/>
  <c r="S32" i="1" s="1"/>
  <c r="O134" i="1"/>
  <c r="R132" i="1"/>
  <c r="S132" i="1" s="1"/>
  <c r="O58" i="1"/>
  <c r="R103" i="1"/>
  <c r="S103" i="1" s="1"/>
  <c r="R46" i="1"/>
  <c r="S46" i="1" s="1"/>
  <c r="R161" i="1"/>
  <c r="S161" i="1" s="1"/>
  <c r="R16" i="1"/>
  <c r="S16" i="1" s="1"/>
  <c r="N129" i="1"/>
  <c r="T129" i="1" s="1"/>
  <c r="R89" i="1"/>
  <c r="S89" i="1" s="1"/>
  <c r="R121" i="1"/>
  <c r="S121" i="1" s="1"/>
  <c r="R19" i="1"/>
  <c r="S19" i="1" s="1"/>
  <c r="N142" i="1"/>
  <c r="R104" i="1"/>
  <c r="S104" i="1" s="1"/>
  <c r="R59" i="1"/>
  <c r="S59" i="1" s="1"/>
  <c r="N131" i="1"/>
  <c r="T131" i="1" s="1"/>
  <c r="T170" i="1"/>
  <c r="O88" i="1"/>
  <c r="R99" i="1"/>
  <c r="S99" i="1" s="1"/>
  <c r="N102" i="1"/>
  <c r="T102" i="1" s="1"/>
  <c r="O99" i="1"/>
  <c r="N35" i="1"/>
  <c r="O35" i="1" s="1"/>
  <c r="R58" i="1"/>
  <c r="S58" i="1" s="1"/>
  <c r="R147" i="1"/>
  <c r="S147" i="1" s="1"/>
  <c r="R78" i="1"/>
  <c r="S78" i="1" s="1"/>
  <c r="R35" i="1"/>
  <c r="S35" i="1" s="1"/>
  <c r="O66" i="1"/>
  <c r="T130" i="1"/>
  <c r="R168" i="1"/>
  <c r="S168" i="1" s="1"/>
  <c r="R20" i="1"/>
  <c r="S20" i="1" s="1"/>
  <c r="N161" i="1"/>
  <c r="T161" i="1" s="1"/>
  <c r="O16" i="1"/>
  <c r="N78" i="1"/>
  <c r="O78" i="1" s="1"/>
  <c r="O76" i="1"/>
  <c r="N59" i="1"/>
  <c r="O59" i="1" s="1"/>
  <c r="N107" i="1"/>
  <c r="L7" i="1"/>
  <c r="R7" i="1" s="1"/>
  <c r="S7" i="1" s="1"/>
  <c r="R65" i="1"/>
  <c r="S65" i="1" s="1"/>
  <c r="R44" i="1"/>
  <c r="S44" i="1" s="1"/>
  <c r="R129" i="1"/>
  <c r="S129" i="1" s="1"/>
  <c r="R133" i="1"/>
  <c r="S133" i="1" s="1"/>
  <c r="O8" i="1"/>
  <c r="N159" i="1"/>
  <c r="O159" i="1" s="1"/>
  <c r="R156" i="1"/>
  <c r="S156" i="1" s="1"/>
  <c r="N174" i="1"/>
  <c r="T174" i="1" s="1"/>
  <c r="R10" i="1"/>
  <c r="S10" i="1" s="1"/>
  <c r="N137" i="1"/>
  <c r="T137" i="1" s="1"/>
  <c r="R119" i="1"/>
  <c r="S119" i="1" s="1"/>
  <c r="R79" i="1"/>
  <c r="S79" i="1" s="1"/>
  <c r="R81" i="1"/>
  <c r="S81" i="1" s="1"/>
  <c r="T17" i="1"/>
  <c r="R67" i="1"/>
  <c r="S67" i="1" s="1"/>
  <c r="R68" i="1"/>
  <c r="S68" i="1" s="1"/>
  <c r="R122" i="1"/>
  <c r="S122" i="1" s="1"/>
  <c r="R56" i="1"/>
  <c r="S56" i="1" s="1"/>
  <c r="N93" i="1"/>
  <c r="T93" i="1" s="1"/>
  <c r="T43" i="1"/>
  <c r="N71" i="1"/>
  <c r="O71" i="1" s="1"/>
  <c r="N112" i="1"/>
  <c r="O112" i="1" s="1"/>
  <c r="O41" i="1"/>
  <c r="R80" i="1"/>
  <c r="S80" i="1" s="1"/>
  <c r="N94" i="1"/>
  <c r="O94" i="1" s="1"/>
  <c r="N67" i="1"/>
  <c r="O67" i="1" s="1"/>
  <c r="R135" i="1"/>
  <c r="S135" i="1" s="1"/>
  <c r="T103" i="1"/>
  <c r="R157" i="1"/>
  <c r="S157" i="1" s="1"/>
  <c r="N11" i="1"/>
  <c r="T119" i="1"/>
  <c r="R167" i="1"/>
  <c r="S167" i="1" s="1"/>
  <c r="T6" i="1"/>
  <c r="R57" i="1"/>
  <c r="S57" i="1" s="1"/>
  <c r="T120" i="1"/>
  <c r="R123" i="1"/>
  <c r="S123" i="1" s="1"/>
  <c r="R125" i="1"/>
  <c r="S125" i="1" s="1"/>
  <c r="N123" i="1"/>
  <c r="T123" i="1" s="1"/>
  <c r="R11" i="1"/>
  <c r="S11" i="1" s="1"/>
  <c r="T5" i="1"/>
  <c r="L43" i="1"/>
  <c r="R43" i="1" s="1"/>
  <c r="S43" i="1" s="1"/>
  <c r="N167" i="1"/>
  <c r="T167" i="1" s="1"/>
  <c r="N21" i="1"/>
  <c r="O21" i="1" s="1"/>
  <c r="N149" i="1"/>
  <c r="T149" i="1" s="1"/>
  <c r="R112" i="1"/>
  <c r="S112" i="1" s="1"/>
  <c r="N125" i="1"/>
  <c r="O125" i="1" s="1"/>
  <c r="R83" i="1"/>
  <c r="S83" i="1" s="1"/>
  <c r="N135" i="1"/>
  <c r="T135" i="1" s="1"/>
  <c r="L170" i="1"/>
  <c r="R170" i="1" s="1"/>
  <c r="S170" i="1" s="1"/>
  <c r="R33" i="1"/>
  <c r="S33" i="1" s="1"/>
  <c r="R144" i="1"/>
  <c r="S144" i="1" s="1"/>
  <c r="R114" i="1"/>
  <c r="S114" i="1" s="1"/>
  <c r="R109" i="1"/>
  <c r="S109" i="1" s="1"/>
  <c r="R118" i="1"/>
  <c r="S118" i="1" s="1"/>
  <c r="R34" i="1"/>
  <c r="S34" i="1" s="1"/>
  <c r="R108" i="1"/>
  <c r="S108" i="1" s="1"/>
  <c r="T166" i="1"/>
  <c r="R94" i="1"/>
  <c r="S94" i="1" s="1"/>
  <c r="R102" i="1"/>
  <c r="S102" i="1" s="1"/>
  <c r="R159" i="1"/>
  <c r="S159" i="1" s="1"/>
  <c r="R40" i="1"/>
  <c r="S40" i="1" s="1"/>
  <c r="N114" i="1"/>
  <c r="O114" i="1" s="1"/>
  <c r="N178" i="1"/>
  <c r="O178" i="1" s="1"/>
  <c r="R91" i="1"/>
  <c r="S91" i="1" s="1"/>
  <c r="O118" i="1"/>
  <c r="R169" i="1"/>
  <c r="S169" i="1" s="1"/>
  <c r="R54" i="1"/>
  <c r="S54" i="1" s="1"/>
  <c r="R178" i="1"/>
  <c r="S178" i="1" s="1"/>
  <c r="R71" i="1"/>
  <c r="S71" i="1" s="1"/>
  <c r="R9" i="1"/>
  <c r="S9" i="1" s="1"/>
  <c r="L134" i="1"/>
  <c r="R134" i="1" s="1"/>
  <c r="S134" i="1" s="1"/>
  <c r="R143" i="1"/>
  <c r="S143" i="1" s="1"/>
  <c r="N10" i="1"/>
  <c r="O10" i="1" s="1"/>
  <c r="R145" i="1"/>
  <c r="S145" i="1" s="1"/>
  <c r="R76" i="1"/>
  <c r="S76" i="1" s="1"/>
  <c r="R21" i="1"/>
  <c r="S21" i="1" s="1"/>
  <c r="R42" i="1"/>
  <c r="S42" i="1" s="1"/>
  <c r="R18" i="1"/>
  <c r="S18" i="1" s="1"/>
  <c r="R111" i="1"/>
  <c r="S111" i="1" s="1"/>
  <c r="T56" i="1"/>
  <c r="R93" i="1"/>
  <c r="S93" i="1" s="1"/>
  <c r="R88" i="1"/>
  <c r="S88" i="1" s="1"/>
  <c r="R45" i="1"/>
  <c r="S45" i="1" s="1"/>
  <c r="R90" i="1"/>
  <c r="S90" i="1" s="1"/>
  <c r="R15" i="1"/>
  <c r="S15" i="1" s="1"/>
  <c r="R4" i="1"/>
  <c r="S4" i="1" s="1"/>
  <c r="R17" i="1"/>
  <c r="S17" i="1" s="1"/>
  <c r="T68" i="1"/>
  <c r="R110" i="1"/>
  <c r="S110" i="1" s="1"/>
  <c r="R120" i="1"/>
  <c r="S120" i="1" s="1"/>
  <c r="R6" i="1"/>
  <c r="S6" i="1" s="1"/>
  <c r="N34" i="1"/>
  <c r="O34" i="1" s="1"/>
  <c r="T168" i="1"/>
  <c r="T91" i="1"/>
  <c r="T146" i="1"/>
  <c r="R66" i="1"/>
  <c r="S66" i="1" s="1"/>
  <c r="R55" i="1"/>
  <c r="S55" i="1" s="1"/>
  <c r="T28" i="1"/>
  <c r="O28" i="1"/>
  <c r="R149" i="1"/>
  <c r="S149" i="1" s="1"/>
  <c r="T109" i="1"/>
  <c r="R166" i="1"/>
  <c r="S166" i="1" s="1"/>
  <c r="R101" i="1"/>
  <c r="S101" i="1" s="1"/>
  <c r="R52" i="1"/>
  <c r="S52" i="1" s="1"/>
  <c r="R28" i="1"/>
  <c r="S28" i="1" s="1"/>
  <c r="T18" i="1"/>
  <c r="L146" i="1"/>
  <c r="R146" i="1" s="1"/>
  <c r="S146" i="1" s="1"/>
  <c r="R8" i="1"/>
  <c r="S8" i="1" s="1"/>
  <c r="R14" i="1"/>
  <c r="S14" i="1" s="1"/>
  <c r="L51" i="1"/>
  <c r="R51" i="1" s="1"/>
  <c r="S51" i="1" s="1"/>
  <c r="N51" i="1"/>
  <c r="O77" i="1"/>
  <c r="N64" i="1"/>
  <c r="L64" i="1"/>
  <c r="R64" i="1" s="1"/>
  <c r="S64" i="1" s="1"/>
  <c r="R100" i="1"/>
  <c r="S100" i="1" s="1"/>
  <c r="T101" i="1"/>
  <c r="O101" i="1"/>
  <c r="T143" i="1"/>
  <c r="O143" i="1"/>
  <c r="T42" i="1"/>
  <c r="O52" i="1"/>
  <c r="R105" i="1"/>
  <c r="S105" i="1" s="1"/>
  <c r="T155" i="1"/>
  <c r="O155" i="1"/>
  <c r="O131" i="1"/>
  <c r="T55" i="1"/>
  <c r="O100" i="1"/>
  <c r="T4" i="1"/>
  <c r="O4" i="1"/>
  <c r="T153" i="1"/>
  <c r="O153" i="1"/>
  <c r="T141" i="1"/>
  <c r="O141" i="1"/>
  <c r="R153" i="1"/>
  <c r="S153" i="1" s="1"/>
  <c r="R29" i="1"/>
  <c r="S29" i="1" s="1"/>
  <c r="R141" i="1"/>
  <c r="S141" i="1" s="1"/>
  <c r="R165" i="1"/>
  <c r="S165" i="1" s="1"/>
  <c r="R69" i="1"/>
  <c r="S69" i="1" s="1"/>
  <c r="T154" i="1"/>
  <c r="R30" i="1"/>
  <c r="S30" i="1" s="1"/>
  <c r="T165" i="1"/>
  <c r="O165" i="1"/>
  <c r="R27" i="1"/>
  <c r="S27" i="1" s="1"/>
  <c r="R12" i="1"/>
  <c r="S12" i="1" s="1"/>
  <c r="R3" i="1"/>
  <c r="S3" i="1" s="1"/>
  <c r="R130" i="1"/>
  <c r="S130" i="1" s="1"/>
  <c r="R41" i="1"/>
  <c r="S41" i="1" s="1"/>
  <c r="T106" i="1"/>
  <c r="O106" i="1"/>
  <c r="R77" i="1"/>
  <c r="S77" i="1" s="1"/>
  <c r="R106" i="1"/>
  <c r="S106" i="1" s="1"/>
  <c r="L62" i="1"/>
  <c r="R62" i="1" s="1"/>
  <c r="S62" i="1" s="1"/>
  <c r="N62" i="1"/>
  <c r="T164" i="1"/>
  <c r="O164" i="1"/>
  <c r="O47" i="1"/>
  <c r="T47" i="1"/>
  <c r="R39" i="1"/>
  <c r="S39" i="1" s="1"/>
  <c r="L85" i="1"/>
  <c r="R85" i="1" s="1"/>
  <c r="S85" i="1" s="1"/>
  <c r="N85" i="1"/>
  <c r="O26" i="1"/>
  <c r="T26" i="1"/>
  <c r="L75" i="1"/>
  <c r="R75" i="1" s="1"/>
  <c r="S75" i="1" s="1"/>
  <c r="N75" i="1"/>
  <c r="R113" i="1"/>
  <c r="S113" i="1" s="1"/>
  <c r="R150" i="1"/>
  <c r="S150" i="1" s="1"/>
  <c r="R139" i="1"/>
  <c r="S139" i="1" s="1"/>
  <c r="O115" i="1"/>
  <c r="T115" i="1"/>
  <c r="R164" i="1"/>
  <c r="S164" i="1" s="1"/>
  <c r="T139" i="1"/>
  <c r="O139" i="1"/>
  <c r="O9" i="1"/>
  <c r="T9" i="1"/>
  <c r="O133" i="1"/>
  <c r="T133" i="1"/>
  <c r="O72" i="1"/>
  <c r="T72" i="1"/>
  <c r="R26" i="1"/>
  <c r="S26" i="1" s="1"/>
  <c r="R176" i="1"/>
  <c r="S176" i="1" s="1"/>
  <c r="T173" i="1"/>
  <c r="O173" i="1"/>
  <c r="T151" i="1"/>
  <c r="O151" i="1"/>
  <c r="R115" i="1"/>
  <c r="S115" i="1" s="1"/>
  <c r="O46" i="1"/>
  <c r="T46" i="1"/>
  <c r="R72" i="1"/>
  <c r="S72" i="1" s="1"/>
  <c r="L37" i="1"/>
  <c r="R37" i="1" s="1"/>
  <c r="S37" i="1" s="1"/>
  <c r="N37" i="1"/>
  <c r="T176" i="1"/>
  <c r="O176" i="1"/>
  <c r="R173" i="1"/>
  <c r="S173" i="1" s="1"/>
  <c r="R177" i="1"/>
  <c r="S177" i="1" s="1"/>
  <c r="R151" i="1"/>
  <c r="S151" i="1" s="1"/>
  <c r="O136" i="1"/>
  <c r="T136" i="1"/>
  <c r="T127" i="1"/>
  <c r="O127" i="1"/>
  <c r="L74" i="1"/>
  <c r="R74" i="1" s="1"/>
  <c r="S74" i="1" s="1"/>
  <c r="N74" i="1"/>
  <c r="L49" i="1"/>
  <c r="R49" i="1" s="1"/>
  <c r="S49" i="1" s="1"/>
  <c r="N49" i="1"/>
  <c r="O145" i="1"/>
  <c r="T145" i="1"/>
  <c r="T171" i="1"/>
  <c r="O171" i="1"/>
  <c r="O36" i="1"/>
  <c r="T36" i="1"/>
  <c r="L97" i="1"/>
  <c r="R97" i="1" s="1"/>
  <c r="S97" i="1" s="1"/>
  <c r="N97" i="1"/>
  <c r="O161" i="1"/>
  <c r="O22" i="1"/>
  <c r="T22" i="1"/>
  <c r="O48" i="1"/>
  <c r="T48" i="1"/>
  <c r="O162" i="1"/>
  <c r="T162" i="1"/>
  <c r="T177" i="1"/>
  <c r="O177" i="1"/>
  <c r="O60" i="1"/>
  <c r="T60" i="1"/>
  <c r="R136" i="1"/>
  <c r="S136" i="1" s="1"/>
  <c r="R127" i="1"/>
  <c r="S127" i="1" s="1"/>
  <c r="O24" i="1"/>
  <c r="T24" i="1"/>
  <c r="R24" i="1"/>
  <c r="S24" i="1" s="1"/>
  <c r="R36" i="1"/>
  <c r="S36" i="1" s="1"/>
  <c r="R48" i="1"/>
  <c r="S48" i="1" s="1"/>
  <c r="T117" i="1"/>
  <c r="O117" i="1"/>
  <c r="R92" i="1"/>
  <c r="S92" i="1" s="1"/>
  <c r="R162" i="1"/>
  <c r="S162" i="1" s="1"/>
  <c r="O172" i="1"/>
  <c r="T172" i="1"/>
  <c r="R60" i="1"/>
  <c r="S60" i="1" s="1"/>
  <c r="O148" i="1"/>
  <c r="T148" i="1"/>
  <c r="O157" i="1"/>
  <c r="T157" i="1"/>
  <c r="O57" i="1"/>
  <c r="T57" i="1"/>
  <c r="O90" i="1"/>
  <c r="T90" i="1"/>
  <c r="L73" i="1"/>
  <c r="R73" i="1" s="1"/>
  <c r="S73" i="1" s="1"/>
  <c r="N73" i="1"/>
  <c r="R117" i="1"/>
  <c r="S117" i="1" s="1"/>
  <c r="O92" i="1"/>
  <c r="T92" i="1"/>
  <c r="O95" i="1"/>
  <c r="T95" i="1"/>
  <c r="R172" i="1"/>
  <c r="O70" i="1"/>
  <c r="T70" i="1"/>
  <c r="R148" i="1"/>
  <c r="S148" i="1" s="1"/>
  <c r="T128" i="1"/>
  <c r="O128" i="1"/>
  <c r="T150" i="1"/>
  <c r="O150" i="1"/>
  <c r="L61" i="1"/>
  <c r="R61" i="1" s="1"/>
  <c r="S61" i="1" s="1"/>
  <c r="N61" i="1"/>
  <c r="R38" i="1"/>
  <c r="S38" i="1" s="1"/>
  <c r="L87" i="1"/>
  <c r="R87" i="1" s="1"/>
  <c r="S87" i="1" s="1"/>
  <c r="N87" i="1"/>
  <c r="L25" i="1"/>
  <c r="R25" i="1" s="1"/>
  <c r="S25" i="1" s="1"/>
  <c r="N25" i="1"/>
  <c r="L96" i="1"/>
  <c r="R96" i="1" s="1"/>
  <c r="S96" i="1" s="1"/>
  <c r="N96" i="1"/>
  <c r="O122" i="1"/>
  <c r="T122" i="1"/>
  <c r="R95" i="1"/>
  <c r="S95" i="1" s="1"/>
  <c r="O82" i="1"/>
  <c r="T82" i="1"/>
  <c r="R70" i="1"/>
  <c r="S70" i="1" s="1"/>
  <c r="T160" i="1"/>
  <c r="O160" i="1"/>
  <c r="T140" i="1"/>
  <c r="O140" i="1"/>
  <c r="R128" i="1"/>
  <c r="S128" i="1" s="1"/>
  <c r="O113" i="1"/>
  <c r="T113" i="1"/>
  <c r="O11" i="1"/>
  <c r="T11" i="1"/>
  <c r="O23" i="1"/>
  <c r="T23" i="1"/>
  <c r="O169" i="1"/>
  <c r="T169" i="1"/>
  <c r="L98" i="1"/>
  <c r="R98" i="1" s="1"/>
  <c r="S98" i="1" s="1"/>
  <c r="N98" i="1"/>
  <c r="O50" i="1"/>
  <c r="T50" i="1"/>
  <c r="T59" i="1"/>
  <c r="O111" i="1"/>
  <c r="T111" i="1"/>
  <c r="R82" i="1"/>
  <c r="S82" i="1" s="1"/>
  <c r="R160" i="1"/>
  <c r="S160" i="1" s="1"/>
  <c r="R140" i="1"/>
  <c r="S140" i="1" s="1"/>
  <c r="O124" i="1"/>
  <c r="T124" i="1"/>
  <c r="T27" i="1"/>
  <c r="O27" i="1"/>
  <c r="R50" i="1"/>
  <c r="S50" i="1" s="1"/>
  <c r="O84" i="1"/>
  <c r="T84" i="1"/>
  <c r="R163" i="1"/>
  <c r="S163" i="1" s="1"/>
  <c r="T152" i="1"/>
  <c r="O152" i="1"/>
  <c r="R124" i="1"/>
  <c r="S124" i="1" s="1"/>
  <c r="O121" i="1"/>
  <c r="T121" i="1"/>
  <c r="O83" i="1"/>
  <c r="T83" i="1"/>
  <c r="T110" i="1"/>
  <c r="O147" i="1"/>
  <c r="T147" i="1"/>
  <c r="L13" i="1"/>
  <c r="R13" i="1" s="1"/>
  <c r="S13" i="1" s="1"/>
  <c r="N13" i="1"/>
  <c r="R84" i="1"/>
  <c r="S84" i="1" s="1"/>
  <c r="L63" i="1"/>
  <c r="R63" i="1" s="1"/>
  <c r="S63" i="1" s="1"/>
  <c r="N63" i="1"/>
  <c r="T138" i="1"/>
  <c r="O138" i="1"/>
  <c r="O126" i="1"/>
  <c r="T126" i="1"/>
  <c r="T163" i="1"/>
  <c r="O163" i="1"/>
  <c r="T116" i="1"/>
  <c r="O116" i="1"/>
  <c r="R152" i="1"/>
  <c r="S152" i="1" s="1"/>
  <c r="T175" i="1"/>
  <c r="O175" i="1"/>
  <c r="T39" i="1"/>
  <c r="O39" i="1"/>
  <c r="L86" i="1"/>
  <c r="R86" i="1" s="1"/>
  <c r="S86" i="1" s="1"/>
  <c r="N86" i="1"/>
  <c r="O33" i="1"/>
  <c r="T33" i="1"/>
  <c r="O38" i="1"/>
  <c r="T38" i="1"/>
  <c r="O45" i="1"/>
  <c r="T45" i="1"/>
  <c r="O14" i="1"/>
  <c r="T14" i="1"/>
  <c r="O12" i="1"/>
  <c r="T12" i="1"/>
  <c r="R138" i="1"/>
  <c r="S138" i="1" s="1"/>
  <c r="R126" i="1"/>
  <c r="S126" i="1" s="1"/>
  <c r="T105" i="1"/>
  <c r="O105" i="1"/>
  <c r="R116" i="1"/>
  <c r="S116" i="1" s="1"/>
  <c r="R175" i="1"/>
  <c r="S175" i="1" s="1"/>
  <c r="O187" i="1"/>
  <c r="O185" i="1"/>
  <c r="O179" i="1"/>
  <c r="O198" i="1"/>
  <c r="O202" i="1"/>
  <c r="M198" i="1"/>
  <c r="R198" i="1" s="1"/>
  <c r="S198" i="1" s="1"/>
  <c r="M187" i="1"/>
  <c r="R187" i="1" s="1"/>
  <c r="S187" i="1" s="1"/>
  <c r="M192" i="1"/>
  <c r="M202" i="1"/>
  <c r="R202" i="1" s="1"/>
  <c r="S202" i="1" s="1"/>
  <c r="L193" i="1"/>
  <c r="R193" i="1" s="1"/>
  <c r="L180" i="1"/>
  <c r="R180" i="1" s="1"/>
  <c r="L186" i="1"/>
  <c r="R186" i="1" s="1"/>
  <c r="L194" i="1"/>
  <c r="R194" i="1" s="1"/>
  <c r="L181" i="1"/>
  <c r="R181" i="1" s="1"/>
  <c r="S181" i="1" s="1"/>
  <c r="L197" i="1"/>
  <c r="R197" i="1" s="1"/>
  <c r="L200" i="1"/>
  <c r="N200" i="1"/>
  <c r="T200" i="1" s="1"/>
  <c r="L195" i="1"/>
  <c r="R195" i="1" s="1"/>
  <c r="S195" i="1" s="1"/>
  <c r="L184" i="1"/>
  <c r="R184" i="1" s="1"/>
  <c r="S184" i="1" s="1"/>
  <c r="M185" i="1"/>
  <c r="R185" i="1" s="1"/>
  <c r="S185" i="1" s="1"/>
  <c r="L196" i="1"/>
  <c r="R196" i="1" s="1"/>
  <c r="L189" i="1"/>
  <c r="R189" i="1" s="1"/>
  <c r="S189" i="1" s="1"/>
  <c r="M201" i="1"/>
  <c r="M179" i="1"/>
  <c r="R179" i="1" s="1"/>
  <c r="S179" i="1" s="1"/>
  <c r="L201" i="1"/>
  <c r="N201" i="1"/>
  <c r="T201" i="1" s="1"/>
  <c r="L188" i="1"/>
  <c r="R188" i="1" s="1"/>
  <c r="S188" i="1" s="1"/>
  <c r="L190" i="1"/>
  <c r="R190" i="1" s="1"/>
  <c r="M200" i="1"/>
  <c r="M199" i="1"/>
  <c r="K2" i="1"/>
  <c r="L191" i="1"/>
  <c r="N199" i="1"/>
  <c r="T199" i="1" s="1"/>
  <c r="L199" i="1"/>
  <c r="L183" i="1"/>
  <c r="R183" i="1" s="1"/>
  <c r="M191" i="1"/>
  <c r="L182" i="1"/>
  <c r="R182" i="1" s="1"/>
  <c r="L192" i="1"/>
  <c r="N191" i="1"/>
  <c r="T191" i="1" s="1"/>
  <c r="N195" i="1"/>
  <c r="T195" i="1" s="1"/>
  <c r="N196" i="1"/>
  <c r="T196" i="1" s="1"/>
  <c r="N197" i="1"/>
  <c r="T197" i="1" s="1"/>
  <c r="N194" i="1"/>
  <c r="T194" i="1" s="1"/>
  <c r="N193" i="1"/>
  <c r="T193" i="1" s="1"/>
  <c r="N192" i="1"/>
  <c r="T192" i="1" s="1"/>
  <c r="N190" i="1"/>
  <c r="T190" i="1" s="1"/>
  <c r="N188" i="1"/>
  <c r="T188" i="1" s="1"/>
  <c r="N189" i="1"/>
  <c r="T189" i="1" s="1"/>
  <c r="N186" i="1"/>
  <c r="T186" i="1" s="1"/>
  <c r="N184" i="1"/>
  <c r="T184" i="1" s="1"/>
  <c r="N182" i="1"/>
  <c r="T182" i="1" s="1"/>
  <c r="N183" i="1"/>
  <c r="T183" i="1" s="1"/>
  <c r="N180" i="1"/>
  <c r="T180" i="1" s="1"/>
  <c r="N181" i="1"/>
  <c r="T181" i="1" s="1"/>
  <c r="I2" i="1"/>
  <c r="J2" i="1"/>
  <c r="O102" i="1" l="1"/>
  <c r="O93" i="1"/>
  <c r="T79" i="1"/>
  <c r="O89" i="1"/>
  <c r="T125" i="1"/>
  <c r="O137" i="1"/>
  <c r="O167" i="1"/>
  <c r="T78" i="1"/>
  <c r="T35" i="1"/>
  <c r="O149" i="1"/>
  <c r="T71" i="1"/>
  <c r="O129" i="1"/>
  <c r="T112" i="1"/>
  <c r="O142" i="1"/>
  <c r="T142" i="1"/>
  <c r="T21" i="1"/>
  <c r="T178" i="1"/>
  <c r="O135" i="1"/>
  <c r="O174" i="1"/>
  <c r="T159" i="1"/>
  <c r="O107" i="1"/>
  <c r="T107" i="1"/>
  <c r="T114" i="1"/>
  <c r="O123" i="1"/>
  <c r="T34" i="1"/>
  <c r="T10" i="1"/>
  <c r="T67" i="1"/>
  <c r="T94" i="1"/>
  <c r="T64" i="1"/>
  <c r="O64" i="1"/>
  <c r="T51" i="1"/>
  <c r="O51" i="1"/>
  <c r="O61" i="1"/>
  <c r="T61" i="1"/>
  <c r="O37" i="1"/>
  <c r="T37" i="1"/>
  <c r="O63" i="1"/>
  <c r="T63" i="1"/>
  <c r="O74" i="1"/>
  <c r="T74" i="1"/>
  <c r="O96" i="1"/>
  <c r="T96" i="1"/>
  <c r="T73" i="1"/>
  <c r="O73" i="1"/>
  <c r="O13" i="1"/>
  <c r="T13" i="1"/>
  <c r="O75" i="1"/>
  <c r="T75" i="1"/>
  <c r="T98" i="1"/>
  <c r="O98" i="1"/>
  <c r="O25" i="1"/>
  <c r="T25" i="1"/>
  <c r="O85" i="1"/>
  <c r="T85" i="1"/>
  <c r="O87" i="1"/>
  <c r="T87" i="1"/>
  <c r="O49" i="1"/>
  <c r="T49" i="1"/>
  <c r="O62" i="1"/>
  <c r="T62" i="1"/>
  <c r="T97" i="1"/>
  <c r="O97" i="1"/>
  <c r="T86" i="1"/>
  <c r="O86" i="1"/>
  <c r="R200" i="1"/>
  <c r="S200" i="1" s="1"/>
  <c r="O183" i="1"/>
  <c r="O191" i="1"/>
  <c r="O184" i="1"/>
  <c r="O190" i="1"/>
  <c r="O186" i="1"/>
  <c r="O189" i="1"/>
  <c r="O188" i="1"/>
  <c r="O192" i="1"/>
  <c r="O181" i="1"/>
  <c r="O193" i="1"/>
  <c r="O194" i="1"/>
  <c r="O180" i="1"/>
  <c r="O197" i="1"/>
  <c r="O199" i="1"/>
  <c r="O196" i="1"/>
  <c r="O201" i="1"/>
  <c r="O200" i="1"/>
  <c r="O195" i="1"/>
  <c r="O182" i="1"/>
  <c r="R199" i="1"/>
  <c r="S199" i="1" s="1"/>
  <c r="R192" i="1"/>
  <c r="S192" i="1" s="1"/>
  <c r="R191" i="1"/>
  <c r="S191" i="1" s="1"/>
  <c r="M2" i="1"/>
  <c r="L2" i="1"/>
  <c r="R201" i="1"/>
  <c r="S201" i="1" s="1"/>
  <c r="S197" i="1"/>
  <c r="S190" i="1"/>
  <c r="S196" i="1"/>
  <c r="S193" i="1"/>
  <c r="S194" i="1"/>
  <c r="S183" i="1"/>
  <c r="S186" i="1"/>
  <c r="S182" i="1"/>
  <c r="S180" i="1"/>
  <c r="N2" i="1"/>
  <c r="T2" i="1" s="1"/>
  <c r="R2" i="1" l="1"/>
  <c r="S2" i="1" s="1"/>
  <c r="O2" i="1"/>
</calcChain>
</file>

<file path=xl/sharedStrings.xml><?xml version="1.0" encoding="utf-8"?>
<sst xmlns="http://schemas.openxmlformats.org/spreadsheetml/2006/main" count="37" uniqueCount="20">
  <si>
    <t>打出</t>
    <phoneticPr fontId="1" type="noConversion"/>
  </si>
  <si>
    <t>未打出</t>
    <phoneticPr fontId="1" type="noConversion"/>
  </si>
  <si>
    <t>支持</t>
    <phoneticPr fontId="1" type="noConversion"/>
  </si>
  <si>
    <t xml:space="preserve"> 未打出</t>
    <phoneticPr fontId="1" type="noConversion"/>
  </si>
  <si>
    <t>没打出</t>
    <phoneticPr fontId="1" type="noConversion"/>
  </si>
  <si>
    <t>Y/N</t>
    <phoneticPr fontId="1" type="noConversion"/>
  </si>
  <si>
    <t>Full</t>
    <phoneticPr fontId="1" type="noConversion"/>
  </si>
  <si>
    <t>Half</t>
    <phoneticPr fontId="1" type="noConversion"/>
  </si>
  <si>
    <t>Qua</t>
    <phoneticPr fontId="1" type="noConversion"/>
  </si>
  <si>
    <t>Half_Up</t>
    <phoneticPr fontId="1" type="noConversion"/>
  </si>
  <si>
    <t>Half_down</t>
    <phoneticPr fontId="1" type="noConversion"/>
  </si>
  <si>
    <t>Sec_half_handi</t>
    <phoneticPr fontId="1" type="noConversion"/>
  </si>
  <si>
    <t>First_half_diff</t>
    <phoneticPr fontId="1" type="noConversion"/>
  </si>
  <si>
    <t>Reletive_advantage</t>
    <phoneticPr fontId="1" type="noConversion"/>
  </si>
  <si>
    <t>Handi_change</t>
    <phoneticPr fontId="1" type="noConversion"/>
  </si>
  <si>
    <t>Full_change</t>
    <phoneticPr fontId="1" type="noConversion"/>
  </si>
  <si>
    <t>Change_Related</t>
    <phoneticPr fontId="1" type="noConversion"/>
  </si>
  <si>
    <t>Full_Related</t>
    <phoneticPr fontId="1" type="noConversion"/>
  </si>
  <si>
    <t>B</t>
    <phoneticPr fontId="1" type="noConversion"/>
  </si>
  <si>
    <t>Profit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</si>
</sst>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EC68-B332-4E8C-B494-EECF8F57784F}">
  <dimension ref="B1:T203"/>
  <sheetViews>
    <sheetView tabSelected="1" workbookViewId="0">
      <selection activeCell="S2" sqref="S2"/>
    </sheetView>
  </sheetViews>
  <sheetFormatPr defaultRowHeight="13.8" x14ac:dyDescent="0.25"/>
  <cols>
    <col min="1" max="1" width="12.109375" customWidth="1"/>
    <col min="2" max="2" width="9.109375" bestFit="1" customWidth="1"/>
    <col min="5" max="5" width="11.88671875" customWidth="1"/>
    <col min="6" max="6" width="11.77734375" customWidth="1"/>
    <col min="7" max="7" width="10.77734375" customWidth="1"/>
    <col min="8" max="8" width="6.21875" customWidth="1"/>
    <col min="9" max="9" width="26.33203125" customWidth="1"/>
    <col min="10" max="10" width="25.33203125" customWidth="1"/>
    <col min="11" max="11" width="10.44140625" customWidth="1"/>
    <col min="12" max="13" width="10.6640625" customWidth="1"/>
    <col min="14" max="14" width="8.88671875" customWidth="1"/>
    <col min="15" max="16" width="0.33203125" customWidth="1"/>
    <col min="17" max="17" width="6.44140625" customWidth="1"/>
    <col min="20" max="20" width="9.33203125" customWidth="1"/>
    <col min="21" max="21" width="14.33203125" customWidth="1"/>
    <col min="22" max="22" width="2.88671875" customWidth="1"/>
  </cols>
  <sheetData>
    <row r="1" spans="2:20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17</v>
      </c>
      <c r="M1" t="s">
        <v>16</v>
      </c>
      <c r="Q1" t="s">
        <v>5</v>
      </c>
      <c r="R1" t="s">
        <v>18</v>
      </c>
      <c r="S1" t="s">
        <v>19</v>
      </c>
    </row>
    <row r="2" spans="2:20" x14ac:dyDescent="0.25">
      <c r="B2">
        <v>-17.5</v>
      </c>
      <c r="C2">
        <f t="shared" ref="C2:C65" si="0">B2/2</f>
        <v>-8.75</v>
      </c>
      <c r="D2">
        <f t="shared" ref="D2:D65" si="1">B2/4</f>
        <v>-4.375</v>
      </c>
      <c r="E2">
        <v>39</v>
      </c>
      <c r="F2">
        <v>47</v>
      </c>
      <c r="G2">
        <v>-7.5</v>
      </c>
      <c r="H2">
        <f t="shared" ref="H2:H33" si="2">E2-F2</f>
        <v>-8</v>
      </c>
      <c r="I2">
        <f t="shared" ref="I2:I65" si="3">(E2-F2)+C2</f>
        <v>-16.75</v>
      </c>
      <c r="J2">
        <f t="shared" ref="J2:J65" si="4">-G2+C2</f>
        <v>-1.25</v>
      </c>
      <c r="K2">
        <f t="shared" ref="K2:K65" si="5">IF(ABS(C2-G2)&lt;0.2*ABS(C2),0.75,IF(ABS(C2-G2)&lt;0.5*ABS(C2),1,1.25))</f>
        <v>0.75</v>
      </c>
      <c r="L2">
        <f t="shared" ref="L2:L65" si="6">IF(ABS(I2/C2)&lt;0.5,0.75,IF(ABS(I2/C2)&lt;1.5,1.5,IF(ABS(I2/C2)&gt;1.5,2.5)))</f>
        <v>2.5</v>
      </c>
      <c r="M2">
        <f t="shared" ref="M2:M65" si="7">IF(ABS(J2/C2)&lt;0.5,0.25,IF(ABS(J2/C2)&lt;=1,0.5,IF(ABS(J2/C2)&gt;1,0.75)))</f>
        <v>0.25</v>
      </c>
      <c r="N2" t="str">
        <f t="shared" ref="N2:N33" si="8">IF(AND(I2&lt;0,(C2-G2)&lt;0),"不支持",IF(AND(I2&lt;0,(C2-G2)&gt;0),"正常",IF(AND(I2&gt;0,(C2&lt;=G2)),"正常",IF(AND(I2&gt;0,C2&gt;G2),"支持"))))</f>
        <v>不支持</v>
      </c>
      <c r="O2" t="b">
        <f t="shared" ref="O2:O65" si="9">IF(N2="正常",0,IF(N2="不支持",IF(D2&lt;I2&lt;1.5*D2,3,IF(1.5*D2&lt;I2&lt;2.5*D2,2,IF(2.5*D2&lt;I2,1))),IF(D2&lt;I2&lt;1.5*D2,1,IF(1.5*D2&lt;I2&lt;2.5*D2,2,IF(2.5*D2&lt;I2,3)))))</f>
        <v>0</v>
      </c>
      <c r="P2" t="s">
        <v>0</v>
      </c>
      <c r="Q2">
        <v>0</v>
      </c>
      <c r="R2">
        <f t="shared" ref="R2:R65" si="10">L2*K2+M2</f>
        <v>2.125</v>
      </c>
      <c r="S2">
        <f t="shared" ref="S2:S33" si="11">IF(Q2=0,-1*R2,0.85*R2)</f>
        <v>-2.125</v>
      </c>
      <c r="T2" t="str">
        <f t="shared" ref="T2:T65" si="12">IF(AND(N2="不支持",Q2=0),"该支持",IF(AND(N2="不支持",Q2=1),"该不支持",IF(AND(N2="支持",Q2=0),"该不支持",IF(AND(N2="支持",Q2=1),"该支持",""))))</f>
        <v>该支持</v>
      </c>
    </row>
    <row r="3" spans="2:20" x14ac:dyDescent="0.25">
      <c r="B3">
        <v>-2.5</v>
      </c>
      <c r="C3">
        <f t="shared" si="0"/>
        <v>-1.25</v>
      </c>
      <c r="D3">
        <f t="shared" si="1"/>
        <v>-0.625</v>
      </c>
      <c r="E3">
        <v>24</v>
      </c>
      <c r="F3">
        <v>27</v>
      </c>
      <c r="G3">
        <v>-2</v>
      </c>
      <c r="H3">
        <f t="shared" si="2"/>
        <v>-3</v>
      </c>
      <c r="I3">
        <f t="shared" si="3"/>
        <v>-4.25</v>
      </c>
      <c r="J3">
        <f t="shared" si="4"/>
        <v>0.75</v>
      </c>
      <c r="K3">
        <f t="shared" si="5"/>
        <v>1.25</v>
      </c>
      <c r="L3">
        <f t="shared" si="6"/>
        <v>2.5</v>
      </c>
      <c r="M3">
        <f t="shared" si="7"/>
        <v>0.5</v>
      </c>
      <c r="N3" t="str">
        <f t="shared" si="8"/>
        <v>正常</v>
      </c>
      <c r="O3">
        <f t="shared" si="9"/>
        <v>0</v>
      </c>
      <c r="R3">
        <f t="shared" si="10"/>
        <v>3.625</v>
      </c>
      <c r="S3">
        <f t="shared" si="11"/>
        <v>-3.625</v>
      </c>
      <c r="T3" t="str">
        <f t="shared" si="12"/>
        <v/>
      </c>
    </row>
    <row r="4" spans="2:20" x14ac:dyDescent="0.25">
      <c r="B4">
        <v>-4.5</v>
      </c>
      <c r="C4">
        <f t="shared" si="0"/>
        <v>-2.25</v>
      </c>
      <c r="D4">
        <f t="shared" si="1"/>
        <v>-1.125</v>
      </c>
      <c r="E4">
        <v>36</v>
      </c>
      <c r="F4">
        <v>36</v>
      </c>
      <c r="G4">
        <v>-5.5</v>
      </c>
      <c r="H4">
        <f t="shared" si="2"/>
        <v>0</v>
      </c>
      <c r="I4">
        <f t="shared" si="3"/>
        <v>-2.25</v>
      </c>
      <c r="J4">
        <f t="shared" si="4"/>
        <v>3.25</v>
      </c>
      <c r="K4">
        <f t="shared" si="5"/>
        <v>1.25</v>
      </c>
      <c r="L4">
        <f t="shared" si="6"/>
        <v>1.5</v>
      </c>
      <c r="M4">
        <f t="shared" si="7"/>
        <v>0.75</v>
      </c>
      <c r="N4" t="str">
        <f t="shared" si="8"/>
        <v>正常</v>
      </c>
      <c r="O4">
        <f t="shared" si="9"/>
        <v>0</v>
      </c>
      <c r="R4">
        <f t="shared" si="10"/>
        <v>2.625</v>
      </c>
      <c r="S4">
        <f t="shared" si="11"/>
        <v>-2.625</v>
      </c>
      <c r="T4" t="str">
        <f t="shared" si="12"/>
        <v/>
      </c>
    </row>
    <row r="5" spans="2:20" x14ac:dyDescent="0.25">
      <c r="B5">
        <v>-5.5</v>
      </c>
      <c r="C5">
        <f t="shared" si="0"/>
        <v>-2.75</v>
      </c>
      <c r="D5">
        <f t="shared" si="1"/>
        <v>-1.375</v>
      </c>
      <c r="E5">
        <v>37</v>
      </c>
      <c r="F5">
        <v>31</v>
      </c>
      <c r="G5">
        <v>-2.5</v>
      </c>
      <c r="H5">
        <f t="shared" si="2"/>
        <v>6</v>
      </c>
      <c r="I5">
        <f t="shared" si="3"/>
        <v>3.25</v>
      </c>
      <c r="J5">
        <f t="shared" si="4"/>
        <v>-0.25</v>
      </c>
      <c r="K5">
        <f t="shared" si="5"/>
        <v>0.75</v>
      </c>
      <c r="L5">
        <f t="shared" si="6"/>
        <v>1.5</v>
      </c>
      <c r="M5">
        <f t="shared" si="7"/>
        <v>0.25</v>
      </c>
      <c r="N5" t="str">
        <f t="shared" si="8"/>
        <v>正常</v>
      </c>
      <c r="O5">
        <f t="shared" si="9"/>
        <v>0</v>
      </c>
      <c r="R5">
        <f t="shared" si="10"/>
        <v>1.375</v>
      </c>
      <c r="S5">
        <f t="shared" si="11"/>
        <v>-1.375</v>
      </c>
      <c r="T5" t="str">
        <f t="shared" si="12"/>
        <v/>
      </c>
    </row>
    <row r="6" spans="2:20" x14ac:dyDescent="0.25">
      <c r="B6">
        <v>-1.5</v>
      </c>
      <c r="C6">
        <f t="shared" si="0"/>
        <v>-0.75</v>
      </c>
      <c r="D6">
        <f t="shared" si="1"/>
        <v>-0.375</v>
      </c>
      <c r="E6">
        <v>51</v>
      </c>
      <c r="F6">
        <v>38</v>
      </c>
      <c r="G6">
        <v>1.5</v>
      </c>
      <c r="H6">
        <f t="shared" si="2"/>
        <v>13</v>
      </c>
      <c r="I6">
        <f t="shared" si="3"/>
        <v>12.25</v>
      </c>
      <c r="J6">
        <f t="shared" si="4"/>
        <v>-2.25</v>
      </c>
      <c r="K6">
        <f t="shared" si="5"/>
        <v>1.25</v>
      </c>
      <c r="L6">
        <f t="shared" si="6"/>
        <v>2.5</v>
      </c>
      <c r="M6">
        <f t="shared" si="7"/>
        <v>0.75</v>
      </c>
      <c r="N6" t="str">
        <f t="shared" si="8"/>
        <v>正常</v>
      </c>
      <c r="O6">
        <f t="shared" si="9"/>
        <v>0</v>
      </c>
      <c r="R6">
        <f t="shared" si="10"/>
        <v>3.875</v>
      </c>
      <c r="S6">
        <f t="shared" si="11"/>
        <v>-3.875</v>
      </c>
      <c r="T6" t="str">
        <f t="shared" si="12"/>
        <v/>
      </c>
    </row>
    <row r="7" spans="2:20" x14ac:dyDescent="0.25">
      <c r="B7">
        <v>-17.5</v>
      </c>
      <c r="C7">
        <f t="shared" si="0"/>
        <v>-8.75</v>
      </c>
      <c r="D7">
        <f t="shared" si="1"/>
        <v>-4.375</v>
      </c>
      <c r="E7">
        <v>39</v>
      </c>
      <c r="F7">
        <v>34</v>
      </c>
      <c r="G7">
        <v>-9.5</v>
      </c>
      <c r="H7">
        <f t="shared" si="2"/>
        <v>5</v>
      </c>
      <c r="I7">
        <f t="shared" si="3"/>
        <v>-3.75</v>
      </c>
      <c r="J7">
        <f t="shared" si="4"/>
        <v>0.75</v>
      </c>
      <c r="K7">
        <f t="shared" si="5"/>
        <v>0.75</v>
      </c>
      <c r="L7">
        <f t="shared" si="6"/>
        <v>0.75</v>
      </c>
      <c r="M7">
        <f t="shared" si="7"/>
        <v>0.25</v>
      </c>
      <c r="N7" t="str">
        <f t="shared" si="8"/>
        <v>正常</v>
      </c>
      <c r="O7">
        <f t="shared" si="9"/>
        <v>0</v>
      </c>
      <c r="R7">
        <f t="shared" si="10"/>
        <v>0.8125</v>
      </c>
      <c r="S7">
        <f t="shared" si="11"/>
        <v>-0.8125</v>
      </c>
      <c r="T7" t="str">
        <f t="shared" si="12"/>
        <v/>
      </c>
    </row>
    <row r="8" spans="2:20" x14ac:dyDescent="0.25">
      <c r="B8">
        <v>-31.5</v>
      </c>
      <c r="C8">
        <f t="shared" si="0"/>
        <v>-15.75</v>
      </c>
      <c r="D8">
        <f t="shared" si="1"/>
        <v>-7.875</v>
      </c>
      <c r="E8">
        <v>49</v>
      </c>
      <c r="F8">
        <v>37</v>
      </c>
      <c r="G8">
        <v>-13.5</v>
      </c>
      <c r="H8">
        <f t="shared" si="2"/>
        <v>12</v>
      </c>
      <c r="I8">
        <f t="shared" si="3"/>
        <v>-3.75</v>
      </c>
      <c r="J8">
        <f t="shared" si="4"/>
        <v>-2.25</v>
      </c>
      <c r="K8">
        <f t="shared" si="5"/>
        <v>0.75</v>
      </c>
      <c r="L8">
        <f t="shared" si="6"/>
        <v>0.75</v>
      </c>
      <c r="M8">
        <f t="shared" si="7"/>
        <v>0.25</v>
      </c>
      <c r="N8" t="str">
        <f t="shared" si="8"/>
        <v>不支持</v>
      </c>
      <c r="O8">
        <f t="shared" si="9"/>
        <v>1</v>
      </c>
      <c r="P8" t="s">
        <v>1</v>
      </c>
      <c r="Q8">
        <v>1</v>
      </c>
      <c r="R8">
        <f t="shared" si="10"/>
        <v>0.8125</v>
      </c>
      <c r="S8">
        <f t="shared" si="11"/>
        <v>0.69062499999999993</v>
      </c>
      <c r="T8" t="str">
        <f t="shared" si="12"/>
        <v>该不支持</v>
      </c>
    </row>
    <row r="9" spans="2:20" x14ac:dyDescent="0.25">
      <c r="B9">
        <v>-7.5</v>
      </c>
      <c r="C9">
        <f t="shared" si="0"/>
        <v>-3.75</v>
      </c>
      <c r="D9">
        <f t="shared" si="1"/>
        <v>-1.875</v>
      </c>
      <c r="E9">
        <v>40</v>
      </c>
      <c r="F9">
        <v>34</v>
      </c>
      <c r="G9">
        <v>-2.5</v>
      </c>
      <c r="H9">
        <f t="shared" si="2"/>
        <v>6</v>
      </c>
      <c r="I9">
        <f t="shared" si="3"/>
        <v>2.25</v>
      </c>
      <c r="J9">
        <f t="shared" si="4"/>
        <v>-1.25</v>
      </c>
      <c r="K9">
        <f t="shared" si="5"/>
        <v>1</v>
      </c>
      <c r="L9">
        <f t="shared" si="6"/>
        <v>1.5</v>
      </c>
      <c r="M9">
        <f t="shared" si="7"/>
        <v>0.25</v>
      </c>
      <c r="N9" t="str">
        <f t="shared" si="8"/>
        <v>正常</v>
      </c>
      <c r="O9">
        <f t="shared" si="9"/>
        <v>0</v>
      </c>
      <c r="R9">
        <f t="shared" si="10"/>
        <v>1.75</v>
      </c>
      <c r="S9">
        <f t="shared" si="11"/>
        <v>-1.75</v>
      </c>
      <c r="T9" t="str">
        <f t="shared" si="12"/>
        <v/>
      </c>
    </row>
    <row r="10" spans="2:20" x14ac:dyDescent="0.25">
      <c r="B10">
        <v>-19.5</v>
      </c>
      <c r="C10">
        <f t="shared" si="0"/>
        <v>-9.75</v>
      </c>
      <c r="D10">
        <f t="shared" si="1"/>
        <v>-4.875</v>
      </c>
      <c r="E10">
        <v>34</v>
      </c>
      <c r="F10">
        <v>39</v>
      </c>
      <c r="G10">
        <v>-8.5</v>
      </c>
      <c r="H10">
        <f t="shared" si="2"/>
        <v>-5</v>
      </c>
      <c r="I10">
        <f t="shared" si="3"/>
        <v>-14.75</v>
      </c>
      <c r="J10">
        <f t="shared" si="4"/>
        <v>-1.25</v>
      </c>
      <c r="K10">
        <f t="shared" si="5"/>
        <v>0.75</v>
      </c>
      <c r="L10">
        <f t="shared" si="6"/>
        <v>2.5</v>
      </c>
      <c r="M10">
        <f t="shared" si="7"/>
        <v>0.25</v>
      </c>
      <c r="N10" t="str">
        <f t="shared" si="8"/>
        <v>不支持</v>
      </c>
      <c r="O10" t="b">
        <f t="shared" si="9"/>
        <v>0</v>
      </c>
      <c r="P10" t="s">
        <v>1</v>
      </c>
      <c r="Q10">
        <v>1</v>
      </c>
      <c r="R10">
        <f t="shared" si="10"/>
        <v>2.125</v>
      </c>
      <c r="S10">
        <f t="shared" si="11"/>
        <v>1.8062499999999999</v>
      </c>
      <c r="T10" t="str">
        <f t="shared" si="12"/>
        <v>该不支持</v>
      </c>
    </row>
    <row r="11" spans="2:20" x14ac:dyDescent="0.25">
      <c r="B11">
        <v>-6.5</v>
      </c>
      <c r="C11">
        <f t="shared" si="0"/>
        <v>-3.25</v>
      </c>
      <c r="D11">
        <f t="shared" si="1"/>
        <v>-1.625</v>
      </c>
      <c r="E11">
        <v>48</v>
      </c>
      <c r="F11">
        <v>44</v>
      </c>
      <c r="G11">
        <v>-1.5</v>
      </c>
      <c r="H11">
        <f t="shared" si="2"/>
        <v>4</v>
      </c>
      <c r="I11">
        <f t="shared" si="3"/>
        <v>0.75</v>
      </c>
      <c r="J11">
        <f t="shared" si="4"/>
        <v>-1.75</v>
      </c>
      <c r="K11">
        <f t="shared" si="5"/>
        <v>1.25</v>
      </c>
      <c r="L11">
        <f t="shared" si="6"/>
        <v>0.75</v>
      </c>
      <c r="M11">
        <f t="shared" si="7"/>
        <v>0.5</v>
      </c>
      <c r="N11" t="str">
        <f t="shared" si="8"/>
        <v>正常</v>
      </c>
      <c r="O11">
        <f t="shared" si="9"/>
        <v>0</v>
      </c>
      <c r="R11">
        <f t="shared" si="10"/>
        <v>1.4375</v>
      </c>
      <c r="S11">
        <f t="shared" si="11"/>
        <v>-1.4375</v>
      </c>
      <c r="T11" t="str">
        <f t="shared" si="12"/>
        <v/>
      </c>
    </row>
    <row r="12" spans="2:20" x14ac:dyDescent="0.25">
      <c r="B12">
        <v>-1.5</v>
      </c>
      <c r="C12">
        <f t="shared" si="0"/>
        <v>-0.75</v>
      </c>
      <c r="D12">
        <f t="shared" si="1"/>
        <v>-0.375</v>
      </c>
      <c r="E12">
        <v>33</v>
      </c>
      <c r="F12">
        <v>27</v>
      </c>
      <c r="G12">
        <v>-0.5</v>
      </c>
      <c r="H12">
        <f t="shared" si="2"/>
        <v>6</v>
      </c>
      <c r="I12">
        <f t="shared" si="3"/>
        <v>5.25</v>
      </c>
      <c r="J12">
        <f t="shared" si="4"/>
        <v>-0.25</v>
      </c>
      <c r="K12">
        <f t="shared" si="5"/>
        <v>1</v>
      </c>
      <c r="L12">
        <f t="shared" si="6"/>
        <v>2.5</v>
      </c>
      <c r="M12">
        <f t="shared" si="7"/>
        <v>0.25</v>
      </c>
      <c r="N12" t="str">
        <f t="shared" si="8"/>
        <v>正常</v>
      </c>
      <c r="O12">
        <f t="shared" si="9"/>
        <v>0</v>
      </c>
      <c r="R12">
        <f t="shared" si="10"/>
        <v>2.75</v>
      </c>
      <c r="S12">
        <f t="shared" si="11"/>
        <v>-2.75</v>
      </c>
      <c r="T12" t="str">
        <f t="shared" si="12"/>
        <v/>
      </c>
    </row>
    <row r="13" spans="2:20" x14ac:dyDescent="0.25">
      <c r="B13">
        <v>-12.5</v>
      </c>
      <c r="C13">
        <f t="shared" si="0"/>
        <v>-6.25</v>
      </c>
      <c r="D13">
        <f t="shared" si="1"/>
        <v>-3.125</v>
      </c>
      <c r="E13">
        <v>49</v>
      </c>
      <c r="F13">
        <v>34</v>
      </c>
      <c r="G13">
        <v>-4.5</v>
      </c>
      <c r="H13">
        <f t="shared" si="2"/>
        <v>15</v>
      </c>
      <c r="I13">
        <f t="shared" si="3"/>
        <v>8.75</v>
      </c>
      <c r="J13">
        <f t="shared" si="4"/>
        <v>-1.75</v>
      </c>
      <c r="K13">
        <f t="shared" si="5"/>
        <v>1</v>
      </c>
      <c r="L13">
        <f t="shared" si="6"/>
        <v>1.5</v>
      </c>
      <c r="M13">
        <f t="shared" si="7"/>
        <v>0.25</v>
      </c>
      <c r="N13" t="str">
        <f t="shared" si="8"/>
        <v>正常</v>
      </c>
      <c r="O13">
        <f t="shared" si="9"/>
        <v>0</v>
      </c>
      <c r="R13">
        <f t="shared" si="10"/>
        <v>1.75</v>
      </c>
      <c r="S13">
        <f t="shared" si="11"/>
        <v>-1.75</v>
      </c>
      <c r="T13" t="str">
        <f t="shared" si="12"/>
        <v/>
      </c>
    </row>
    <row r="14" spans="2:20" x14ac:dyDescent="0.25">
      <c r="B14">
        <v>-28.5</v>
      </c>
      <c r="C14">
        <f t="shared" si="0"/>
        <v>-14.25</v>
      </c>
      <c r="D14">
        <f t="shared" si="1"/>
        <v>-7.125</v>
      </c>
      <c r="E14">
        <v>37</v>
      </c>
      <c r="F14">
        <v>25</v>
      </c>
      <c r="G14">
        <v>-13.5</v>
      </c>
      <c r="H14">
        <f t="shared" si="2"/>
        <v>12</v>
      </c>
      <c r="I14">
        <f t="shared" si="3"/>
        <v>-2.25</v>
      </c>
      <c r="J14">
        <f t="shared" si="4"/>
        <v>-0.75</v>
      </c>
      <c r="K14">
        <f t="shared" si="5"/>
        <v>0.75</v>
      </c>
      <c r="L14">
        <f t="shared" si="6"/>
        <v>0.75</v>
      </c>
      <c r="M14">
        <f t="shared" si="7"/>
        <v>0.25</v>
      </c>
      <c r="N14" t="str">
        <f t="shared" si="8"/>
        <v>不支持</v>
      </c>
      <c r="O14">
        <f t="shared" si="9"/>
        <v>1</v>
      </c>
      <c r="P14" t="s">
        <v>1</v>
      </c>
      <c r="Q14">
        <v>1</v>
      </c>
      <c r="R14">
        <f t="shared" si="10"/>
        <v>0.8125</v>
      </c>
      <c r="S14">
        <f t="shared" si="11"/>
        <v>0.69062499999999993</v>
      </c>
      <c r="T14" t="str">
        <f t="shared" si="12"/>
        <v>该不支持</v>
      </c>
    </row>
    <row r="15" spans="2:20" x14ac:dyDescent="0.25">
      <c r="B15">
        <v>-1.5</v>
      </c>
      <c r="C15">
        <f t="shared" si="0"/>
        <v>-0.75</v>
      </c>
      <c r="D15">
        <f t="shared" si="1"/>
        <v>-0.375</v>
      </c>
      <c r="E15">
        <v>51</v>
      </c>
      <c r="F15">
        <v>28</v>
      </c>
      <c r="G15">
        <v>1.5</v>
      </c>
      <c r="H15">
        <f t="shared" si="2"/>
        <v>23</v>
      </c>
      <c r="I15">
        <f t="shared" si="3"/>
        <v>22.25</v>
      </c>
      <c r="J15">
        <f t="shared" si="4"/>
        <v>-2.25</v>
      </c>
      <c r="K15">
        <f t="shared" si="5"/>
        <v>1.25</v>
      </c>
      <c r="L15">
        <f t="shared" si="6"/>
        <v>2.5</v>
      </c>
      <c r="M15">
        <f t="shared" si="7"/>
        <v>0.75</v>
      </c>
      <c r="N15" t="str">
        <f t="shared" si="8"/>
        <v>正常</v>
      </c>
      <c r="O15">
        <f t="shared" si="9"/>
        <v>0</v>
      </c>
      <c r="R15">
        <f t="shared" si="10"/>
        <v>3.875</v>
      </c>
      <c r="S15">
        <f t="shared" si="11"/>
        <v>-3.875</v>
      </c>
      <c r="T15" t="str">
        <f t="shared" si="12"/>
        <v/>
      </c>
    </row>
    <row r="16" spans="2:20" x14ac:dyDescent="0.25">
      <c r="B16">
        <v>-2.5</v>
      </c>
      <c r="C16">
        <f t="shared" si="0"/>
        <v>-1.25</v>
      </c>
      <c r="D16">
        <f t="shared" si="1"/>
        <v>-0.625</v>
      </c>
      <c r="E16">
        <v>38</v>
      </c>
      <c r="F16">
        <v>25</v>
      </c>
      <c r="G16">
        <v>1.5</v>
      </c>
      <c r="H16">
        <f t="shared" si="2"/>
        <v>13</v>
      </c>
      <c r="I16">
        <f t="shared" si="3"/>
        <v>11.75</v>
      </c>
      <c r="J16">
        <f t="shared" si="4"/>
        <v>-2.75</v>
      </c>
      <c r="K16">
        <f t="shared" si="5"/>
        <v>1.25</v>
      </c>
      <c r="L16">
        <f t="shared" si="6"/>
        <v>2.5</v>
      </c>
      <c r="M16">
        <f t="shared" si="7"/>
        <v>0.75</v>
      </c>
      <c r="N16" t="str">
        <f t="shared" si="8"/>
        <v>正常</v>
      </c>
      <c r="O16">
        <f t="shared" si="9"/>
        <v>0</v>
      </c>
      <c r="R16">
        <f t="shared" si="10"/>
        <v>3.875</v>
      </c>
      <c r="S16">
        <f t="shared" si="11"/>
        <v>-3.875</v>
      </c>
      <c r="T16" t="str">
        <f t="shared" si="12"/>
        <v/>
      </c>
    </row>
    <row r="17" spans="2:20" x14ac:dyDescent="0.25">
      <c r="B17">
        <v>-3.5</v>
      </c>
      <c r="C17">
        <f t="shared" si="0"/>
        <v>-1.75</v>
      </c>
      <c r="D17">
        <f t="shared" si="1"/>
        <v>-0.875</v>
      </c>
      <c r="E17">
        <v>37</v>
      </c>
      <c r="F17">
        <v>38</v>
      </c>
      <c r="G17">
        <v>-2</v>
      </c>
      <c r="H17">
        <f t="shared" si="2"/>
        <v>-1</v>
      </c>
      <c r="I17">
        <f t="shared" si="3"/>
        <v>-2.75</v>
      </c>
      <c r="J17">
        <f t="shared" si="4"/>
        <v>0.25</v>
      </c>
      <c r="K17">
        <f t="shared" si="5"/>
        <v>0.75</v>
      </c>
      <c r="L17">
        <f t="shared" si="6"/>
        <v>2.5</v>
      </c>
      <c r="M17">
        <f t="shared" si="7"/>
        <v>0.25</v>
      </c>
      <c r="N17" t="str">
        <f t="shared" si="8"/>
        <v>正常</v>
      </c>
      <c r="O17">
        <f t="shared" si="9"/>
        <v>0</v>
      </c>
      <c r="R17">
        <f t="shared" si="10"/>
        <v>2.125</v>
      </c>
      <c r="S17">
        <f t="shared" si="11"/>
        <v>-2.125</v>
      </c>
      <c r="T17" t="str">
        <f t="shared" si="12"/>
        <v/>
      </c>
    </row>
    <row r="18" spans="2:20" x14ac:dyDescent="0.25">
      <c r="B18">
        <v>-1.5</v>
      </c>
      <c r="C18">
        <f t="shared" si="0"/>
        <v>-0.75</v>
      </c>
      <c r="D18">
        <f t="shared" si="1"/>
        <v>-0.375</v>
      </c>
      <c r="E18">
        <v>42</v>
      </c>
      <c r="F18">
        <v>32</v>
      </c>
      <c r="G18">
        <v>1.5</v>
      </c>
      <c r="H18">
        <f t="shared" si="2"/>
        <v>10</v>
      </c>
      <c r="I18">
        <f t="shared" si="3"/>
        <v>9.25</v>
      </c>
      <c r="J18">
        <f t="shared" si="4"/>
        <v>-2.25</v>
      </c>
      <c r="K18">
        <f t="shared" si="5"/>
        <v>1.25</v>
      </c>
      <c r="L18">
        <f t="shared" si="6"/>
        <v>2.5</v>
      </c>
      <c r="M18">
        <f t="shared" si="7"/>
        <v>0.75</v>
      </c>
      <c r="N18" t="str">
        <f t="shared" si="8"/>
        <v>正常</v>
      </c>
      <c r="O18">
        <f t="shared" si="9"/>
        <v>0</v>
      </c>
      <c r="R18">
        <f t="shared" si="10"/>
        <v>3.875</v>
      </c>
      <c r="S18">
        <f t="shared" si="11"/>
        <v>-3.875</v>
      </c>
      <c r="T18" t="str">
        <f t="shared" si="12"/>
        <v/>
      </c>
    </row>
    <row r="19" spans="2:20" x14ac:dyDescent="0.25">
      <c r="B19">
        <v>-13.5</v>
      </c>
      <c r="C19">
        <f t="shared" si="0"/>
        <v>-6.75</v>
      </c>
      <c r="D19">
        <f t="shared" si="1"/>
        <v>-3.375</v>
      </c>
      <c r="E19">
        <v>32</v>
      </c>
      <c r="F19">
        <v>35</v>
      </c>
      <c r="G19">
        <v>-7.5</v>
      </c>
      <c r="H19">
        <f t="shared" si="2"/>
        <v>-3</v>
      </c>
      <c r="I19">
        <f t="shared" si="3"/>
        <v>-9.75</v>
      </c>
      <c r="J19">
        <f t="shared" si="4"/>
        <v>0.75</v>
      </c>
      <c r="K19">
        <f t="shared" si="5"/>
        <v>0.75</v>
      </c>
      <c r="L19">
        <f t="shared" si="6"/>
        <v>1.5</v>
      </c>
      <c r="M19">
        <f t="shared" si="7"/>
        <v>0.25</v>
      </c>
      <c r="N19" t="str">
        <f t="shared" si="8"/>
        <v>正常</v>
      </c>
      <c r="O19">
        <f t="shared" si="9"/>
        <v>0</v>
      </c>
      <c r="R19">
        <f t="shared" si="10"/>
        <v>1.375</v>
      </c>
      <c r="S19">
        <f t="shared" si="11"/>
        <v>-1.375</v>
      </c>
      <c r="T19" t="str">
        <f t="shared" si="12"/>
        <v/>
      </c>
    </row>
    <row r="20" spans="2:20" x14ac:dyDescent="0.25">
      <c r="B20">
        <v>-1.5</v>
      </c>
      <c r="C20">
        <f t="shared" si="0"/>
        <v>-0.75</v>
      </c>
      <c r="D20">
        <f t="shared" si="1"/>
        <v>-0.375</v>
      </c>
      <c r="E20">
        <v>47</v>
      </c>
      <c r="F20">
        <v>42</v>
      </c>
      <c r="G20">
        <v>1.5</v>
      </c>
      <c r="H20">
        <f t="shared" si="2"/>
        <v>5</v>
      </c>
      <c r="I20">
        <f t="shared" si="3"/>
        <v>4.25</v>
      </c>
      <c r="J20">
        <f t="shared" si="4"/>
        <v>-2.25</v>
      </c>
      <c r="K20">
        <f t="shared" si="5"/>
        <v>1.25</v>
      </c>
      <c r="L20">
        <f t="shared" si="6"/>
        <v>2.5</v>
      </c>
      <c r="M20">
        <f t="shared" si="7"/>
        <v>0.75</v>
      </c>
      <c r="N20" t="str">
        <f t="shared" si="8"/>
        <v>正常</v>
      </c>
      <c r="O20">
        <f t="shared" si="9"/>
        <v>0</v>
      </c>
      <c r="R20">
        <f t="shared" si="10"/>
        <v>3.875</v>
      </c>
      <c r="S20">
        <f t="shared" si="11"/>
        <v>-3.875</v>
      </c>
      <c r="T20" t="str">
        <f t="shared" si="12"/>
        <v/>
      </c>
    </row>
    <row r="21" spans="2:20" x14ac:dyDescent="0.25">
      <c r="B21">
        <v>-6.5</v>
      </c>
      <c r="C21">
        <f t="shared" si="0"/>
        <v>-3.25</v>
      </c>
      <c r="D21">
        <f t="shared" si="1"/>
        <v>-1.625</v>
      </c>
      <c r="E21">
        <v>36</v>
      </c>
      <c r="F21">
        <v>38</v>
      </c>
      <c r="G21">
        <v>-4</v>
      </c>
      <c r="H21">
        <f t="shared" si="2"/>
        <v>-2</v>
      </c>
      <c r="I21">
        <f t="shared" si="3"/>
        <v>-5.25</v>
      </c>
      <c r="J21">
        <f t="shared" si="4"/>
        <v>0.75</v>
      </c>
      <c r="K21">
        <f t="shared" si="5"/>
        <v>1</v>
      </c>
      <c r="L21">
        <f t="shared" si="6"/>
        <v>2.5</v>
      </c>
      <c r="M21">
        <f t="shared" si="7"/>
        <v>0.25</v>
      </c>
      <c r="N21" t="str">
        <f t="shared" si="8"/>
        <v>正常</v>
      </c>
      <c r="O21">
        <f t="shared" si="9"/>
        <v>0</v>
      </c>
      <c r="R21">
        <f t="shared" si="10"/>
        <v>2.75</v>
      </c>
      <c r="S21">
        <f t="shared" si="11"/>
        <v>-2.75</v>
      </c>
      <c r="T21" t="str">
        <f t="shared" si="12"/>
        <v/>
      </c>
    </row>
    <row r="22" spans="2:20" x14ac:dyDescent="0.25">
      <c r="B22">
        <v>-7.5</v>
      </c>
      <c r="C22">
        <f t="shared" si="0"/>
        <v>-3.75</v>
      </c>
      <c r="D22">
        <f t="shared" si="1"/>
        <v>-1.875</v>
      </c>
      <c r="E22">
        <v>34</v>
      </c>
      <c r="F22">
        <v>32</v>
      </c>
      <c r="G22">
        <v>-4.5</v>
      </c>
      <c r="H22">
        <f t="shared" si="2"/>
        <v>2</v>
      </c>
      <c r="I22">
        <f t="shared" si="3"/>
        <v>-1.75</v>
      </c>
      <c r="J22">
        <f t="shared" si="4"/>
        <v>0.75</v>
      </c>
      <c r="K22">
        <f t="shared" si="5"/>
        <v>1</v>
      </c>
      <c r="L22">
        <f t="shared" si="6"/>
        <v>0.75</v>
      </c>
      <c r="M22">
        <f t="shared" si="7"/>
        <v>0.25</v>
      </c>
      <c r="N22" t="str">
        <f t="shared" si="8"/>
        <v>正常</v>
      </c>
      <c r="O22">
        <f t="shared" si="9"/>
        <v>0</v>
      </c>
      <c r="R22">
        <f t="shared" si="10"/>
        <v>1</v>
      </c>
      <c r="S22">
        <f t="shared" si="11"/>
        <v>-1</v>
      </c>
      <c r="T22" t="str">
        <f t="shared" si="12"/>
        <v/>
      </c>
    </row>
    <row r="23" spans="2:20" x14ac:dyDescent="0.25">
      <c r="B23">
        <v>-3.5</v>
      </c>
      <c r="C23">
        <f t="shared" si="0"/>
        <v>-1.75</v>
      </c>
      <c r="D23">
        <f t="shared" si="1"/>
        <v>-0.875</v>
      </c>
      <c r="E23">
        <v>40</v>
      </c>
      <c r="F23">
        <v>28</v>
      </c>
      <c r="G23">
        <v>1.5</v>
      </c>
      <c r="H23">
        <f t="shared" si="2"/>
        <v>12</v>
      </c>
      <c r="I23">
        <f t="shared" si="3"/>
        <v>10.25</v>
      </c>
      <c r="J23">
        <f t="shared" si="4"/>
        <v>-3.25</v>
      </c>
      <c r="K23">
        <f t="shared" si="5"/>
        <v>1.25</v>
      </c>
      <c r="L23">
        <f t="shared" si="6"/>
        <v>2.5</v>
      </c>
      <c r="M23">
        <f t="shared" si="7"/>
        <v>0.75</v>
      </c>
      <c r="N23" t="str">
        <f t="shared" si="8"/>
        <v>正常</v>
      </c>
      <c r="O23">
        <f t="shared" si="9"/>
        <v>0</v>
      </c>
      <c r="R23">
        <f t="shared" si="10"/>
        <v>3.875</v>
      </c>
      <c r="S23">
        <f t="shared" si="11"/>
        <v>-3.875</v>
      </c>
      <c r="T23" t="str">
        <f t="shared" si="12"/>
        <v/>
      </c>
    </row>
    <row r="24" spans="2:20" x14ac:dyDescent="0.25">
      <c r="B24">
        <v>-12.5</v>
      </c>
      <c r="C24">
        <f t="shared" si="0"/>
        <v>-6.25</v>
      </c>
      <c r="D24">
        <f t="shared" si="1"/>
        <v>-3.125</v>
      </c>
      <c r="E24">
        <v>55</v>
      </c>
      <c r="F24">
        <v>48</v>
      </c>
      <c r="G24">
        <v>-5.5</v>
      </c>
      <c r="H24">
        <f t="shared" si="2"/>
        <v>7</v>
      </c>
      <c r="I24">
        <f t="shared" si="3"/>
        <v>0.75</v>
      </c>
      <c r="J24">
        <f t="shared" si="4"/>
        <v>-0.75</v>
      </c>
      <c r="K24">
        <f t="shared" si="5"/>
        <v>0.75</v>
      </c>
      <c r="L24">
        <f t="shared" si="6"/>
        <v>0.75</v>
      </c>
      <c r="M24">
        <f t="shared" si="7"/>
        <v>0.25</v>
      </c>
      <c r="N24" t="str">
        <f t="shared" si="8"/>
        <v>正常</v>
      </c>
      <c r="O24">
        <f t="shared" si="9"/>
        <v>0</v>
      </c>
      <c r="R24">
        <f t="shared" si="10"/>
        <v>0.8125</v>
      </c>
      <c r="S24">
        <f t="shared" si="11"/>
        <v>-0.8125</v>
      </c>
      <c r="T24" t="str">
        <f t="shared" si="12"/>
        <v/>
      </c>
    </row>
    <row r="25" spans="2:20" x14ac:dyDescent="0.25">
      <c r="B25">
        <v>-6.5</v>
      </c>
      <c r="C25">
        <f t="shared" si="0"/>
        <v>-3.25</v>
      </c>
      <c r="D25">
        <f t="shared" si="1"/>
        <v>-1.625</v>
      </c>
      <c r="E25">
        <v>39</v>
      </c>
      <c r="F25">
        <v>54</v>
      </c>
      <c r="G25">
        <v>-5.5</v>
      </c>
      <c r="H25">
        <f t="shared" si="2"/>
        <v>-15</v>
      </c>
      <c r="I25">
        <f t="shared" si="3"/>
        <v>-18.25</v>
      </c>
      <c r="J25">
        <f t="shared" si="4"/>
        <v>2.25</v>
      </c>
      <c r="K25">
        <f t="shared" si="5"/>
        <v>1.25</v>
      </c>
      <c r="L25">
        <f t="shared" si="6"/>
        <v>2.5</v>
      </c>
      <c r="M25">
        <f t="shared" si="7"/>
        <v>0.5</v>
      </c>
      <c r="N25" t="str">
        <f t="shared" si="8"/>
        <v>正常</v>
      </c>
      <c r="O25">
        <f t="shared" si="9"/>
        <v>0</v>
      </c>
      <c r="R25">
        <f t="shared" si="10"/>
        <v>3.625</v>
      </c>
      <c r="S25">
        <f t="shared" si="11"/>
        <v>-3.625</v>
      </c>
      <c r="T25" t="str">
        <f t="shared" si="12"/>
        <v/>
      </c>
    </row>
    <row r="26" spans="2:20" x14ac:dyDescent="0.25">
      <c r="B26">
        <v>-7.5</v>
      </c>
      <c r="C26">
        <f t="shared" si="0"/>
        <v>-3.75</v>
      </c>
      <c r="D26">
        <f t="shared" si="1"/>
        <v>-1.875</v>
      </c>
      <c r="E26">
        <v>54</v>
      </c>
      <c r="F26">
        <v>40</v>
      </c>
      <c r="G26">
        <v>-1.5</v>
      </c>
      <c r="H26">
        <f t="shared" si="2"/>
        <v>14</v>
      </c>
      <c r="I26">
        <f t="shared" si="3"/>
        <v>10.25</v>
      </c>
      <c r="J26">
        <f t="shared" si="4"/>
        <v>-2.25</v>
      </c>
      <c r="K26">
        <f t="shared" si="5"/>
        <v>1.25</v>
      </c>
      <c r="L26">
        <f t="shared" si="6"/>
        <v>2.5</v>
      </c>
      <c r="M26">
        <f t="shared" si="7"/>
        <v>0.5</v>
      </c>
      <c r="N26" t="str">
        <f t="shared" si="8"/>
        <v>正常</v>
      </c>
      <c r="O26">
        <f t="shared" si="9"/>
        <v>0</v>
      </c>
      <c r="R26">
        <f t="shared" si="10"/>
        <v>3.625</v>
      </c>
      <c r="S26">
        <f t="shared" si="11"/>
        <v>-3.625</v>
      </c>
      <c r="T26" t="str">
        <f t="shared" si="12"/>
        <v/>
      </c>
    </row>
    <row r="27" spans="2:20" x14ac:dyDescent="0.25">
      <c r="B27">
        <v>-11.5</v>
      </c>
      <c r="C27">
        <f t="shared" si="0"/>
        <v>-5.75</v>
      </c>
      <c r="D27">
        <f t="shared" si="1"/>
        <v>-2.875</v>
      </c>
      <c r="E27">
        <v>36</v>
      </c>
      <c r="F27">
        <v>27</v>
      </c>
      <c r="G27">
        <v>-4.5</v>
      </c>
      <c r="H27">
        <f t="shared" si="2"/>
        <v>9</v>
      </c>
      <c r="I27">
        <f t="shared" si="3"/>
        <v>3.25</v>
      </c>
      <c r="J27">
        <f t="shared" si="4"/>
        <v>-1.25</v>
      </c>
      <c r="K27">
        <f t="shared" si="5"/>
        <v>1</v>
      </c>
      <c r="L27">
        <f t="shared" si="6"/>
        <v>1.5</v>
      </c>
      <c r="M27">
        <f t="shared" si="7"/>
        <v>0.25</v>
      </c>
      <c r="N27" t="str">
        <f t="shared" si="8"/>
        <v>正常</v>
      </c>
      <c r="O27">
        <f t="shared" si="9"/>
        <v>0</v>
      </c>
      <c r="R27">
        <f t="shared" si="10"/>
        <v>1.75</v>
      </c>
      <c r="S27">
        <f t="shared" si="11"/>
        <v>-1.75</v>
      </c>
      <c r="T27" t="str">
        <f t="shared" si="12"/>
        <v/>
      </c>
    </row>
    <row r="28" spans="2:20" x14ac:dyDescent="0.25">
      <c r="B28">
        <v>-14.5</v>
      </c>
      <c r="C28">
        <f t="shared" si="0"/>
        <v>-7.25</v>
      </c>
      <c r="D28">
        <f t="shared" si="1"/>
        <v>-3.625</v>
      </c>
      <c r="E28">
        <v>34</v>
      </c>
      <c r="F28">
        <v>35</v>
      </c>
      <c r="G28">
        <v>-9.5</v>
      </c>
      <c r="H28">
        <f t="shared" si="2"/>
        <v>-1</v>
      </c>
      <c r="I28">
        <f t="shared" si="3"/>
        <v>-8.25</v>
      </c>
      <c r="J28">
        <f t="shared" si="4"/>
        <v>2.25</v>
      </c>
      <c r="K28">
        <f t="shared" si="5"/>
        <v>1</v>
      </c>
      <c r="L28">
        <f t="shared" si="6"/>
        <v>1.5</v>
      </c>
      <c r="M28">
        <f t="shared" si="7"/>
        <v>0.25</v>
      </c>
      <c r="N28" t="str">
        <f t="shared" si="8"/>
        <v>正常</v>
      </c>
      <c r="O28">
        <f t="shared" si="9"/>
        <v>0</v>
      </c>
      <c r="R28">
        <f t="shared" si="10"/>
        <v>1.75</v>
      </c>
      <c r="S28">
        <f t="shared" si="11"/>
        <v>-1.75</v>
      </c>
      <c r="T28" t="str">
        <f t="shared" si="12"/>
        <v/>
      </c>
    </row>
    <row r="29" spans="2:20" x14ac:dyDescent="0.25">
      <c r="B29">
        <v>-16.5</v>
      </c>
      <c r="C29">
        <f t="shared" si="0"/>
        <v>-8.25</v>
      </c>
      <c r="D29">
        <f t="shared" si="1"/>
        <v>-4.125</v>
      </c>
      <c r="E29">
        <v>32</v>
      </c>
      <c r="F29">
        <v>33</v>
      </c>
      <c r="G29">
        <v>-6.5</v>
      </c>
      <c r="H29">
        <f t="shared" si="2"/>
        <v>-1</v>
      </c>
      <c r="I29">
        <f t="shared" si="3"/>
        <v>-9.25</v>
      </c>
      <c r="J29">
        <f t="shared" si="4"/>
        <v>-1.75</v>
      </c>
      <c r="K29">
        <f t="shared" si="5"/>
        <v>1</v>
      </c>
      <c r="L29">
        <f t="shared" si="6"/>
        <v>1.5</v>
      </c>
      <c r="M29">
        <f t="shared" si="7"/>
        <v>0.25</v>
      </c>
      <c r="N29" t="str">
        <f t="shared" si="8"/>
        <v>不支持</v>
      </c>
      <c r="O29">
        <f t="shared" si="9"/>
        <v>1</v>
      </c>
      <c r="P29" t="s">
        <v>0</v>
      </c>
      <c r="Q29">
        <v>0</v>
      </c>
      <c r="R29">
        <f t="shared" si="10"/>
        <v>1.75</v>
      </c>
      <c r="S29">
        <f t="shared" si="11"/>
        <v>-1.75</v>
      </c>
      <c r="T29" t="str">
        <f t="shared" si="12"/>
        <v>该支持</v>
      </c>
    </row>
    <row r="30" spans="2:20" x14ac:dyDescent="0.25">
      <c r="B30">
        <v>-14.5</v>
      </c>
      <c r="C30">
        <f t="shared" si="0"/>
        <v>-7.25</v>
      </c>
      <c r="D30">
        <f t="shared" si="1"/>
        <v>-3.625</v>
      </c>
      <c r="E30">
        <v>32</v>
      </c>
      <c r="F30">
        <v>36</v>
      </c>
      <c r="G30">
        <v>-11.5</v>
      </c>
      <c r="H30">
        <f t="shared" si="2"/>
        <v>-4</v>
      </c>
      <c r="I30">
        <f t="shared" si="3"/>
        <v>-11.25</v>
      </c>
      <c r="J30">
        <f t="shared" si="4"/>
        <v>4.25</v>
      </c>
      <c r="K30">
        <f t="shared" si="5"/>
        <v>1.25</v>
      </c>
      <c r="L30">
        <f t="shared" si="6"/>
        <v>2.5</v>
      </c>
      <c r="M30">
        <f t="shared" si="7"/>
        <v>0.5</v>
      </c>
      <c r="N30" t="str">
        <f t="shared" si="8"/>
        <v>正常</v>
      </c>
      <c r="O30">
        <f t="shared" si="9"/>
        <v>0</v>
      </c>
      <c r="R30">
        <f t="shared" si="10"/>
        <v>3.625</v>
      </c>
      <c r="S30">
        <f t="shared" si="11"/>
        <v>-3.625</v>
      </c>
      <c r="T30" t="str">
        <f t="shared" si="12"/>
        <v/>
      </c>
    </row>
    <row r="31" spans="2:20" x14ac:dyDescent="0.25">
      <c r="B31">
        <v>-10.5</v>
      </c>
      <c r="C31">
        <f t="shared" si="0"/>
        <v>-5.25</v>
      </c>
      <c r="D31">
        <f t="shared" si="1"/>
        <v>-2.625</v>
      </c>
      <c r="E31">
        <v>65</v>
      </c>
      <c r="F31">
        <v>46</v>
      </c>
      <c r="G31">
        <v>-4.5</v>
      </c>
      <c r="H31">
        <f t="shared" si="2"/>
        <v>19</v>
      </c>
      <c r="I31">
        <f t="shared" si="3"/>
        <v>13.75</v>
      </c>
      <c r="J31">
        <f t="shared" si="4"/>
        <v>-0.75</v>
      </c>
      <c r="K31">
        <f t="shared" si="5"/>
        <v>0.75</v>
      </c>
      <c r="L31">
        <f t="shared" si="6"/>
        <v>2.5</v>
      </c>
      <c r="M31">
        <f t="shared" si="7"/>
        <v>0.25</v>
      </c>
      <c r="N31" t="str">
        <f t="shared" si="8"/>
        <v>正常</v>
      </c>
      <c r="O31">
        <f t="shared" si="9"/>
        <v>0</v>
      </c>
      <c r="R31">
        <f t="shared" si="10"/>
        <v>2.125</v>
      </c>
      <c r="S31">
        <f t="shared" si="11"/>
        <v>-2.125</v>
      </c>
      <c r="T31" t="str">
        <f t="shared" si="12"/>
        <v/>
      </c>
    </row>
    <row r="32" spans="2:20" x14ac:dyDescent="0.25">
      <c r="B32">
        <v>-8.5</v>
      </c>
      <c r="C32">
        <f t="shared" si="0"/>
        <v>-4.25</v>
      </c>
      <c r="D32">
        <f t="shared" si="1"/>
        <v>-2.125</v>
      </c>
      <c r="E32">
        <v>33</v>
      </c>
      <c r="F32">
        <v>35</v>
      </c>
      <c r="G32">
        <v>-4.5</v>
      </c>
      <c r="H32">
        <f t="shared" si="2"/>
        <v>-2</v>
      </c>
      <c r="I32">
        <f t="shared" si="3"/>
        <v>-6.25</v>
      </c>
      <c r="J32">
        <f t="shared" si="4"/>
        <v>0.25</v>
      </c>
      <c r="K32">
        <f t="shared" si="5"/>
        <v>0.75</v>
      </c>
      <c r="L32">
        <f t="shared" si="6"/>
        <v>1.5</v>
      </c>
      <c r="M32">
        <f t="shared" si="7"/>
        <v>0.25</v>
      </c>
      <c r="N32" t="str">
        <f t="shared" si="8"/>
        <v>正常</v>
      </c>
      <c r="O32">
        <f t="shared" si="9"/>
        <v>0</v>
      </c>
      <c r="R32">
        <f t="shared" si="10"/>
        <v>1.375</v>
      </c>
      <c r="S32">
        <f t="shared" si="11"/>
        <v>-1.375</v>
      </c>
      <c r="T32" t="str">
        <f t="shared" si="12"/>
        <v/>
      </c>
    </row>
    <row r="33" spans="2:20" x14ac:dyDescent="0.25">
      <c r="B33">
        <v>-3.5</v>
      </c>
      <c r="C33">
        <f t="shared" si="0"/>
        <v>-1.75</v>
      </c>
      <c r="D33">
        <f t="shared" si="1"/>
        <v>-0.875</v>
      </c>
      <c r="E33">
        <v>43</v>
      </c>
      <c r="F33">
        <v>45</v>
      </c>
      <c r="G33">
        <v>-1.5</v>
      </c>
      <c r="H33">
        <f t="shared" si="2"/>
        <v>-2</v>
      </c>
      <c r="I33">
        <f t="shared" si="3"/>
        <v>-3.75</v>
      </c>
      <c r="J33">
        <f t="shared" si="4"/>
        <v>-0.25</v>
      </c>
      <c r="K33">
        <f t="shared" si="5"/>
        <v>0.75</v>
      </c>
      <c r="L33">
        <f t="shared" si="6"/>
        <v>2.5</v>
      </c>
      <c r="M33">
        <f t="shared" si="7"/>
        <v>0.25</v>
      </c>
      <c r="N33" t="str">
        <f t="shared" si="8"/>
        <v>不支持</v>
      </c>
      <c r="O33" t="b">
        <f t="shared" si="9"/>
        <v>0</v>
      </c>
      <c r="P33" t="s">
        <v>1</v>
      </c>
      <c r="Q33">
        <v>1</v>
      </c>
      <c r="R33">
        <f t="shared" si="10"/>
        <v>2.125</v>
      </c>
      <c r="S33">
        <f t="shared" si="11"/>
        <v>1.8062499999999999</v>
      </c>
      <c r="T33" t="str">
        <f t="shared" si="12"/>
        <v>该不支持</v>
      </c>
    </row>
    <row r="34" spans="2:20" x14ac:dyDescent="0.25">
      <c r="B34">
        <v>-8.5</v>
      </c>
      <c r="C34">
        <f t="shared" si="0"/>
        <v>-4.25</v>
      </c>
      <c r="D34">
        <f t="shared" si="1"/>
        <v>-2.125</v>
      </c>
      <c r="E34">
        <v>48</v>
      </c>
      <c r="F34">
        <v>29</v>
      </c>
      <c r="G34">
        <v>-1.5</v>
      </c>
      <c r="H34">
        <f t="shared" ref="H34:H65" si="13">E34-F34</f>
        <v>19</v>
      </c>
      <c r="I34">
        <f t="shared" si="3"/>
        <v>14.75</v>
      </c>
      <c r="J34">
        <f t="shared" si="4"/>
        <v>-2.75</v>
      </c>
      <c r="K34">
        <f t="shared" si="5"/>
        <v>1.25</v>
      </c>
      <c r="L34">
        <f t="shared" si="6"/>
        <v>2.5</v>
      </c>
      <c r="M34">
        <f t="shared" si="7"/>
        <v>0.5</v>
      </c>
      <c r="N34" t="str">
        <f t="shared" ref="N34:N57" si="14">IF(AND(I34&lt;0,(C34-G34)&lt;0),"不支持",IF(AND(I34&lt;0,(C34-G34)&gt;0),"正常",IF(AND(I34&gt;0,(C34&lt;=G34)),"正常",IF(AND(I34&gt;0,C34&gt;G34),"支持"))))</f>
        <v>正常</v>
      </c>
      <c r="O34">
        <f t="shared" si="9"/>
        <v>0</v>
      </c>
      <c r="R34">
        <f t="shared" si="10"/>
        <v>3.625</v>
      </c>
      <c r="S34">
        <f t="shared" ref="S34:S65" si="15">IF(Q34=0,-1*R34,0.85*R34)</f>
        <v>-3.625</v>
      </c>
      <c r="T34" t="str">
        <f t="shared" si="12"/>
        <v/>
      </c>
    </row>
    <row r="35" spans="2:20" x14ac:dyDescent="0.25">
      <c r="B35">
        <v>-3.5</v>
      </c>
      <c r="C35">
        <f t="shared" si="0"/>
        <v>-1.75</v>
      </c>
      <c r="D35">
        <f t="shared" si="1"/>
        <v>-0.875</v>
      </c>
      <c r="E35">
        <v>38</v>
      </c>
      <c r="F35">
        <v>41</v>
      </c>
      <c r="G35">
        <v>-2.5</v>
      </c>
      <c r="H35">
        <f t="shared" si="13"/>
        <v>-3</v>
      </c>
      <c r="I35">
        <f t="shared" si="3"/>
        <v>-4.75</v>
      </c>
      <c r="J35">
        <f t="shared" si="4"/>
        <v>0.75</v>
      </c>
      <c r="K35">
        <f t="shared" si="5"/>
        <v>1</v>
      </c>
      <c r="L35">
        <f t="shared" si="6"/>
        <v>2.5</v>
      </c>
      <c r="M35">
        <f t="shared" si="7"/>
        <v>0.25</v>
      </c>
      <c r="N35" t="str">
        <f t="shared" si="14"/>
        <v>正常</v>
      </c>
      <c r="O35">
        <f t="shared" si="9"/>
        <v>0</v>
      </c>
      <c r="R35">
        <f t="shared" si="10"/>
        <v>2.75</v>
      </c>
      <c r="S35">
        <f t="shared" si="15"/>
        <v>-2.75</v>
      </c>
      <c r="T35" t="str">
        <f t="shared" si="12"/>
        <v/>
      </c>
    </row>
    <row r="36" spans="2:20" x14ac:dyDescent="0.25">
      <c r="B36">
        <v>-9.5</v>
      </c>
      <c r="C36">
        <f t="shared" si="0"/>
        <v>-4.75</v>
      </c>
      <c r="D36">
        <f t="shared" si="1"/>
        <v>-2.375</v>
      </c>
      <c r="E36">
        <v>66</v>
      </c>
      <c r="F36">
        <v>46</v>
      </c>
      <c r="G36">
        <v>-2.5</v>
      </c>
      <c r="H36">
        <f t="shared" si="13"/>
        <v>20</v>
      </c>
      <c r="I36">
        <f t="shared" si="3"/>
        <v>15.25</v>
      </c>
      <c r="J36">
        <f t="shared" si="4"/>
        <v>-2.25</v>
      </c>
      <c r="K36">
        <f t="shared" si="5"/>
        <v>1</v>
      </c>
      <c r="L36">
        <f t="shared" si="6"/>
        <v>2.5</v>
      </c>
      <c r="M36">
        <f t="shared" si="7"/>
        <v>0.25</v>
      </c>
      <c r="N36" t="str">
        <f t="shared" si="14"/>
        <v>正常</v>
      </c>
      <c r="O36">
        <f t="shared" si="9"/>
        <v>0</v>
      </c>
      <c r="R36">
        <f t="shared" si="10"/>
        <v>2.75</v>
      </c>
      <c r="S36">
        <f t="shared" si="15"/>
        <v>-2.75</v>
      </c>
      <c r="T36" t="str">
        <f t="shared" si="12"/>
        <v/>
      </c>
    </row>
    <row r="37" spans="2:20" x14ac:dyDescent="0.25">
      <c r="B37">
        <v>-6.5</v>
      </c>
      <c r="C37">
        <f t="shared" si="0"/>
        <v>-3.25</v>
      </c>
      <c r="D37">
        <f t="shared" si="1"/>
        <v>-1.625</v>
      </c>
      <c r="E37">
        <v>42</v>
      </c>
      <c r="F37">
        <v>28</v>
      </c>
      <c r="G37">
        <v>-2</v>
      </c>
      <c r="H37">
        <f t="shared" si="13"/>
        <v>14</v>
      </c>
      <c r="I37">
        <f t="shared" si="3"/>
        <v>10.75</v>
      </c>
      <c r="J37">
        <f t="shared" si="4"/>
        <v>-1.25</v>
      </c>
      <c r="K37">
        <f t="shared" si="5"/>
        <v>1</v>
      </c>
      <c r="L37">
        <f t="shared" si="6"/>
        <v>2.5</v>
      </c>
      <c r="M37">
        <f t="shared" si="7"/>
        <v>0.25</v>
      </c>
      <c r="N37" t="str">
        <f t="shared" si="14"/>
        <v>正常</v>
      </c>
      <c r="O37">
        <f t="shared" si="9"/>
        <v>0</v>
      </c>
      <c r="R37">
        <f t="shared" si="10"/>
        <v>2.75</v>
      </c>
      <c r="S37">
        <f t="shared" si="15"/>
        <v>-2.75</v>
      </c>
      <c r="T37" t="str">
        <f t="shared" si="12"/>
        <v/>
      </c>
    </row>
    <row r="38" spans="2:20" x14ac:dyDescent="0.25">
      <c r="B38">
        <v>-36.5</v>
      </c>
      <c r="C38">
        <f t="shared" si="0"/>
        <v>-18.25</v>
      </c>
      <c r="D38">
        <f t="shared" si="1"/>
        <v>-9.125</v>
      </c>
      <c r="E38">
        <v>41</v>
      </c>
      <c r="F38">
        <v>36</v>
      </c>
      <c r="G38">
        <v>-8.5</v>
      </c>
      <c r="H38">
        <f t="shared" si="13"/>
        <v>5</v>
      </c>
      <c r="I38">
        <f t="shared" si="3"/>
        <v>-13.25</v>
      </c>
      <c r="J38">
        <f t="shared" si="4"/>
        <v>-9.75</v>
      </c>
      <c r="K38">
        <f t="shared" si="5"/>
        <v>1.25</v>
      </c>
      <c r="L38">
        <f t="shared" si="6"/>
        <v>1.5</v>
      </c>
      <c r="M38">
        <f t="shared" si="7"/>
        <v>0.5</v>
      </c>
      <c r="N38" t="str">
        <f t="shared" si="14"/>
        <v>不支持</v>
      </c>
      <c r="O38">
        <f t="shared" si="9"/>
        <v>1</v>
      </c>
      <c r="P38" t="s">
        <v>1</v>
      </c>
      <c r="Q38">
        <v>1</v>
      </c>
      <c r="R38">
        <f t="shared" si="10"/>
        <v>2.375</v>
      </c>
      <c r="S38">
        <f t="shared" si="15"/>
        <v>2.0187499999999998</v>
      </c>
      <c r="T38" t="str">
        <f t="shared" si="12"/>
        <v>该不支持</v>
      </c>
    </row>
    <row r="39" spans="2:20" x14ac:dyDescent="0.25">
      <c r="B39">
        <v>-6.5</v>
      </c>
      <c r="C39">
        <f t="shared" si="0"/>
        <v>-3.25</v>
      </c>
      <c r="D39">
        <f t="shared" si="1"/>
        <v>-1.625</v>
      </c>
      <c r="E39">
        <v>42</v>
      </c>
      <c r="F39">
        <v>31</v>
      </c>
      <c r="G39">
        <v>-2.5</v>
      </c>
      <c r="H39">
        <f t="shared" si="13"/>
        <v>11</v>
      </c>
      <c r="I39">
        <f t="shared" si="3"/>
        <v>7.75</v>
      </c>
      <c r="J39">
        <f t="shared" si="4"/>
        <v>-0.75</v>
      </c>
      <c r="K39">
        <f t="shared" si="5"/>
        <v>1</v>
      </c>
      <c r="L39">
        <f t="shared" si="6"/>
        <v>2.5</v>
      </c>
      <c r="M39">
        <f t="shared" si="7"/>
        <v>0.25</v>
      </c>
      <c r="N39" t="str">
        <f t="shared" si="14"/>
        <v>正常</v>
      </c>
      <c r="O39">
        <f t="shared" si="9"/>
        <v>0</v>
      </c>
      <c r="R39">
        <f t="shared" si="10"/>
        <v>2.75</v>
      </c>
      <c r="S39">
        <f t="shared" si="15"/>
        <v>-2.75</v>
      </c>
      <c r="T39" t="str">
        <f t="shared" si="12"/>
        <v/>
      </c>
    </row>
    <row r="40" spans="2:20" x14ac:dyDescent="0.25">
      <c r="B40">
        <v>-4.5</v>
      </c>
      <c r="C40">
        <f t="shared" si="0"/>
        <v>-2.25</v>
      </c>
      <c r="D40">
        <f t="shared" si="1"/>
        <v>-1.125</v>
      </c>
      <c r="E40">
        <v>44</v>
      </c>
      <c r="F40">
        <v>48</v>
      </c>
      <c r="G40">
        <v>-4.5</v>
      </c>
      <c r="H40">
        <f t="shared" si="13"/>
        <v>-4</v>
      </c>
      <c r="I40">
        <f t="shared" si="3"/>
        <v>-6.25</v>
      </c>
      <c r="J40">
        <f t="shared" si="4"/>
        <v>2.25</v>
      </c>
      <c r="K40">
        <f t="shared" si="5"/>
        <v>1.25</v>
      </c>
      <c r="L40">
        <f t="shared" si="6"/>
        <v>2.5</v>
      </c>
      <c r="M40">
        <f t="shared" si="7"/>
        <v>0.5</v>
      </c>
      <c r="N40" t="str">
        <f t="shared" si="14"/>
        <v>正常</v>
      </c>
      <c r="O40">
        <f t="shared" si="9"/>
        <v>0</v>
      </c>
      <c r="R40">
        <f t="shared" si="10"/>
        <v>3.625</v>
      </c>
      <c r="S40">
        <f t="shared" si="15"/>
        <v>-3.625</v>
      </c>
      <c r="T40" t="str">
        <f t="shared" si="12"/>
        <v/>
      </c>
    </row>
    <row r="41" spans="2:20" x14ac:dyDescent="0.25">
      <c r="B41">
        <v>-7.5</v>
      </c>
      <c r="C41">
        <f t="shared" si="0"/>
        <v>-3.75</v>
      </c>
      <c r="D41">
        <f t="shared" si="1"/>
        <v>-1.875</v>
      </c>
      <c r="E41">
        <v>35</v>
      </c>
      <c r="F41">
        <v>50</v>
      </c>
      <c r="G41">
        <v>-9.5</v>
      </c>
      <c r="H41">
        <f t="shared" si="13"/>
        <v>-15</v>
      </c>
      <c r="I41">
        <f t="shared" si="3"/>
        <v>-18.75</v>
      </c>
      <c r="J41">
        <f t="shared" si="4"/>
        <v>5.75</v>
      </c>
      <c r="K41">
        <f t="shared" si="5"/>
        <v>1.25</v>
      </c>
      <c r="L41">
        <f t="shared" si="6"/>
        <v>2.5</v>
      </c>
      <c r="M41">
        <f t="shared" si="7"/>
        <v>0.75</v>
      </c>
      <c r="N41" t="str">
        <f t="shared" si="14"/>
        <v>正常</v>
      </c>
      <c r="O41">
        <f t="shared" si="9"/>
        <v>0</v>
      </c>
      <c r="R41">
        <f t="shared" si="10"/>
        <v>3.875</v>
      </c>
      <c r="S41">
        <f t="shared" si="15"/>
        <v>-3.875</v>
      </c>
      <c r="T41" t="str">
        <f t="shared" si="12"/>
        <v/>
      </c>
    </row>
    <row r="42" spans="2:20" x14ac:dyDescent="0.25">
      <c r="B42">
        <v>-3.5</v>
      </c>
      <c r="C42">
        <f t="shared" si="0"/>
        <v>-1.75</v>
      </c>
      <c r="D42">
        <f t="shared" si="1"/>
        <v>-0.875</v>
      </c>
      <c r="E42">
        <v>26</v>
      </c>
      <c r="F42">
        <v>22</v>
      </c>
      <c r="G42">
        <v>-0.5</v>
      </c>
      <c r="H42">
        <f t="shared" si="13"/>
        <v>4</v>
      </c>
      <c r="I42">
        <f t="shared" si="3"/>
        <v>2.25</v>
      </c>
      <c r="J42">
        <f t="shared" si="4"/>
        <v>-1.25</v>
      </c>
      <c r="K42">
        <f t="shared" si="5"/>
        <v>1.25</v>
      </c>
      <c r="L42">
        <f t="shared" si="6"/>
        <v>1.5</v>
      </c>
      <c r="M42">
        <f t="shared" si="7"/>
        <v>0.5</v>
      </c>
      <c r="N42" t="str">
        <f t="shared" si="14"/>
        <v>正常</v>
      </c>
      <c r="O42">
        <f t="shared" si="9"/>
        <v>0</v>
      </c>
      <c r="R42">
        <f t="shared" si="10"/>
        <v>2.375</v>
      </c>
      <c r="S42">
        <f t="shared" si="15"/>
        <v>-2.375</v>
      </c>
      <c r="T42" t="str">
        <f t="shared" si="12"/>
        <v/>
      </c>
    </row>
    <row r="43" spans="2:20" x14ac:dyDescent="0.25">
      <c r="B43">
        <v>-4.5</v>
      </c>
      <c r="C43">
        <f t="shared" si="0"/>
        <v>-2.25</v>
      </c>
      <c r="D43">
        <f t="shared" si="1"/>
        <v>-1.125</v>
      </c>
      <c r="E43">
        <v>38</v>
      </c>
      <c r="F43">
        <v>27</v>
      </c>
      <c r="G43">
        <v>-1.5</v>
      </c>
      <c r="H43">
        <f t="shared" si="13"/>
        <v>11</v>
      </c>
      <c r="I43">
        <f t="shared" si="3"/>
        <v>8.75</v>
      </c>
      <c r="J43">
        <f t="shared" si="4"/>
        <v>-0.75</v>
      </c>
      <c r="K43">
        <f t="shared" si="5"/>
        <v>1</v>
      </c>
      <c r="L43">
        <f t="shared" si="6"/>
        <v>2.5</v>
      </c>
      <c r="M43">
        <f t="shared" si="7"/>
        <v>0.25</v>
      </c>
      <c r="N43" t="str">
        <f t="shared" si="14"/>
        <v>正常</v>
      </c>
      <c r="O43">
        <f t="shared" si="9"/>
        <v>0</v>
      </c>
      <c r="R43">
        <f t="shared" si="10"/>
        <v>2.75</v>
      </c>
      <c r="S43">
        <f t="shared" si="15"/>
        <v>-2.75</v>
      </c>
      <c r="T43" t="str">
        <f t="shared" si="12"/>
        <v/>
      </c>
    </row>
    <row r="44" spans="2:20" x14ac:dyDescent="0.25">
      <c r="B44">
        <v>-3.5</v>
      </c>
      <c r="C44">
        <f t="shared" si="0"/>
        <v>-1.75</v>
      </c>
      <c r="D44">
        <f t="shared" si="1"/>
        <v>-0.875</v>
      </c>
      <c r="E44">
        <v>43</v>
      </c>
      <c r="F44">
        <v>57</v>
      </c>
      <c r="G44">
        <v>-0.5</v>
      </c>
      <c r="H44">
        <f t="shared" si="13"/>
        <v>-14</v>
      </c>
      <c r="I44">
        <f t="shared" si="3"/>
        <v>-15.75</v>
      </c>
      <c r="J44">
        <f t="shared" si="4"/>
        <v>-1.25</v>
      </c>
      <c r="K44">
        <f t="shared" si="5"/>
        <v>1.25</v>
      </c>
      <c r="L44">
        <f t="shared" si="6"/>
        <v>2.5</v>
      </c>
      <c r="M44">
        <f t="shared" si="7"/>
        <v>0.5</v>
      </c>
      <c r="N44" t="str">
        <f t="shared" si="14"/>
        <v>不支持</v>
      </c>
      <c r="O44" t="b">
        <f t="shared" si="9"/>
        <v>0</v>
      </c>
      <c r="P44" t="s">
        <v>1</v>
      </c>
      <c r="Q44">
        <v>1</v>
      </c>
      <c r="R44">
        <f t="shared" si="10"/>
        <v>3.625</v>
      </c>
      <c r="S44">
        <f t="shared" si="15"/>
        <v>3.0812499999999998</v>
      </c>
      <c r="T44" t="str">
        <f t="shared" si="12"/>
        <v>该不支持</v>
      </c>
    </row>
    <row r="45" spans="2:20" x14ac:dyDescent="0.25">
      <c r="B45">
        <v>-31.5</v>
      </c>
      <c r="C45">
        <f t="shared" si="0"/>
        <v>-15.75</v>
      </c>
      <c r="D45">
        <f t="shared" si="1"/>
        <v>-7.875</v>
      </c>
      <c r="E45">
        <v>44</v>
      </c>
      <c r="F45">
        <v>14</v>
      </c>
      <c r="G45">
        <v>-21.5</v>
      </c>
      <c r="H45">
        <f t="shared" si="13"/>
        <v>30</v>
      </c>
      <c r="I45">
        <f t="shared" si="3"/>
        <v>14.25</v>
      </c>
      <c r="J45">
        <f t="shared" si="4"/>
        <v>5.75</v>
      </c>
      <c r="K45">
        <f t="shared" si="5"/>
        <v>1</v>
      </c>
      <c r="L45">
        <f t="shared" si="6"/>
        <v>1.5</v>
      </c>
      <c r="M45">
        <f t="shared" si="7"/>
        <v>0.25</v>
      </c>
      <c r="N45" t="str">
        <f t="shared" si="14"/>
        <v>支持</v>
      </c>
      <c r="O45">
        <f t="shared" si="9"/>
        <v>3</v>
      </c>
      <c r="P45" t="s">
        <v>1</v>
      </c>
      <c r="Q45">
        <v>0</v>
      </c>
      <c r="R45">
        <f t="shared" si="10"/>
        <v>1.75</v>
      </c>
      <c r="S45">
        <f t="shared" si="15"/>
        <v>-1.75</v>
      </c>
      <c r="T45" t="str">
        <f t="shared" si="12"/>
        <v>该不支持</v>
      </c>
    </row>
    <row r="46" spans="2:20" x14ac:dyDescent="0.25">
      <c r="B46">
        <v>-2.5</v>
      </c>
      <c r="C46">
        <f t="shared" si="0"/>
        <v>-1.25</v>
      </c>
      <c r="D46">
        <f t="shared" si="1"/>
        <v>-0.625</v>
      </c>
      <c r="E46">
        <v>40</v>
      </c>
      <c r="F46">
        <v>71</v>
      </c>
      <c r="G46">
        <v>-6.5</v>
      </c>
      <c r="H46">
        <f t="shared" si="13"/>
        <v>-31</v>
      </c>
      <c r="I46">
        <f t="shared" si="3"/>
        <v>-32.25</v>
      </c>
      <c r="J46">
        <f t="shared" si="4"/>
        <v>5.25</v>
      </c>
      <c r="K46">
        <f t="shared" si="5"/>
        <v>1.25</v>
      </c>
      <c r="L46">
        <f t="shared" si="6"/>
        <v>2.5</v>
      </c>
      <c r="M46">
        <f t="shared" si="7"/>
        <v>0.75</v>
      </c>
      <c r="N46" t="str">
        <f t="shared" si="14"/>
        <v>正常</v>
      </c>
      <c r="O46">
        <f t="shared" si="9"/>
        <v>0</v>
      </c>
      <c r="R46">
        <f t="shared" si="10"/>
        <v>3.875</v>
      </c>
      <c r="S46">
        <f t="shared" si="15"/>
        <v>-3.875</v>
      </c>
      <c r="T46" t="str">
        <f t="shared" si="12"/>
        <v/>
      </c>
    </row>
    <row r="47" spans="2:20" x14ac:dyDescent="0.25">
      <c r="B47">
        <v>-7.5</v>
      </c>
      <c r="C47">
        <f t="shared" si="0"/>
        <v>-3.75</v>
      </c>
      <c r="D47">
        <f t="shared" si="1"/>
        <v>-1.875</v>
      </c>
      <c r="E47">
        <v>46</v>
      </c>
      <c r="F47">
        <v>38</v>
      </c>
      <c r="G47">
        <v>-1.5</v>
      </c>
      <c r="H47">
        <f t="shared" si="13"/>
        <v>8</v>
      </c>
      <c r="I47">
        <f t="shared" si="3"/>
        <v>4.25</v>
      </c>
      <c r="J47">
        <f t="shared" si="4"/>
        <v>-2.25</v>
      </c>
      <c r="K47">
        <f t="shared" si="5"/>
        <v>1.25</v>
      </c>
      <c r="L47">
        <f t="shared" si="6"/>
        <v>1.5</v>
      </c>
      <c r="M47">
        <f t="shared" si="7"/>
        <v>0.5</v>
      </c>
      <c r="N47" t="str">
        <f t="shared" si="14"/>
        <v>正常</v>
      </c>
      <c r="O47">
        <f t="shared" si="9"/>
        <v>0</v>
      </c>
      <c r="R47">
        <f t="shared" si="10"/>
        <v>2.375</v>
      </c>
      <c r="S47">
        <f t="shared" si="15"/>
        <v>-2.375</v>
      </c>
      <c r="T47" t="str">
        <f t="shared" si="12"/>
        <v/>
      </c>
    </row>
    <row r="48" spans="2:20" x14ac:dyDescent="0.25">
      <c r="B48">
        <v>-3.5</v>
      </c>
      <c r="C48">
        <f t="shared" si="0"/>
        <v>-1.75</v>
      </c>
      <c r="D48">
        <f t="shared" si="1"/>
        <v>-0.875</v>
      </c>
      <c r="E48">
        <v>69</v>
      </c>
      <c r="F48">
        <v>45</v>
      </c>
      <c r="G48">
        <v>4.5</v>
      </c>
      <c r="H48">
        <f t="shared" si="13"/>
        <v>24</v>
      </c>
      <c r="I48">
        <f t="shared" si="3"/>
        <v>22.25</v>
      </c>
      <c r="J48">
        <f t="shared" si="4"/>
        <v>-6.25</v>
      </c>
      <c r="K48">
        <f t="shared" si="5"/>
        <v>1.25</v>
      </c>
      <c r="L48">
        <f t="shared" si="6"/>
        <v>2.5</v>
      </c>
      <c r="M48">
        <f t="shared" si="7"/>
        <v>0.75</v>
      </c>
      <c r="N48" t="str">
        <f t="shared" si="14"/>
        <v>正常</v>
      </c>
      <c r="O48">
        <f t="shared" si="9"/>
        <v>0</v>
      </c>
      <c r="R48">
        <f t="shared" si="10"/>
        <v>3.875</v>
      </c>
      <c r="S48">
        <f t="shared" si="15"/>
        <v>-3.875</v>
      </c>
      <c r="T48" t="str">
        <f t="shared" si="12"/>
        <v/>
      </c>
    </row>
    <row r="49" spans="2:20" x14ac:dyDescent="0.25">
      <c r="B49">
        <v>-6.5</v>
      </c>
      <c r="C49">
        <f t="shared" si="0"/>
        <v>-3.25</v>
      </c>
      <c r="D49">
        <f t="shared" si="1"/>
        <v>-1.625</v>
      </c>
      <c r="E49">
        <v>48</v>
      </c>
      <c r="F49">
        <v>37</v>
      </c>
      <c r="G49">
        <v>-0.5</v>
      </c>
      <c r="H49">
        <f t="shared" si="13"/>
        <v>11</v>
      </c>
      <c r="I49">
        <f t="shared" si="3"/>
        <v>7.75</v>
      </c>
      <c r="J49">
        <f t="shared" si="4"/>
        <v>-2.75</v>
      </c>
      <c r="K49">
        <f t="shared" si="5"/>
        <v>1.25</v>
      </c>
      <c r="L49">
        <f t="shared" si="6"/>
        <v>2.5</v>
      </c>
      <c r="M49">
        <f t="shared" si="7"/>
        <v>0.5</v>
      </c>
      <c r="N49" t="str">
        <f t="shared" si="14"/>
        <v>正常</v>
      </c>
      <c r="O49">
        <f t="shared" si="9"/>
        <v>0</v>
      </c>
      <c r="R49">
        <f t="shared" si="10"/>
        <v>3.625</v>
      </c>
      <c r="S49">
        <f t="shared" si="15"/>
        <v>-3.625</v>
      </c>
      <c r="T49" t="str">
        <f t="shared" si="12"/>
        <v/>
      </c>
    </row>
    <row r="50" spans="2:20" x14ac:dyDescent="0.25">
      <c r="B50">
        <v>-72.5</v>
      </c>
      <c r="C50">
        <f t="shared" si="0"/>
        <v>-36.25</v>
      </c>
      <c r="D50">
        <f t="shared" si="1"/>
        <v>-18.125</v>
      </c>
      <c r="E50">
        <v>56</v>
      </c>
      <c r="F50">
        <v>22</v>
      </c>
      <c r="G50">
        <v>-32.5</v>
      </c>
      <c r="H50">
        <f t="shared" si="13"/>
        <v>34</v>
      </c>
      <c r="I50">
        <f t="shared" si="3"/>
        <v>-2.25</v>
      </c>
      <c r="J50">
        <f t="shared" si="4"/>
        <v>-3.75</v>
      </c>
      <c r="K50">
        <f t="shared" si="5"/>
        <v>0.75</v>
      </c>
      <c r="L50">
        <f t="shared" si="6"/>
        <v>0.75</v>
      </c>
      <c r="M50">
        <f t="shared" si="7"/>
        <v>0.25</v>
      </c>
      <c r="N50" t="str">
        <f t="shared" si="14"/>
        <v>不支持</v>
      </c>
      <c r="O50">
        <f t="shared" si="9"/>
        <v>1</v>
      </c>
      <c r="P50" t="s">
        <v>0</v>
      </c>
      <c r="Q50">
        <v>0</v>
      </c>
      <c r="R50">
        <f t="shared" si="10"/>
        <v>0.8125</v>
      </c>
      <c r="S50">
        <f t="shared" si="15"/>
        <v>-0.8125</v>
      </c>
      <c r="T50" t="str">
        <f t="shared" si="12"/>
        <v>该支持</v>
      </c>
    </row>
    <row r="51" spans="2:20" x14ac:dyDescent="0.25">
      <c r="B51">
        <v>-7.5</v>
      </c>
      <c r="C51">
        <f t="shared" si="0"/>
        <v>-3.75</v>
      </c>
      <c r="D51">
        <f t="shared" si="1"/>
        <v>-1.875</v>
      </c>
      <c r="E51">
        <v>27</v>
      </c>
      <c r="F51">
        <v>40</v>
      </c>
      <c r="G51">
        <v>-8.5</v>
      </c>
      <c r="H51">
        <f t="shared" si="13"/>
        <v>-13</v>
      </c>
      <c r="I51">
        <f t="shared" si="3"/>
        <v>-16.75</v>
      </c>
      <c r="J51">
        <f t="shared" si="4"/>
        <v>4.75</v>
      </c>
      <c r="K51">
        <f t="shared" si="5"/>
        <v>1.25</v>
      </c>
      <c r="L51">
        <f t="shared" si="6"/>
        <v>2.5</v>
      </c>
      <c r="M51">
        <f t="shared" si="7"/>
        <v>0.75</v>
      </c>
      <c r="N51" t="str">
        <f t="shared" si="14"/>
        <v>正常</v>
      </c>
      <c r="O51">
        <f t="shared" si="9"/>
        <v>0</v>
      </c>
      <c r="R51">
        <f t="shared" si="10"/>
        <v>3.875</v>
      </c>
      <c r="S51">
        <f t="shared" si="15"/>
        <v>-3.875</v>
      </c>
      <c r="T51" t="str">
        <f t="shared" si="12"/>
        <v/>
      </c>
    </row>
    <row r="52" spans="2:20" x14ac:dyDescent="0.25">
      <c r="B52">
        <v>-4.5</v>
      </c>
      <c r="C52">
        <f t="shared" si="0"/>
        <v>-2.25</v>
      </c>
      <c r="D52">
        <f t="shared" si="1"/>
        <v>-1.125</v>
      </c>
      <c r="E52">
        <v>62</v>
      </c>
      <c r="F52">
        <v>48</v>
      </c>
      <c r="G52">
        <v>-1.5</v>
      </c>
      <c r="H52">
        <f t="shared" si="13"/>
        <v>14</v>
      </c>
      <c r="I52">
        <f t="shared" si="3"/>
        <v>11.75</v>
      </c>
      <c r="J52">
        <f t="shared" si="4"/>
        <v>-0.75</v>
      </c>
      <c r="K52">
        <f t="shared" si="5"/>
        <v>1</v>
      </c>
      <c r="L52">
        <f t="shared" si="6"/>
        <v>2.5</v>
      </c>
      <c r="M52">
        <f t="shared" si="7"/>
        <v>0.25</v>
      </c>
      <c r="N52" t="str">
        <f t="shared" si="14"/>
        <v>正常</v>
      </c>
      <c r="O52">
        <f t="shared" si="9"/>
        <v>0</v>
      </c>
      <c r="R52">
        <f t="shared" si="10"/>
        <v>2.75</v>
      </c>
      <c r="S52">
        <f t="shared" si="15"/>
        <v>-2.75</v>
      </c>
      <c r="T52" t="str">
        <f t="shared" si="12"/>
        <v/>
      </c>
    </row>
    <row r="53" spans="2:20" x14ac:dyDescent="0.25">
      <c r="B53">
        <v>-11.5</v>
      </c>
      <c r="C53">
        <f t="shared" si="0"/>
        <v>-5.75</v>
      </c>
      <c r="D53">
        <f t="shared" si="1"/>
        <v>-2.875</v>
      </c>
      <c r="E53">
        <v>48</v>
      </c>
      <c r="F53">
        <v>25</v>
      </c>
      <c r="G53">
        <v>-3.5</v>
      </c>
      <c r="H53">
        <f t="shared" si="13"/>
        <v>23</v>
      </c>
      <c r="I53">
        <f t="shared" si="3"/>
        <v>17.25</v>
      </c>
      <c r="J53">
        <f t="shared" si="4"/>
        <v>-2.25</v>
      </c>
      <c r="K53">
        <f t="shared" si="5"/>
        <v>1</v>
      </c>
      <c r="L53">
        <f t="shared" si="6"/>
        <v>2.5</v>
      </c>
      <c r="M53">
        <f t="shared" si="7"/>
        <v>0.25</v>
      </c>
      <c r="N53" t="str">
        <f t="shared" si="14"/>
        <v>正常</v>
      </c>
      <c r="O53">
        <f t="shared" si="9"/>
        <v>0</v>
      </c>
      <c r="R53">
        <f t="shared" si="10"/>
        <v>2.75</v>
      </c>
      <c r="S53">
        <f t="shared" si="15"/>
        <v>-2.75</v>
      </c>
      <c r="T53" t="str">
        <f t="shared" si="12"/>
        <v/>
      </c>
    </row>
    <row r="54" spans="2:20" x14ac:dyDescent="0.25">
      <c r="B54">
        <v>-9.5</v>
      </c>
      <c r="C54">
        <f t="shared" si="0"/>
        <v>-4.75</v>
      </c>
      <c r="D54">
        <f t="shared" si="1"/>
        <v>-2.375</v>
      </c>
      <c r="E54">
        <v>35</v>
      </c>
      <c r="F54">
        <v>38</v>
      </c>
      <c r="G54">
        <v>-4.5</v>
      </c>
      <c r="H54">
        <f t="shared" si="13"/>
        <v>-3</v>
      </c>
      <c r="I54">
        <f t="shared" si="3"/>
        <v>-7.75</v>
      </c>
      <c r="J54">
        <f t="shared" si="4"/>
        <v>-0.25</v>
      </c>
      <c r="K54">
        <f t="shared" si="5"/>
        <v>0.75</v>
      </c>
      <c r="L54">
        <f t="shared" si="6"/>
        <v>2.5</v>
      </c>
      <c r="M54">
        <f t="shared" si="7"/>
        <v>0.25</v>
      </c>
      <c r="N54" t="str">
        <f t="shared" si="14"/>
        <v>不支持</v>
      </c>
      <c r="O54" t="b">
        <f t="shared" si="9"/>
        <v>0</v>
      </c>
      <c r="P54" t="s">
        <v>1</v>
      </c>
      <c r="Q54">
        <v>1</v>
      </c>
      <c r="R54">
        <f t="shared" si="10"/>
        <v>2.125</v>
      </c>
      <c r="S54">
        <f t="shared" si="15"/>
        <v>1.8062499999999999</v>
      </c>
      <c r="T54" t="str">
        <f t="shared" si="12"/>
        <v>该不支持</v>
      </c>
    </row>
    <row r="55" spans="2:20" x14ac:dyDescent="0.25">
      <c r="B55">
        <v>-2.5</v>
      </c>
      <c r="C55">
        <f t="shared" si="0"/>
        <v>-1.25</v>
      </c>
      <c r="D55">
        <f t="shared" si="1"/>
        <v>-0.625</v>
      </c>
      <c r="E55">
        <v>35</v>
      </c>
      <c r="F55">
        <v>43</v>
      </c>
      <c r="G55">
        <v>-3.5</v>
      </c>
      <c r="H55">
        <f t="shared" si="13"/>
        <v>-8</v>
      </c>
      <c r="I55">
        <f t="shared" si="3"/>
        <v>-9.25</v>
      </c>
      <c r="J55">
        <f t="shared" si="4"/>
        <v>2.25</v>
      </c>
      <c r="K55">
        <f t="shared" si="5"/>
        <v>1.25</v>
      </c>
      <c r="L55">
        <f t="shared" si="6"/>
        <v>2.5</v>
      </c>
      <c r="M55">
        <f t="shared" si="7"/>
        <v>0.75</v>
      </c>
      <c r="N55" t="str">
        <f t="shared" si="14"/>
        <v>正常</v>
      </c>
      <c r="O55">
        <f t="shared" si="9"/>
        <v>0</v>
      </c>
      <c r="R55">
        <f t="shared" si="10"/>
        <v>3.875</v>
      </c>
      <c r="S55">
        <f t="shared" si="15"/>
        <v>-3.875</v>
      </c>
      <c r="T55" t="str">
        <f t="shared" si="12"/>
        <v/>
      </c>
    </row>
    <row r="56" spans="2:20" x14ac:dyDescent="0.25">
      <c r="B56">
        <v>-3.5</v>
      </c>
      <c r="C56">
        <f t="shared" si="0"/>
        <v>-1.75</v>
      </c>
      <c r="D56">
        <f t="shared" si="1"/>
        <v>-0.875</v>
      </c>
      <c r="E56">
        <v>36</v>
      </c>
      <c r="F56">
        <v>34</v>
      </c>
      <c r="G56">
        <v>-1.5</v>
      </c>
      <c r="H56">
        <f t="shared" si="13"/>
        <v>2</v>
      </c>
      <c r="I56">
        <f t="shared" si="3"/>
        <v>0.25</v>
      </c>
      <c r="J56">
        <f t="shared" si="4"/>
        <v>-0.25</v>
      </c>
      <c r="K56">
        <f t="shared" si="5"/>
        <v>0.75</v>
      </c>
      <c r="L56">
        <f t="shared" si="6"/>
        <v>0.75</v>
      </c>
      <c r="M56">
        <f t="shared" si="7"/>
        <v>0.25</v>
      </c>
      <c r="N56" t="str">
        <f t="shared" si="14"/>
        <v>正常</v>
      </c>
      <c r="O56">
        <f t="shared" si="9"/>
        <v>0</v>
      </c>
      <c r="R56">
        <f t="shared" si="10"/>
        <v>0.8125</v>
      </c>
      <c r="S56">
        <f t="shared" si="15"/>
        <v>-0.8125</v>
      </c>
      <c r="T56" t="str">
        <f t="shared" si="12"/>
        <v/>
      </c>
    </row>
    <row r="57" spans="2:20" x14ac:dyDescent="0.25">
      <c r="B57">
        <v>-5.5</v>
      </c>
      <c r="C57">
        <f t="shared" si="0"/>
        <v>-2.75</v>
      </c>
      <c r="D57">
        <f t="shared" si="1"/>
        <v>-1.375</v>
      </c>
      <c r="E57">
        <v>41</v>
      </c>
      <c r="F57">
        <v>29</v>
      </c>
      <c r="G57">
        <v>-1.5</v>
      </c>
      <c r="H57">
        <f t="shared" si="13"/>
        <v>12</v>
      </c>
      <c r="I57">
        <f t="shared" si="3"/>
        <v>9.25</v>
      </c>
      <c r="J57">
        <f t="shared" si="4"/>
        <v>-1.25</v>
      </c>
      <c r="K57">
        <f t="shared" si="5"/>
        <v>1</v>
      </c>
      <c r="L57">
        <f t="shared" si="6"/>
        <v>2.5</v>
      </c>
      <c r="M57">
        <f t="shared" si="7"/>
        <v>0.25</v>
      </c>
      <c r="N57" t="str">
        <f t="shared" si="14"/>
        <v>正常</v>
      </c>
      <c r="O57">
        <f t="shared" si="9"/>
        <v>0</v>
      </c>
      <c r="R57">
        <f t="shared" si="10"/>
        <v>2.75</v>
      </c>
      <c r="S57">
        <f t="shared" si="15"/>
        <v>-2.75</v>
      </c>
      <c r="T57" t="str">
        <f t="shared" si="12"/>
        <v/>
      </c>
    </row>
    <row r="58" spans="2:20" x14ac:dyDescent="0.25">
      <c r="B58">
        <v>-5.5</v>
      </c>
      <c r="C58">
        <f t="shared" si="0"/>
        <v>-2.75</v>
      </c>
      <c r="D58">
        <f t="shared" si="1"/>
        <v>-1.375</v>
      </c>
      <c r="E58">
        <v>41</v>
      </c>
      <c r="F58">
        <v>29</v>
      </c>
      <c r="G58">
        <v>-1.5</v>
      </c>
      <c r="H58">
        <f t="shared" si="13"/>
        <v>12</v>
      </c>
      <c r="I58">
        <f t="shared" si="3"/>
        <v>9.25</v>
      </c>
      <c r="J58">
        <f t="shared" si="4"/>
        <v>-1.25</v>
      </c>
      <c r="K58">
        <f t="shared" si="5"/>
        <v>1</v>
      </c>
      <c r="L58">
        <f t="shared" si="6"/>
        <v>2.5</v>
      </c>
      <c r="M58">
        <f t="shared" si="7"/>
        <v>0.25</v>
      </c>
      <c r="N58" t="s">
        <v>2</v>
      </c>
      <c r="O58">
        <f t="shared" si="9"/>
        <v>3</v>
      </c>
      <c r="P58" t="s">
        <v>0</v>
      </c>
      <c r="Q58">
        <v>1</v>
      </c>
      <c r="R58">
        <f t="shared" si="10"/>
        <v>2.75</v>
      </c>
      <c r="S58">
        <f t="shared" si="15"/>
        <v>2.3374999999999999</v>
      </c>
      <c r="T58" t="str">
        <f t="shared" si="12"/>
        <v>该支持</v>
      </c>
    </row>
    <row r="59" spans="2:20" x14ac:dyDescent="0.25">
      <c r="B59">
        <v>-8.5</v>
      </c>
      <c r="C59">
        <f t="shared" si="0"/>
        <v>-4.25</v>
      </c>
      <c r="D59">
        <f t="shared" si="1"/>
        <v>-2.125</v>
      </c>
      <c r="E59">
        <v>40</v>
      </c>
      <c r="F59">
        <v>64</v>
      </c>
      <c r="G59">
        <v>-5.5</v>
      </c>
      <c r="H59">
        <f t="shared" si="13"/>
        <v>-24</v>
      </c>
      <c r="I59">
        <f t="shared" si="3"/>
        <v>-28.25</v>
      </c>
      <c r="J59">
        <f t="shared" si="4"/>
        <v>1.25</v>
      </c>
      <c r="K59">
        <f t="shared" si="5"/>
        <v>1</v>
      </c>
      <c r="L59">
        <f t="shared" si="6"/>
        <v>2.5</v>
      </c>
      <c r="M59">
        <f t="shared" si="7"/>
        <v>0.25</v>
      </c>
      <c r="N59" t="str">
        <f t="shared" ref="N59:N90" si="16">IF(AND(I59&lt;0,(C59-G59)&lt;0),"不支持",IF(AND(I59&lt;0,(C59-G59)&gt;0),"正常",IF(AND(I59&gt;0,(C59&lt;=G59)),"正常",IF(AND(I59&gt;0,C59&gt;G59),"支持"))))</f>
        <v>正常</v>
      </c>
      <c r="O59">
        <f t="shared" si="9"/>
        <v>0</v>
      </c>
      <c r="R59">
        <f t="shared" si="10"/>
        <v>2.75</v>
      </c>
      <c r="S59">
        <f t="shared" si="15"/>
        <v>-2.75</v>
      </c>
      <c r="T59" t="str">
        <f t="shared" si="12"/>
        <v/>
      </c>
    </row>
    <row r="60" spans="2:20" x14ac:dyDescent="0.25">
      <c r="B60">
        <v>-1.5</v>
      </c>
      <c r="C60">
        <f t="shared" si="0"/>
        <v>-0.75</v>
      </c>
      <c r="D60">
        <f t="shared" si="1"/>
        <v>-0.375</v>
      </c>
      <c r="E60">
        <v>40</v>
      </c>
      <c r="F60">
        <v>33</v>
      </c>
      <c r="G60">
        <v>-1.5</v>
      </c>
      <c r="H60">
        <f t="shared" si="13"/>
        <v>7</v>
      </c>
      <c r="I60">
        <f t="shared" si="3"/>
        <v>6.25</v>
      </c>
      <c r="J60">
        <f t="shared" si="4"/>
        <v>0.75</v>
      </c>
      <c r="K60">
        <f t="shared" si="5"/>
        <v>1.25</v>
      </c>
      <c r="L60">
        <f t="shared" si="6"/>
        <v>2.5</v>
      </c>
      <c r="M60">
        <f t="shared" si="7"/>
        <v>0.5</v>
      </c>
      <c r="N60" t="str">
        <f t="shared" si="16"/>
        <v>支持</v>
      </c>
      <c r="O60">
        <f t="shared" si="9"/>
        <v>3</v>
      </c>
      <c r="P60" t="s">
        <v>0</v>
      </c>
      <c r="Q60">
        <v>1</v>
      </c>
      <c r="R60">
        <f t="shared" si="10"/>
        <v>3.625</v>
      </c>
      <c r="S60">
        <f t="shared" si="15"/>
        <v>3.0812499999999998</v>
      </c>
      <c r="T60" t="str">
        <f t="shared" si="12"/>
        <v>该支持</v>
      </c>
    </row>
    <row r="61" spans="2:20" x14ac:dyDescent="0.25">
      <c r="B61">
        <v>-1.5</v>
      </c>
      <c r="C61">
        <f t="shared" si="0"/>
        <v>-0.75</v>
      </c>
      <c r="D61">
        <f t="shared" si="1"/>
        <v>-0.375</v>
      </c>
      <c r="E61">
        <v>53</v>
      </c>
      <c r="F61">
        <v>50</v>
      </c>
      <c r="G61">
        <v>1.5</v>
      </c>
      <c r="H61">
        <f t="shared" si="13"/>
        <v>3</v>
      </c>
      <c r="I61">
        <f t="shared" si="3"/>
        <v>2.25</v>
      </c>
      <c r="J61">
        <f t="shared" si="4"/>
        <v>-2.25</v>
      </c>
      <c r="K61">
        <f t="shared" si="5"/>
        <v>1.25</v>
      </c>
      <c r="L61">
        <f t="shared" si="6"/>
        <v>2.5</v>
      </c>
      <c r="M61">
        <f t="shared" si="7"/>
        <v>0.75</v>
      </c>
      <c r="N61" t="str">
        <f t="shared" si="16"/>
        <v>正常</v>
      </c>
      <c r="O61">
        <f t="shared" si="9"/>
        <v>0</v>
      </c>
      <c r="R61">
        <f t="shared" si="10"/>
        <v>3.875</v>
      </c>
      <c r="S61">
        <f t="shared" si="15"/>
        <v>-3.875</v>
      </c>
      <c r="T61" t="str">
        <f t="shared" si="12"/>
        <v/>
      </c>
    </row>
    <row r="62" spans="2:20" x14ac:dyDescent="0.25">
      <c r="B62">
        <v>-3.5</v>
      </c>
      <c r="C62">
        <f t="shared" si="0"/>
        <v>-1.75</v>
      </c>
      <c r="D62">
        <f t="shared" si="1"/>
        <v>-0.875</v>
      </c>
      <c r="E62">
        <v>27</v>
      </c>
      <c r="F62">
        <v>42</v>
      </c>
      <c r="G62">
        <v>-2.5</v>
      </c>
      <c r="H62">
        <f t="shared" si="13"/>
        <v>-15</v>
      </c>
      <c r="I62">
        <f t="shared" si="3"/>
        <v>-16.75</v>
      </c>
      <c r="J62">
        <f t="shared" si="4"/>
        <v>0.75</v>
      </c>
      <c r="K62">
        <f t="shared" si="5"/>
        <v>1</v>
      </c>
      <c r="L62">
        <f t="shared" si="6"/>
        <v>2.5</v>
      </c>
      <c r="M62">
        <f t="shared" si="7"/>
        <v>0.25</v>
      </c>
      <c r="N62" t="str">
        <f t="shared" si="16"/>
        <v>正常</v>
      </c>
      <c r="O62">
        <f t="shared" si="9"/>
        <v>0</v>
      </c>
      <c r="R62">
        <f t="shared" si="10"/>
        <v>2.75</v>
      </c>
      <c r="S62">
        <f t="shared" si="15"/>
        <v>-2.75</v>
      </c>
      <c r="T62" t="str">
        <f t="shared" si="12"/>
        <v/>
      </c>
    </row>
    <row r="63" spans="2:20" x14ac:dyDescent="0.25">
      <c r="B63">
        <v>-19.5</v>
      </c>
      <c r="C63">
        <f t="shared" si="0"/>
        <v>-9.75</v>
      </c>
      <c r="D63">
        <f t="shared" si="1"/>
        <v>-4.875</v>
      </c>
      <c r="E63">
        <v>44</v>
      </c>
      <c r="F63">
        <v>29</v>
      </c>
      <c r="G63">
        <v>-8.5</v>
      </c>
      <c r="H63">
        <f t="shared" si="13"/>
        <v>15</v>
      </c>
      <c r="I63">
        <f t="shared" si="3"/>
        <v>5.25</v>
      </c>
      <c r="J63">
        <f t="shared" si="4"/>
        <v>-1.25</v>
      </c>
      <c r="K63">
        <f t="shared" si="5"/>
        <v>0.75</v>
      </c>
      <c r="L63">
        <f t="shared" si="6"/>
        <v>1.5</v>
      </c>
      <c r="M63">
        <f t="shared" si="7"/>
        <v>0.25</v>
      </c>
      <c r="N63" t="str">
        <f t="shared" si="16"/>
        <v>正常</v>
      </c>
      <c r="O63">
        <f t="shared" si="9"/>
        <v>0</v>
      </c>
      <c r="R63">
        <f t="shared" si="10"/>
        <v>1.375</v>
      </c>
      <c r="S63">
        <f t="shared" si="15"/>
        <v>-1.375</v>
      </c>
      <c r="T63" t="str">
        <f t="shared" si="12"/>
        <v/>
      </c>
    </row>
    <row r="64" spans="2:20" x14ac:dyDescent="0.25">
      <c r="B64">
        <v>-8.5</v>
      </c>
      <c r="C64">
        <f t="shared" si="0"/>
        <v>-4.25</v>
      </c>
      <c r="D64">
        <f t="shared" si="1"/>
        <v>-2.125</v>
      </c>
      <c r="E64">
        <v>52</v>
      </c>
      <c r="F64">
        <v>38</v>
      </c>
      <c r="G64">
        <v>-2.5</v>
      </c>
      <c r="H64">
        <f t="shared" si="13"/>
        <v>14</v>
      </c>
      <c r="I64">
        <f t="shared" si="3"/>
        <v>9.75</v>
      </c>
      <c r="J64">
        <f t="shared" si="4"/>
        <v>-1.75</v>
      </c>
      <c r="K64">
        <f t="shared" si="5"/>
        <v>1</v>
      </c>
      <c r="L64">
        <f t="shared" si="6"/>
        <v>2.5</v>
      </c>
      <c r="M64">
        <f t="shared" si="7"/>
        <v>0.25</v>
      </c>
      <c r="N64" t="str">
        <f t="shared" si="16"/>
        <v>正常</v>
      </c>
      <c r="O64">
        <f t="shared" si="9"/>
        <v>0</v>
      </c>
      <c r="R64">
        <f t="shared" si="10"/>
        <v>2.75</v>
      </c>
      <c r="S64">
        <f t="shared" si="15"/>
        <v>-2.75</v>
      </c>
      <c r="T64" t="str">
        <f t="shared" si="12"/>
        <v/>
      </c>
    </row>
    <row r="65" spans="2:20" x14ac:dyDescent="0.25">
      <c r="B65">
        <v>-12.5</v>
      </c>
      <c r="C65">
        <f t="shared" si="0"/>
        <v>-6.25</v>
      </c>
      <c r="D65">
        <f t="shared" si="1"/>
        <v>-3.125</v>
      </c>
      <c r="E65">
        <v>41</v>
      </c>
      <c r="F65">
        <v>16</v>
      </c>
      <c r="G65">
        <v>-4.5</v>
      </c>
      <c r="H65">
        <f t="shared" si="13"/>
        <v>25</v>
      </c>
      <c r="I65">
        <f t="shared" si="3"/>
        <v>18.75</v>
      </c>
      <c r="J65">
        <f t="shared" si="4"/>
        <v>-1.75</v>
      </c>
      <c r="K65">
        <f t="shared" si="5"/>
        <v>1</v>
      </c>
      <c r="L65">
        <f t="shared" si="6"/>
        <v>2.5</v>
      </c>
      <c r="M65">
        <f t="shared" si="7"/>
        <v>0.25</v>
      </c>
      <c r="N65" t="str">
        <f t="shared" si="16"/>
        <v>正常</v>
      </c>
      <c r="O65">
        <f t="shared" si="9"/>
        <v>0</v>
      </c>
      <c r="R65">
        <f t="shared" si="10"/>
        <v>2.75</v>
      </c>
      <c r="S65">
        <f t="shared" si="15"/>
        <v>-2.75</v>
      </c>
      <c r="T65" t="str">
        <f t="shared" si="12"/>
        <v/>
      </c>
    </row>
    <row r="66" spans="2:20" x14ac:dyDescent="0.25">
      <c r="B66">
        <v>-9.5</v>
      </c>
      <c r="C66">
        <f t="shared" ref="C66:C129" si="17">B66/2</f>
        <v>-4.75</v>
      </c>
      <c r="D66">
        <f t="shared" ref="D66:D129" si="18">B66/4</f>
        <v>-2.375</v>
      </c>
      <c r="E66">
        <v>53</v>
      </c>
      <c r="F66">
        <v>34</v>
      </c>
      <c r="G66">
        <v>-3.5</v>
      </c>
      <c r="H66">
        <f t="shared" ref="H66:H97" si="19">E66-F66</f>
        <v>19</v>
      </c>
      <c r="I66">
        <f t="shared" ref="I66:I129" si="20">(E66-F66)+C66</f>
        <v>14.25</v>
      </c>
      <c r="J66">
        <f t="shared" ref="J66:J129" si="21">-G66+C66</f>
        <v>-1.25</v>
      </c>
      <c r="K66">
        <f t="shared" ref="K66:K129" si="22">IF(ABS(C66-G66)&lt;0.2*ABS(C66),0.75,IF(ABS(C66-G66)&lt;0.5*ABS(C66),1,1.25))</f>
        <v>1</v>
      </c>
      <c r="L66">
        <f t="shared" ref="L66:L129" si="23">IF(ABS(I66/C66)&lt;0.5,0.75,IF(ABS(I66/C66)&lt;1.5,1.5,IF(ABS(I66/C66)&gt;1.5,2.5)))</f>
        <v>2.5</v>
      </c>
      <c r="M66">
        <f t="shared" ref="M66:M129" si="24">IF(ABS(J66/C66)&lt;0.5,0.25,IF(ABS(J66/C66)&lt;=1,0.5,IF(ABS(J66/C66)&gt;1,0.75)))</f>
        <v>0.25</v>
      </c>
      <c r="N66" t="str">
        <f t="shared" si="16"/>
        <v>正常</v>
      </c>
      <c r="O66">
        <f t="shared" ref="O66:O129" si="25">IF(N66="正常",0,IF(N66="不支持",IF(D66&lt;I66&lt;1.5*D66,3,IF(1.5*D66&lt;I66&lt;2.5*D66,2,IF(2.5*D66&lt;I66,1))),IF(D66&lt;I66&lt;1.5*D66,1,IF(1.5*D66&lt;I66&lt;2.5*D66,2,IF(2.5*D66&lt;I66,3)))))</f>
        <v>0</v>
      </c>
      <c r="R66">
        <f t="shared" ref="R66:R129" si="26">L66*K66+M66</f>
        <v>2.75</v>
      </c>
      <c r="S66">
        <f t="shared" ref="S66:S97" si="27">IF(Q66=0,-1*R66,0.85*R66)</f>
        <v>-2.75</v>
      </c>
      <c r="T66" t="str">
        <f t="shared" ref="T66:T129" si="28">IF(AND(N66="不支持",Q66=0),"该支持",IF(AND(N66="不支持",Q66=1),"该不支持",IF(AND(N66="支持",Q66=0),"该不支持",IF(AND(N66="支持",Q66=1),"该支持",""))))</f>
        <v/>
      </c>
    </row>
    <row r="67" spans="2:20" x14ac:dyDescent="0.25">
      <c r="B67">
        <v>-10.5</v>
      </c>
      <c r="C67">
        <f t="shared" si="17"/>
        <v>-5.25</v>
      </c>
      <c r="D67">
        <f t="shared" si="18"/>
        <v>-2.625</v>
      </c>
      <c r="E67">
        <v>51</v>
      </c>
      <c r="F67">
        <v>56</v>
      </c>
      <c r="G67">
        <v>-7.5</v>
      </c>
      <c r="H67">
        <f t="shared" si="19"/>
        <v>-5</v>
      </c>
      <c r="I67">
        <f t="shared" si="20"/>
        <v>-10.25</v>
      </c>
      <c r="J67">
        <f t="shared" si="21"/>
        <v>2.25</v>
      </c>
      <c r="K67">
        <f t="shared" si="22"/>
        <v>1</v>
      </c>
      <c r="L67">
        <f t="shared" si="23"/>
        <v>2.5</v>
      </c>
      <c r="M67">
        <f t="shared" si="24"/>
        <v>0.25</v>
      </c>
      <c r="N67" t="str">
        <f t="shared" si="16"/>
        <v>正常</v>
      </c>
      <c r="O67">
        <f t="shared" si="25"/>
        <v>0</v>
      </c>
      <c r="R67">
        <f t="shared" si="26"/>
        <v>2.75</v>
      </c>
      <c r="S67">
        <f t="shared" si="27"/>
        <v>-2.75</v>
      </c>
      <c r="T67" t="str">
        <f t="shared" si="28"/>
        <v/>
      </c>
    </row>
    <row r="68" spans="2:20" x14ac:dyDescent="0.25">
      <c r="B68">
        <v>-7.5</v>
      </c>
      <c r="C68">
        <f t="shared" si="17"/>
        <v>-3.75</v>
      </c>
      <c r="D68">
        <f t="shared" si="18"/>
        <v>-1.875</v>
      </c>
      <c r="E68">
        <v>34</v>
      </c>
      <c r="F68">
        <v>34</v>
      </c>
      <c r="G68">
        <v>-3.5</v>
      </c>
      <c r="H68">
        <f t="shared" si="19"/>
        <v>0</v>
      </c>
      <c r="I68">
        <f t="shared" si="20"/>
        <v>-3.75</v>
      </c>
      <c r="J68">
        <f t="shared" si="21"/>
        <v>-0.25</v>
      </c>
      <c r="K68">
        <f t="shared" si="22"/>
        <v>0.75</v>
      </c>
      <c r="L68">
        <f t="shared" si="23"/>
        <v>1.5</v>
      </c>
      <c r="M68">
        <f t="shared" si="24"/>
        <v>0.25</v>
      </c>
      <c r="N68" t="str">
        <f t="shared" si="16"/>
        <v>不支持</v>
      </c>
      <c r="O68">
        <f t="shared" si="25"/>
        <v>1</v>
      </c>
      <c r="P68" t="s">
        <v>3</v>
      </c>
      <c r="Q68">
        <v>1</v>
      </c>
      <c r="R68">
        <f t="shared" si="26"/>
        <v>1.375</v>
      </c>
      <c r="S68">
        <f t="shared" si="27"/>
        <v>1.16875</v>
      </c>
      <c r="T68" t="str">
        <f t="shared" si="28"/>
        <v>该不支持</v>
      </c>
    </row>
    <row r="69" spans="2:20" x14ac:dyDescent="0.25">
      <c r="B69">
        <v>-19.5</v>
      </c>
      <c r="C69">
        <f t="shared" si="17"/>
        <v>-9.75</v>
      </c>
      <c r="D69">
        <f t="shared" si="18"/>
        <v>-4.875</v>
      </c>
      <c r="E69">
        <v>54</v>
      </c>
      <c r="F69">
        <v>38</v>
      </c>
      <c r="G69">
        <v>-8.5</v>
      </c>
      <c r="H69">
        <f t="shared" si="19"/>
        <v>16</v>
      </c>
      <c r="I69">
        <f t="shared" si="20"/>
        <v>6.25</v>
      </c>
      <c r="J69">
        <f t="shared" si="21"/>
        <v>-1.25</v>
      </c>
      <c r="K69">
        <f t="shared" si="22"/>
        <v>0.75</v>
      </c>
      <c r="L69">
        <f t="shared" si="23"/>
        <v>1.5</v>
      </c>
      <c r="M69">
        <f t="shared" si="24"/>
        <v>0.25</v>
      </c>
      <c r="N69" t="str">
        <f t="shared" si="16"/>
        <v>正常</v>
      </c>
      <c r="O69">
        <f t="shared" si="25"/>
        <v>0</v>
      </c>
      <c r="R69">
        <f t="shared" si="26"/>
        <v>1.375</v>
      </c>
      <c r="S69">
        <f t="shared" si="27"/>
        <v>-1.375</v>
      </c>
      <c r="T69" t="str">
        <f t="shared" si="28"/>
        <v/>
      </c>
    </row>
    <row r="70" spans="2:20" x14ac:dyDescent="0.25">
      <c r="B70">
        <v>-11.5</v>
      </c>
      <c r="C70">
        <f t="shared" si="17"/>
        <v>-5.75</v>
      </c>
      <c r="D70">
        <f t="shared" si="18"/>
        <v>-2.875</v>
      </c>
      <c r="E70">
        <v>33</v>
      </c>
      <c r="F70">
        <v>39</v>
      </c>
      <c r="G70">
        <v>-10.5</v>
      </c>
      <c r="H70">
        <f t="shared" si="19"/>
        <v>-6</v>
      </c>
      <c r="I70">
        <f t="shared" si="20"/>
        <v>-11.75</v>
      </c>
      <c r="J70">
        <f t="shared" si="21"/>
        <v>4.75</v>
      </c>
      <c r="K70">
        <f t="shared" si="22"/>
        <v>1.25</v>
      </c>
      <c r="L70">
        <f t="shared" si="23"/>
        <v>2.5</v>
      </c>
      <c r="M70">
        <f t="shared" si="24"/>
        <v>0.5</v>
      </c>
      <c r="N70" t="str">
        <f t="shared" si="16"/>
        <v>正常</v>
      </c>
      <c r="O70">
        <f t="shared" si="25"/>
        <v>0</v>
      </c>
      <c r="R70">
        <f t="shared" si="26"/>
        <v>3.625</v>
      </c>
      <c r="S70">
        <f t="shared" si="27"/>
        <v>-3.625</v>
      </c>
      <c r="T70" t="str">
        <f t="shared" si="28"/>
        <v/>
      </c>
    </row>
    <row r="71" spans="2:20" x14ac:dyDescent="0.25">
      <c r="B71">
        <v>-21.5</v>
      </c>
      <c r="C71">
        <f t="shared" si="17"/>
        <v>-10.75</v>
      </c>
      <c r="D71">
        <f t="shared" si="18"/>
        <v>-5.375</v>
      </c>
      <c r="E71">
        <v>45</v>
      </c>
      <c r="F71">
        <v>56</v>
      </c>
      <c r="G71">
        <v>-12.5</v>
      </c>
      <c r="H71">
        <f t="shared" si="19"/>
        <v>-11</v>
      </c>
      <c r="I71">
        <f t="shared" si="20"/>
        <v>-21.75</v>
      </c>
      <c r="J71">
        <f t="shared" si="21"/>
        <v>1.75</v>
      </c>
      <c r="K71">
        <f t="shared" si="22"/>
        <v>0.75</v>
      </c>
      <c r="L71">
        <f t="shared" si="23"/>
        <v>2.5</v>
      </c>
      <c r="M71">
        <f t="shared" si="24"/>
        <v>0.25</v>
      </c>
      <c r="N71" t="str">
        <f t="shared" si="16"/>
        <v>正常</v>
      </c>
      <c r="O71">
        <f t="shared" si="25"/>
        <v>0</v>
      </c>
      <c r="R71">
        <f t="shared" si="26"/>
        <v>2.125</v>
      </c>
      <c r="S71">
        <f t="shared" si="27"/>
        <v>-2.125</v>
      </c>
      <c r="T71" t="str">
        <f t="shared" si="28"/>
        <v/>
      </c>
    </row>
    <row r="72" spans="2:20" x14ac:dyDescent="0.25">
      <c r="B72">
        <v>-14.5</v>
      </c>
      <c r="C72">
        <f t="shared" si="17"/>
        <v>-7.25</v>
      </c>
      <c r="D72">
        <f t="shared" si="18"/>
        <v>-3.625</v>
      </c>
      <c r="E72">
        <v>58</v>
      </c>
      <c r="F72">
        <v>30</v>
      </c>
      <c r="G72">
        <v>-6.5</v>
      </c>
      <c r="H72">
        <f t="shared" si="19"/>
        <v>28</v>
      </c>
      <c r="I72">
        <f t="shared" si="20"/>
        <v>20.75</v>
      </c>
      <c r="J72">
        <f t="shared" si="21"/>
        <v>-0.75</v>
      </c>
      <c r="K72">
        <f t="shared" si="22"/>
        <v>0.75</v>
      </c>
      <c r="L72">
        <f t="shared" si="23"/>
        <v>2.5</v>
      </c>
      <c r="M72">
        <f t="shared" si="24"/>
        <v>0.25</v>
      </c>
      <c r="N72" t="str">
        <f t="shared" si="16"/>
        <v>正常</v>
      </c>
      <c r="O72">
        <f t="shared" si="25"/>
        <v>0</v>
      </c>
      <c r="R72">
        <f t="shared" si="26"/>
        <v>2.125</v>
      </c>
      <c r="S72">
        <f t="shared" si="27"/>
        <v>-2.125</v>
      </c>
      <c r="T72" t="str">
        <f t="shared" si="28"/>
        <v/>
      </c>
    </row>
    <row r="73" spans="2:20" x14ac:dyDescent="0.25">
      <c r="B73">
        <v>-16.5</v>
      </c>
      <c r="C73">
        <f t="shared" si="17"/>
        <v>-8.25</v>
      </c>
      <c r="D73">
        <f t="shared" si="18"/>
        <v>-4.125</v>
      </c>
      <c r="E73">
        <v>46</v>
      </c>
      <c r="F73">
        <v>33</v>
      </c>
      <c r="G73">
        <v>-6.5</v>
      </c>
      <c r="H73">
        <f t="shared" si="19"/>
        <v>13</v>
      </c>
      <c r="I73">
        <f t="shared" si="20"/>
        <v>4.75</v>
      </c>
      <c r="J73">
        <f t="shared" si="21"/>
        <v>-1.75</v>
      </c>
      <c r="K73">
        <f t="shared" si="22"/>
        <v>1</v>
      </c>
      <c r="L73">
        <f t="shared" si="23"/>
        <v>1.5</v>
      </c>
      <c r="M73">
        <f t="shared" si="24"/>
        <v>0.25</v>
      </c>
      <c r="N73" t="str">
        <f t="shared" si="16"/>
        <v>正常</v>
      </c>
      <c r="O73">
        <f t="shared" si="25"/>
        <v>0</v>
      </c>
      <c r="R73">
        <f t="shared" si="26"/>
        <v>1.75</v>
      </c>
      <c r="S73">
        <f t="shared" si="27"/>
        <v>-1.75</v>
      </c>
      <c r="T73" t="str">
        <f t="shared" si="28"/>
        <v/>
      </c>
    </row>
    <row r="74" spans="2:20" x14ac:dyDescent="0.25">
      <c r="B74">
        <v>-8.5</v>
      </c>
      <c r="C74">
        <f t="shared" si="17"/>
        <v>-4.25</v>
      </c>
      <c r="D74">
        <f t="shared" si="18"/>
        <v>-2.125</v>
      </c>
      <c r="E74">
        <v>47</v>
      </c>
      <c r="F74">
        <v>40</v>
      </c>
      <c r="G74">
        <v>-2.5</v>
      </c>
      <c r="H74">
        <f t="shared" si="19"/>
        <v>7</v>
      </c>
      <c r="I74">
        <f t="shared" si="20"/>
        <v>2.75</v>
      </c>
      <c r="J74">
        <f t="shared" si="21"/>
        <v>-1.75</v>
      </c>
      <c r="K74">
        <f t="shared" si="22"/>
        <v>1</v>
      </c>
      <c r="L74">
        <f t="shared" si="23"/>
        <v>1.5</v>
      </c>
      <c r="M74">
        <f t="shared" si="24"/>
        <v>0.25</v>
      </c>
      <c r="N74" t="str">
        <f t="shared" si="16"/>
        <v>正常</v>
      </c>
      <c r="O74">
        <f t="shared" si="25"/>
        <v>0</v>
      </c>
      <c r="R74">
        <f t="shared" si="26"/>
        <v>1.75</v>
      </c>
      <c r="S74">
        <f t="shared" si="27"/>
        <v>-1.75</v>
      </c>
      <c r="T74" t="str">
        <f t="shared" si="28"/>
        <v/>
      </c>
    </row>
    <row r="75" spans="2:20" x14ac:dyDescent="0.25">
      <c r="B75">
        <v>-8.5</v>
      </c>
      <c r="C75">
        <f t="shared" si="17"/>
        <v>-4.25</v>
      </c>
      <c r="D75">
        <f t="shared" si="18"/>
        <v>-2.125</v>
      </c>
      <c r="E75">
        <v>49</v>
      </c>
      <c r="F75">
        <v>46</v>
      </c>
      <c r="G75">
        <v>-5.5</v>
      </c>
      <c r="H75">
        <f t="shared" si="19"/>
        <v>3</v>
      </c>
      <c r="I75">
        <f t="shared" si="20"/>
        <v>-1.25</v>
      </c>
      <c r="J75">
        <f t="shared" si="21"/>
        <v>1.25</v>
      </c>
      <c r="K75">
        <f t="shared" si="22"/>
        <v>1</v>
      </c>
      <c r="L75">
        <f t="shared" si="23"/>
        <v>0.75</v>
      </c>
      <c r="M75">
        <f t="shared" si="24"/>
        <v>0.25</v>
      </c>
      <c r="N75" t="str">
        <f t="shared" si="16"/>
        <v>正常</v>
      </c>
      <c r="O75">
        <f t="shared" si="25"/>
        <v>0</v>
      </c>
      <c r="R75">
        <f t="shared" si="26"/>
        <v>1</v>
      </c>
      <c r="S75">
        <f t="shared" si="27"/>
        <v>-1</v>
      </c>
      <c r="T75" t="str">
        <f t="shared" si="28"/>
        <v/>
      </c>
    </row>
    <row r="76" spans="2:20" x14ac:dyDescent="0.25">
      <c r="B76">
        <v>-2.5</v>
      </c>
      <c r="C76">
        <f t="shared" si="17"/>
        <v>-1.25</v>
      </c>
      <c r="D76">
        <f t="shared" si="18"/>
        <v>-0.625</v>
      </c>
      <c r="E76">
        <v>54</v>
      </c>
      <c r="F76">
        <v>37</v>
      </c>
      <c r="G76">
        <v>1.5</v>
      </c>
      <c r="H76">
        <f t="shared" si="19"/>
        <v>17</v>
      </c>
      <c r="I76">
        <f t="shared" si="20"/>
        <v>15.75</v>
      </c>
      <c r="J76">
        <f t="shared" si="21"/>
        <v>-2.75</v>
      </c>
      <c r="K76">
        <f t="shared" si="22"/>
        <v>1.25</v>
      </c>
      <c r="L76">
        <f t="shared" si="23"/>
        <v>2.5</v>
      </c>
      <c r="M76">
        <f t="shared" si="24"/>
        <v>0.75</v>
      </c>
      <c r="N76" t="str">
        <f t="shared" si="16"/>
        <v>正常</v>
      </c>
      <c r="O76">
        <f t="shared" si="25"/>
        <v>0</v>
      </c>
      <c r="R76">
        <f t="shared" si="26"/>
        <v>3.875</v>
      </c>
      <c r="S76">
        <f t="shared" si="27"/>
        <v>-3.875</v>
      </c>
      <c r="T76" t="str">
        <f t="shared" si="28"/>
        <v/>
      </c>
    </row>
    <row r="77" spans="2:20" x14ac:dyDescent="0.25">
      <c r="B77">
        <v>-1.5</v>
      </c>
      <c r="C77">
        <f t="shared" si="17"/>
        <v>-0.75</v>
      </c>
      <c r="D77">
        <f t="shared" si="18"/>
        <v>-0.375</v>
      </c>
      <c r="E77">
        <v>45</v>
      </c>
      <c r="F77">
        <v>34</v>
      </c>
      <c r="G77">
        <v>1.5</v>
      </c>
      <c r="H77">
        <f t="shared" si="19"/>
        <v>11</v>
      </c>
      <c r="I77">
        <f t="shared" si="20"/>
        <v>10.25</v>
      </c>
      <c r="J77">
        <f t="shared" si="21"/>
        <v>-2.25</v>
      </c>
      <c r="K77">
        <f t="shared" si="22"/>
        <v>1.25</v>
      </c>
      <c r="L77">
        <f t="shared" si="23"/>
        <v>2.5</v>
      </c>
      <c r="M77">
        <f t="shared" si="24"/>
        <v>0.75</v>
      </c>
      <c r="N77" t="str">
        <f t="shared" si="16"/>
        <v>正常</v>
      </c>
      <c r="O77">
        <f t="shared" si="25"/>
        <v>0</v>
      </c>
      <c r="R77">
        <f t="shared" si="26"/>
        <v>3.875</v>
      </c>
      <c r="S77">
        <f t="shared" si="27"/>
        <v>-3.875</v>
      </c>
      <c r="T77" t="str">
        <f t="shared" si="28"/>
        <v/>
      </c>
    </row>
    <row r="78" spans="2:20" x14ac:dyDescent="0.25">
      <c r="B78">
        <v>-1.5</v>
      </c>
      <c r="C78">
        <f t="shared" si="17"/>
        <v>-0.75</v>
      </c>
      <c r="D78">
        <f t="shared" si="18"/>
        <v>-0.375</v>
      </c>
      <c r="E78">
        <v>40</v>
      </c>
      <c r="F78">
        <v>48</v>
      </c>
      <c r="G78">
        <v>-2.5</v>
      </c>
      <c r="H78">
        <f t="shared" si="19"/>
        <v>-8</v>
      </c>
      <c r="I78">
        <f t="shared" si="20"/>
        <v>-8.75</v>
      </c>
      <c r="J78">
        <f t="shared" si="21"/>
        <v>1.75</v>
      </c>
      <c r="K78">
        <f t="shared" si="22"/>
        <v>1.25</v>
      </c>
      <c r="L78">
        <f t="shared" si="23"/>
        <v>2.5</v>
      </c>
      <c r="M78">
        <f t="shared" si="24"/>
        <v>0.75</v>
      </c>
      <c r="N78" t="str">
        <f t="shared" si="16"/>
        <v>正常</v>
      </c>
      <c r="O78">
        <f t="shared" si="25"/>
        <v>0</v>
      </c>
      <c r="R78">
        <f t="shared" si="26"/>
        <v>3.875</v>
      </c>
      <c r="S78">
        <f t="shared" si="27"/>
        <v>-3.875</v>
      </c>
      <c r="T78" t="str">
        <f t="shared" si="28"/>
        <v/>
      </c>
    </row>
    <row r="79" spans="2:20" x14ac:dyDescent="0.25">
      <c r="B79">
        <v>-42.5</v>
      </c>
      <c r="C79">
        <f t="shared" si="17"/>
        <v>-21.25</v>
      </c>
      <c r="D79">
        <f t="shared" si="18"/>
        <v>-10.625</v>
      </c>
      <c r="E79">
        <v>53</v>
      </c>
      <c r="F79">
        <v>18</v>
      </c>
      <c r="G79">
        <v>-18.5</v>
      </c>
      <c r="H79">
        <f t="shared" si="19"/>
        <v>35</v>
      </c>
      <c r="I79">
        <f t="shared" si="20"/>
        <v>13.75</v>
      </c>
      <c r="J79">
        <f t="shared" si="21"/>
        <v>-2.75</v>
      </c>
      <c r="K79">
        <f t="shared" si="22"/>
        <v>0.75</v>
      </c>
      <c r="L79">
        <f t="shared" si="23"/>
        <v>1.5</v>
      </c>
      <c r="M79">
        <f t="shared" si="24"/>
        <v>0.25</v>
      </c>
      <c r="N79" t="str">
        <f t="shared" si="16"/>
        <v>正常</v>
      </c>
      <c r="O79">
        <f t="shared" si="25"/>
        <v>0</v>
      </c>
      <c r="R79">
        <f t="shared" si="26"/>
        <v>1.375</v>
      </c>
      <c r="S79">
        <f t="shared" si="27"/>
        <v>-1.375</v>
      </c>
      <c r="T79" t="str">
        <f t="shared" si="28"/>
        <v/>
      </c>
    </row>
    <row r="80" spans="2:20" x14ac:dyDescent="0.25">
      <c r="B80">
        <v>-6.5</v>
      </c>
      <c r="C80">
        <f t="shared" si="17"/>
        <v>-3.25</v>
      </c>
      <c r="D80">
        <f t="shared" si="18"/>
        <v>-1.625</v>
      </c>
      <c r="E80">
        <v>35</v>
      </c>
      <c r="F80">
        <v>43</v>
      </c>
      <c r="G80">
        <v>-3.5</v>
      </c>
      <c r="H80">
        <f t="shared" si="19"/>
        <v>-8</v>
      </c>
      <c r="I80">
        <f t="shared" si="20"/>
        <v>-11.25</v>
      </c>
      <c r="J80">
        <f t="shared" si="21"/>
        <v>0.25</v>
      </c>
      <c r="K80">
        <f t="shared" si="22"/>
        <v>0.75</v>
      </c>
      <c r="L80">
        <f t="shared" si="23"/>
        <v>2.5</v>
      </c>
      <c r="M80">
        <f t="shared" si="24"/>
        <v>0.25</v>
      </c>
      <c r="N80" t="str">
        <f t="shared" si="16"/>
        <v>正常</v>
      </c>
      <c r="O80">
        <f t="shared" si="25"/>
        <v>0</v>
      </c>
      <c r="R80">
        <f t="shared" si="26"/>
        <v>2.125</v>
      </c>
      <c r="S80">
        <f t="shared" si="27"/>
        <v>-2.125</v>
      </c>
      <c r="T80" t="str">
        <f t="shared" si="28"/>
        <v/>
      </c>
    </row>
    <row r="81" spans="2:20" x14ac:dyDescent="0.25">
      <c r="B81">
        <v>-5.5</v>
      </c>
      <c r="C81">
        <f t="shared" si="17"/>
        <v>-2.75</v>
      </c>
      <c r="D81">
        <f t="shared" si="18"/>
        <v>-1.375</v>
      </c>
      <c r="E81">
        <v>33</v>
      </c>
      <c r="F81">
        <v>38</v>
      </c>
      <c r="G81">
        <v>-4.5</v>
      </c>
      <c r="H81">
        <f t="shared" si="19"/>
        <v>-5</v>
      </c>
      <c r="I81">
        <f t="shared" si="20"/>
        <v>-7.75</v>
      </c>
      <c r="J81">
        <f t="shared" si="21"/>
        <v>1.75</v>
      </c>
      <c r="K81">
        <f t="shared" si="22"/>
        <v>1.25</v>
      </c>
      <c r="L81">
        <f t="shared" si="23"/>
        <v>2.5</v>
      </c>
      <c r="M81">
        <f t="shared" si="24"/>
        <v>0.5</v>
      </c>
      <c r="N81" t="str">
        <f t="shared" si="16"/>
        <v>正常</v>
      </c>
      <c r="O81">
        <f t="shared" si="25"/>
        <v>0</v>
      </c>
      <c r="R81">
        <f t="shared" si="26"/>
        <v>3.625</v>
      </c>
      <c r="S81">
        <f t="shared" si="27"/>
        <v>-3.625</v>
      </c>
      <c r="T81" t="str">
        <f t="shared" si="28"/>
        <v/>
      </c>
    </row>
    <row r="82" spans="2:20" x14ac:dyDescent="0.25">
      <c r="B82">
        <v>-4.5</v>
      </c>
      <c r="C82">
        <f t="shared" si="17"/>
        <v>-2.25</v>
      </c>
      <c r="D82">
        <f t="shared" si="18"/>
        <v>-1.125</v>
      </c>
      <c r="E82">
        <v>36</v>
      </c>
      <c r="F82">
        <v>43</v>
      </c>
      <c r="G82">
        <v>-5.5</v>
      </c>
      <c r="H82">
        <f t="shared" si="19"/>
        <v>-7</v>
      </c>
      <c r="I82">
        <f t="shared" si="20"/>
        <v>-9.25</v>
      </c>
      <c r="J82">
        <f t="shared" si="21"/>
        <v>3.25</v>
      </c>
      <c r="K82">
        <f t="shared" si="22"/>
        <v>1.25</v>
      </c>
      <c r="L82">
        <f t="shared" si="23"/>
        <v>2.5</v>
      </c>
      <c r="M82">
        <f t="shared" si="24"/>
        <v>0.75</v>
      </c>
      <c r="N82" t="str">
        <f t="shared" si="16"/>
        <v>正常</v>
      </c>
      <c r="O82">
        <f t="shared" si="25"/>
        <v>0</v>
      </c>
      <c r="R82">
        <f t="shared" si="26"/>
        <v>3.875</v>
      </c>
      <c r="S82">
        <f t="shared" si="27"/>
        <v>-3.875</v>
      </c>
      <c r="T82" t="str">
        <f t="shared" si="28"/>
        <v/>
      </c>
    </row>
    <row r="83" spans="2:20" x14ac:dyDescent="0.25">
      <c r="B83">
        <v>-2.5</v>
      </c>
      <c r="C83">
        <f t="shared" si="17"/>
        <v>-1.25</v>
      </c>
      <c r="D83">
        <f t="shared" si="18"/>
        <v>-0.625</v>
      </c>
      <c r="E83">
        <v>48</v>
      </c>
      <c r="F83">
        <v>27</v>
      </c>
      <c r="G83">
        <v>-0.5</v>
      </c>
      <c r="H83">
        <f t="shared" si="19"/>
        <v>21</v>
      </c>
      <c r="I83">
        <f t="shared" si="20"/>
        <v>19.75</v>
      </c>
      <c r="J83">
        <f t="shared" si="21"/>
        <v>-0.75</v>
      </c>
      <c r="K83">
        <f t="shared" si="22"/>
        <v>1.25</v>
      </c>
      <c r="L83">
        <f t="shared" si="23"/>
        <v>2.5</v>
      </c>
      <c r="M83">
        <f t="shared" si="24"/>
        <v>0.5</v>
      </c>
      <c r="N83" t="str">
        <f t="shared" si="16"/>
        <v>正常</v>
      </c>
      <c r="O83">
        <f t="shared" si="25"/>
        <v>0</v>
      </c>
      <c r="R83">
        <f t="shared" si="26"/>
        <v>3.625</v>
      </c>
      <c r="S83">
        <f t="shared" si="27"/>
        <v>-3.625</v>
      </c>
      <c r="T83" t="str">
        <f t="shared" si="28"/>
        <v/>
      </c>
    </row>
    <row r="84" spans="2:20" x14ac:dyDescent="0.25">
      <c r="B84">
        <v>-5.5</v>
      </c>
      <c r="C84">
        <f t="shared" si="17"/>
        <v>-2.75</v>
      </c>
      <c r="D84">
        <f t="shared" si="18"/>
        <v>-1.375</v>
      </c>
      <c r="E84">
        <v>29</v>
      </c>
      <c r="F84">
        <v>37</v>
      </c>
      <c r="G84">
        <v>-2.5</v>
      </c>
      <c r="H84">
        <f t="shared" si="19"/>
        <v>-8</v>
      </c>
      <c r="I84">
        <f t="shared" si="20"/>
        <v>-10.75</v>
      </c>
      <c r="J84">
        <f t="shared" si="21"/>
        <v>-0.25</v>
      </c>
      <c r="K84">
        <f t="shared" si="22"/>
        <v>0.75</v>
      </c>
      <c r="L84">
        <f t="shared" si="23"/>
        <v>2.5</v>
      </c>
      <c r="M84">
        <f t="shared" si="24"/>
        <v>0.25</v>
      </c>
      <c r="N84" t="str">
        <f t="shared" si="16"/>
        <v>不支持</v>
      </c>
      <c r="O84" t="b">
        <f t="shared" si="25"/>
        <v>0</v>
      </c>
      <c r="P84" t="s">
        <v>0</v>
      </c>
      <c r="Q84">
        <v>0</v>
      </c>
      <c r="R84">
        <f t="shared" si="26"/>
        <v>2.125</v>
      </c>
      <c r="S84">
        <f t="shared" si="27"/>
        <v>-2.125</v>
      </c>
      <c r="T84" t="str">
        <f t="shared" si="28"/>
        <v>该支持</v>
      </c>
    </row>
    <row r="85" spans="2:20" x14ac:dyDescent="0.25">
      <c r="B85">
        <v>-4.5</v>
      </c>
      <c r="C85">
        <f t="shared" si="17"/>
        <v>-2.25</v>
      </c>
      <c r="D85">
        <f t="shared" si="18"/>
        <v>-1.125</v>
      </c>
      <c r="E85">
        <v>18</v>
      </c>
      <c r="F85">
        <v>31</v>
      </c>
      <c r="G85">
        <v>-3.5</v>
      </c>
      <c r="H85">
        <f t="shared" si="19"/>
        <v>-13</v>
      </c>
      <c r="I85">
        <f t="shared" si="20"/>
        <v>-15.25</v>
      </c>
      <c r="J85">
        <f t="shared" si="21"/>
        <v>1.25</v>
      </c>
      <c r="K85">
        <f t="shared" si="22"/>
        <v>1.25</v>
      </c>
      <c r="L85">
        <f t="shared" si="23"/>
        <v>2.5</v>
      </c>
      <c r="M85">
        <f t="shared" si="24"/>
        <v>0.5</v>
      </c>
      <c r="N85" t="str">
        <f t="shared" si="16"/>
        <v>正常</v>
      </c>
      <c r="O85">
        <f t="shared" si="25"/>
        <v>0</v>
      </c>
      <c r="R85">
        <f t="shared" si="26"/>
        <v>3.625</v>
      </c>
      <c r="S85">
        <f t="shared" si="27"/>
        <v>-3.625</v>
      </c>
      <c r="T85" t="str">
        <f t="shared" si="28"/>
        <v/>
      </c>
    </row>
    <row r="86" spans="2:20" x14ac:dyDescent="0.25">
      <c r="B86">
        <v>-8.5</v>
      </c>
      <c r="C86">
        <f t="shared" si="17"/>
        <v>-4.25</v>
      </c>
      <c r="D86">
        <f t="shared" si="18"/>
        <v>-2.125</v>
      </c>
      <c r="E86">
        <v>35</v>
      </c>
      <c r="F86">
        <v>42</v>
      </c>
      <c r="G86">
        <v>-5</v>
      </c>
      <c r="H86">
        <f t="shared" si="19"/>
        <v>-7</v>
      </c>
      <c r="I86">
        <f t="shared" si="20"/>
        <v>-11.25</v>
      </c>
      <c r="J86">
        <f t="shared" si="21"/>
        <v>0.75</v>
      </c>
      <c r="K86">
        <f t="shared" si="22"/>
        <v>0.75</v>
      </c>
      <c r="L86">
        <f t="shared" si="23"/>
        <v>2.5</v>
      </c>
      <c r="M86">
        <f t="shared" si="24"/>
        <v>0.25</v>
      </c>
      <c r="N86" t="str">
        <f t="shared" si="16"/>
        <v>正常</v>
      </c>
      <c r="O86">
        <f t="shared" si="25"/>
        <v>0</v>
      </c>
      <c r="R86">
        <f t="shared" si="26"/>
        <v>2.125</v>
      </c>
      <c r="S86">
        <f t="shared" si="27"/>
        <v>-2.125</v>
      </c>
      <c r="T86" t="str">
        <f t="shared" si="28"/>
        <v/>
      </c>
    </row>
    <row r="87" spans="2:20" x14ac:dyDescent="0.25">
      <c r="B87">
        <v>-11.5</v>
      </c>
      <c r="C87">
        <f t="shared" si="17"/>
        <v>-5.75</v>
      </c>
      <c r="D87">
        <f t="shared" si="18"/>
        <v>-2.875</v>
      </c>
      <c r="E87">
        <v>52</v>
      </c>
      <c r="F87">
        <v>44</v>
      </c>
      <c r="G87">
        <v>-12.5</v>
      </c>
      <c r="H87">
        <f t="shared" si="19"/>
        <v>8</v>
      </c>
      <c r="I87">
        <f t="shared" si="20"/>
        <v>2.25</v>
      </c>
      <c r="J87">
        <f t="shared" si="21"/>
        <v>6.75</v>
      </c>
      <c r="K87">
        <f t="shared" si="22"/>
        <v>1.25</v>
      </c>
      <c r="L87">
        <f t="shared" si="23"/>
        <v>0.75</v>
      </c>
      <c r="M87">
        <f t="shared" si="24"/>
        <v>0.75</v>
      </c>
      <c r="N87" t="str">
        <f t="shared" si="16"/>
        <v>支持</v>
      </c>
      <c r="O87">
        <f t="shared" si="25"/>
        <v>3</v>
      </c>
      <c r="P87" t="s">
        <v>1</v>
      </c>
      <c r="Q87">
        <v>0</v>
      </c>
      <c r="R87">
        <f t="shared" si="26"/>
        <v>1.6875</v>
      </c>
      <c r="S87">
        <f t="shared" si="27"/>
        <v>-1.6875</v>
      </c>
      <c r="T87" t="str">
        <f t="shared" si="28"/>
        <v>该不支持</v>
      </c>
    </row>
    <row r="88" spans="2:20" x14ac:dyDescent="0.25">
      <c r="B88">
        <v>-1.5</v>
      </c>
      <c r="C88">
        <f t="shared" si="17"/>
        <v>-0.75</v>
      </c>
      <c r="D88">
        <f t="shared" si="18"/>
        <v>-0.375</v>
      </c>
      <c r="E88">
        <v>51</v>
      </c>
      <c r="F88">
        <v>40</v>
      </c>
      <c r="G88">
        <f>2.5</f>
        <v>2.5</v>
      </c>
      <c r="H88">
        <f t="shared" si="19"/>
        <v>11</v>
      </c>
      <c r="I88">
        <f t="shared" si="20"/>
        <v>10.25</v>
      </c>
      <c r="J88">
        <f t="shared" si="21"/>
        <v>-3.25</v>
      </c>
      <c r="K88">
        <f t="shared" si="22"/>
        <v>1.25</v>
      </c>
      <c r="L88">
        <f t="shared" si="23"/>
        <v>2.5</v>
      </c>
      <c r="M88">
        <f t="shared" si="24"/>
        <v>0.75</v>
      </c>
      <c r="N88" t="str">
        <f t="shared" si="16"/>
        <v>正常</v>
      </c>
      <c r="O88">
        <f t="shared" si="25"/>
        <v>0</v>
      </c>
      <c r="R88">
        <f t="shared" si="26"/>
        <v>3.875</v>
      </c>
      <c r="S88">
        <f t="shared" si="27"/>
        <v>-3.875</v>
      </c>
      <c r="T88" t="str">
        <f t="shared" si="28"/>
        <v/>
      </c>
    </row>
    <row r="89" spans="2:20" x14ac:dyDescent="0.25">
      <c r="B89">
        <v>-7.5</v>
      </c>
      <c r="C89">
        <f t="shared" si="17"/>
        <v>-3.75</v>
      </c>
      <c r="D89">
        <f t="shared" si="18"/>
        <v>-1.875</v>
      </c>
      <c r="E89">
        <v>27</v>
      </c>
      <c r="F89">
        <v>49</v>
      </c>
      <c r="G89">
        <v>-6.5</v>
      </c>
      <c r="H89">
        <f t="shared" si="19"/>
        <v>-22</v>
      </c>
      <c r="I89">
        <f t="shared" si="20"/>
        <v>-25.75</v>
      </c>
      <c r="J89">
        <f t="shared" si="21"/>
        <v>2.75</v>
      </c>
      <c r="K89">
        <f t="shared" si="22"/>
        <v>1.25</v>
      </c>
      <c r="L89">
        <f t="shared" si="23"/>
        <v>2.5</v>
      </c>
      <c r="M89">
        <f t="shared" si="24"/>
        <v>0.5</v>
      </c>
      <c r="N89" t="str">
        <f t="shared" si="16"/>
        <v>正常</v>
      </c>
      <c r="O89">
        <f t="shared" si="25"/>
        <v>0</v>
      </c>
      <c r="R89">
        <f t="shared" si="26"/>
        <v>3.625</v>
      </c>
      <c r="S89">
        <f t="shared" si="27"/>
        <v>-3.625</v>
      </c>
      <c r="T89" t="str">
        <f t="shared" si="28"/>
        <v/>
      </c>
    </row>
    <row r="90" spans="2:20" x14ac:dyDescent="0.25">
      <c r="B90">
        <v>-13.5</v>
      </c>
      <c r="C90">
        <f t="shared" si="17"/>
        <v>-6.75</v>
      </c>
      <c r="D90">
        <f t="shared" si="18"/>
        <v>-3.375</v>
      </c>
      <c r="E90">
        <v>34</v>
      </c>
      <c r="F90">
        <v>17</v>
      </c>
      <c r="G90">
        <v>-4.5</v>
      </c>
      <c r="H90">
        <f t="shared" si="19"/>
        <v>17</v>
      </c>
      <c r="I90">
        <f t="shared" si="20"/>
        <v>10.25</v>
      </c>
      <c r="J90">
        <f t="shared" si="21"/>
        <v>-2.25</v>
      </c>
      <c r="K90">
        <f t="shared" si="22"/>
        <v>1</v>
      </c>
      <c r="L90">
        <f t="shared" si="23"/>
        <v>2.5</v>
      </c>
      <c r="M90">
        <f t="shared" si="24"/>
        <v>0.25</v>
      </c>
      <c r="N90" t="str">
        <f t="shared" si="16"/>
        <v>正常</v>
      </c>
      <c r="O90">
        <f t="shared" si="25"/>
        <v>0</v>
      </c>
      <c r="R90">
        <f t="shared" si="26"/>
        <v>2.75</v>
      </c>
      <c r="S90">
        <f t="shared" si="27"/>
        <v>-2.75</v>
      </c>
      <c r="T90" t="str">
        <f t="shared" si="28"/>
        <v/>
      </c>
    </row>
    <row r="91" spans="2:20" x14ac:dyDescent="0.25">
      <c r="B91">
        <v>-1.5</v>
      </c>
      <c r="C91">
        <f t="shared" si="17"/>
        <v>-0.75</v>
      </c>
      <c r="D91">
        <f t="shared" si="18"/>
        <v>-0.375</v>
      </c>
      <c r="E91">
        <v>35</v>
      </c>
      <c r="F91">
        <v>36</v>
      </c>
      <c r="G91">
        <v>-3.5</v>
      </c>
      <c r="H91">
        <f t="shared" si="19"/>
        <v>-1</v>
      </c>
      <c r="I91">
        <f t="shared" si="20"/>
        <v>-1.75</v>
      </c>
      <c r="J91">
        <f t="shared" si="21"/>
        <v>2.75</v>
      </c>
      <c r="K91">
        <f t="shared" si="22"/>
        <v>1.25</v>
      </c>
      <c r="L91">
        <f t="shared" si="23"/>
        <v>2.5</v>
      </c>
      <c r="M91">
        <f t="shared" si="24"/>
        <v>0.75</v>
      </c>
      <c r="N91" t="str">
        <f t="shared" ref="N91:N122" si="29">IF(AND(I91&lt;0,(C91-G91)&lt;0),"不支持",IF(AND(I91&lt;0,(C91-G91)&gt;0),"正常",IF(AND(I91&gt;0,(C91&lt;=G91)),"正常",IF(AND(I91&gt;0,C91&gt;G91),"支持"))))</f>
        <v>正常</v>
      </c>
      <c r="O91">
        <f t="shared" si="25"/>
        <v>0</v>
      </c>
      <c r="R91">
        <f t="shared" si="26"/>
        <v>3.875</v>
      </c>
      <c r="S91">
        <f t="shared" si="27"/>
        <v>-3.875</v>
      </c>
      <c r="T91" t="str">
        <f t="shared" si="28"/>
        <v/>
      </c>
    </row>
    <row r="92" spans="2:20" x14ac:dyDescent="0.25">
      <c r="B92">
        <v>-6.5</v>
      </c>
      <c r="C92">
        <f t="shared" si="17"/>
        <v>-3.25</v>
      </c>
      <c r="D92">
        <f t="shared" si="18"/>
        <v>-1.625</v>
      </c>
      <c r="E92">
        <v>32</v>
      </c>
      <c r="F92">
        <v>34</v>
      </c>
      <c r="G92">
        <v>-4</v>
      </c>
      <c r="H92">
        <f t="shared" si="19"/>
        <v>-2</v>
      </c>
      <c r="I92">
        <f t="shared" si="20"/>
        <v>-5.25</v>
      </c>
      <c r="J92">
        <f t="shared" si="21"/>
        <v>0.75</v>
      </c>
      <c r="K92">
        <f t="shared" si="22"/>
        <v>1</v>
      </c>
      <c r="L92">
        <f t="shared" si="23"/>
        <v>2.5</v>
      </c>
      <c r="M92">
        <f t="shared" si="24"/>
        <v>0.25</v>
      </c>
      <c r="N92" t="str">
        <f t="shared" si="29"/>
        <v>正常</v>
      </c>
      <c r="O92">
        <f t="shared" si="25"/>
        <v>0</v>
      </c>
      <c r="R92">
        <f t="shared" si="26"/>
        <v>2.75</v>
      </c>
      <c r="S92">
        <f t="shared" si="27"/>
        <v>-2.75</v>
      </c>
      <c r="T92" t="str">
        <f t="shared" si="28"/>
        <v/>
      </c>
    </row>
    <row r="93" spans="2:20" x14ac:dyDescent="0.25">
      <c r="B93">
        <v>-9.5</v>
      </c>
      <c r="C93">
        <f t="shared" si="17"/>
        <v>-4.75</v>
      </c>
      <c r="D93">
        <f t="shared" si="18"/>
        <v>-2.375</v>
      </c>
      <c r="E93">
        <v>44</v>
      </c>
      <c r="F93">
        <v>34</v>
      </c>
      <c r="G93">
        <v>-3.5</v>
      </c>
      <c r="H93">
        <f t="shared" si="19"/>
        <v>10</v>
      </c>
      <c r="I93">
        <f t="shared" si="20"/>
        <v>5.25</v>
      </c>
      <c r="J93">
        <f t="shared" si="21"/>
        <v>-1.25</v>
      </c>
      <c r="K93">
        <f t="shared" si="22"/>
        <v>1</v>
      </c>
      <c r="L93">
        <f t="shared" si="23"/>
        <v>1.5</v>
      </c>
      <c r="M93">
        <f t="shared" si="24"/>
        <v>0.25</v>
      </c>
      <c r="N93" t="str">
        <f t="shared" si="29"/>
        <v>正常</v>
      </c>
      <c r="O93">
        <f t="shared" si="25"/>
        <v>0</v>
      </c>
      <c r="R93">
        <f t="shared" si="26"/>
        <v>1.75</v>
      </c>
      <c r="S93">
        <f t="shared" si="27"/>
        <v>-1.75</v>
      </c>
      <c r="T93" t="str">
        <f t="shared" si="28"/>
        <v/>
      </c>
    </row>
    <row r="94" spans="2:20" x14ac:dyDescent="0.25">
      <c r="B94">
        <v>-1.5</v>
      </c>
      <c r="C94">
        <f t="shared" si="17"/>
        <v>-0.75</v>
      </c>
      <c r="D94">
        <f t="shared" si="18"/>
        <v>-0.375</v>
      </c>
      <c r="E94">
        <v>41</v>
      </c>
      <c r="F94">
        <v>49</v>
      </c>
      <c r="G94">
        <v>-1.5</v>
      </c>
      <c r="H94">
        <f t="shared" si="19"/>
        <v>-8</v>
      </c>
      <c r="I94">
        <f t="shared" si="20"/>
        <v>-8.75</v>
      </c>
      <c r="J94">
        <f t="shared" si="21"/>
        <v>0.75</v>
      </c>
      <c r="K94">
        <f t="shared" si="22"/>
        <v>1.25</v>
      </c>
      <c r="L94">
        <f t="shared" si="23"/>
        <v>2.5</v>
      </c>
      <c r="M94">
        <f t="shared" si="24"/>
        <v>0.5</v>
      </c>
      <c r="N94" t="str">
        <f t="shared" si="29"/>
        <v>正常</v>
      </c>
      <c r="O94">
        <f t="shared" si="25"/>
        <v>0</v>
      </c>
      <c r="R94">
        <f t="shared" si="26"/>
        <v>3.625</v>
      </c>
      <c r="S94">
        <f t="shared" si="27"/>
        <v>-3.625</v>
      </c>
      <c r="T94" t="str">
        <f t="shared" si="28"/>
        <v/>
      </c>
    </row>
    <row r="95" spans="2:20" x14ac:dyDescent="0.25">
      <c r="B95">
        <v>-10.5</v>
      </c>
      <c r="C95">
        <f t="shared" si="17"/>
        <v>-5.25</v>
      </c>
      <c r="D95">
        <f t="shared" si="18"/>
        <v>-2.625</v>
      </c>
      <c r="E95">
        <v>47</v>
      </c>
      <c r="F95">
        <v>38</v>
      </c>
      <c r="G95">
        <v>-3.5</v>
      </c>
      <c r="H95">
        <f t="shared" si="19"/>
        <v>9</v>
      </c>
      <c r="I95">
        <f t="shared" si="20"/>
        <v>3.75</v>
      </c>
      <c r="J95">
        <f t="shared" si="21"/>
        <v>-1.75</v>
      </c>
      <c r="K95">
        <f t="shared" si="22"/>
        <v>1</v>
      </c>
      <c r="L95">
        <f t="shared" si="23"/>
        <v>1.5</v>
      </c>
      <c r="M95">
        <f t="shared" si="24"/>
        <v>0.25</v>
      </c>
      <c r="N95" t="str">
        <f t="shared" si="29"/>
        <v>正常</v>
      </c>
      <c r="O95">
        <f t="shared" si="25"/>
        <v>0</v>
      </c>
      <c r="R95">
        <f t="shared" si="26"/>
        <v>1.75</v>
      </c>
      <c r="S95">
        <f t="shared" si="27"/>
        <v>-1.75</v>
      </c>
      <c r="T95" t="str">
        <f t="shared" si="28"/>
        <v/>
      </c>
    </row>
    <row r="96" spans="2:20" x14ac:dyDescent="0.25">
      <c r="B96">
        <v>-8.5</v>
      </c>
      <c r="C96">
        <f t="shared" si="17"/>
        <v>-4.25</v>
      </c>
      <c r="D96">
        <f t="shared" si="18"/>
        <v>-2.125</v>
      </c>
      <c r="E96">
        <v>37</v>
      </c>
      <c r="F96">
        <v>40</v>
      </c>
      <c r="G96">
        <v>-5</v>
      </c>
      <c r="H96">
        <f t="shared" si="19"/>
        <v>-3</v>
      </c>
      <c r="I96">
        <f t="shared" si="20"/>
        <v>-7.25</v>
      </c>
      <c r="J96">
        <f t="shared" si="21"/>
        <v>0.75</v>
      </c>
      <c r="K96">
        <f t="shared" si="22"/>
        <v>0.75</v>
      </c>
      <c r="L96">
        <f t="shared" si="23"/>
        <v>2.5</v>
      </c>
      <c r="M96">
        <f t="shared" si="24"/>
        <v>0.25</v>
      </c>
      <c r="N96" t="str">
        <f t="shared" si="29"/>
        <v>正常</v>
      </c>
      <c r="O96">
        <f t="shared" si="25"/>
        <v>0</v>
      </c>
      <c r="R96">
        <f t="shared" si="26"/>
        <v>2.125</v>
      </c>
      <c r="S96">
        <f t="shared" si="27"/>
        <v>-2.125</v>
      </c>
      <c r="T96" t="str">
        <f t="shared" si="28"/>
        <v/>
      </c>
    </row>
    <row r="97" spans="2:20" x14ac:dyDescent="0.25">
      <c r="B97">
        <v>-1.5</v>
      </c>
      <c r="C97">
        <f t="shared" si="17"/>
        <v>-0.75</v>
      </c>
      <c r="D97">
        <f t="shared" si="18"/>
        <v>-0.375</v>
      </c>
      <c r="E97">
        <v>37</v>
      </c>
      <c r="F97">
        <v>33</v>
      </c>
      <c r="G97">
        <v>-1.5</v>
      </c>
      <c r="H97">
        <f t="shared" si="19"/>
        <v>4</v>
      </c>
      <c r="I97">
        <f t="shared" si="20"/>
        <v>3.25</v>
      </c>
      <c r="J97">
        <f t="shared" si="21"/>
        <v>0.75</v>
      </c>
      <c r="K97">
        <f t="shared" si="22"/>
        <v>1.25</v>
      </c>
      <c r="L97">
        <f t="shared" si="23"/>
        <v>2.5</v>
      </c>
      <c r="M97">
        <f t="shared" si="24"/>
        <v>0.5</v>
      </c>
      <c r="N97" t="str">
        <f t="shared" si="29"/>
        <v>支持</v>
      </c>
      <c r="O97">
        <f t="shared" si="25"/>
        <v>3</v>
      </c>
      <c r="P97" t="s">
        <v>0</v>
      </c>
      <c r="Q97">
        <v>1</v>
      </c>
      <c r="R97">
        <f t="shared" si="26"/>
        <v>3.625</v>
      </c>
      <c r="S97">
        <f t="shared" si="27"/>
        <v>3.0812499999999998</v>
      </c>
      <c r="T97" t="str">
        <f t="shared" si="28"/>
        <v>该支持</v>
      </c>
    </row>
    <row r="98" spans="2:20" x14ac:dyDescent="0.25">
      <c r="B98">
        <v>-14.5</v>
      </c>
      <c r="C98">
        <f t="shared" si="17"/>
        <v>-7.25</v>
      </c>
      <c r="D98">
        <f t="shared" si="18"/>
        <v>-3.625</v>
      </c>
      <c r="E98">
        <v>45</v>
      </c>
      <c r="F98">
        <v>41</v>
      </c>
      <c r="G98">
        <v>-6.5</v>
      </c>
      <c r="H98">
        <f t="shared" ref="H98:H129" si="30">E98-F98</f>
        <v>4</v>
      </c>
      <c r="I98">
        <f t="shared" si="20"/>
        <v>-3.25</v>
      </c>
      <c r="J98">
        <f t="shared" si="21"/>
        <v>-0.75</v>
      </c>
      <c r="K98">
        <f t="shared" si="22"/>
        <v>0.75</v>
      </c>
      <c r="L98">
        <f t="shared" si="23"/>
        <v>0.75</v>
      </c>
      <c r="M98">
        <f t="shared" si="24"/>
        <v>0.25</v>
      </c>
      <c r="N98" t="str">
        <f t="shared" si="29"/>
        <v>不支持</v>
      </c>
      <c r="O98">
        <f t="shared" si="25"/>
        <v>1</v>
      </c>
      <c r="P98" t="s">
        <v>4</v>
      </c>
      <c r="Q98">
        <v>1</v>
      </c>
      <c r="R98">
        <f t="shared" si="26"/>
        <v>0.8125</v>
      </c>
      <c r="S98">
        <f t="shared" ref="S98:S129" si="31">IF(Q98=0,-1*R98,0.85*R98)</f>
        <v>0.69062499999999993</v>
      </c>
      <c r="T98" t="str">
        <f t="shared" si="28"/>
        <v>该不支持</v>
      </c>
    </row>
    <row r="99" spans="2:20" x14ac:dyDescent="0.25">
      <c r="B99">
        <v>-1.5</v>
      </c>
      <c r="C99">
        <f t="shared" si="17"/>
        <v>-0.75</v>
      </c>
      <c r="D99">
        <f t="shared" si="18"/>
        <v>-0.375</v>
      </c>
      <c r="E99">
        <v>13</v>
      </c>
      <c r="F99">
        <v>28</v>
      </c>
      <c r="G99">
        <v>-2.5</v>
      </c>
      <c r="H99">
        <f t="shared" si="30"/>
        <v>-15</v>
      </c>
      <c r="I99">
        <f t="shared" si="20"/>
        <v>-15.75</v>
      </c>
      <c r="J99">
        <f t="shared" si="21"/>
        <v>1.75</v>
      </c>
      <c r="K99">
        <f t="shared" si="22"/>
        <v>1.25</v>
      </c>
      <c r="L99">
        <f t="shared" si="23"/>
        <v>2.5</v>
      </c>
      <c r="M99">
        <f t="shared" si="24"/>
        <v>0.75</v>
      </c>
      <c r="N99" t="str">
        <f t="shared" si="29"/>
        <v>正常</v>
      </c>
      <c r="O99">
        <f t="shared" si="25"/>
        <v>0</v>
      </c>
      <c r="R99">
        <f t="shared" si="26"/>
        <v>3.875</v>
      </c>
      <c r="S99">
        <f t="shared" si="31"/>
        <v>-3.875</v>
      </c>
      <c r="T99" t="str">
        <f t="shared" si="28"/>
        <v/>
      </c>
    </row>
    <row r="100" spans="2:20" x14ac:dyDescent="0.25">
      <c r="B100">
        <v>-9.5</v>
      </c>
      <c r="C100">
        <f t="shared" si="17"/>
        <v>-4.75</v>
      </c>
      <c r="D100">
        <f t="shared" si="18"/>
        <v>-2.375</v>
      </c>
      <c r="E100">
        <v>43</v>
      </c>
      <c r="F100">
        <v>37</v>
      </c>
      <c r="G100">
        <v>-2.5</v>
      </c>
      <c r="H100">
        <f t="shared" si="30"/>
        <v>6</v>
      </c>
      <c r="I100">
        <f t="shared" si="20"/>
        <v>1.25</v>
      </c>
      <c r="J100">
        <f t="shared" si="21"/>
        <v>-2.25</v>
      </c>
      <c r="K100">
        <f t="shared" si="22"/>
        <v>1</v>
      </c>
      <c r="L100">
        <f t="shared" si="23"/>
        <v>0.75</v>
      </c>
      <c r="M100">
        <f t="shared" si="24"/>
        <v>0.25</v>
      </c>
      <c r="N100" t="str">
        <f t="shared" si="29"/>
        <v>正常</v>
      </c>
      <c r="O100">
        <f t="shared" si="25"/>
        <v>0</v>
      </c>
      <c r="R100">
        <f t="shared" si="26"/>
        <v>1</v>
      </c>
      <c r="S100">
        <f t="shared" si="31"/>
        <v>-1</v>
      </c>
      <c r="T100" t="str">
        <f t="shared" si="28"/>
        <v/>
      </c>
    </row>
    <row r="101" spans="2:20" x14ac:dyDescent="0.25">
      <c r="B101">
        <v>-3.5</v>
      </c>
      <c r="C101">
        <f t="shared" si="17"/>
        <v>-1.75</v>
      </c>
      <c r="D101">
        <f t="shared" si="18"/>
        <v>-0.875</v>
      </c>
      <c r="E101">
        <v>25</v>
      </c>
      <c r="F101">
        <v>35</v>
      </c>
      <c r="G101">
        <v>-2.5</v>
      </c>
      <c r="H101">
        <f t="shared" si="30"/>
        <v>-10</v>
      </c>
      <c r="I101">
        <f t="shared" si="20"/>
        <v>-11.75</v>
      </c>
      <c r="J101">
        <f t="shared" si="21"/>
        <v>0.75</v>
      </c>
      <c r="K101">
        <f t="shared" si="22"/>
        <v>1</v>
      </c>
      <c r="L101">
        <f t="shared" si="23"/>
        <v>2.5</v>
      </c>
      <c r="M101">
        <f t="shared" si="24"/>
        <v>0.25</v>
      </c>
      <c r="N101" t="str">
        <f t="shared" si="29"/>
        <v>正常</v>
      </c>
      <c r="O101">
        <f t="shared" si="25"/>
        <v>0</v>
      </c>
      <c r="R101">
        <f t="shared" si="26"/>
        <v>2.75</v>
      </c>
      <c r="S101">
        <f t="shared" si="31"/>
        <v>-2.75</v>
      </c>
      <c r="T101" t="str">
        <f t="shared" si="28"/>
        <v/>
      </c>
    </row>
    <row r="102" spans="2:20" x14ac:dyDescent="0.25">
      <c r="B102">
        <v>-8.5</v>
      </c>
      <c r="C102">
        <f t="shared" si="17"/>
        <v>-4.25</v>
      </c>
      <c r="D102">
        <f t="shared" si="18"/>
        <v>-2.125</v>
      </c>
      <c r="E102">
        <v>33</v>
      </c>
      <c r="F102">
        <v>35</v>
      </c>
      <c r="G102">
        <v>-5.5</v>
      </c>
      <c r="H102">
        <f t="shared" si="30"/>
        <v>-2</v>
      </c>
      <c r="I102">
        <f t="shared" si="20"/>
        <v>-6.25</v>
      </c>
      <c r="J102">
        <f t="shared" si="21"/>
        <v>1.25</v>
      </c>
      <c r="K102">
        <f t="shared" si="22"/>
        <v>1</v>
      </c>
      <c r="L102">
        <f t="shared" si="23"/>
        <v>1.5</v>
      </c>
      <c r="M102">
        <f t="shared" si="24"/>
        <v>0.25</v>
      </c>
      <c r="N102" t="str">
        <f t="shared" si="29"/>
        <v>正常</v>
      </c>
      <c r="O102">
        <f t="shared" si="25"/>
        <v>0</v>
      </c>
      <c r="R102">
        <f t="shared" si="26"/>
        <v>1.75</v>
      </c>
      <c r="S102">
        <f t="shared" si="31"/>
        <v>-1.75</v>
      </c>
      <c r="T102" t="str">
        <f t="shared" si="28"/>
        <v/>
      </c>
    </row>
    <row r="103" spans="2:20" x14ac:dyDescent="0.25">
      <c r="B103">
        <v>-4.5</v>
      </c>
      <c r="C103">
        <f t="shared" si="17"/>
        <v>-2.25</v>
      </c>
      <c r="D103">
        <f t="shared" si="18"/>
        <v>-1.125</v>
      </c>
      <c r="E103">
        <v>46</v>
      </c>
      <c r="F103">
        <v>41</v>
      </c>
      <c r="G103">
        <v>-1.5</v>
      </c>
      <c r="H103">
        <f t="shared" si="30"/>
        <v>5</v>
      </c>
      <c r="I103">
        <f t="shared" si="20"/>
        <v>2.75</v>
      </c>
      <c r="J103">
        <f t="shared" si="21"/>
        <v>-0.75</v>
      </c>
      <c r="K103">
        <f t="shared" si="22"/>
        <v>1</v>
      </c>
      <c r="L103">
        <f t="shared" si="23"/>
        <v>1.5</v>
      </c>
      <c r="M103">
        <f t="shared" si="24"/>
        <v>0.25</v>
      </c>
      <c r="N103" t="str">
        <f t="shared" si="29"/>
        <v>正常</v>
      </c>
      <c r="O103">
        <f t="shared" si="25"/>
        <v>0</v>
      </c>
      <c r="R103">
        <f t="shared" si="26"/>
        <v>1.75</v>
      </c>
      <c r="S103">
        <f t="shared" si="31"/>
        <v>-1.75</v>
      </c>
      <c r="T103" t="str">
        <f t="shared" si="28"/>
        <v/>
      </c>
    </row>
    <row r="104" spans="2:20" x14ac:dyDescent="0.25">
      <c r="B104">
        <v>-2.5</v>
      </c>
      <c r="C104">
        <f t="shared" si="17"/>
        <v>-1.25</v>
      </c>
      <c r="D104">
        <f t="shared" si="18"/>
        <v>-0.625</v>
      </c>
      <c r="E104">
        <v>37</v>
      </c>
      <c r="F104">
        <v>41</v>
      </c>
      <c r="G104">
        <v>-1.5</v>
      </c>
      <c r="H104">
        <f t="shared" si="30"/>
        <v>-4</v>
      </c>
      <c r="I104">
        <f t="shared" si="20"/>
        <v>-5.25</v>
      </c>
      <c r="J104">
        <f t="shared" si="21"/>
        <v>0.25</v>
      </c>
      <c r="K104">
        <f t="shared" si="22"/>
        <v>1</v>
      </c>
      <c r="L104">
        <f t="shared" si="23"/>
        <v>2.5</v>
      </c>
      <c r="M104">
        <f t="shared" si="24"/>
        <v>0.25</v>
      </c>
      <c r="N104" t="str">
        <f t="shared" si="29"/>
        <v>正常</v>
      </c>
      <c r="O104">
        <f t="shared" si="25"/>
        <v>0</v>
      </c>
      <c r="R104">
        <f t="shared" si="26"/>
        <v>2.75</v>
      </c>
      <c r="S104">
        <f t="shared" si="31"/>
        <v>-2.75</v>
      </c>
      <c r="T104" t="str">
        <f t="shared" si="28"/>
        <v/>
      </c>
    </row>
    <row r="105" spans="2:20" x14ac:dyDescent="0.25">
      <c r="B105">
        <v>-4.5</v>
      </c>
      <c r="C105">
        <f t="shared" si="17"/>
        <v>-2.25</v>
      </c>
      <c r="D105">
        <f t="shared" si="18"/>
        <v>-1.125</v>
      </c>
      <c r="E105">
        <v>47</v>
      </c>
      <c r="F105">
        <v>46</v>
      </c>
      <c r="G105">
        <v>-1.5</v>
      </c>
      <c r="H105">
        <f t="shared" si="30"/>
        <v>1</v>
      </c>
      <c r="I105">
        <f t="shared" si="20"/>
        <v>-1.25</v>
      </c>
      <c r="J105">
        <f t="shared" si="21"/>
        <v>-0.75</v>
      </c>
      <c r="K105">
        <f t="shared" si="22"/>
        <v>1</v>
      </c>
      <c r="L105">
        <f t="shared" si="23"/>
        <v>1.5</v>
      </c>
      <c r="M105">
        <f t="shared" si="24"/>
        <v>0.25</v>
      </c>
      <c r="N105" t="str">
        <f t="shared" si="29"/>
        <v>不支持</v>
      </c>
      <c r="O105">
        <f t="shared" si="25"/>
        <v>1</v>
      </c>
      <c r="P105" t="s">
        <v>0</v>
      </c>
      <c r="Q105">
        <v>0</v>
      </c>
      <c r="R105">
        <f t="shared" si="26"/>
        <v>1.75</v>
      </c>
      <c r="S105">
        <f t="shared" si="31"/>
        <v>-1.75</v>
      </c>
      <c r="T105" t="str">
        <f t="shared" si="28"/>
        <v>该支持</v>
      </c>
    </row>
    <row r="106" spans="2:20" x14ac:dyDescent="0.25">
      <c r="B106">
        <v>-15.5</v>
      </c>
      <c r="C106">
        <f t="shared" si="17"/>
        <v>-7.75</v>
      </c>
      <c r="D106">
        <f t="shared" si="18"/>
        <v>-3.875</v>
      </c>
      <c r="E106">
        <v>57</v>
      </c>
      <c r="F106">
        <v>54</v>
      </c>
      <c r="G106">
        <v>-6.5</v>
      </c>
      <c r="H106">
        <f t="shared" si="30"/>
        <v>3</v>
      </c>
      <c r="I106">
        <f t="shared" si="20"/>
        <v>-4.75</v>
      </c>
      <c r="J106">
        <f t="shared" si="21"/>
        <v>-1.25</v>
      </c>
      <c r="K106">
        <f t="shared" si="22"/>
        <v>0.75</v>
      </c>
      <c r="L106">
        <f t="shared" si="23"/>
        <v>1.5</v>
      </c>
      <c r="M106">
        <f t="shared" si="24"/>
        <v>0.25</v>
      </c>
      <c r="N106" t="str">
        <f t="shared" si="29"/>
        <v>不支持</v>
      </c>
      <c r="O106">
        <f t="shared" si="25"/>
        <v>1</v>
      </c>
      <c r="P106" t="s">
        <v>0</v>
      </c>
      <c r="Q106">
        <v>0</v>
      </c>
      <c r="R106">
        <f t="shared" si="26"/>
        <v>1.375</v>
      </c>
      <c r="S106">
        <f t="shared" si="31"/>
        <v>-1.375</v>
      </c>
      <c r="T106" t="str">
        <f t="shared" si="28"/>
        <v>该支持</v>
      </c>
    </row>
    <row r="107" spans="2:20" x14ac:dyDescent="0.25">
      <c r="B107">
        <v>-12.5</v>
      </c>
      <c r="C107">
        <f t="shared" si="17"/>
        <v>-6.25</v>
      </c>
      <c r="D107">
        <f t="shared" si="18"/>
        <v>-3.125</v>
      </c>
      <c r="E107">
        <v>49</v>
      </c>
      <c r="F107">
        <v>36</v>
      </c>
      <c r="G107">
        <v>-2.5</v>
      </c>
      <c r="H107">
        <f t="shared" si="30"/>
        <v>13</v>
      </c>
      <c r="I107">
        <f t="shared" si="20"/>
        <v>6.75</v>
      </c>
      <c r="J107">
        <f t="shared" si="21"/>
        <v>-3.75</v>
      </c>
      <c r="K107">
        <f t="shared" si="22"/>
        <v>1.25</v>
      </c>
      <c r="L107">
        <f t="shared" si="23"/>
        <v>1.5</v>
      </c>
      <c r="M107">
        <f t="shared" si="24"/>
        <v>0.5</v>
      </c>
      <c r="N107" t="str">
        <f t="shared" si="29"/>
        <v>正常</v>
      </c>
      <c r="O107">
        <f t="shared" si="25"/>
        <v>0</v>
      </c>
      <c r="R107">
        <f t="shared" si="26"/>
        <v>2.375</v>
      </c>
      <c r="S107">
        <f t="shared" si="31"/>
        <v>-2.375</v>
      </c>
      <c r="T107" t="str">
        <f t="shared" si="28"/>
        <v/>
      </c>
    </row>
    <row r="108" spans="2:20" x14ac:dyDescent="0.25">
      <c r="B108">
        <v>-19.5</v>
      </c>
      <c r="C108">
        <f t="shared" si="17"/>
        <v>-9.75</v>
      </c>
      <c r="D108">
        <f t="shared" si="18"/>
        <v>-4.875</v>
      </c>
      <c r="E108">
        <v>54</v>
      </c>
      <c r="F108">
        <v>48</v>
      </c>
      <c r="G108">
        <v>-12.5</v>
      </c>
      <c r="H108">
        <f t="shared" si="30"/>
        <v>6</v>
      </c>
      <c r="I108">
        <f t="shared" si="20"/>
        <v>-3.75</v>
      </c>
      <c r="J108">
        <f t="shared" si="21"/>
        <v>2.75</v>
      </c>
      <c r="K108">
        <f t="shared" si="22"/>
        <v>1</v>
      </c>
      <c r="L108">
        <f t="shared" si="23"/>
        <v>0.75</v>
      </c>
      <c r="M108">
        <f t="shared" si="24"/>
        <v>0.25</v>
      </c>
      <c r="N108" t="str">
        <f t="shared" si="29"/>
        <v>正常</v>
      </c>
      <c r="O108">
        <f t="shared" si="25"/>
        <v>0</v>
      </c>
      <c r="R108">
        <f t="shared" si="26"/>
        <v>1</v>
      </c>
      <c r="S108">
        <f t="shared" si="31"/>
        <v>-1</v>
      </c>
      <c r="T108" t="str">
        <f t="shared" si="28"/>
        <v/>
      </c>
    </row>
    <row r="109" spans="2:20" x14ac:dyDescent="0.25">
      <c r="B109">
        <v>-14.5</v>
      </c>
      <c r="C109">
        <f t="shared" si="17"/>
        <v>-7.25</v>
      </c>
      <c r="D109">
        <f t="shared" si="18"/>
        <v>-3.625</v>
      </c>
      <c r="E109">
        <v>54</v>
      </c>
      <c r="F109">
        <v>58</v>
      </c>
      <c r="G109">
        <v>-8.5</v>
      </c>
      <c r="H109">
        <f t="shared" si="30"/>
        <v>-4</v>
      </c>
      <c r="I109">
        <f t="shared" si="20"/>
        <v>-11.25</v>
      </c>
      <c r="J109">
        <f t="shared" si="21"/>
        <v>1.25</v>
      </c>
      <c r="K109">
        <f t="shared" si="22"/>
        <v>0.75</v>
      </c>
      <c r="L109">
        <f t="shared" si="23"/>
        <v>2.5</v>
      </c>
      <c r="M109">
        <f t="shared" si="24"/>
        <v>0.25</v>
      </c>
      <c r="N109" t="str">
        <f t="shared" si="29"/>
        <v>正常</v>
      </c>
      <c r="O109">
        <f t="shared" si="25"/>
        <v>0</v>
      </c>
      <c r="R109">
        <f t="shared" si="26"/>
        <v>2.125</v>
      </c>
      <c r="S109">
        <f t="shared" si="31"/>
        <v>-2.125</v>
      </c>
      <c r="T109" t="str">
        <f t="shared" si="28"/>
        <v/>
      </c>
    </row>
    <row r="110" spans="2:20" x14ac:dyDescent="0.25">
      <c r="B110">
        <v>-8.5</v>
      </c>
      <c r="C110">
        <f t="shared" si="17"/>
        <v>-4.25</v>
      </c>
      <c r="D110">
        <f t="shared" si="18"/>
        <v>-2.125</v>
      </c>
      <c r="E110">
        <v>46</v>
      </c>
      <c r="F110">
        <v>60</v>
      </c>
      <c r="G110">
        <v>-9.5</v>
      </c>
      <c r="H110">
        <f t="shared" si="30"/>
        <v>-14</v>
      </c>
      <c r="I110">
        <f t="shared" si="20"/>
        <v>-18.25</v>
      </c>
      <c r="J110">
        <f t="shared" si="21"/>
        <v>5.25</v>
      </c>
      <c r="K110">
        <f t="shared" si="22"/>
        <v>1.25</v>
      </c>
      <c r="L110">
        <f t="shared" si="23"/>
        <v>2.5</v>
      </c>
      <c r="M110">
        <f t="shared" si="24"/>
        <v>0.75</v>
      </c>
      <c r="N110" t="str">
        <f t="shared" si="29"/>
        <v>正常</v>
      </c>
      <c r="O110">
        <f t="shared" si="25"/>
        <v>0</v>
      </c>
      <c r="R110">
        <f t="shared" si="26"/>
        <v>3.875</v>
      </c>
      <c r="S110">
        <f t="shared" si="31"/>
        <v>-3.875</v>
      </c>
      <c r="T110" t="str">
        <f t="shared" si="28"/>
        <v/>
      </c>
    </row>
    <row r="111" spans="2:20" x14ac:dyDescent="0.25">
      <c r="B111">
        <v>-9.5</v>
      </c>
      <c r="C111">
        <f t="shared" si="17"/>
        <v>-4.75</v>
      </c>
      <c r="D111">
        <f t="shared" si="18"/>
        <v>-2.375</v>
      </c>
      <c r="E111">
        <v>38</v>
      </c>
      <c r="F111">
        <v>51</v>
      </c>
      <c r="G111">
        <v>-7.5</v>
      </c>
      <c r="H111">
        <f t="shared" si="30"/>
        <v>-13</v>
      </c>
      <c r="I111">
        <f t="shared" si="20"/>
        <v>-17.75</v>
      </c>
      <c r="J111">
        <f t="shared" si="21"/>
        <v>2.75</v>
      </c>
      <c r="K111">
        <f t="shared" si="22"/>
        <v>1.25</v>
      </c>
      <c r="L111">
        <f t="shared" si="23"/>
        <v>2.5</v>
      </c>
      <c r="M111">
        <f t="shared" si="24"/>
        <v>0.5</v>
      </c>
      <c r="N111" t="str">
        <f t="shared" si="29"/>
        <v>正常</v>
      </c>
      <c r="O111">
        <f t="shared" si="25"/>
        <v>0</v>
      </c>
      <c r="R111">
        <f t="shared" si="26"/>
        <v>3.625</v>
      </c>
      <c r="S111">
        <f t="shared" si="31"/>
        <v>-3.625</v>
      </c>
      <c r="T111" t="str">
        <f t="shared" si="28"/>
        <v/>
      </c>
    </row>
    <row r="112" spans="2:20" x14ac:dyDescent="0.25">
      <c r="B112">
        <v>-4.5</v>
      </c>
      <c r="C112">
        <f t="shared" si="17"/>
        <v>-2.25</v>
      </c>
      <c r="D112">
        <f t="shared" si="18"/>
        <v>-1.125</v>
      </c>
      <c r="E112">
        <v>43</v>
      </c>
      <c r="F112">
        <v>33</v>
      </c>
      <c r="G112">
        <v>-1.5</v>
      </c>
      <c r="H112">
        <f t="shared" si="30"/>
        <v>10</v>
      </c>
      <c r="I112">
        <f t="shared" si="20"/>
        <v>7.75</v>
      </c>
      <c r="J112">
        <f t="shared" si="21"/>
        <v>-0.75</v>
      </c>
      <c r="K112">
        <f t="shared" si="22"/>
        <v>1</v>
      </c>
      <c r="L112">
        <f t="shared" si="23"/>
        <v>2.5</v>
      </c>
      <c r="M112">
        <f t="shared" si="24"/>
        <v>0.25</v>
      </c>
      <c r="N112" t="str">
        <f t="shared" si="29"/>
        <v>正常</v>
      </c>
      <c r="O112">
        <f t="shared" si="25"/>
        <v>0</v>
      </c>
      <c r="R112">
        <f t="shared" si="26"/>
        <v>2.75</v>
      </c>
      <c r="S112">
        <f t="shared" si="31"/>
        <v>-2.75</v>
      </c>
      <c r="T112" t="str">
        <f t="shared" si="28"/>
        <v/>
      </c>
    </row>
    <row r="113" spans="2:20" x14ac:dyDescent="0.25">
      <c r="B113">
        <v>-3.5</v>
      </c>
      <c r="C113">
        <f t="shared" si="17"/>
        <v>-1.75</v>
      </c>
      <c r="D113">
        <f t="shared" si="18"/>
        <v>-0.875</v>
      </c>
      <c r="E113">
        <v>44</v>
      </c>
      <c r="F113">
        <v>20</v>
      </c>
      <c r="G113">
        <v>-1.5</v>
      </c>
      <c r="H113">
        <f t="shared" si="30"/>
        <v>24</v>
      </c>
      <c r="I113">
        <f t="shared" si="20"/>
        <v>22.25</v>
      </c>
      <c r="J113">
        <f t="shared" si="21"/>
        <v>-0.25</v>
      </c>
      <c r="K113">
        <f t="shared" si="22"/>
        <v>0.75</v>
      </c>
      <c r="L113">
        <f t="shared" si="23"/>
        <v>2.5</v>
      </c>
      <c r="M113">
        <f t="shared" si="24"/>
        <v>0.25</v>
      </c>
      <c r="N113" t="str">
        <f t="shared" si="29"/>
        <v>正常</v>
      </c>
      <c r="O113">
        <f t="shared" si="25"/>
        <v>0</v>
      </c>
      <c r="R113">
        <f t="shared" si="26"/>
        <v>2.125</v>
      </c>
      <c r="S113">
        <f t="shared" si="31"/>
        <v>-2.125</v>
      </c>
      <c r="T113" t="str">
        <f t="shared" si="28"/>
        <v/>
      </c>
    </row>
    <row r="114" spans="2:20" x14ac:dyDescent="0.25">
      <c r="B114">
        <v>-1.5</v>
      </c>
      <c r="C114">
        <f t="shared" si="17"/>
        <v>-0.75</v>
      </c>
      <c r="D114">
        <f t="shared" si="18"/>
        <v>-0.375</v>
      </c>
      <c r="E114">
        <v>43</v>
      </c>
      <c r="F114">
        <v>31</v>
      </c>
      <c r="G114">
        <v>1.5</v>
      </c>
      <c r="H114">
        <f t="shared" si="30"/>
        <v>12</v>
      </c>
      <c r="I114">
        <f t="shared" si="20"/>
        <v>11.25</v>
      </c>
      <c r="J114">
        <f t="shared" si="21"/>
        <v>-2.25</v>
      </c>
      <c r="K114">
        <f t="shared" si="22"/>
        <v>1.25</v>
      </c>
      <c r="L114">
        <f t="shared" si="23"/>
        <v>2.5</v>
      </c>
      <c r="M114">
        <f t="shared" si="24"/>
        <v>0.75</v>
      </c>
      <c r="N114" t="str">
        <f t="shared" si="29"/>
        <v>正常</v>
      </c>
      <c r="O114">
        <f t="shared" si="25"/>
        <v>0</v>
      </c>
      <c r="R114">
        <f t="shared" si="26"/>
        <v>3.875</v>
      </c>
      <c r="S114">
        <f t="shared" si="31"/>
        <v>-3.875</v>
      </c>
      <c r="T114" t="str">
        <f t="shared" si="28"/>
        <v/>
      </c>
    </row>
    <row r="115" spans="2:20" x14ac:dyDescent="0.25">
      <c r="B115">
        <v>-16.5</v>
      </c>
      <c r="C115">
        <f t="shared" si="17"/>
        <v>-8.25</v>
      </c>
      <c r="D115">
        <f t="shared" si="18"/>
        <v>-4.125</v>
      </c>
      <c r="E115">
        <v>41</v>
      </c>
      <c r="F115">
        <v>42</v>
      </c>
      <c r="G115">
        <v>-6.5</v>
      </c>
      <c r="H115">
        <f t="shared" si="30"/>
        <v>-1</v>
      </c>
      <c r="I115">
        <f t="shared" si="20"/>
        <v>-9.25</v>
      </c>
      <c r="J115">
        <f t="shared" si="21"/>
        <v>-1.75</v>
      </c>
      <c r="K115">
        <f t="shared" si="22"/>
        <v>1</v>
      </c>
      <c r="L115">
        <f t="shared" si="23"/>
        <v>1.5</v>
      </c>
      <c r="M115">
        <f t="shared" si="24"/>
        <v>0.25</v>
      </c>
      <c r="N115" t="str">
        <f t="shared" si="29"/>
        <v>不支持</v>
      </c>
      <c r="O115">
        <f t="shared" si="25"/>
        <v>1</v>
      </c>
      <c r="Q115">
        <v>1</v>
      </c>
      <c r="R115">
        <f t="shared" si="26"/>
        <v>1.75</v>
      </c>
      <c r="S115">
        <f t="shared" si="31"/>
        <v>1.4875</v>
      </c>
      <c r="T115" t="str">
        <f t="shared" si="28"/>
        <v>该不支持</v>
      </c>
    </row>
    <row r="116" spans="2:20" x14ac:dyDescent="0.25">
      <c r="B116">
        <v>-6.5</v>
      </c>
      <c r="C116">
        <f t="shared" si="17"/>
        <v>-3.25</v>
      </c>
      <c r="D116">
        <f t="shared" si="18"/>
        <v>-1.625</v>
      </c>
      <c r="E116">
        <v>39</v>
      </c>
      <c r="F116">
        <v>40</v>
      </c>
      <c r="G116">
        <v>-1</v>
      </c>
      <c r="H116">
        <f t="shared" si="30"/>
        <v>-1</v>
      </c>
      <c r="I116">
        <f t="shared" si="20"/>
        <v>-4.25</v>
      </c>
      <c r="J116">
        <f t="shared" si="21"/>
        <v>-2.25</v>
      </c>
      <c r="K116">
        <f t="shared" si="22"/>
        <v>1.25</v>
      </c>
      <c r="L116">
        <f t="shared" si="23"/>
        <v>1.5</v>
      </c>
      <c r="M116">
        <f t="shared" si="24"/>
        <v>0.5</v>
      </c>
      <c r="N116" t="str">
        <f t="shared" si="29"/>
        <v>不支持</v>
      </c>
      <c r="O116" t="b">
        <f t="shared" si="25"/>
        <v>0</v>
      </c>
      <c r="Q116">
        <v>1</v>
      </c>
      <c r="R116">
        <f t="shared" si="26"/>
        <v>2.375</v>
      </c>
      <c r="S116">
        <f t="shared" si="31"/>
        <v>2.0187499999999998</v>
      </c>
      <c r="T116" t="str">
        <f t="shared" si="28"/>
        <v>该不支持</v>
      </c>
    </row>
    <row r="117" spans="2:20" x14ac:dyDescent="0.25">
      <c r="B117">
        <v>-5.5</v>
      </c>
      <c r="C117">
        <f t="shared" si="17"/>
        <v>-2.75</v>
      </c>
      <c r="D117">
        <f t="shared" si="18"/>
        <v>-1.375</v>
      </c>
      <c r="E117">
        <v>69</v>
      </c>
      <c r="F117">
        <v>56</v>
      </c>
      <c r="G117">
        <v>-0.5</v>
      </c>
      <c r="H117">
        <f t="shared" si="30"/>
        <v>13</v>
      </c>
      <c r="I117">
        <f t="shared" si="20"/>
        <v>10.25</v>
      </c>
      <c r="J117">
        <f t="shared" si="21"/>
        <v>-2.25</v>
      </c>
      <c r="K117">
        <f t="shared" si="22"/>
        <v>1.25</v>
      </c>
      <c r="L117">
        <f t="shared" si="23"/>
        <v>2.5</v>
      </c>
      <c r="M117">
        <f t="shared" si="24"/>
        <v>0.5</v>
      </c>
      <c r="N117" t="str">
        <f t="shared" si="29"/>
        <v>正常</v>
      </c>
      <c r="O117">
        <f t="shared" si="25"/>
        <v>0</v>
      </c>
      <c r="R117">
        <f t="shared" si="26"/>
        <v>3.625</v>
      </c>
      <c r="S117">
        <f t="shared" si="31"/>
        <v>-3.625</v>
      </c>
      <c r="T117" t="str">
        <f t="shared" si="28"/>
        <v/>
      </c>
    </row>
    <row r="118" spans="2:20" x14ac:dyDescent="0.25">
      <c r="B118">
        <v>-8.5</v>
      </c>
      <c r="C118">
        <f t="shared" si="17"/>
        <v>-4.25</v>
      </c>
      <c r="D118">
        <f t="shared" si="18"/>
        <v>-2.125</v>
      </c>
      <c r="E118">
        <v>48</v>
      </c>
      <c r="F118">
        <v>60</v>
      </c>
      <c r="G118">
        <v>-8.5</v>
      </c>
      <c r="H118">
        <f t="shared" si="30"/>
        <v>-12</v>
      </c>
      <c r="I118">
        <f t="shared" si="20"/>
        <v>-16.25</v>
      </c>
      <c r="J118">
        <f t="shared" si="21"/>
        <v>4.25</v>
      </c>
      <c r="K118">
        <f t="shared" si="22"/>
        <v>1.25</v>
      </c>
      <c r="L118">
        <f t="shared" si="23"/>
        <v>2.5</v>
      </c>
      <c r="M118">
        <f t="shared" si="24"/>
        <v>0.5</v>
      </c>
      <c r="N118" t="str">
        <f t="shared" si="29"/>
        <v>正常</v>
      </c>
      <c r="O118">
        <f t="shared" si="25"/>
        <v>0</v>
      </c>
      <c r="R118">
        <f t="shared" si="26"/>
        <v>3.625</v>
      </c>
      <c r="S118">
        <f t="shared" si="31"/>
        <v>-3.625</v>
      </c>
      <c r="T118" t="str">
        <f t="shared" si="28"/>
        <v/>
      </c>
    </row>
    <row r="119" spans="2:20" x14ac:dyDescent="0.25">
      <c r="B119">
        <v>-8.5</v>
      </c>
      <c r="C119">
        <f t="shared" si="17"/>
        <v>-4.25</v>
      </c>
      <c r="D119">
        <f t="shared" si="18"/>
        <v>-2.125</v>
      </c>
      <c r="E119">
        <v>28</v>
      </c>
      <c r="F119">
        <v>43</v>
      </c>
      <c r="G119">
        <v>-9.5</v>
      </c>
      <c r="H119">
        <f t="shared" si="30"/>
        <v>-15</v>
      </c>
      <c r="I119">
        <f t="shared" si="20"/>
        <v>-19.25</v>
      </c>
      <c r="J119">
        <f t="shared" si="21"/>
        <v>5.25</v>
      </c>
      <c r="K119">
        <f t="shared" si="22"/>
        <v>1.25</v>
      </c>
      <c r="L119">
        <f t="shared" si="23"/>
        <v>2.5</v>
      </c>
      <c r="M119">
        <f t="shared" si="24"/>
        <v>0.75</v>
      </c>
      <c r="N119" t="str">
        <f t="shared" si="29"/>
        <v>正常</v>
      </c>
      <c r="O119">
        <f t="shared" si="25"/>
        <v>0</v>
      </c>
      <c r="R119">
        <f t="shared" si="26"/>
        <v>3.875</v>
      </c>
      <c r="S119">
        <f t="shared" si="31"/>
        <v>-3.875</v>
      </c>
      <c r="T119" t="str">
        <f t="shared" si="28"/>
        <v/>
      </c>
    </row>
    <row r="120" spans="2:20" x14ac:dyDescent="0.25">
      <c r="B120">
        <v>-6.5</v>
      </c>
      <c r="C120">
        <f t="shared" si="17"/>
        <v>-3.25</v>
      </c>
      <c r="D120">
        <f t="shared" si="18"/>
        <v>-1.625</v>
      </c>
      <c r="E120">
        <v>59</v>
      </c>
      <c r="F120">
        <v>46</v>
      </c>
      <c r="G120">
        <f>1.5</f>
        <v>1.5</v>
      </c>
      <c r="H120">
        <f t="shared" si="30"/>
        <v>13</v>
      </c>
      <c r="I120">
        <f t="shared" si="20"/>
        <v>9.75</v>
      </c>
      <c r="J120">
        <f t="shared" si="21"/>
        <v>-4.75</v>
      </c>
      <c r="K120">
        <f t="shared" si="22"/>
        <v>1.25</v>
      </c>
      <c r="L120">
        <f t="shared" si="23"/>
        <v>2.5</v>
      </c>
      <c r="M120">
        <f t="shared" si="24"/>
        <v>0.75</v>
      </c>
      <c r="N120" t="str">
        <f t="shared" si="29"/>
        <v>正常</v>
      </c>
      <c r="O120">
        <f t="shared" si="25"/>
        <v>0</v>
      </c>
      <c r="R120">
        <f t="shared" si="26"/>
        <v>3.875</v>
      </c>
      <c r="S120">
        <f t="shared" si="31"/>
        <v>-3.875</v>
      </c>
      <c r="T120" t="str">
        <f t="shared" si="28"/>
        <v/>
      </c>
    </row>
    <row r="121" spans="2:20" x14ac:dyDescent="0.25">
      <c r="B121">
        <v>-18.5</v>
      </c>
      <c r="C121">
        <f t="shared" si="17"/>
        <v>-9.25</v>
      </c>
      <c r="D121">
        <f t="shared" si="18"/>
        <v>-4.625</v>
      </c>
      <c r="E121">
        <v>56</v>
      </c>
      <c r="F121">
        <v>34</v>
      </c>
      <c r="G121">
        <v>-7.5</v>
      </c>
      <c r="H121">
        <f t="shared" si="30"/>
        <v>22</v>
      </c>
      <c r="I121">
        <f t="shared" si="20"/>
        <v>12.75</v>
      </c>
      <c r="J121">
        <f t="shared" si="21"/>
        <v>-1.75</v>
      </c>
      <c r="K121">
        <f t="shared" si="22"/>
        <v>0.75</v>
      </c>
      <c r="L121">
        <f t="shared" si="23"/>
        <v>1.5</v>
      </c>
      <c r="M121">
        <f t="shared" si="24"/>
        <v>0.25</v>
      </c>
      <c r="N121" t="str">
        <f t="shared" si="29"/>
        <v>正常</v>
      </c>
      <c r="O121">
        <f t="shared" si="25"/>
        <v>0</v>
      </c>
      <c r="R121">
        <f t="shared" si="26"/>
        <v>1.375</v>
      </c>
      <c r="S121">
        <f t="shared" si="31"/>
        <v>-1.375</v>
      </c>
      <c r="T121" t="str">
        <f t="shared" si="28"/>
        <v/>
      </c>
    </row>
    <row r="122" spans="2:20" x14ac:dyDescent="0.25">
      <c r="B122">
        <v>-4.5</v>
      </c>
      <c r="C122">
        <f t="shared" si="17"/>
        <v>-2.25</v>
      </c>
      <c r="D122">
        <f t="shared" si="18"/>
        <v>-1.125</v>
      </c>
      <c r="E122">
        <v>42</v>
      </c>
      <c r="F122">
        <v>43</v>
      </c>
      <c r="G122">
        <v>-2</v>
      </c>
      <c r="H122">
        <f t="shared" si="30"/>
        <v>-1</v>
      </c>
      <c r="I122">
        <f t="shared" si="20"/>
        <v>-3.25</v>
      </c>
      <c r="J122">
        <f t="shared" si="21"/>
        <v>-0.25</v>
      </c>
      <c r="K122">
        <f t="shared" si="22"/>
        <v>0.75</v>
      </c>
      <c r="L122">
        <f t="shared" si="23"/>
        <v>1.5</v>
      </c>
      <c r="M122">
        <f t="shared" si="24"/>
        <v>0.25</v>
      </c>
      <c r="N122" t="str">
        <f t="shared" si="29"/>
        <v>不支持</v>
      </c>
      <c r="O122" t="b">
        <f t="shared" si="25"/>
        <v>0</v>
      </c>
      <c r="R122">
        <f t="shared" si="26"/>
        <v>1.375</v>
      </c>
      <c r="S122">
        <f t="shared" si="31"/>
        <v>-1.375</v>
      </c>
      <c r="T122" t="str">
        <f t="shared" si="28"/>
        <v>该支持</v>
      </c>
    </row>
    <row r="123" spans="2:20" x14ac:dyDescent="0.25">
      <c r="B123">
        <v>-17.5</v>
      </c>
      <c r="C123">
        <f t="shared" si="17"/>
        <v>-8.75</v>
      </c>
      <c r="D123">
        <f t="shared" si="18"/>
        <v>-4.375</v>
      </c>
      <c r="E123">
        <v>56</v>
      </c>
      <c r="F123">
        <v>24</v>
      </c>
      <c r="G123">
        <v>-11.5</v>
      </c>
      <c r="H123">
        <f t="shared" si="30"/>
        <v>32</v>
      </c>
      <c r="I123">
        <f t="shared" si="20"/>
        <v>23.25</v>
      </c>
      <c r="J123">
        <f t="shared" si="21"/>
        <v>2.75</v>
      </c>
      <c r="K123">
        <f t="shared" si="22"/>
        <v>1</v>
      </c>
      <c r="L123">
        <f t="shared" si="23"/>
        <v>2.5</v>
      </c>
      <c r="M123">
        <f t="shared" si="24"/>
        <v>0.25</v>
      </c>
      <c r="N123" t="str">
        <f t="shared" ref="N123:N154" si="32">IF(AND(I123&lt;0,(C123-G123)&lt;0),"不支持",IF(AND(I123&lt;0,(C123-G123)&gt;0),"正常",IF(AND(I123&gt;0,(C123&lt;=G123)),"正常",IF(AND(I123&gt;0,C123&gt;G123),"支持"))))</f>
        <v>支持</v>
      </c>
      <c r="O123">
        <f t="shared" si="25"/>
        <v>3</v>
      </c>
      <c r="P123" t="s">
        <v>0</v>
      </c>
      <c r="Q123">
        <v>1</v>
      </c>
      <c r="R123">
        <f t="shared" si="26"/>
        <v>2.75</v>
      </c>
      <c r="S123">
        <f t="shared" si="31"/>
        <v>2.3374999999999999</v>
      </c>
      <c r="T123" t="str">
        <f t="shared" si="28"/>
        <v>该支持</v>
      </c>
    </row>
    <row r="124" spans="2:20" x14ac:dyDescent="0.25">
      <c r="B124">
        <v>-8.5</v>
      </c>
      <c r="C124">
        <f t="shared" si="17"/>
        <v>-4.25</v>
      </c>
      <c r="D124">
        <f t="shared" si="18"/>
        <v>-2.125</v>
      </c>
      <c r="E124">
        <v>49</v>
      </c>
      <c r="F124">
        <v>46</v>
      </c>
      <c r="G124">
        <v>-3.5</v>
      </c>
      <c r="H124">
        <f t="shared" si="30"/>
        <v>3</v>
      </c>
      <c r="I124">
        <f t="shared" si="20"/>
        <v>-1.25</v>
      </c>
      <c r="J124">
        <f t="shared" si="21"/>
        <v>-0.75</v>
      </c>
      <c r="K124">
        <f t="shared" si="22"/>
        <v>0.75</v>
      </c>
      <c r="L124">
        <f t="shared" si="23"/>
        <v>0.75</v>
      </c>
      <c r="M124">
        <f t="shared" si="24"/>
        <v>0.25</v>
      </c>
      <c r="N124" t="str">
        <f t="shared" si="32"/>
        <v>不支持</v>
      </c>
      <c r="O124">
        <f t="shared" si="25"/>
        <v>1</v>
      </c>
      <c r="Q124">
        <v>0</v>
      </c>
      <c r="R124">
        <f t="shared" si="26"/>
        <v>0.8125</v>
      </c>
      <c r="S124">
        <f t="shared" si="31"/>
        <v>-0.8125</v>
      </c>
      <c r="T124" t="str">
        <f t="shared" si="28"/>
        <v>该支持</v>
      </c>
    </row>
    <row r="125" spans="2:20" x14ac:dyDescent="0.25">
      <c r="B125">
        <v>-3.5</v>
      </c>
      <c r="C125">
        <f t="shared" si="17"/>
        <v>-1.75</v>
      </c>
      <c r="D125">
        <f t="shared" si="18"/>
        <v>-0.875</v>
      </c>
      <c r="E125">
        <v>53</v>
      </c>
      <c r="F125">
        <v>61</v>
      </c>
      <c r="G125">
        <v>-1.5</v>
      </c>
      <c r="H125">
        <f t="shared" si="30"/>
        <v>-8</v>
      </c>
      <c r="I125">
        <f t="shared" si="20"/>
        <v>-9.75</v>
      </c>
      <c r="J125">
        <f t="shared" si="21"/>
        <v>-0.25</v>
      </c>
      <c r="K125">
        <f t="shared" si="22"/>
        <v>0.75</v>
      </c>
      <c r="L125">
        <f t="shared" si="23"/>
        <v>2.5</v>
      </c>
      <c r="M125">
        <f t="shared" si="24"/>
        <v>0.25</v>
      </c>
      <c r="N125" t="str">
        <f t="shared" si="32"/>
        <v>不支持</v>
      </c>
      <c r="O125" t="b">
        <f t="shared" si="25"/>
        <v>0</v>
      </c>
      <c r="Q125">
        <v>1</v>
      </c>
      <c r="R125">
        <f t="shared" si="26"/>
        <v>2.125</v>
      </c>
      <c r="S125">
        <f t="shared" si="31"/>
        <v>1.8062499999999999</v>
      </c>
      <c r="T125" t="str">
        <f t="shared" si="28"/>
        <v>该不支持</v>
      </c>
    </row>
    <row r="126" spans="2:20" x14ac:dyDescent="0.25">
      <c r="B126">
        <v>-15.5</v>
      </c>
      <c r="C126">
        <f t="shared" si="17"/>
        <v>-7.75</v>
      </c>
      <c r="D126">
        <f t="shared" si="18"/>
        <v>-3.875</v>
      </c>
      <c r="E126">
        <v>47</v>
      </c>
      <c r="F126">
        <v>47</v>
      </c>
      <c r="G126">
        <v>-11.5</v>
      </c>
      <c r="H126">
        <f t="shared" si="30"/>
        <v>0</v>
      </c>
      <c r="I126">
        <f t="shared" si="20"/>
        <v>-7.75</v>
      </c>
      <c r="J126">
        <f t="shared" si="21"/>
        <v>3.75</v>
      </c>
      <c r="K126">
        <f t="shared" si="22"/>
        <v>1</v>
      </c>
      <c r="L126">
        <f t="shared" si="23"/>
        <v>1.5</v>
      </c>
      <c r="M126">
        <f t="shared" si="24"/>
        <v>0.25</v>
      </c>
      <c r="N126" t="str">
        <f t="shared" si="32"/>
        <v>正常</v>
      </c>
      <c r="O126">
        <f t="shared" si="25"/>
        <v>0</v>
      </c>
      <c r="R126">
        <f t="shared" si="26"/>
        <v>1.75</v>
      </c>
      <c r="S126">
        <f t="shared" si="31"/>
        <v>-1.75</v>
      </c>
      <c r="T126" t="str">
        <f t="shared" si="28"/>
        <v/>
      </c>
    </row>
    <row r="127" spans="2:20" x14ac:dyDescent="0.25">
      <c r="B127">
        <v>-5.5</v>
      </c>
      <c r="C127">
        <f t="shared" si="17"/>
        <v>-2.75</v>
      </c>
      <c r="D127">
        <f t="shared" si="18"/>
        <v>-1.375</v>
      </c>
      <c r="E127">
        <v>32</v>
      </c>
      <c r="F127">
        <v>41</v>
      </c>
      <c r="G127">
        <v>-7.5</v>
      </c>
      <c r="H127">
        <f t="shared" si="30"/>
        <v>-9</v>
      </c>
      <c r="I127">
        <f t="shared" si="20"/>
        <v>-11.75</v>
      </c>
      <c r="J127">
        <f t="shared" si="21"/>
        <v>4.75</v>
      </c>
      <c r="K127">
        <f t="shared" si="22"/>
        <v>1.25</v>
      </c>
      <c r="L127">
        <f t="shared" si="23"/>
        <v>2.5</v>
      </c>
      <c r="M127">
        <f t="shared" si="24"/>
        <v>0.75</v>
      </c>
      <c r="N127" t="str">
        <f t="shared" si="32"/>
        <v>正常</v>
      </c>
      <c r="O127">
        <f t="shared" si="25"/>
        <v>0</v>
      </c>
      <c r="R127">
        <f t="shared" si="26"/>
        <v>3.875</v>
      </c>
      <c r="S127">
        <f t="shared" si="31"/>
        <v>-3.875</v>
      </c>
      <c r="T127" t="str">
        <f t="shared" si="28"/>
        <v/>
      </c>
    </row>
    <row r="128" spans="2:20" x14ac:dyDescent="0.25">
      <c r="B128">
        <v>-16.5</v>
      </c>
      <c r="C128">
        <f t="shared" si="17"/>
        <v>-8.25</v>
      </c>
      <c r="D128">
        <f t="shared" si="18"/>
        <v>-4.125</v>
      </c>
      <c r="E128">
        <v>42</v>
      </c>
      <c r="F128">
        <v>46</v>
      </c>
      <c r="G128">
        <v>-10.5</v>
      </c>
      <c r="H128">
        <f t="shared" si="30"/>
        <v>-4</v>
      </c>
      <c r="I128">
        <f t="shared" si="20"/>
        <v>-12.25</v>
      </c>
      <c r="J128">
        <f t="shared" si="21"/>
        <v>2.25</v>
      </c>
      <c r="K128">
        <f t="shared" si="22"/>
        <v>1</v>
      </c>
      <c r="L128">
        <f t="shared" si="23"/>
        <v>1.5</v>
      </c>
      <c r="M128">
        <f t="shared" si="24"/>
        <v>0.25</v>
      </c>
      <c r="N128" t="str">
        <f t="shared" si="32"/>
        <v>正常</v>
      </c>
      <c r="O128">
        <f t="shared" si="25"/>
        <v>0</v>
      </c>
      <c r="R128">
        <f t="shared" si="26"/>
        <v>1.75</v>
      </c>
      <c r="S128">
        <f t="shared" si="31"/>
        <v>-1.75</v>
      </c>
      <c r="T128" t="str">
        <f t="shared" si="28"/>
        <v/>
      </c>
    </row>
    <row r="129" spans="2:20" x14ac:dyDescent="0.25">
      <c r="B129">
        <v>-13.5</v>
      </c>
      <c r="C129">
        <f t="shared" si="17"/>
        <v>-6.75</v>
      </c>
      <c r="D129">
        <f t="shared" si="18"/>
        <v>-3.375</v>
      </c>
      <c r="E129">
        <v>32</v>
      </c>
      <c r="F129">
        <v>22</v>
      </c>
      <c r="G129">
        <v>-5.5</v>
      </c>
      <c r="H129">
        <f t="shared" si="30"/>
        <v>10</v>
      </c>
      <c r="I129">
        <f t="shared" si="20"/>
        <v>3.25</v>
      </c>
      <c r="J129">
        <f t="shared" si="21"/>
        <v>-1.25</v>
      </c>
      <c r="K129">
        <f t="shared" si="22"/>
        <v>0.75</v>
      </c>
      <c r="L129">
        <f t="shared" si="23"/>
        <v>0.75</v>
      </c>
      <c r="M129">
        <f t="shared" si="24"/>
        <v>0.25</v>
      </c>
      <c r="N129" t="str">
        <f t="shared" si="32"/>
        <v>正常</v>
      </c>
      <c r="O129">
        <f t="shared" si="25"/>
        <v>0</v>
      </c>
      <c r="R129">
        <f t="shared" si="26"/>
        <v>0.8125</v>
      </c>
      <c r="S129">
        <f t="shared" si="31"/>
        <v>-0.8125</v>
      </c>
      <c r="T129" t="str">
        <f t="shared" si="28"/>
        <v/>
      </c>
    </row>
    <row r="130" spans="2:20" x14ac:dyDescent="0.25">
      <c r="B130">
        <v>-4.5</v>
      </c>
      <c r="C130">
        <f t="shared" ref="C130:C193" si="33">B130/2</f>
        <v>-2.25</v>
      </c>
      <c r="D130">
        <f t="shared" ref="D130:D193" si="34">B130/4</f>
        <v>-1.125</v>
      </c>
      <c r="E130">
        <v>46</v>
      </c>
      <c r="F130">
        <v>34</v>
      </c>
      <c r="G130">
        <v>2.5</v>
      </c>
      <c r="H130">
        <f t="shared" ref="H130:H161" si="35">E130-F130</f>
        <v>12</v>
      </c>
      <c r="I130">
        <f t="shared" ref="I130:I193" si="36">(E130-F130)+C130</f>
        <v>9.75</v>
      </c>
      <c r="J130">
        <f t="shared" ref="J130:J193" si="37">-G130+C130</f>
        <v>-4.75</v>
      </c>
      <c r="K130">
        <f t="shared" ref="K130:K193" si="38">IF(ABS(C130-G130)&lt;0.2*ABS(C130),0.75,IF(ABS(C130-G130)&lt;0.5*ABS(C130),1,1.25))</f>
        <v>1.25</v>
      </c>
      <c r="L130">
        <f t="shared" ref="L130:L193" si="39">IF(ABS(I130/C130)&lt;0.5,0.75,IF(ABS(I130/C130)&lt;1.5,1.5,IF(ABS(I130/C130)&gt;1.5,2.5)))</f>
        <v>2.5</v>
      </c>
      <c r="M130">
        <f t="shared" ref="M130:M193" si="40">IF(ABS(J130/C130)&lt;0.5,0.25,IF(ABS(J130/C130)&lt;=1,0.5,IF(ABS(J130/C130)&gt;1,0.75)))</f>
        <v>0.75</v>
      </c>
      <c r="N130" t="str">
        <f t="shared" si="32"/>
        <v>正常</v>
      </c>
      <c r="O130">
        <f t="shared" ref="O130:O193" si="41">IF(N130="正常",0,IF(N130="不支持",IF(D130&lt;I130&lt;1.5*D130,3,IF(1.5*D130&lt;I130&lt;2.5*D130,2,IF(2.5*D130&lt;I130,1))),IF(D130&lt;I130&lt;1.5*D130,1,IF(1.5*D130&lt;I130&lt;2.5*D130,2,IF(2.5*D130&lt;I130,3)))))</f>
        <v>0</v>
      </c>
      <c r="R130">
        <f t="shared" ref="R130:R193" si="42">L130*K130+M130</f>
        <v>3.875</v>
      </c>
      <c r="S130">
        <f t="shared" ref="S130:S161" si="43">IF(Q130=0,-1*R130,0.85*R130)</f>
        <v>-3.875</v>
      </c>
      <c r="T130" t="str">
        <f t="shared" ref="T130:T193" si="44">IF(AND(N130="不支持",Q130=0),"该支持",IF(AND(N130="不支持",Q130=1),"该不支持",IF(AND(N130="支持",Q130=0),"该不支持",IF(AND(N130="支持",Q130=1),"该支持",""))))</f>
        <v/>
      </c>
    </row>
    <row r="131" spans="2:20" x14ac:dyDescent="0.25">
      <c r="B131">
        <v>-25.5</v>
      </c>
      <c r="C131">
        <f t="shared" si="33"/>
        <v>-12.75</v>
      </c>
      <c r="D131">
        <f t="shared" si="34"/>
        <v>-6.375</v>
      </c>
      <c r="E131">
        <v>39</v>
      </c>
      <c r="F131">
        <v>35</v>
      </c>
      <c r="G131">
        <v>-9.5</v>
      </c>
      <c r="H131">
        <f t="shared" si="35"/>
        <v>4</v>
      </c>
      <c r="I131">
        <f t="shared" si="36"/>
        <v>-8.75</v>
      </c>
      <c r="J131">
        <f t="shared" si="37"/>
        <v>-3.25</v>
      </c>
      <c r="K131">
        <f t="shared" si="38"/>
        <v>1</v>
      </c>
      <c r="L131">
        <f t="shared" si="39"/>
        <v>1.5</v>
      </c>
      <c r="M131">
        <f t="shared" si="40"/>
        <v>0.25</v>
      </c>
      <c r="N131" t="str">
        <f t="shared" si="32"/>
        <v>不支持</v>
      </c>
      <c r="O131">
        <f t="shared" si="41"/>
        <v>1</v>
      </c>
      <c r="Q131">
        <v>1</v>
      </c>
      <c r="R131">
        <f t="shared" si="42"/>
        <v>1.75</v>
      </c>
      <c r="S131">
        <f t="shared" si="43"/>
        <v>1.4875</v>
      </c>
      <c r="T131" t="str">
        <f t="shared" si="44"/>
        <v>该不支持</v>
      </c>
    </row>
    <row r="132" spans="2:20" x14ac:dyDescent="0.25">
      <c r="B132">
        <v>-15.5</v>
      </c>
      <c r="C132">
        <f t="shared" si="33"/>
        <v>-7.75</v>
      </c>
      <c r="D132">
        <f t="shared" si="34"/>
        <v>-3.875</v>
      </c>
      <c r="E132">
        <v>31</v>
      </c>
      <c r="F132">
        <v>25</v>
      </c>
      <c r="G132">
        <v>-7.5</v>
      </c>
      <c r="H132">
        <f t="shared" si="35"/>
        <v>6</v>
      </c>
      <c r="I132">
        <f t="shared" si="36"/>
        <v>-1.75</v>
      </c>
      <c r="J132">
        <f t="shared" si="37"/>
        <v>-0.25</v>
      </c>
      <c r="K132">
        <f t="shared" si="38"/>
        <v>0.75</v>
      </c>
      <c r="L132">
        <f t="shared" si="39"/>
        <v>0.75</v>
      </c>
      <c r="M132">
        <f t="shared" si="40"/>
        <v>0.25</v>
      </c>
      <c r="N132" t="str">
        <f t="shared" si="32"/>
        <v>不支持</v>
      </c>
      <c r="O132">
        <f t="shared" si="41"/>
        <v>1</v>
      </c>
      <c r="Q132">
        <v>0</v>
      </c>
      <c r="R132">
        <f t="shared" si="42"/>
        <v>0.8125</v>
      </c>
      <c r="S132">
        <f t="shared" si="43"/>
        <v>-0.8125</v>
      </c>
      <c r="T132" t="str">
        <f t="shared" si="44"/>
        <v>该支持</v>
      </c>
    </row>
    <row r="133" spans="2:20" x14ac:dyDescent="0.25">
      <c r="B133">
        <v>-6.5</v>
      </c>
      <c r="C133">
        <f t="shared" si="33"/>
        <v>-3.25</v>
      </c>
      <c r="D133">
        <f t="shared" si="34"/>
        <v>-1.625</v>
      </c>
      <c r="E133">
        <v>42</v>
      </c>
      <c r="F133">
        <v>41</v>
      </c>
      <c r="G133">
        <v>-1.5</v>
      </c>
      <c r="H133">
        <f t="shared" si="35"/>
        <v>1</v>
      </c>
      <c r="I133">
        <f t="shared" si="36"/>
        <v>-2.25</v>
      </c>
      <c r="J133">
        <f t="shared" si="37"/>
        <v>-1.75</v>
      </c>
      <c r="K133">
        <f t="shared" si="38"/>
        <v>1.25</v>
      </c>
      <c r="L133">
        <f t="shared" si="39"/>
        <v>1.5</v>
      </c>
      <c r="M133">
        <f t="shared" si="40"/>
        <v>0.5</v>
      </c>
      <c r="N133" t="str">
        <f t="shared" si="32"/>
        <v>不支持</v>
      </c>
      <c r="O133">
        <f t="shared" si="41"/>
        <v>1</v>
      </c>
      <c r="Q133">
        <v>1</v>
      </c>
      <c r="R133">
        <f t="shared" si="42"/>
        <v>2.375</v>
      </c>
      <c r="S133">
        <f t="shared" si="43"/>
        <v>2.0187499999999998</v>
      </c>
      <c r="T133" t="str">
        <f t="shared" si="44"/>
        <v>该不支持</v>
      </c>
    </row>
    <row r="134" spans="2:20" x14ac:dyDescent="0.25">
      <c r="B134">
        <v>-2.5</v>
      </c>
      <c r="C134">
        <f t="shared" si="33"/>
        <v>-1.25</v>
      </c>
      <c r="D134">
        <f t="shared" si="34"/>
        <v>-0.625</v>
      </c>
      <c r="E134">
        <v>31</v>
      </c>
      <c r="F134">
        <v>35</v>
      </c>
      <c r="G134">
        <v>-1.5</v>
      </c>
      <c r="H134">
        <f t="shared" si="35"/>
        <v>-4</v>
      </c>
      <c r="I134">
        <f t="shared" si="36"/>
        <v>-5.25</v>
      </c>
      <c r="J134">
        <f t="shared" si="37"/>
        <v>0.25</v>
      </c>
      <c r="K134">
        <f t="shared" si="38"/>
        <v>1</v>
      </c>
      <c r="L134">
        <f t="shared" si="39"/>
        <v>2.5</v>
      </c>
      <c r="M134">
        <f t="shared" si="40"/>
        <v>0.25</v>
      </c>
      <c r="N134" t="str">
        <f t="shared" si="32"/>
        <v>正常</v>
      </c>
      <c r="O134">
        <f t="shared" si="41"/>
        <v>0</v>
      </c>
      <c r="R134">
        <f t="shared" si="42"/>
        <v>2.75</v>
      </c>
      <c r="S134">
        <f t="shared" si="43"/>
        <v>-2.75</v>
      </c>
      <c r="T134" t="str">
        <f t="shared" si="44"/>
        <v/>
      </c>
    </row>
    <row r="135" spans="2:20" x14ac:dyDescent="0.25">
      <c r="B135">
        <v>-3.5</v>
      </c>
      <c r="C135">
        <f t="shared" si="33"/>
        <v>-1.75</v>
      </c>
      <c r="D135">
        <f t="shared" si="34"/>
        <v>-0.875</v>
      </c>
      <c r="E135">
        <v>61</v>
      </c>
      <c r="F135">
        <v>44</v>
      </c>
      <c r="G135">
        <v>-2.5</v>
      </c>
      <c r="H135">
        <f t="shared" si="35"/>
        <v>17</v>
      </c>
      <c r="I135">
        <f t="shared" si="36"/>
        <v>15.25</v>
      </c>
      <c r="J135">
        <f t="shared" si="37"/>
        <v>0.75</v>
      </c>
      <c r="K135">
        <f t="shared" si="38"/>
        <v>1</v>
      </c>
      <c r="L135">
        <f t="shared" si="39"/>
        <v>2.5</v>
      </c>
      <c r="M135">
        <f t="shared" si="40"/>
        <v>0.25</v>
      </c>
      <c r="N135" t="str">
        <f t="shared" si="32"/>
        <v>支持</v>
      </c>
      <c r="O135">
        <f t="shared" si="41"/>
        <v>3</v>
      </c>
      <c r="Q135">
        <v>1</v>
      </c>
      <c r="R135">
        <f t="shared" si="42"/>
        <v>2.75</v>
      </c>
      <c r="S135">
        <f t="shared" si="43"/>
        <v>2.3374999999999999</v>
      </c>
      <c r="T135" t="str">
        <f t="shared" si="44"/>
        <v>该支持</v>
      </c>
    </row>
    <row r="136" spans="2:20" x14ac:dyDescent="0.25">
      <c r="B136">
        <v>-11.5</v>
      </c>
      <c r="C136">
        <f t="shared" si="33"/>
        <v>-5.75</v>
      </c>
      <c r="D136">
        <f t="shared" si="34"/>
        <v>-2.875</v>
      </c>
      <c r="E136">
        <v>47</v>
      </c>
      <c r="F136">
        <v>36</v>
      </c>
      <c r="G136">
        <v>-6.5</v>
      </c>
      <c r="H136">
        <f t="shared" si="35"/>
        <v>11</v>
      </c>
      <c r="I136">
        <f t="shared" si="36"/>
        <v>5.25</v>
      </c>
      <c r="J136">
        <f t="shared" si="37"/>
        <v>0.75</v>
      </c>
      <c r="K136">
        <f t="shared" si="38"/>
        <v>0.75</v>
      </c>
      <c r="L136">
        <f t="shared" si="39"/>
        <v>1.5</v>
      </c>
      <c r="M136">
        <f t="shared" si="40"/>
        <v>0.25</v>
      </c>
      <c r="N136" t="str">
        <f t="shared" si="32"/>
        <v>支持</v>
      </c>
      <c r="O136">
        <f t="shared" si="41"/>
        <v>3</v>
      </c>
      <c r="Q136">
        <v>0</v>
      </c>
      <c r="R136">
        <f t="shared" si="42"/>
        <v>1.375</v>
      </c>
      <c r="S136">
        <f t="shared" si="43"/>
        <v>-1.375</v>
      </c>
      <c r="T136" t="str">
        <f t="shared" si="44"/>
        <v>该不支持</v>
      </c>
    </row>
    <row r="137" spans="2:20" x14ac:dyDescent="0.25">
      <c r="B137">
        <v>-14.5</v>
      </c>
      <c r="C137">
        <f t="shared" si="33"/>
        <v>-7.25</v>
      </c>
      <c r="D137">
        <f t="shared" si="34"/>
        <v>-3.625</v>
      </c>
      <c r="E137">
        <v>38</v>
      </c>
      <c r="F137">
        <v>34</v>
      </c>
      <c r="G137">
        <v>-6.5</v>
      </c>
      <c r="H137">
        <f t="shared" si="35"/>
        <v>4</v>
      </c>
      <c r="I137">
        <f t="shared" si="36"/>
        <v>-3.25</v>
      </c>
      <c r="J137">
        <f t="shared" si="37"/>
        <v>-0.75</v>
      </c>
      <c r="K137">
        <f t="shared" si="38"/>
        <v>0.75</v>
      </c>
      <c r="L137">
        <f t="shared" si="39"/>
        <v>0.75</v>
      </c>
      <c r="M137">
        <f t="shared" si="40"/>
        <v>0.25</v>
      </c>
      <c r="N137" t="str">
        <f t="shared" si="32"/>
        <v>不支持</v>
      </c>
      <c r="O137">
        <f t="shared" si="41"/>
        <v>1</v>
      </c>
      <c r="Q137">
        <v>1</v>
      </c>
      <c r="R137">
        <f t="shared" si="42"/>
        <v>0.8125</v>
      </c>
      <c r="S137">
        <f t="shared" si="43"/>
        <v>0.69062499999999993</v>
      </c>
      <c r="T137" t="str">
        <f t="shared" si="44"/>
        <v>该不支持</v>
      </c>
    </row>
    <row r="138" spans="2:20" x14ac:dyDescent="0.25">
      <c r="B138">
        <v>-2.5</v>
      </c>
      <c r="C138">
        <f t="shared" si="33"/>
        <v>-1.25</v>
      </c>
      <c r="D138">
        <f t="shared" si="34"/>
        <v>-0.625</v>
      </c>
      <c r="E138">
        <v>30</v>
      </c>
      <c r="F138">
        <v>39</v>
      </c>
      <c r="G138">
        <v>-2.5</v>
      </c>
      <c r="H138">
        <f t="shared" si="35"/>
        <v>-9</v>
      </c>
      <c r="I138">
        <f t="shared" si="36"/>
        <v>-10.25</v>
      </c>
      <c r="J138">
        <f t="shared" si="37"/>
        <v>1.25</v>
      </c>
      <c r="K138">
        <f t="shared" si="38"/>
        <v>1.25</v>
      </c>
      <c r="L138">
        <f t="shared" si="39"/>
        <v>2.5</v>
      </c>
      <c r="M138">
        <f t="shared" si="40"/>
        <v>0.5</v>
      </c>
      <c r="N138" t="str">
        <f t="shared" si="32"/>
        <v>正常</v>
      </c>
      <c r="O138">
        <f t="shared" si="41"/>
        <v>0</v>
      </c>
      <c r="R138">
        <f t="shared" si="42"/>
        <v>3.625</v>
      </c>
      <c r="S138">
        <f t="shared" si="43"/>
        <v>-3.625</v>
      </c>
      <c r="T138" t="str">
        <f t="shared" si="44"/>
        <v/>
      </c>
    </row>
    <row r="139" spans="2:20" x14ac:dyDescent="0.25">
      <c r="B139">
        <v>-7.5</v>
      </c>
      <c r="C139">
        <f t="shared" si="33"/>
        <v>-3.75</v>
      </c>
      <c r="D139">
        <f t="shared" si="34"/>
        <v>-1.875</v>
      </c>
      <c r="E139">
        <v>39</v>
      </c>
      <c r="F139">
        <v>26</v>
      </c>
      <c r="G139">
        <v>-3.5</v>
      </c>
      <c r="H139">
        <f t="shared" si="35"/>
        <v>13</v>
      </c>
      <c r="I139">
        <f t="shared" si="36"/>
        <v>9.25</v>
      </c>
      <c r="J139">
        <f t="shared" si="37"/>
        <v>-0.25</v>
      </c>
      <c r="K139">
        <f t="shared" si="38"/>
        <v>0.75</v>
      </c>
      <c r="L139">
        <f t="shared" si="39"/>
        <v>2.5</v>
      </c>
      <c r="M139">
        <f t="shared" si="40"/>
        <v>0.25</v>
      </c>
      <c r="N139" t="str">
        <f t="shared" si="32"/>
        <v>正常</v>
      </c>
      <c r="O139">
        <f t="shared" si="41"/>
        <v>0</v>
      </c>
      <c r="R139">
        <f t="shared" si="42"/>
        <v>2.125</v>
      </c>
      <c r="S139">
        <f t="shared" si="43"/>
        <v>-2.125</v>
      </c>
      <c r="T139" t="str">
        <f t="shared" si="44"/>
        <v/>
      </c>
    </row>
    <row r="140" spans="2:20" x14ac:dyDescent="0.25">
      <c r="B140">
        <v>-14.5</v>
      </c>
      <c r="C140">
        <f t="shared" si="33"/>
        <v>-7.25</v>
      </c>
      <c r="D140">
        <f t="shared" si="34"/>
        <v>-3.625</v>
      </c>
      <c r="E140">
        <v>42</v>
      </c>
      <c r="F140">
        <v>39</v>
      </c>
      <c r="G140">
        <v>-6.5</v>
      </c>
      <c r="H140">
        <f t="shared" si="35"/>
        <v>3</v>
      </c>
      <c r="I140">
        <f t="shared" si="36"/>
        <v>-4.25</v>
      </c>
      <c r="J140">
        <f t="shared" si="37"/>
        <v>-0.75</v>
      </c>
      <c r="K140">
        <f t="shared" si="38"/>
        <v>0.75</v>
      </c>
      <c r="L140">
        <f t="shared" si="39"/>
        <v>1.5</v>
      </c>
      <c r="M140">
        <f t="shared" si="40"/>
        <v>0.25</v>
      </c>
      <c r="N140" t="str">
        <f t="shared" si="32"/>
        <v>不支持</v>
      </c>
      <c r="O140">
        <f t="shared" si="41"/>
        <v>1</v>
      </c>
      <c r="Q140">
        <v>1</v>
      </c>
      <c r="R140">
        <f t="shared" si="42"/>
        <v>1.375</v>
      </c>
      <c r="S140">
        <f t="shared" si="43"/>
        <v>1.16875</v>
      </c>
      <c r="T140" t="str">
        <f t="shared" si="44"/>
        <v>该不支持</v>
      </c>
    </row>
    <row r="141" spans="2:20" x14ac:dyDescent="0.25">
      <c r="B141">
        <v>-4.5</v>
      </c>
      <c r="C141">
        <f t="shared" si="33"/>
        <v>-2.25</v>
      </c>
      <c r="D141">
        <f t="shared" si="34"/>
        <v>-1.125</v>
      </c>
      <c r="E141">
        <v>35</v>
      </c>
      <c r="F141">
        <v>29</v>
      </c>
      <c r="G141">
        <v>-14.5</v>
      </c>
      <c r="H141">
        <f t="shared" si="35"/>
        <v>6</v>
      </c>
      <c r="I141">
        <f t="shared" si="36"/>
        <v>3.75</v>
      </c>
      <c r="J141">
        <f t="shared" si="37"/>
        <v>12.25</v>
      </c>
      <c r="K141">
        <f t="shared" si="38"/>
        <v>1.25</v>
      </c>
      <c r="L141">
        <f t="shared" si="39"/>
        <v>2.5</v>
      </c>
      <c r="M141">
        <f t="shared" si="40"/>
        <v>0.75</v>
      </c>
      <c r="N141" t="str">
        <f t="shared" si="32"/>
        <v>支持</v>
      </c>
      <c r="O141">
        <f t="shared" si="41"/>
        <v>3</v>
      </c>
      <c r="Q141">
        <v>1</v>
      </c>
      <c r="R141">
        <f t="shared" si="42"/>
        <v>3.875</v>
      </c>
      <c r="S141">
        <f t="shared" si="43"/>
        <v>3.2937499999999997</v>
      </c>
      <c r="T141" t="str">
        <f t="shared" si="44"/>
        <v>该支持</v>
      </c>
    </row>
    <row r="142" spans="2:20" x14ac:dyDescent="0.25">
      <c r="B142">
        <v>-10.5</v>
      </c>
      <c r="C142">
        <f t="shared" si="33"/>
        <v>-5.25</v>
      </c>
      <c r="D142">
        <f t="shared" si="34"/>
        <v>-2.625</v>
      </c>
      <c r="E142">
        <v>38</v>
      </c>
      <c r="F142">
        <v>43</v>
      </c>
      <c r="G142">
        <v>-6.5</v>
      </c>
      <c r="H142">
        <f t="shared" si="35"/>
        <v>-5</v>
      </c>
      <c r="I142">
        <f t="shared" si="36"/>
        <v>-10.25</v>
      </c>
      <c r="J142">
        <f t="shared" si="37"/>
        <v>1.25</v>
      </c>
      <c r="K142">
        <f t="shared" si="38"/>
        <v>1</v>
      </c>
      <c r="L142">
        <f t="shared" si="39"/>
        <v>2.5</v>
      </c>
      <c r="M142">
        <f t="shared" si="40"/>
        <v>0.25</v>
      </c>
      <c r="N142" t="str">
        <f t="shared" si="32"/>
        <v>正常</v>
      </c>
      <c r="O142">
        <f t="shared" si="41"/>
        <v>0</v>
      </c>
      <c r="R142">
        <f t="shared" si="42"/>
        <v>2.75</v>
      </c>
      <c r="S142">
        <f t="shared" si="43"/>
        <v>-2.75</v>
      </c>
      <c r="T142" t="str">
        <f t="shared" si="44"/>
        <v/>
      </c>
    </row>
    <row r="143" spans="2:20" x14ac:dyDescent="0.25">
      <c r="B143">
        <v>-3.5</v>
      </c>
      <c r="C143">
        <f t="shared" si="33"/>
        <v>-1.75</v>
      </c>
      <c r="D143">
        <f t="shared" si="34"/>
        <v>-0.875</v>
      </c>
      <c r="E143">
        <v>55</v>
      </c>
      <c r="F143">
        <v>52</v>
      </c>
      <c r="G143">
        <v>-4.5</v>
      </c>
      <c r="H143">
        <f t="shared" si="35"/>
        <v>3</v>
      </c>
      <c r="I143">
        <f t="shared" si="36"/>
        <v>1.25</v>
      </c>
      <c r="J143">
        <f t="shared" si="37"/>
        <v>2.75</v>
      </c>
      <c r="K143">
        <f t="shared" si="38"/>
        <v>1.25</v>
      </c>
      <c r="L143">
        <f t="shared" si="39"/>
        <v>1.5</v>
      </c>
      <c r="M143">
        <f t="shared" si="40"/>
        <v>0.75</v>
      </c>
      <c r="N143" t="str">
        <f t="shared" si="32"/>
        <v>支持</v>
      </c>
      <c r="O143">
        <f t="shared" si="41"/>
        <v>3</v>
      </c>
      <c r="Q143">
        <v>1</v>
      </c>
      <c r="R143">
        <f t="shared" si="42"/>
        <v>2.625</v>
      </c>
      <c r="S143">
        <f t="shared" si="43"/>
        <v>2.2312499999999997</v>
      </c>
      <c r="T143" t="str">
        <f t="shared" si="44"/>
        <v>该支持</v>
      </c>
    </row>
    <row r="144" spans="2:20" x14ac:dyDescent="0.25">
      <c r="B144">
        <v>-35.5</v>
      </c>
      <c r="C144">
        <f t="shared" si="33"/>
        <v>-17.75</v>
      </c>
      <c r="D144">
        <f t="shared" si="34"/>
        <v>-8.875</v>
      </c>
      <c r="E144">
        <v>37</v>
      </c>
      <c r="F144">
        <v>28</v>
      </c>
      <c r="G144">
        <v>-17.5</v>
      </c>
      <c r="H144">
        <f t="shared" si="35"/>
        <v>9</v>
      </c>
      <c r="I144">
        <f t="shared" si="36"/>
        <v>-8.75</v>
      </c>
      <c r="J144">
        <f t="shared" si="37"/>
        <v>-0.25</v>
      </c>
      <c r="K144">
        <f t="shared" si="38"/>
        <v>0.75</v>
      </c>
      <c r="L144">
        <f t="shared" si="39"/>
        <v>0.75</v>
      </c>
      <c r="M144">
        <f t="shared" si="40"/>
        <v>0.25</v>
      </c>
      <c r="N144" t="str">
        <f t="shared" si="32"/>
        <v>不支持</v>
      </c>
      <c r="O144">
        <f t="shared" si="41"/>
        <v>1</v>
      </c>
      <c r="Q144">
        <v>1</v>
      </c>
      <c r="R144">
        <f t="shared" si="42"/>
        <v>0.8125</v>
      </c>
      <c r="S144">
        <f t="shared" si="43"/>
        <v>0.69062499999999993</v>
      </c>
      <c r="T144" t="str">
        <f t="shared" si="44"/>
        <v>该不支持</v>
      </c>
    </row>
    <row r="145" spans="2:20" x14ac:dyDescent="0.25">
      <c r="B145">
        <v>-1.5</v>
      </c>
      <c r="C145">
        <f t="shared" si="33"/>
        <v>-0.75</v>
      </c>
      <c r="D145">
        <f t="shared" si="34"/>
        <v>-0.375</v>
      </c>
      <c r="E145">
        <v>37</v>
      </c>
      <c r="F145">
        <v>46</v>
      </c>
      <c r="G145">
        <v>1.5</v>
      </c>
      <c r="H145">
        <f t="shared" si="35"/>
        <v>-9</v>
      </c>
      <c r="I145">
        <f t="shared" si="36"/>
        <v>-9.75</v>
      </c>
      <c r="J145">
        <f t="shared" si="37"/>
        <v>-2.25</v>
      </c>
      <c r="K145">
        <f t="shared" si="38"/>
        <v>1.25</v>
      </c>
      <c r="L145">
        <f t="shared" si="39"/>
        <v>2.5</v>
      </c>
      <c r="M145">
        <f t="shared" si="40"/>
        <v>0.75</v>
      </c>
      <c r="N145" t="str">
        <f t="shared" si="32"/>
        <v>不支持</v>
      </c>
      <c r="O145" t="b">
        <f t="shared" si="41"/>
        <v>0</v>
      </c>
      <c r="Q145">
        <v>0</v>
      </c>
      <c r="R145">
        <f t="shared" si="42"/>
        <v>3.875</v>
      </c>
      <c r="S145">
        <f t="shared" si="43"/>
        <v>-3.875</v>
      </c>
      <c r="T145" t="str">
        <f t="shared" si="44"/>
        <v>该支持</v>
      </c>
    </row>
    <row r="146" spans="2:20" x14ac:dyDescent="0.25">
      <c r="B146">
        <v>-6.5</v>
      </c>
      <c r="C146">
        <f t="shared" si="33"/>
        <v>-3.25</v>
      </c>
      <c r="D146">
        <f t="shared" si="34"/>
        <v>-1.625</v>
      </c>
      <c r="E146">
        <v>63</v>
      </c>
      <c r="F146">
        <v>36</v>
      </c>
      <c r="G146">
        <v>-2.5</v>
      </c>
      <c r="H146">
        <f t="shared" si="35"/>
        <v>27</v>
      </c>
      <c r="I146">
        <f t="shared" si="36"/>
        <v>23.75</v>
      </c>
      <c r="J146">
        <f t="shared" si="37"/>
        <v>-0.75</v>
      </c>
      <c r="K146">
        <f t="shared" si="38"/>
        <v>1</v>
      </c>
      <c r="L146">
        <f t="shared" si="39"/>
        <v>2.5</v>
      </c>
      <c r="M146">
        <f t="shared" si="40"/>
        <v>0.25</v>
      </c>
      <c r="N146" t="str">
        <f t="shared" si="32"/>
        <v>正常</v>
      </c>
      <c r="O146">
        <f t="shared" si="41"/>
        <v>0</v>
      </c>
      <c r="R146">
        <f t="shared" si="42"/>
        <v>2.75</v>
      </c>
      <c r="S146">
        <f t="shared" si="43"/>
        <v>-2.75</v>
      </c>
      <c r="T146" t="str">
        <f t="shared" si="44"/>
        <v/>
      </c>
    </row>
    <row r="147" spans="2:20" x14ac:dyDescent="0.25">
      <c r="B147">
        <v>-1.5</v>
      </c>
      <c r="C147">
        <f t="shared" si="33"/>
        <v>-0.75</v>
      </c>
      <c r="D147">
        <f t="shared" si="34"/>
        <v>-0.375</v>
      </c>
      <c r="E147">
        <v>37</v>
      </c>
      <c r="F147">
        <v>41</v>
      </c>
      <c r="G147">
        <v>-1</v>
      </c>
      <c r="H147">
        <f t="shared" si="35"/>
        <v>-4</v>
      </c>
      <c r="I147">
        <f t="shared" si="36"/>
        <v>-4.75</v>
      </c>
      <c r="J147">
        <f t="shared" si="37"/>
        <v>0.25</v>
      </c>
      <c r="K147">
        <f t="shared" si="38"/>
        <v>1</v>
      </c>
      <c r="L147">
        <f t="shared" si="39"/>
        <v>2.5</v>
      </c>
      <c r="M147">
        <f t="shared" si="40"/>
        <v>0.25</v>
      </c>
      <c r="N147" t="str">
        <f t="shared" si="32"/>
        <v>正常</v>
      </c>
      <c r="O147">
        <f t="shared" si="41"/>
        <v>0</v>
      </c>
      <c r="R147">
        <f t="shared" si="42"/>
        <v>2.75</v>
      </c>
      <c r="S147">
        <f t="shared" si="43"/>
        <v>-2.75</v>
      </c>
      <c r="T147" t="str">
        <f t="shared" si="44"/>
        <v/>
      </c>
    </row>
    <row r="148" spans="2:20" x14ac:dyDescent="0.25">
      <c r="B148">
        <v>-1.5</v>
      </c>
      <c r="C148">
        <f t="shared" si="33"/>
        <v>-0.75</v>
      </c>
      <c r="D148">
        <f t="shared" si="34"/>
        <v>-0.375</v>
      </c>
      <c r="E148">
        <v>40</v>
      </c>
      <c r="F148">
        <v>36</v>
      </c>
      <c r="G148">
        <v>0.5</v>
      </c>
      <c r="H148">
        <f t="shared" si="35"/>
        <v>4</v>
      </c>
      <c r="I148">
        <f t="shared" si="36"/>
        <v>3.25</v>
      </c>
      <c r="J148">
        <f t="shared" si="37"/>
        <v>-1.25</v>
      </c>
      <c r="K148">
        <f t="shared" si="38"/>
        <v>1.25</v>
      </c>
      <c r="L148">
        <f t="shared" si="39"/>
        <v>2.5</v>
      </c>
      <c r="M148">
        <f t="shared" si="40"/>
        <v>0.75</v>
      </c>
      <c r="N148" t="str">
        <f t="shared" si="32"/>
        <v>正常</v>
      </c>
      <c r="O148">
        <f t="shared" si="41"/>
        <v>0</v>
      </c>
      <c r="R148">
        <f t="shared" si="42"/>
        <v>3.875</v>
      </c>
      <c r="S148">
        <f t="shared" si="43"/>
        <v>-3.875</v>
      </c>
      <c r="T148" t="str">
        <f t="shared" si="44"/>
        <v/>
      </c>
    </row>
    <row r="149" spans="2:20" x14ac:dyDescent="0.25">
      <c r="B149">
        <v>-10.5</v>
      </c>
      <c r="C149">
        <f t="shared" si="33"/>
        <v>-5.25</v>
      </c>
      <c r="D149">
        <f t="shared" si="34"/>
        <v>-2.625</v>
      </c>
      <c r="E149">
        <v>34</v>
      </c>
      <c r="F149">
        <v>41</v>
      </c>
      <c r="G149">
        <v>-6.5</v>
      </c>
      <c r="H149">
        <f t="shared" si="35"/>
        <v>-7</v>
      </c>
      <c r="I149">
        <f t="shared" si="36"/>
        <v>-12.25</v>
      </c>
      <c r="J149">
        <f t="shared" si="37"/>
        <v>1.25</v>
      </c>
      <c r="K149">
        <f t="shared" si="38"/>
        <v>1</v>
      </c>
      <c r="L149">
        <f t="shared" si="39"/>
        <v>2.5</v>
      </c>
      <c r="M149">
        <f t="shared" si="40"/>
        <v>0.25</v>
      </c>
      <c r="N149" t="str">
        <f t="shared" si="32"/>
        <v>正常</v>
      </c>
      <c r="O149">
        <f t="shared" si="41"/>
        <v>0</v>
      </c>
      <c r="R149">
        <f t="shared" si="42"/>
        <v>2.75</v>
      </c>
      <c r="S149">
        <f t="shared" si="43"/>
        <v>-2.75</v>
      </c>
      <c r="T149" t="str">
        <f t="shared" si="44"/>
        <v/>
      </c>
    </row>
    <row r="150" spans="2:20" x14ac:dyDescent="0.25">
      <c r="B150">
        <v>-6.5</v>
      </c>
      <c r="C150">
        <f t="shared" si="33"/>
        <v>-3.25</v>
      </c>
      <c r="D150">
        <f t="shared" si="34"/>
        <v>-1.625</v>
      </c>
      <c r="E150">
        <v>36</v>
      </c>
      <c r="F150">
        <v>34</v>
      </c>
      <c r="G150">
        <v>-3</v>
      </c>
      <c r="H150">
        <f t="shared" si="35"/>
        <v>2</v>
      </c>
      <c r="I150">
        <f t="shared" si="36"/>
        <v>-1.25</v>
      </c>
      <c r="J150">
        <f t="shared" si="37"/>
        <v>-0.25</v>
      </c>
      <c r="K150">
        <f t="shared" si="38"/>
        <v>0.75</v>
      </c>
      <c r="L150">
        <f t="shared" si="39"/>
        <v>0.75</v>
      </c>
      <c r="M150">
        <f t="shared" si="40"/>
        <v>0.25</v>
      </c>
      <c r="N150" t="str">
        <f t="shared" si="32"/>
        <v>不支持</v>
      </c>
      <c r="O150">
        <f t="shared" si="41"/>
        <v>1</v>
      </c>
      <c r="Q150">
        <v>0</v>
      </c>
      <c r="R150">
        <f t="shared" si="42"/>
        <v>0.8125</v>
      </c>
      <c r="S150">
        <f t="shared" si="43"/>
        <v>-0.8125</v>
      </c>
      <c r="T150" t="str">
        <f t="shared" si="44"/>
        <v>该支持</v>
      </c>
    </row>
    <row r="151" spans="2:20" x14ac:dyDescent="0.25">
      <c r="B151">
        <v>-4.5</v>
      </c>
      <c r="C151">
        <f t="shared" si="33"/>
        <v>-2.25</v>
      </c>
      <c r="D151">
        <f t="shared" si="34"/>
        <v>-1.125</v>
      </c>
      <c r="E151">
        <v>34</v>
      </c>
      <c r="F151">
        <v>45</v>
      </c>
      <c r="G151">
        <v>-2.5</v>
      </c>
      <c r="H151">
        <f t="shared" si="35"/>
        <v>-11</v>
      </c>
      <c r="I151">
        <f t="shared" si="36"/>
        <v>-13.25</v>
      </c>
      <c r="J151">
        <f t="shared" si="37"/>
        <v>0.25</v>
      </c>
      <c r="K151">
        <f t="shared" si="38"/>
        <v>0.75</v>
      </c>
      <c r="L151">
        <f t="shared" si="39"/>
        <v>2.5</v>
      </c>
      <c r="M151">
        <f t="shared" si="40"/>
        <v>0.25</v>
      </c>
      <c r="N151" t="str">
        <f t="shared" si="32"/>
        <v>正常</v>
      </c>
      <c r="O151">
        <f t="shared" si="41"/>
        <v>0</v>
      </c>
      <c r="R151">
        <f t="shared" si="42"/>
        <v>2.125</v>
      </c>
      <c r="S151">
        <f t="shared" si="43"/>
        <v>-2.125</v>
      </c>
      <c r="T151" t="str">
        <f t="shared" si="44"/>
        <v/>
      </c>
    </row>
    <row r="152" spans="2:20" x14ac:dyDescent="0.25">
      <c r="B152">
        <v>-6.5</v>
      </c>
      <c r="C152">
        <f t="shared" si="33"/>
        <v>-3.25</v>
      </c>
      <c r="D152">
        <f t="shared" si="34"/>
        <v>-1.625</v>
      </c>
      <c r="E152">
        <v>35</v>
      </c>
      <c r="F152">
        <v>40</v>
      </c>
      <c r="G152">
        <v>-3.5</v>
      </c>
      <c r="H152">
        <f t="shared" si="35"/>
        <v>-5</v>
      </c>
      <c r="I152">
        <f t="shared" si="36"/>
        <v>-8.25</v>
      </c>
      <c r="J152">
        <f t="shared" si="37"/>
        <v>0.25</v>
      </c>
      <c r="K152">
        <f t="shared" si="38"/>
        <v>0.75</v>
      </c>
      <c r="L152">
        <f t="shared" si="39"/>
        <v>2.5</v>
      </c>
      <c r="M152">
        <f t="shared" si="40"/>
        <v>0.25</v>
      </c>
      <c r="N152" t="str">
        <f t="shared" si="32"/>
        <v>正常</v>
      </c>
      <c r="O152">
        <f t="shared" si="41"/>
        <v>0</v>
      </c>
      <c r="R152">
        <f t="shared" si="42"/>
        <v>2.125</v>
      </c>
      <c r="S152">
        <f t="shared" si="43"/>
        <v>-2.125</v>
      </c>
      <c r="T152" t="str">
        <f t="shared" si="44"/>
        <v/>
      </c>
    </row>
    <row r="153" spans="2:20" x14ac:dyDescent="0.25">
      <c r="B153">
        <v>-8.5</v>
      </c>
      <c r="C153">
        <f t="shared" si="33"/>
        <v>-4.25</v>
      </c>
      <c r="D153">
        <f t="shared" si="34"/>
        <v>-2.125</v>
      </c>
      <c r="E153">
        <v>52</v>
      </c>
      <c r="F153">
        <v>40</v>
      </c>
      <c r="G153">
        <v>-4</v>
      </c>
      <c r="H153">
        <f t="shared" si="35"/>
        <v>12</v>
      </c>
      <c r="I153">
        <f t="shared" si="36"/>
        <v>7.75</v>
      </c>
      <c r="J153">
        <f t="shared" si="37"/>
        <v>-0.25</v>
      </c>
      <c r="K153">
        <f t="shared" si="38"/>
        <v>0.75</v>
      </c>
      <c r="L153">
        <f t="shared" si="39"/>
        <v>2.5</v>
      </c>
      <c r="M153">
        <f t="shared" si="40"/>
        <v>0.25</v>
      </c>
      <c r="N153" t="str">
        <f t="shared" si="32"/>
        <v>正常</v>
      </c>
      <c r="O153">
        <f t="shared" si="41"/>
        <v>0</v>
      </c>
      <c r="R153">
        <f t="shared" si="42"/>
        <v>2.125</v>
      </c>
      <c r="S153">
        <f t="shared" si="43"/>
        <v>-2.125</v>
      </c>
      <c r="T153" t="str">
        <f t="shared" si="44"/>
        <v/>
      </c>
    </row>
    <row r="154" spans="2:20" x14ac:dyDescent="0.25">
      <c r="B154">
        <v>-21.5</v>
      </c>
      <c r="C154">
        <f t="shared" si="33"/>
        <v>-10.75</v>
      </c>
      <c r="D154">
        <f t="shared" si="34"/>
        <v>-5.375</v>
      </c>
      <c r="E154">
        <v>46</v>
      </c>
      <c r="F154">
        <v>46</v>
      </c>
      <c r="G154">
        <v>-9.5</v>
      </c>
      <c r="H154">
        <f t="shared" si="35"/>
        <v>0</v>
      </c>
      <c r="I154">
        <f t="shared" si="36"/>
        <v>-10.75</v>
      </c>
      <c r="J154">
        <f t="shared" si="37"/>
        <v>-1.25</v>
      </c>
      <c r="K154">
        <f t="shared" si="38"/>
        <v>0.75</v>
      </c>
      <c r="L154">
        <f t="shared" si="39"/>
        <v>1.5</v>
      </c>
      <c r="M154">
        <f t="shared" si="40"/>
        <v>0.25</v>
      </c>
      <c r="N154" t="str">
        <f t="shared" si="32"/>
        <v>不支持</v>
      </c>
      <c r="O154">
        <f t="shared" si="41"/>
        <v>1</v>
      </c>
      <c r="Q154">
        <v>0</v>
      </c>
      <c r="R154">
        <f t="shared" si="42"/>
        <v>1.375</v>
      </c>
      <c r="S154">
        <f t="shared" si="43"/>
        <v>-1.375</v>
      </c>
      <c r="T154" t="str">
        <f t="shared" si="44"/>
        <v>该支持</v>
      </c>
    </row>
    <row r="155" spans="2:20" x14ac:dyDescent="0.25">
      <c r="B155">
        <v>-6.5</v>
      </c>
      <c r="C155">
        <f t="shared" si="33"/>
        <v>-3.25</v>
      </c>
      <c r="D155">
        <f t="shared" si="34"/>
        <v>-1.625</v>
      </c>
      <c r="E155">
        <v>42</v>
      </c>
      <c r="F155">
        <v>41</v>
      </c>
      <c r="G155">
        <v>-2.5</v>
      </c>
      <c r="H155">
        <f t="shared" si="35"/>
        <v>1</v>
      </c>
      <c r="I155">
        <f t="shared" si="36"/>
        <v>-2.25</v>
      </c>
      <c r="J155">
        <f t="shared" si="37"/>
        <v>-0.75</v>
      </c>
      <c r="K155">
        <f t="shared" si="38"/>
        <v>1</v>
      </c>
      <c r="L155">
        <f t="shared" si="39"/>
        <v>1.5</v>
      </c>
      <c r="M155">
        <f t="shared" si="40"/>
        <v>0.25</v>
      </c>
      <c r="N155" t="str">
        <f t="shared" ref="N155:N186" si="45">IF(AND(I155&lt;0,(C155-G155)&lt;0),"不支持",IF(AND(I155&lt;0,(C155-G155)&gt;0),"正常",IF(AND(I155&gt;0,(C155&lt;=G155)),"正常",IF(AND(I155&gt;0,C155&gt;G155),"支持"))))</f>
        <v>不支持</v>
      </c>
      <c r="O155">
        <f t="shared" si="41"/>
        <v>1</v>
      </c>
      <c r="Q155">
        <v>1</v>
      </c>
      <c r="R155">
        <f t="shared" si="42"/>
        <v>1.75</v>
      </c>
      <c r="S155">
        <f t="shared" si="43"/>
        <v>1.4875</v>
      </c>
      <c r="T155" t="str">
        <f t="shared" si="44"/>
        <v>该不支持</v>
      </c>
    </row>
    <row r="156" spans="2:20" x14ac:dyDescent="0.25">
      <c r="B156">
        <v>-3.5</v>
      </c>
      <c r="C156">
        <f t="shared" si="33"/>
        <v>-1.75</v>
      </c>
      <c r="D156">
        <f t="shared" si="34"/>
        <v>-0.875</v>
      </c>
      <c r="E156">
        <v>38</v>
      </c>
      <c r="F156">
        <v>40</v>
      </c>
      <c r="G156">
        <v>-1.5</v>
      </c>
      <c r="H156">
        <f t="shared" si="35"/>
        <v>-2</v>
      </c>
      <c r="I156">
        <f t="shared" si="36"/>
        <v>-3.75</v>
      </c>
      <c r="J156">
        <f t="shared" si="37"/>
        <v>-0.25</v>
      </c>
      <c r="K156">
        <f t="shared" si="38"/>
        <v>0.75</v>
      </c>
      <c r="L156">
        <f t="shared" si="39"/>
        <v>2.5</v>
      </c>
      <c r="M156">
        <f t="shared" si="40"/>
        <v>0.25</v>
      </c>
      <c r="N156" t="str">
        <f t="shared" si="45"/>
        <v>不支持</v>
      </c>
      <c r="O156" t="b">
        <f t="shared" si="41"/>
        <v>0</v>
      </c>
      <c r="Q156">
        <v>1</v>
      </c>
      <c r="R156">
        <f t="shared" si="42"/>
        <v>2.125</v>
      </c>
      <c r="S156">
        <f t="shared" si="43"/>
        <v>1.8062499999999999</v>
      </c>
      <c r="T156" t="str">
        <f t="shared" si="44"/>
        <v>该不支持</v>
      </c>
    </row>
    <row r="157" spans="2:20" x14ac:dyDescent="0.25">
      <c r="B157">
        <v>-9.5</v>
      </c>
      <c r="C157">
        <f t="shared" si="33"/>
        <v>-4.75</v>
      </c>
      <c r="D157">
        <f t="shared" si="34"/>
        <v>-2.375</v>
      </c>
      <c r="E157">
        <v>45</v>
      </c>
      <c r="F157">
        <v>23</v>
      </c>
      <c r="G157">
        <v>-4.5</v>
      </c>
      <c r="H157">
        <f t="shared" si="35"/>
        <v>22</v>
      </c>
      <c r="I157">
        <f t="shared" si="36"/>
        <v>17.25</v>
      </c>
      <c r="J157">
        <f t="shared" si="37"/>
        <v>-0.25</v>
      </c>
      <c r="K157">
        <f t="shared" si="38"/>
        <v>0.75</v>
      </c>
      <c r="L157">
        <f t="shared" si="39"/>
        <v>2.5</v>
      </c>
      <c r="M157">
        <f t="shared" si="40"/>
        <v>0.25</v>
      </c>
      <c r="N157" t="str">
        <f t="shared" si="45"/>
        <v>正常</v>
      </c>
      <c r="O157">
        <f t="shared" si="41"/>
        <v>0</v>
      </c>
      <c r="R157">
        <f t="shared" si="42"/>
        <v>2.125</v>
      </c>
      <c r="S157">
        <f t="shared" si="43"/>
        <v>-2.125</v>
      </c>
      <c r="T157" t="str">
        <f t="shared" si="44"/>
        <v/>
      </c>
    </row>
    <row r="158" spans="2:20" x14ac:dyDescent="0.25">
      <c r="B158">
        <v>-9.5</v>
      </c>
      <c r="C158">
        <f t="shared" si="33"/>
        <v>-4.75</v>
      </c>
      <c r="D158">
        <f t="shared" si="34"/>
        <v>-2.375</v>
      </c>
      <c r="E158">
        <v>45</v>
      </c>
      <c r="F158">
        <v>41</v>
      </c>
      <c r="G158">
        <v>-3.5</v>
      </c>
      <c r="H158">
        <f t="shared" si="35"/>
        <v>4</v>
      </c>
      <c r="I158">
        <f t="shared" si="36"/>
        <v>-0.75</v>
      </c>
      <c r="J158">
        <f t="shared" si="37"/>
        <v>-1.25</v>
      </c>
      <c r="K158">
        <f t="shared" si="38"/>
        <v>1</v>
      </c>
      <c r="L158">
        <f t="shared" si="39"/>
        <v>0.75</v>
      </c>
      <c r="M158">
        <f t="shared" si="40"/>
        <v>0.25</v>
      </c>
      <c r="N158" t="str">
        <f t="shared" si="45"/>
        <v>不支持</v>
      </c>
      <c r="O158">
        <f t="shared" si="41"/>
        <v>1</v>
      </c>
      <c r="Q158">
        <v>1</v>
      </c>
      <c r="R158">
        <f t="shared" si="42"/>
        <v>1</v>
      </c>
      <c r="S158">
        <f t="shared" si="43"/>
        <v>0.85</v>
      </c>
      <c r="T158" t="str">
        <f t="shared" si="44"/>
        <v>该不支持</v>
      </c>
    </row>
    <row r="159" spans="2:20" x14ac:dyDescent="0.25">
      <c r="B159">
        <v>-9.5</v>
      </c>
      <c r="C159">
        <f t="shared" si="33"/>
        <v>-4.75</v>
      </c>
      <c r="D159">
        <f t="shared" si="34"/>
        <v>-2.375</v>
      </c>
      <c r="E159">
        <v>45</v>
      </c>
      <c r="F159">
        <v>41</v>
      </c>
      <c r="G159">
        <v>-3.5</v>
      </c>
      <c r="H159">
        <f t="shared" si="35"/>
        <v>4</v>
      </c>
      <c r="I159">
        <f t="shared" si="36"/>
        <v>-0.75</v>
      </c>
      <c r="J159">
        <f t="shared" si="37"/>
        <v>-1.25</v>
      </c>
      <c r="K159">
        <f t="shared" si="38"/>
        <v>1</v>
      </c>
      <c r="L159">
        <f t="shared" si="39"/>
        <v>0.75</v>
      </c>
      <c r="M159">
        <f t="shared" si="40"/>
        <v>0.25</v>
      </c>
      <c r="N159" t="str">
        <f t="shared" si="45"/>
        <v>不支持</v>
      </c>
      <c r="O159">
        <f t="shared" si="41"/>
        <v>1</v>
      </c>
      <c r="Q159">
        <v>1</v>
      </c>
      <c r="R159">
        <f t="shared" si="42"/>
        <v>1</v>
      </c>
      <c r="S159">
        <f t="shared" si="43"/>
        <v>0.85</v>
      </c>
      <c r="T159" t="str">
        <f t="shared" si="44"/>
        <v>该不支持</v>
      </c>
    </row>
    <row r="160" spans="2:20" x14ac:dyDescent="0.25">
      <c r="B160">
        <v>-11.5</v>
      </c>
      <c r="C160">
        <f t="shared" si="33"/>
        <v>-5.75</v>
      </c>
      <c r="D160">
        <f t="shared" si="34"/>
        <v>-2.875</v>
      </c>
      <c r="E160">
        <v>48</v>
      </c>
      <c r="F160">
        <v>43</v>
      </c>
      <c r="G160">
        <v>-5.5</v>
      </c>
      <c r="H160">
        <f t="shared" si="35"/>
        <v>5</v>
      </c>
      <c r="I160">
        <f t="shared" si="36"/>
        <v>-0.75</v>
      </c>
      <c r="J160">
        <f t="shared" si="37"/>
        <v>-0.25</v>
      </c>
      <c r="K160">
        <f t="shared" si="38"/>
        <v>0.75</v>
      </c>
      <c r="L160">
        <f t="shared" si="39"/>
        <v>0.75</v>
      </c>
      <c r="M160">
        <f t="shared" si="40"/>
        <v>0.25</v>
      </c>
      <c r="N160" t="str">
        <f t="shared" si="45"/>
        <v>不支持</v>
      </c>
      <c r="O160">
        <f t="shared" si="41"/>
        <v>1</v>
      </c>
      <c r="Q160">
        <v>0</v>
      </c>
      <c r="R160">
        <f t="shared" si="42"/>
        <v>0.8125</v>
      </c>
      <c r="S160">
        <f t="shared" si="43"/>
        <v>-0.8125</v>
      </c>
      <c r="T160" t="str">
        <f t="shared" si="44"/>
        <v>该支持</v>
      </c>
    </row>
    <row r="161" spans="2:20" x14ac:dyDescent="0.25">
      <c r="B161">
        <v>-11.5</v>
      </c>
      <c r="C161">
        <f t="shared" si="33"/>
        <v>-5.75</v>
      </c>
      <c r="D161">
        <f t="shared" si="34"/>
        <v>-2.875</v>
      </c>
      <c r="E161">
        <v>35</v>
      </c>
      <c r="F161">
        <v>36</v>
      </c>
      <c r="G161">
        <v>-3.5</v>
      </c>
      <c r="H161">
        <f t="shared" si="35"/>
        <v>-1</v>
      </c>
      <c r="I161">
        <f t="shared" si="36"/>
        <v>-6.75</v>
      </c>
      <c r="J161">
        <f t="shared" si="37"/>
        <v>-2.25</v>
      </c>
      <c r="K161">
        <f t="shared" si="38"/>
        <v>1</v>
      </c>
      <c r="L161">
        <f t="shared" si="39"/>
        <v>1.5</v>
      </c>
      <c r="M161">
        <f t="shared" si="40"/>
        <v>0.25</v>
      </c>
      <c r="N161" t="str">
        <f t="shared" si="45"/>
        <v>不支持</v>
      </c>
      <c r="O161">
        <f t="shared" si="41"/>
        <v>1</v>
      </c>
      <c r="Q161">
        <v>1</v>
      </c>
      <c r="R161">
        <f t="shared" si="42"/>
        <v>1.75</v>
      </c>
      <c r="S161">
        <f t="shared" si="43"/>
        <v>1.4875</v>
      </c>
      <c r="T161" t="str">
        <f t="shared" si="44"/>
        <v>该不支持</v>
      </c>
    </row>
    <row r="162" spans="2:20" x14ac:dyDescent="0.25">
      <c r="B162">
        <v>-2.5</v>
      </c>
      <c r="C162">
        <f t="shared" si="33"/>
        <v>-1.25</v>
      </c>
      <c r="D162">
        <f t="shared" si="34"/>
        <v>-0.625</v>
      </c>
      <c r="E162">
        <v>33</v>
      </c>
      <c r="F162">
        <v>44</v>
      </c>
      <c r="G162">
        <v>-2.5</v>
      </c>
      <c r="H162">
        <f t="shared" ref="H162:H194" si="46">E162-F162</f>
        <v>-11</v>
      </c>
      <c r="I162">
        <f t="shared" si="36"/>
        <v>-12.25</v>
      </c>
      <c r="J162">
        <f t="shared" si="37"/>
        <v>1.25</v>
      </c>
      <c r="K162">
        <f t="shared" si="38"/>
        <v>1.25</v>
      </c>
      <c r="L162">
        <f t="shared" si="39"/>
        <v>2.5</v>
      </c>
      <c r="M162">
        <f t="shared" si="40"/>
        <v>0.5</v>
      </c>
      <c r="N162" t="str">
        <f t="shared" si="45"/>
        <v>正常</v>
      </c>
      <c r="O162">
        <f t="shared" si="41"/>
        <v>0</v>
      </c>
      <c r="R162">
        <f t="shared" si="42"/>
        <v>3.625</v>
      </c>
      <c r="S162">
        <f t="shared" ref="S162:S171" si="47">IF(Q162=0,-1*R162,0.85*R162)</f>
        <v>-3.625</v>
      </c>
      <c r="T162" t="str">
        <f t="shared" si="44"/>
        <v/>
      </c>
    </row>
    <row r="163" spans="2:20" x14ac:dyDescent="0.25">
      <c r="B163">
        <v>-36.5</v>
      </c>
      <c r="C163">
        <f t="shared" si="33"/>
        <v>-18.25</v>
      </c>
      <c r="D163">
        <f t="shared" si="34"/>
        <v>-9.125</v>
      </c>
      <c r="E163">
        <v>69</v>
      </c>
      <c r="F163">
        <v>27</v>
      </c>
      <c r="G163">
        <v>-15.5</v>
      </c>
      <c r="H163">
        <f t="shared" si="46"/>
        <v>42</v>
      </c>
      <c r="I163">
        <f t="shared" si="36"/>
        <v>23.75</v>
      </c>
      <c r="J163">
        <f t="shared" si="37"/>
        <v>-2.75</v>
      </c>
      <c r="K163">
        <f t="shared" si="38"/>
        <v>0.75</v>
      </c>
      <c r="L163">
        <f t="shared" si="39"/>
        <v>1.5</v>
      </c>
      <c r="M163">
        <f t="shared" si="40"/>
        <v>0.25</v>
      </c>
      <c r="N163" t="str">
        <f t="shared" si="45"/>
        <v>正常</v>
      </c>
      <c r="O163">
        <f t="shared" si="41"/>
        <v>0</v>
      </c>
      <c r="R163">
        <f t="shared" si="42"/>
        <v>1.375</v>
      </c>
      <c r="S163">
        <f t="shared" si="47"/>
        <v>-1.375</v>
      </c>
      <c r="T163" t="str">
        <f t="shared" si="44"/>
        <v/>
      </c>
    </row>
    <row r="164" spans="2:20" x14ac:dyDescent="0.25">
      <c r="B164">
        <v>-1.5</v>
      </c>
      <c r="C164">
        <f t="shared" si="33"/>
        <v>-0.75</v>
      </c>
      <c r="D164">
        <f t="shared" si="34"/>
        <v>-0.375</v>
      </c>
      <c r="E164">
        <v>39</v>
      </c>
      <c r="F164">
        <v>67</v>
      </c>
      <c r="G164">
        <v>-2.5</v>
      </c>
      <c r="H164">
        <f t="shared" si="46"/>
        <v>-28</v>
      </c>
      <c r="I164">
        <f t="shared" si="36"/>
        <v>-28.75</v>
      </c>
      <c r="J164">
        <f t="shared" si="37"/>
        <v>1.75</v>
      </c>
      <c r="K164">
        <f t="shared" si="38"/>
        <v>1.25</v>
      </c>
      <c r="L164">
        <f t="shared" si="39"/>
        <v>2.5</v>
      </c>
      <c r="M164">
        <f t="shared" si="40"/>
        <v>0.75</v>
      </c>
      <c r="N164" t="str">
        <f t="shared" si="45"/>
        <v>正常</v>
      </c>
      <c r="O164">
        <f t="shared" si="41"/>
        <v>0</v>
      </c>
      <c r="R164">
        <f t="shared" si="42"/>
        <v>3.875</v>
      </c>
      <c r="S164">
        <f t="shared" si="47"/>
        <v>-3.875</v>
      </c>
      <c r="T164" t="str">
        <f t="shared" si="44"/>
        <v/>
      </c>
    </row>
    <row r="165" spans="2:20" x14ac:dyDescent="0.25">
      <c r="B165">
        <v>-7.5</v>
      </c>
      <c r="C165">
        <f t="shared" si="33"/>
        <v>-3.75</v>
      </c>
      <c r="D165">
        <f t="shared" si="34"/>
        <v>-1.875</v>
      </c>
      <c r="E165">
        <v>45</v>
      </c>
      <c r="F165">
        <v>46</v>
      </c>
      <c r="G165">
        <v>-5.5</v>
      </c>
      <c r="H165">
        <f t="shared" si="46"/>
        <v>-1</v>
      </c>
      <c r="I165">
        <f t="shared" si="36"/>
        <v>-4.75</v>
      </c>
      <c r="J165">
        <f t="shared" si="37"/>
        <v>1.75</v>
      </c>
      <c r="K165">
        <f t="shared" si="38"/>
        <v>1</v>
      </c>
      <c r="L165">
        <f t="shared" si="39"/>
        <v>1.5</v>
      </c>
      <c r="M165">
        <f t="shared" si="40"/>
        <v>0.25</v>
      </c>
      <c r="N165" t="str">
        <f t="shared" si="45"/>
        <v>正常</v>
      </c>
      <c r="O165">
        <f t="shared" si="41"/>
        <v>0</v>
      </c>
      <c r="R165">
        <f t="shared" si="42"/>
        <v>1.75</v>
      </c>
      <c r="S165">
        <f t="shared" si="47"/>
        <v>-1.75</v>
      </c>
      <c r="T165" t="str">
        <f t="shared" si="44"/>
        <v/>
      </c>
    </row>
    <row r="166" spans="2:20" x14ac:dyDescent="0.25">
      <c r="B166">
        <v>-11.5</v>
      </c>
      <c r="C166">
        <f t="shared" si="33"/>
        <v>-5.75</v>
      </c>
      <c r="D166">
        <f t="shared" si="34"/>
        <v>-2.875</v>
      </c>
      <c r="E166">
        <v>35</v>
      </c>
      <c r="F166">
        <v>36</v>
      </c>
      <c r="G166">
        <v>-3.5</v>
      </c>
      <c r="H166">
        <f t="shared" si="46"/>
        <v>-1</v>
      </c>
      <c r="I166">
        <f t="shared" si="36"/>
        <v>-6.75</v>
      </c>
      <c r="J166">
        <f t="shared" si="37"/>
        <v>-2.25</v>
      </c>
      <c r="K166">
        <f t="shared" si="38"/>
        <v>1</v>
      </c>
      <c r="L166">
        <f t="shared" si="39"/>
        <v>1.5</v>
      </c>
      <c r="M166">
        <f t="shared" si="40"/>
        <v>0.25</v>
      </c>
      <c r="N166" t="str">
        <f t="shared" si="45"/>
        <v>不支持</v>
      </c>
      <c r="O166">
        <f t="shared" si="41"/>
        <v>1</v>
      </c>
      <c r="Q166">
        <v>0</v>
      </c>
      <c r="R166">
        <f t="shared" si="42"/>
        <v>1.75</v>
      </c>
      <c r="S166">
        <f t="shared" si="47"/>
        <v>-1.75</v>
      </c>
      <c r="T166" t="str">
        <f t="shared" si="44"/>
        <v>该支持</v>
      </c>
    </row>
    <row r="167" spans="2:20" x14ac:dyDescent="0.25">
      <c r="B167">
        <v>-11.5</v>
      </c>
      <c r="C167">
        <f t="shared" si="33"/>
        <v>-5.75</v>
      </c>
      <c r="D167">
        <f t="shared" si="34"/>
        <v>-2.875</v>
      </c>
      <c r="E167">
        <v>35</v>
      </c>
      <c r="F167">
        <v>36</v>
      </c>
      <c r="G167">
        <v>-3.5</v>
      </c>
      <c r="H167">
        <f t="shared" si="46"/>
        <v>-1</v>
      </c>
      <c r="I167">
        <f t="shared" si="36"/>
        <v>-6.75</v>
      </c>
      <c r="J167">
        <f t="shared" si="37"/>
        <v>-2.25</v>
      </c>
      <c r="K167">
        <f t="shared" si="38"/>
        <v>1</v>
      </c>
      <c r="L167">
        <f t="shared" si="39"/>
        <v>1.5</v>
      </c>
      <c r="M167">
        <f t="shared" si="40"/>
        <v>0.25</v>
      </c>
      <c r="N167" t="str">
        <f t="shared" si="45"/>
        <v>不支持</v>
      </c>
      <c r="O167">
        <f t="shared" si="41"/>
        <v>1</v>
      </c>
      <c r="Q167">
        <v>0</v>
      </c>
      <c r="R167">
        <f t="shared" si="42"/>
        <v>1.75</v>
      </c>
      <c r="S167">
        <f t="shared" si="47"/>
        <v>-1.75</v>
      </c>
      <c r="T167" t="str">
        <f t="shared" si="44"/>
        <v>该支持</v>
      </c>
    </row>
    <row r="168" spans="2:20" x14ac:dyDescent="0.25">
      <c r="B168">
        <v>-12.5</v>
      </c>
      <c r="C168">
        <f t="shared" si="33"/>
        <v>-6.25</v>
      </c>
      <c r="D168">
        <f t="shared" si="34"/>
        <v>-3.125</v>
      </c>
      <c r="E168">
        <v>40</v>
      </c>
      <c r="F168">
        <v>35</v>
      </c>
      <c r="G168">
        <v>-5.5</v>
      </c>
      <c r="H168">
        <f t="shared" si="46"/>
        <v>5</v>
      </c>
      <c r="I168">
        <f t="shared" si="36"/>
        <v>-1.25</v>
      </c>
      <c r="J168">
        <f t="shared" si="37"/>
        <v>-0.75</v>
      </c>
      <c r="K168">
        <f t="shared" si="38"/>
        <v>0.75</v>
      </c>
      <c r="L168">
        <f t="shared" si="39"/>
        <v>0.75</v>
      </c>
      <c r="M168">
        <f t="shared" si="40"/>
        <v>0.25</v>
      </c>
      <c r="N168" t="str">
        <f t="shared" si="45"/>
        <v>不支持</v>
      </c>
      <c r="O168">
        <f t="shared" si="41"/>
        <v>1</v>
      </c>
      <c r="Q168">
        <v>1</v>
      </c>
      <c r="R168">
        <f t="shared" si="42"/>
        <v>0.8125</v>
      </c>
      <c r="S168">
        <f t="shared" si="47"/>
        <v>0.69062499999999993</v>
      </c>
      <c r="T168" t="str">
        <f t="shared" si="44"/>
        <v>该不支持</v>
      </c>
    </row>
    <row r="169" spans="2:20" x14ac:dyDescent="0.25">
      <c r="B169">
        <v>-11.5</v>
      </c>
      <c r="C169">
        <f t="shared" si="33"/>
        <v>-5.75</v>
      </c>
      <c r="D169">
        <f t="shared" si="34"/>
        <v>-2.875</v>
      </c>
      <c r="E169">
        <v>46</v>
      </c>
      <c r="F169">
        <v>34</v>
      </c>
      <c r="G169">
        <v>-8.5</v>
      </c>
      <c r="H169">
        <f t="shared" si="46"/>
        <v>12</v>
      </c>
      <c r="I169">
        <f t="shared" si="36"/>
        <v>6.25</v>
      </c>
      <c r="J169">
        <f t="shared" si="37"/>
        <v>2.75</v>
      </c>
      <c r="K169">
        <f t="shared" si="38"/>
        <v>1</v>
      </c>
      <c r="L169">
        <f t="shared" si="39"/>
        <v>1.5</v>
      </c>
      <c r="M169">
        <f t="shared" si="40"/>
        <v>0.25</v>
      </c>
      <c r="N169" t="str">
        <f t="shared" si="45"/>
        <v>支持</v>
      </c>
      <c r="O169">
        <f t="shared" si="41"/>
        <v>3</v>
      </c>
      <c r="Q169">
        <v>1</v>
      </c>
      <c r="R169">
        <f t="shared" si="42"/>
        <v>1.75</v>
      </c>
      <c r="S169">
        <f t="shared" si="47"/>
        <v>1.4875</v>
      </c>
      <c r="T169" t="str">
        <f t="shared" si="44"/>
        <v>该支持</v>
      </c>
    </row>
    <row r="170" spans="2:20" x14ac:dyDescent="0.25">
      <c r="B170">
        <v>-3.5</v>
      </c>
      <c r="C170">
        <f t="shared" si="33"/>
        <v>-1.75</v>
      </c>
      <c r="D170">
        <f t="shared" si="34"/>
        <v>-0.875</v>
      </c>
      <c r="E170">
        <v>46</v>
      </c>
      <c r="F170">
        <v>42</v>
      </c>
      <c r="G170">
        <v>-5.5</v>
      </c>
      <c r="H170">
        <f t="shared" si="46"/>
        <v>4</v>
      </c>
      <c r="I170">
        <f t="shared" si="36"/>
        <v>2.25</v>
      </c>
      <c r="J170">
        <f t="shared" si="37"/>
        <v>3.75</v>
      </c>
      <c r="K170">
        <f t="shared" si="38"/>
        <v>1.25</v>
      </c>
      <c r="L170">
        <f t="shared" si="39"/>
        <v>1.5</v>
      </c>
      <c r="M170">
        <f t="shared" si="40"/>
        <v>0.75</v>
      </c>
      <c r="N170" t="str">
        <f t="shared" si="45"/>
        <v>支持</v>
      </c>
      <c r="O170">
        <f t="shared" si="41"/>
        <v>3</v>
      </c>
      <c r="Q170">
        <v>1</v>
      </c>
      <c r="R170">
        <f t="shared" si="42"/>
        <v>2.625</v>
      </c>
      <c r="S170">
        <f t="shared" si="47"/>
        <v>2.2312499999999997</v>
      </c>
      <c r="T170" t="str">
        <f t="shared" si="44"/>
        <v>该支持</v>
      </c>
    </row>
    <row r="171" spans="2:20" x14ac:dyDescent="0.25">
      <c r="B171">
        <v>-12.5</v>
      </c>
      <c r="C171">
        <f t="shared" si="33"/>
        <v>-6.25</v>
      </c>
      <c r="D171">
        <f t="shared" si="34"/>
        <v>-3.125</v>
      </c>
      <c r="E171">
        <v>34</v>
      </c>
      <c r="F171">
        <v>26</v>
      </c>
      <c r="G171">
        <v>-6.5</v>
      </c>
      <c r="H171">
        <f t="shared" si="46"/>
        <v>8</v>
      </c>
      <c r="I171">
        <f t="shared" si="36"/>
        <v>1.75</v>
      </c>
      <c r="J171">
        <f t="shared" si="37"/>
        <v>0.25</v>
      </c>
      <c r="K171">
        <f t="shared" si="38"/>
        <v>0.75</v>
      </c>
      <c r="L171">
        <f t="shared" si="39"/>
        <v>0.75</v>
      </c>
      <c r="M171">
        <f t="shared" si="40"/>
        <v>0.25</v>
      </c>
      <c r="N171" t="str">
        <f t="shared" si="45"/>
        <v>支持</v>
      </c>
      <c r="O171">
        <f t="shared" si="41"/>
        <v>3</v>
      </c>
      <c r="Q171">
        <v>1</v>
      </c>
      <c r="R171">
        <f t="shared" si="42"/>
        <v>0.8125</v>
      </c>
      <c r="S171">
        <f t="shared" si="47"/>
        <v>0.69062499999999993</v>
      </c>
      <c r="T171" t="str">
        <f t="shared" si="44"/>
        <v>该支持</v>
      </c>
    </row>
    <row r="172" spans="2:20" x14ac:dyDescent="0.25">
      <c r="B172">
        <v>-4.5</v>
      </c>
      <c r="C172">
        <f t="shared" si="33"/>
        <v>-2.25</v>
      </c>
      <c r="D172">
        <f t="shared" si="34"/>
        <v>-1.125</v>
      </c>
      <c r="E172">
        <v>44</v>
      </c>
      <c r="F172">
        <v>55</v>
      </c>
      <c r="G172">
        <v>-2.5</v>
      </c>
      <c r="H172">
        <f t="shared" si="46"/>
        <v>-11</v>
      </c>
      <c r="I172">
        <f t="shared" si="36"/>
        <v>-13.25</v>
      </c>
      <c r="J172">
        <f t="shared" si="37"/>
        <v>0.25</v>
      </c>
      <c r="K172">
        <f t="shared" si="38"/>
        <v>0.75</v>
      </c>
      <c r="L172">
        <f t="shared" si="39"/>
        <v>2.5</v>
      </c>
      <c r="M172">
        <f t="shared" si="40"/>
        <v>0.25</v>
      </c>
      <c r="N172" t="str">
        <f t="shared" si="45"/>
        <v>正常</v>
      </c>
      <c r="O172">
        <f t="shared" si="41"/>
        <v>0</v>
      </c>
      <c r="R172">
        <f t="shared" si="42"/>
        <v>2.125</v>
      </c>
      <c r="T172" t="str">
        <f t="shared" si="44"/>
        <v/>
      </c>
    </row>
    <row r="173" spans="2:20" x14ac:dyDescent="0.25">
      <c r="B173">
        <v>-23.5</v>
      </c>
      <c r="C173">
        <f t="shared" si="33"/>
        <v>-11.75</v>
      </c>
      <c r="D173">
        <f t="shared" si="34"/>
        <v>-5.875</v>
      </c>
      <c r="E173">
        <v>37</v>
      </c>
      <c r="F173">
        <v>33</v>
      </c>
      <c r="G173">
        <v>-11.5</v>
      </c>
      <c r="H173">
        <f t="shared" si="46"/>
        <v>4</v>
      </c>
      <c r="I173">
        <f t="shared" si="36"/>
        <v>-7.75</v>
      </c>
      <c r="J173">
        <f t="shared" si="37"/>
        <v>-0.25</v>
      </c>
      <c r="K173">
        <f t="shared" si="38"/>
        <v>0.75</v>
      </c>
      <c r="L173">
        <f t="shared" si="39"/>
        <v>1.5</v>
      </c>
      <c r="M173">
        <f t="shared" si="40"/>
        <v>0.25</v>
      </c>
      <c r="N173" t="str">
        <f t="shared" si="45"/>
        <v>不支持</v>
      </c>
      <c r="O173">
        <f t="shared" si="41"/>
        <v>1</v>
      </c>
      <c r="Q173">
        <v>1</v>
      </c>
      <c r="R173">
        <f t="shared" si="42"/>
        <v>1.375</v>
      </c>
      <c r="S173">
        <f t="shared" ref="S173:S200" si="48">IF(Q173=0,-1*R173,0.85*R173)</f>
        <v>1.16875</v>
      </c>
      <c r="T173" t="str">
        <f t="shared" si="44"/>
        <v>该不支持</v>
      </c>
    </row>
    <row r="174" spans="2:20" x14ac:dyDescent="0.25">
      <c r="B174">
        <v>-11.5</v>
      </c>
      <c r="C174">
        <f t="shared" si="33"/>
        <v>-5.75</v>
      </c>
      <c r="D174">
        <f t="shared" si="34"/>
        <v>-2.875</v>
      </c>
      <c r="E174">
        <v>50</v>
      </c>
      <c r="F174">
        <v>17</v>
      </c>
      <c r="G174">
        <v>-6.5</v>
      </c>
      <c r="H174">
        <f t="shared" si="46"/>
        <v>33</v>
      </c>
      <c r="I174">
        <f t="shared" si="36"/>
        <v>27.25</v>
      </c>
      <c r="J174">
        <f t="shared" si="37"/>
        <v>0.75</v>
      </c>
      <c r="K174">
        <f t="shared" si="38"/>
        <v>0.75</v>
      </c>
      <c r="L174">
        <f t="shared" si="39"/>
        <v>2.5</v>
      </c>
      <c r="M174">
        <f t="shared" si="40"/>
        <v>0.25</v>
      </c>
      <c r="N174" t="str">
        <f t="shared" si="45"/>
        <v>支持</v>
      </c>
      <c r="O174">
        <f t="shared" si="41"/>
        <v>3</v>
      </c>
      <c r="Q174">
        <v>1</v>
      </c>
      <c r="R174">
        <f t="shared" si="42"/>
        <v>2.125</v>
      </c>
      <c r="S174">
        <f t="shared" si="48"/>
        <v>1.8062499999999999</v>
      </c>
      <c r="T174" t="str">
        <f t="shared" si="44"/>
        <v>该支持</v>
      </c>
    </row>
    <row r="175" spans="2:20" x14ac:dyDescent="0.25">
      <c r="B175">
        <v>-4.5</v>
      </c>
      <c r="C175">
        <f t="shared" si="33"/>
        <v>-2.25</v>
      </c>
      <c r="D175">
        <f t="shared" si="34"/>
        <v>-1.125</v>
      </c>
      <c r="E175">
        <v>65</v>
      </c>
      <c r="F175">
        <v>40</v>
      </c>
      <c r="G175">
        <v>-9.5</v>
      </c>
      <c r="H175">
        <f t="shared" si="46"/>
        <v>25</v>
      </c>
      <c r="I175">
        <f t="shared" si="36"/>
        <v>22.75</v>
      </c>
      <c r="J175">
        <f t="shared" si="37"/>
        <v>7.25</v>
      </c>
      <c r="K175">
        <f t="shared" si="38"/>
        <v>1.25</v>
      </c>
      <c r="L175">
        <f t="shared" si="39"/>
        <v>2.5</v>
      </c>
      <c r="M175">
        <f t="shared" si="40"/>
        <v>0.75</v>
      </c>
      <c r="N175" t="str">
        <f t="shared" si="45"/>
        <v>支持</v>
      </c>
      <c r="O175">
        <f t="shared" si="41"/>
        <v>3</v>
      </c>
      <c r="Q175">
        <v>1</v>
      </c>
      <c r="R175">
        <f t="shared" si="42"/>
        <v>3.875</v>
      </c>
      <c r="S175">
        <f t="shared" si="48"/>
        <v>3.2937499999999997</v>
      </c>
      <c r="T175" t="str">
        <f t="shared" si="44"/>
        <v>该支持</v>
      </c>
    </row>
    <row r="176" spans="2:20" x14ac:dyDescent="0.25">
      <c r="B176">
        <v>-10.5</v>
      </c>
      <c r="C176">
        <f t="shared" si="33"/>
        <v>-5.25</v>
      </c>
      <c r="D176">
        <f t="shared" si="34"/>
        <v>-2.625</v>
      </c>
      <c r="E176">
        <v>53</v>
      </c>
      <c r="F176">
        <v>49</v>
      </c>
      <c r="G176">
        <v>-3.5</v>
      </c>
      <c r="H176">
        <f t="shared" si="46"/>
        <v>4</v>
      </c>
      <c r="I176">
        <f t="shared" si="36"/>
        <v>-1.25</v>
      </c>
      <c r="J176">
        <f t="shared" si="37"/>
        <v>-1.75</v>
      </c>
      <c r="K176">
        <f t="shared" si="38"/>
        <v>1</v>
      </c>
      <c r="L176">
        <f t="shared" si="39"/>
        <v>0.75</v>
      </c>
      <c r="M176">
        <f t="shared" si="40"/>
        <v>0.25</v>
      </c>
      <c r="N176" t="str">
        <f t="shared" si="45"/>
        <v>不支持</v>
      </c>
      <c r="O176">
        <f t="shared" si="41"/>
        <v>1</v>
      </c>
      <c r="Q176">
        <v>0</v>
      </c>
      <c r="R176">
        <f t="shared" si="42"/>
        <v>1</v>
      </c>
      <c r="S176">
        <f t="shared" si="48"/>
        <v>-1</v>
      </c>
      <c r="T176" t="str">
        <f t="shared" si="44"/>
        <v>该支持</v>
      </c>
    </row>
    <row r="177" spans="2:20" x14ac:dyDescent="0.25">
      <c r="B177">
        <v>-14.5</v>
      </c>
      <c r="C177">
        <f t="shared" si="33"/>
        <v>-7.25</v>
      </c>
      <c r="D177">
        <f t="shared" si="34"/>
        <v>-3.625</v>
      </c>
      <c r="E177">
        <v>53</v>
      </c>
      <c r="F177">
        <v>47</v>
      </c>
      <c r="G177">
        <v>-6.5</v>
      </c>
      <c r="H177">
        <f t="shared" si="46"/>
        <v>6</v>
      </c>
      <c r="I177">
        <f t="shared" si="36"/>
        <v>-1.25</v>
      </c>
      <c r="J177">
        <f t="shared" si="37"/>
        <v>-0.75</v>
      </c>
      <c r="K177">
        <f t="shared" si="38"/>
        <v>0.75</v>
      </c>
      <c r="L177">
        <f t="shared" si="39"/>
        <v>0.75</v>
      </c>
      <c r="M177">
        <f t="shared" si="40"/>
        <v>0.25</v>
      </c>
      <c r="N177" t="str">
        <f t="shared" si="45"/>
        <v>不支持</v>
      </c>
      <c r="O177">
        <f t="shared" si="41"/>
        <v>1</v>
      </c>
      <c r="Q177">
        <v>1</v>
      </c>
      <c r="R177">
        <f t="shared" si="42"/>
        <v>0.8125</v>
      </c>
      <c r="S177">
        <f t="shared" si="48"/>
        <v>0.69062499999999993</v>
      </c>
      <c r="T177" t="str">
        <f t="shared" si="44"/>
        <v>该不支持</v>
      </c>
    </row>
    <row r="178" spans="2:20" x14ac:dyDescent="0.25">
      <c r="B178">
        <v>-11.5</v>
      </c>
      <c r="C178">
        <f t="shared" si="33"/>
        <v>-5.75</v>
      </c>
      <c r="D178">
        <f t="shared" si="34"/>
        <v>-2.875</v>
      </c>
      <c r="E178">
        <v>28</v>
      </c>
      <c r="F178">
        <v>33</v>
      </c>
      <c r="G178">
        <v>-8.5</v>
      </c>
      <c r="H178">
        <f t="shared" si="46"/>
        <v>-5</v>
      </c>
      <c r="I178">
        <f t="shared" si="36"/>
        <v>-10.75</v>
      </c>
      <c r="J178">
        <f t="shared" si="37"/>
        <v>2.75</v>
      </c>
      <c r="K178">
        <f t="shared" si="38"/>
        <v>1</v>
      </c>
      <c r="L178">
        <f t="shared" si="39"/>
        <v>2.5</v>
      </c>
      <c r="M178">
        <f t="shared" si="40"/>
        <v>0.25</v>
      </c>
      <c r="N178" t="str">
        <f t="shared" si="45"/>
        <v>正常</v>
      </c>
      <c r="O178">
        <f t="shared" si="41"/>
        <v>0</v>
      </c>
      <c r="R178">
        <f t="shared" si="42"/>
        <v>2.75</v>
      </c>
      <c r="S178">
        <f t="shared" si="48"/>
        <v>-2.75</v>
      </c>
      <c r="T178" t="str">
        <f t="shared" si="44"/>
        <v/>
      </c>
    </row>
    <row r="179" spans="2:20" x14ac:dyDescent="0.25">
      <c r="B179">
        <v>-12.5</v>
      </c>
      <c r="C179">
        <f t="shared" si="33"/>
        <v>-6.25</v>
      </c>
      <c r="D179">
        <f t="shared" si="34"/>
        <v>-3.125</v>
      </c>
      <c r="E179">
        <v>42</v>
      </c>
      <c r="F179">
        <v>44</v>
      </c>
      <c r="G179">
        <v>-5.5</v>
      </c>
      <c r="H179">
        <f t="shared" si="46"/>
        <v>-2</v>
      </c>
      <c r="I179">
        <f t="shared" si="36"/>
        <v>-8.25</v>
      </c>
      <c r="J179">
        <f t="shared" si="37"/>
        <v>-0.75</v>
      </c>
      <c r="K179">
        <f t="shared" si="38"/>
        <v>0.75</v>
      </c>
      <c r="L179">
        <f t="shared" si="39"/>
        <v>1.5</v>
      </c>
      <c r="M179">
        <f t="shared" si="40"/>
        <v>0.25</v>
      </c>
      <c r="N179" t="str">
        <f t="shared" si="45"/>
        <v>不支持</v>
      </c>
      <c r="O179" t="b">
        <f t="shared" si="41"/>
        <v>0</v>
      </c>
      <c r="Q179">
        <v>0</v>
      </c>
      <c r="R179">
        <f t="shared" si="42"/>
        <v>1.375</v>
      </c>
      <c r="S179">
        <f t="shared" si="48"/>
        <v>-1.375</v>
      </c>
      <c r="T179" t="str">
        <f t="shared" si="44"/>
        <v>该支持</v>
      </c>
    </row>
    <row r="180" spans="2:20" x14ac:dyDescent="0.25">
      <c r="B180">
        <v>-19.5</v>
      </c>
      <c r="C180">
        <f t="shared" si="33"/>
        <v>-9.75</v>
      </c>
      <c r="D180">
        <f t="shared" si="34"/>
        <v>-4.875</v>
      </c>
      <c r="E180">
        <v>52</v>
      </c>
      <c r="F180">
        <v>29</v>
      </c>
      <c r="G180">
        <v>-13.5</v>
      </c>
      <c r="H180">
        <f t="shared" si="46"/>
        <v>23</v>
      </c>
      <c r="I180">
        <f t="shared" si="36"/>
        <v>13.25</v>
      </c>
      <c r="J180">
        <f t="shared" si="37"/>
        <v>3.75</v>
      </c>
      <c r="K180">
        <f t="shared" si="38"/>
        <v>1</v>
      </c>
      <c r="L180">
        <f t="shared" si="39"/>
        <v>1.5</v>
      </c>
      <c r="M180">
        <f t="shared" si="40"/>
        <v>0.25</v>
      </c>
      <c r="N180" t="str">
        <f t="shared" si="45"/>
        <v>支持</v>
      </c>
      <c r="O180">
        <f t="shared" si="41"/>
        <v>3</v>
      </c>
      <c r="Q180">
        <v>1</v>
      </c>
      <c r="R180">
        <f t="shared" si="42"/>
        <v>1.75</v>
      </c>
      <c r="S180">
        <f t="shared" si="48"/>
        <v>1.4875</v>
      </c>
      <c r="T180" t="str">
        <f t="shared" si="44"/>
        <v>该支持</v>
      </c>
    </row>
    <row r="181" spans="2:20" x14ac:dyDescent="0.25">
      <c r="B181">
        <v>-1.5</v>
      </c>
      <c r="C181">
        <f t="shared" si="33"/>
        <v>-0.75</v>
      </c>
      <c r="D181">
        <f t="shared" si="34"/>
        <v>-0.375</v>
      </c>
      <c r="E181">
        <v>44</v>
      </c>
      <c r="F181">
        <v>43</v>
      </c>
      <c r="G181">
        <v>-1.5</v>
      </c>
      <c r="H181">
        <f t="shared" si="46"/>
        <v>1</v>
      </c>
      <c r="I181">
        <f t="shared" si="36"/>
        <v>0.25</v>
      </c>
      <c r="J181">
        <f t="shared" si="37"/>
        <v>0.75</v>
      </c>
      <c r="K181">
        <f t="shared" si="38"/>
        <v>1.25</v>
      </c>
      <c r="L181">
        <f t="shared" si="39"/>
        <v>0.75</v>
      </c>
      <c r="M181">
        <f t="shared" si="40"/>
        <v>0.5</v>
      </c>
      <c r="N181" t="str">
        <f t="shared" si="45"/>
        <v>支持</v>
      </c>
      <c r="O181">
        <f t="shared" si="41"/>
        <v>3</v>
      </c>
      <c r="Q181">
        <v>0</v>
      </c>
      <c r="R181">
        <f t="shared" si="42"/>
        <v>1.4375</v>
      </c>
      <c r="S181">
        <f t="shared" si="48"/>
        <v>-1.4375</v>
      </c>
      <c r="T181" t="str">
        <f t="shared" si="44"/>
        <v>该不支持</v>
      </c>
    </row>
    <row r="182" spans="2:20" x14ac:dyDescent="0.25">
      <c r="B182">
        <v>-7.5</v>
      </c>
      <c r="C182">
        <f t="shared" si="33"/>
        <v>-3.75</v>
      </c>
      <c r="D182">
        <f t="shared" si="34"/>
        <v>-1.875</v>
      </c>
      <c r="E182">
        <v>46</v>
      </c>
      <c r="F182">
        <v>38</v>
      </c>
      <c r="G182">
        <v>-4.5</v>
      </c>
      <c r="H182">
        <f t="shared" si="46"/>
        <v>8</v>
      </c>
      <c r="I182">
        <f t="shared" si="36"/>
        <v>4.25</v>
      </c>
      <c r="J182">
        <f t="shared" si="37"/>
        <v>0.75</v>
      </c>
      <c r="K182">
        <f t="shared" si="38"/>
        <v>1</v>
      </c>
      <c r="L182">
        <f t="shared" si="39"/>
        <v>1.5</v>
      </c>
      <c r="M182">
        <f t="shared" si="40"/>
        <v>0.25</v>
      </c>
      <c r="N182" t="str">
        <f t="shared" si="45"/>
        <v>支持</v>
      </c>
      <c r="O182">
        <f t="shared" si="41"/>
        <v>3</v>
      </c>
      <c r="Q182">
        <v>0</v>
      </c>
      <c r="R182">
        <f t="shared" si="42"/>
        <v>1.75</v>
      </c>
      <c r="S182">
        <f t="shared" si="48"/>
        <v>-1.75</v>
      </c>
      <c r="T182" t="str">
        <f t="shared" si="44"/>
        <v>该不支持</v>
      </c>
    </row>
    <row r="183" spans="2:20" x14ac:dyDescent="0.25">
      <c r="B183">
        <v>-10.5</v>
      </c>
      <c r="C183">
        <f t="shared" si="33"/>
        <v>-5.25</v>
      </c>
      <c r="D183">
        <f t="shared" si="34"/>
        <v>-2.625</v>
      </c>
      <c r="E183">
        <v>38</v>
      </c>
      <c r="F183">
        <v>33</v>
      </c>
      <c r="G183">
        <v>-2.5</v>
      </c>
      <c r="H183">
        <f t="shared" si="46"/>
        <v>5</v>
      </c>
      <c r="I183">
        <f t="shared" si="36"/>
        <v>-0.25</v>
      </c>
      <c r="J183">
        <f t="shared" si="37"/>
        <v>-2.75</v>
      </c>
      <c r="K183">
        <f t="shared" si="38"/>
        <v>1.25</v>
      </c>
      <c r="L183">
        <f t="shared" si="39"/>
        <v>0.75</v>
      </c>
      <c r="M183">
        <f t="shared" si="40"/>
        <v>0.5</v>
      </c>
      <c r="N183" t="str">
        <f t="shared" si="45"/>
        <v>不支持</v>
      </c>
      <c r="O183">
        <f t="shared" si="41"/>
        <v>1</v>
      </c>
      <c r="Q183">
        <v>0</v>
      </c>
      <c r="R183">
        <f t="shared" si="42"/>
        <v>1.4375</v>
      </c>
      <c r="S183">
        <f t="shared" si="48"/>
        <v>-1.4375</v>
      </c>
      <c r="T183" t="str">
        <f t="shared" si="44"/>
        <v>该支持</v>
      </c>
    </row>
    <row r="184" spans="2:20" x14ac:dyDescent="0.25">
      <c r="B184">
        <v>-13.5</v>
      </c>
      <c r="C184">
        <f t="shared" si="33"/>
        <v>-6.75</v>
      </c>
      <c r="D184">
        <f t="shared" si="34"/>
        <v>-3.375</v>
      </c>
      <c r="E184">
        <v>44</v>
      </c>
      <c r="F184">
        <v>35</v>
      </c>
      <c r="G184">
        <v>-8.5</v>
      </c>
      <c r="H184">
        <f t="shared" si="46"/>
        <v>9</v>
      </c>
      <c r="I184">
        <f t="shared" si="36"/>
        <v>2.25</v>
      </c>
      <c r="J184">
        <f t="shared" si="37"/>
        <v>1.75</v>
      </c>
      <c r="K184">
        <f t="shared" si="38"/>
        <v>1</v>
      </c>
      <c r="L184">
        <f t="shared" si="39"/>
        <v>0.75</v>
      </c>
      <c r="M184">
        <f t="shared" si="40"/>
        <v>0.25</v>
      </c>
      <c r="N184" t="str">
        <f t="shared" si="45"/>
        <v>支持</v>
      </c>
      <c r="O184">
        <f t="shared" si="41"/>
        <v>3</v>
      </c>
      <c r="Q184">
        <v>1</v>
      </c>
      <c r="R184">
        <f t="shared" si="42"/>
        <v>1</v>
      </c>
      <c r="S184">
        <f t="shared" si="48"/>
        <v>0.85</v>
      </c>
      <c r="T184" t="str">
        <f t="shared" si="44"/>
        <v>该支持</v>
      </c>
    </row>
    <row r="185" spans="2:20" x14ac:dyDescent="0.25">
      <c r="B185">
        <v>-1.5</v>
      </c>
      <c r="C185">
        <f t="shared" si="33"/>
        <v>-0.75</v>
      </c>
      <c r="D185">
        <f t="shared" si="34"/>
        <v>-0.375</v>
      </c>
      <c r="E185">
        <v>26</v>
      </c>
      <c r="F185">
        <v>27</v>
      </c>
      <c r="G185">
        <v>0.5</v>
      </c>
      <c r="H185">
        <f t="shared" si="46"/>
        <v>-1</v>
      </c>
      <c r="I185">
        <f t="shared" si="36"/>
        <v>-1.75</v>
      </c>
      <c r="J185">
        <f t="shared" si="37"/>
        <v>-1.25</v>
      </c>
      <c r="K185">
        <f t="shared" si="38"/>
        <v>1.25</v>
      </c>
      <c r="L185">
        <f t="shared" si="39"/>
        <v>2.5</v>
      </c>
      <c r="M185">
        <f t="shared" si="40"/>
        <v>0.75</v>
      </c>
      <c r="N185" t="str">
        <f t="shared" si="45"/>
        <v>不支持</v>
      </c>
      <c r="O185" t="b">
        <f t="shared" si="41"/>
        <v>0</v>
      </c>
      <c r="Q185">
        <v>0</v>
      </c>
      <c r="R185">
        <f t="shared" si="42"/>
        <v>3.875</v>
      </c>
      <c r="S185">
        <f t="shared" si="48"/>
        <v>-3.875</v>
      </c>
      <c r="T185" t="str">
        <f t="shared" si="44"/>
        <v>该支持</v>
      </c>
    </row>
    <row r="186" spans="2:20" x14ac:dyDescent="0.25">
      <c r="B186">
        <v>-32.5</v>
      </c>
      <c r="C186">
        <f t="shared" si="33"/>
        <v>-16.25</v>
      </c>
      <c r="D186">
        <f t="shared" si="34"/>
        <v>-8.125</v>
      </c>
      <c r="E186">
        <v>47</v>
      </c>
      <c r="F186">
        <v>12</v>
      </c>
      <c r="G186">
        <v>-16.5</v>
      </c>
      <c r="H186">
        <f t="shared" si="46"/>
        <v>35</v>
      </c>
      <c r="I186">
        <f t="shared" si="36"/>
        <v>18.75</v>
      </c>
      <c r="J186">
        <f t="shared" si="37"/>
        <v>0.25</v>
      </c>
      <c r="K186">
        <f t="shared" si="38"/>
        <v>0.75</v>
      </c>
      <c r="L186">
        <f t="shared" si="39"/>
        <v>1.5</v>
      </c>
      <c r="M186">
        <f t="shared" si="40"/>
        <v>0.25</v>
      </c>
      <c r="N186" t="str">
        <f t="shared" si="45"/>
        <v>支持</v>
      </c>
      <c r="O186">
        <f t="shared" si="41"/>
        <v>3</v>
      </c>
      <c r="Q186">
        <v>1</v>
      </c>
      <c r="R186">
        <f t="shared" si="42"/>
        <v>1.375</v>
      </c>
      <c r="S186">
        <f t="shared" si="48"/>
        <v>1.16875</v>
      </c>
      <c r="T186" t="str">
        <f t="shared" si="44"/>
        <v>该支持</v>
      </c>
    </row>
    <row r="187" spans="2:20" x14ac:dyDescent="0.25">
      <c r="B187">
        <v>-9.5</v>
      </c>
      <c r="C187">
        <f t="shared" si="33"/>
        <v>-4.75</v>
      </c>
      <c r="D187">
        <f t="shared" si="34"/>
        <v>-2.375</v>
      </c>
      <c r="E187">
        <v>30</v>
      </c>
      <c r="F187">
        <v>37</v>
      </c>
      <c r="G187">
        <v>-4.5</v>
      </c>
      <c r="H187">
        <f t="shared" si="46"/>
        <v>-7</v>
      </c>
      <c r="I187">
        <f t="shared" si="36"/>
        <v>-11.75</v>
      </c>
      <c r="J187">
        <f t="shared" si="37"/>
        <v>-0.25</v>
      </c>
      <c r="K187">
        <f t="shared" si="38"/>
        <v>0.75</v>
      </c>
      <c r="L187">
        <f t="shared" si="39"/>
        <v>2.5</v>
      </c>
      <c r="M187">
        <f t="shared" si="40"/>
        <v>0.25</v>
      </c>
      <c r="N187" t="str">
        <f t="shared" ref="N187:N203" si="49">IF(AND(I187&lt;0,(C187-G187)&lt;0),"不支持",IF(AND(I187&lt;0,(C187-G187)&gt;0),"正常",IF(AND(I187&gt;0,(C187&lt;=G187)),"正常",IF(AND(I187&gt;0,C187&gt;G187),"支持"))))</f>
        <v>不支持</v>
      </c>
      <c r="O187" t="b">
        <f t="shared" si="41"/>
        <v>0</v>
      </c>
      <c r="Q187">
        <v>0</v>
      </c>
      <c r="R187">
        <f t="shared" si="42"/>
        <v>2.125</v>
      </c>
      <c r="S187">
        <f t="shared" si="48"/>
        <v>-2.125</v>
      </c>
      <c r="T187" t="str">
        <f t="shared" si="44"/>
        <v>该支持</v>
      </c>
    </row>
    <row r="188" spans="2:20" x14ac:dyDescent="0.25">
      <c r="B188">
        <v>-6.5</v>
      </c>
      <c r="C188">
        <f t="shared" si="33"/>
        <v>-3.25</v>
      </c>
      <c r="D188">
        <f t="shared" si="34"/>
        <v>-1.625</v>
      </c>
      <c r="E188">
        <v>62</v>
      </c>
      <c r="F188">
        <v>56</v>
      </c>
      <c r="G188">
        <v>-10.5</v>
      </c>
      <c r="H188">
        <f t="shared" si="46"/>
        <v>6</v>
      </c>
      <c r="I188">
        <f t="shared" si="36"/>
        <v>2.75</v>
      </c>
      <c r="J188">
        <f t="shared" si="37"/>
        <v>7.25</v>
      </c>
      <c r="K188">
        <f t="shared" si="38"/>
        <v>1.25</v>
      </c>
      <c r="L188">
        <f t="shared" si="39"/>
        <v>1.5</v>
      </c>
      <c r="M188">
        <f t="shared" si="40"/>
        <v>0.75</v>
      </c>
      <c r="N188" t="str">
        <f t="shared" si="49"/>
        <v>支持</v>
      </c>
      <c r="O188">
        <f t="shared" si="41"/>
        <v>3</v>
      </c>
      <c r="Q188">
        <v>1</v>
      </c>
      <c r="R188">
        <f t="shared" si="42"/>
        <v>2.625</v>
      </c>
      <c r="S188">
        <f t="shared" si="48"/>
        <v>2.2312499999999997</v>
      </c>
      <c r="T188" t="str">
        <f t="shared" si="44"/>
        <v>该支持</v>
      </c>
    </row>
    <row r="189" spans="2:20" x14ac:dyDescent="0.25">
      <c r="B189">
        <v>-2.5</v>
      </c>
      <c r="C189">
        <f t="shared" si="33"/>
        <v>-1.25</v>
      </c>
      <c r="D189">
        <f t="shared" si="34"/>
        <v>-0.625</v>
      </c>
      <c r="E189">
        <v>52</v>
      </c>
      <c r="F189">
        <v>43</v>
      </c>
      <c r="G189">
        <v>-1.5</v>
      </c>
      <c r="H189">
        <f t="shared" si="46"/>
        <v>9</v>
      </c>
      <c r="I189">
        <f t="shared" si="36"/>
        <v>7.75</v>
      </c>
      <c r="J189">
        <f t="shared" si="37"/>
        <v>0.25</v>
      </c>
      <c r="K189">
        <f t="shared" si="38"/>
        <v>1</v>
      </c>
      <c r="L189">
        <f t="shared" si="39"/>
        <v>2.5</v>
      </c>
      <c r="M189">
        <f t="shared" si="40"/>
        <v>0.25</v>
      </c>
      <c r="N189" t="str">
        <f t="shared" si="49"/>
        <v>支持</v>
      </c>
      <c r="O189">
        <f t="shared" si="41"/>
        <v>3</v>
      </c>
      <c r="Q189">
        <v>1</v>
      </c>
      <c r="R189">
        <f t="shared" si="42"/>
        <v>2.75</v>
      </c>
      <c r="S189">
        <f t="shared" si="48"/>
        <v>2.3374999999999999</v>
      </c>
      <c r="T189" t="str">
        <f t="shared" si="44"/>
        <v>该支持</v>
      </c>
    </row>
    <row r="190" spans="2:20" x14ac:dyDescent="0.25">
      <c r="B190">
        <v>-13.5</v>
      </c>
      <c r="C190">
        <f t="shared" si="33"/>
        <v>-6.75</v>
      </c>
      <c r="D190">
        <f t="shared" si="34"/>
        <v>-3.375</v>
      </c>
      <c r="E190">
        <v>43</v>
      </c>
      <c r="F190">
        <v>17</v>
      </c>
      <c r="G190">
        <v>-8.5</v>
      </c>
      <c r="H190">
        <f t="shared" si="46"/>
        <v>26</v>
      </c>
      <c r="I190">
        <f t="shared" si="36"/>
        <v>19.25</v>
      </c>
      <c r="J190">
        <f t="shared" si="37"/>
        <v>1.75</v>
      </c>
      <c r="K190">
        <f t="shared" si="38"/>
        <v>1</v>
      </c>
      <c r="L190">
        <f t="shared" si="39"/>
        <v>2.5</v>
      </c>
      <c r="M190">
        <f t="shared" si="40"/>
        <v>0.25</v>
      </c>
      <c r="N190" t="str">
        <f t="shared" si="49"/>
        <v>支持</v>
      </c>
      <c r="O190">
        <f t="shared" si="41"/>
        <v>3</v>
      </c>
      <c r="Q190">
        <v>1</v>
      </c>
      <c r="R190">
        <f t="shared" si="42"/>
        <v>2.75</v>
      </c>
      <c r="S190">
        <f t="shared" si="48"/>
        <v>2.3374999999999999</v>
      </c>
      <c r="T190" t="str">
        <f t="shared" si="44"/>
        <v>该支持</v>
      </c>
    </row>
    <row r="191" spans="2:20" x14ac:dyDescent="0.25">
      <c r="B191">
        <v>-3.5</v>
      </c>
      <c r="C191">
        <f t="shared" si="33"/>
        <v>-1.75</v>
      </c>
      <c r="D191">
        <f t="shared" si="34"/>
        <v>-0.875</v>
      </c>
      <c r="E191">
        <v>28</v>
      </c>
      <c r="F191">
        <v>27</v>
      </c>
      <c r="G191">
        <v>-1.5</v>
      </c>
      <c r="H191">
        <f t="shared" si="46"/>
        <v>1</v>
      </c>
      <c r="I191">
        <f t="shared" si="36"/>
        <v>-0.75</v>
      </c>
      <c r="J191">
        <f t="shared" si="37"/>
        <v>-0.25</v>
      </c>
      <c r="K191">
        <f t="shared" si="38"/>
        <v>0.75</v>
      </c>
      <c r="L191">
        <f t="shared" si="39"/>
        <v>0.75</v>
      </c>
      <c r="M191">
        <f t="shared" si="40"/>
        <v>0.25</v>
      </c>
      <c r="N191" t="str">
        <f t="shared" si="49"/>
        <v>不支持</v>
      </c>
      <c r="O191">
        <f t="shared" si="41"/>
        <v>1</v>
      </c>
      <c r="Q191">
        <v>0</v>
      </c>
      <c r="R191">
        <f t="shared" si="42"/>
        <v>0.8125</v>
      </c>
      <c r="S191">
        <f t="shared" si="48"/>
        <v>-0.8125</v>
      </c>
      <c r="T191" t="str">
        <f t="shared" si="44"/>
        <v>该支持</v>
      </c>
    </row>
    <row r="192" spans="2:20" x14ac:dyDescent="0.25">
      <c r="B192">
        <v>-19.5</v>
      </c>
      <c r="C192">
        <f t="shared" si="33"/>
        <v>-9.75</v>
      </c>
      <c r="D192">
        <f t="shared" si="34"/>
        <v>-4.875</v>
      </c>
      <c r="E192">
        <v>50</v>
      </c>
      <c r="F192">
        <v>41</v>
      </c>
      <c r="G192">
        <v>-7.5</v>
      </c>
      <c r="H192">
        <f t="shared" si="46"/>
        <v>9</v>
      </c>
      <c r="I192">
        <f t="shared" si="36"/>
        <v>-0.75</v>
      </c>
      <c r="J192">
        <f t="shared" si="37"/>
        <v>-2.25</v>
      </c>
      <c r="K192">
        <f t="shared" si="38"/>
        <v>1</v>
      </c>
      <c r="L192">
        <f t="shared" si="39"/>
        <v>0.75</v>
      </c>
      <c r="M192">
        <f t="shared" si="40"/>
        <v>0.25</v>
      </c>
      <c r="N192" t="str">
        <f t="shared" si="49"/>
        <v>不支持</v>
      </c>
      <c r="O192">
        <f t="shared" si="41"/>
        <v>1</v>
      </c>
      <c r="Q192">
        <v>1</v>
      </c>
      <c r="R192">
        <f t="shared" si="42"/>
        <v>1</v>
      </c>
      <c r="S192">
        <f t="shared" si="48"/>
        <v>0.85</v>
      </c>
      <c r="T192" t="str">
        <f t="shared" si="44"/>
        <v>该不支持</v>
      </c>
    </row>
    <row r="193" spans="2:20" x14ac:dyDescent="0.25">
      <c r="B193">
        <v>-1.5</v>
      </c>
      <c r="C193">
        <f t="shared" si="33"/>
        <v>-0.75</v>
      </c>
      <c r="D193">
        <f t="shared" si="34"/>
        <v>-0.375</v>
      </c>
      <c r="E193">
        <v>29</v>
      </c>
      <c r="F193">
        <v>31</v>
      </c>
      <c r="G193">
        <v>0.5</v>
      </c>
      <c r="H193">
        <f t="shared" si="46"/>
        <v>-2</v>
      </c>
      <c r="I193">
        <f t="shared" si="36"/>
        <v>-2.75</v>
      </c>
      <c r="J193">
        <f t="shared" si="37"/>
        <v>-1.25</v>
      </c>
      <c r="K193">
        <f t="shared" si="38"/>
        <v>1.25</v>
      </c>
      <c r="L193">
        <f t="shared" si="39"/>
        <v>2.5</v>
      </c>
      <c r="M193">
        <f t="shared" si="40"/>
        <v>0.75</v>
      </c>
      <c r="N193" t="str">
        <f t="shared" si="49"/>
        <v>不支持</v>
      </c>
      <c r="O193" t="b">
        <f t="shared" si="41"/>
        <v>0</v>
      </c>
      <c r="Q193">
        <v>0</v>
      </c>
      <c r="R193">
        <f t="shared" si="42"/>
        <v>3.875</v>
      </c>
      <c r="S193">
        <f t="shared" si="48"/>
        <v>-3.875</v>
      </c>
      <c r="T193" t="str">
        <f t="shared" si="44"/>
        <v>该支持</v>
      </c>
    </row>
    <row r="194" spans="2:20" x14ac:dyDescent="0.25">
      <c r="B194">
        <v>-8.5</v>
      </c>
      <c r="C194">
        <f t="shared" ref="C194:C203" si="50">B194/2</f>
        <v>-4.25</v>
      </c>
      <c r="D194">
        <f t="shared" ref="D194:D203" si="51">B194/4</f>
        <v>-2.125</v>
      </c>
      <c r="E194">
        <v>44</v>
      </c>
      <c r="F194">
        <v>40</v>
      </c>
      <c r="G194">
        <v>-3.5</v>
      </c>
      <c r="H194">
        <f t="shared" si="46"/>
        <v>4</v>
      </c>
      <c r="I194">
        <f t="shared" ref="I194:I203" si="52">(E194-F194)+C194</f>
        <v>-0.25</v>
      </c>
      <c r="J194">
        <f t="shared" ref="J194:J203" si="53">-G194+C194</f>
        <v>-0.75</v>
      </c>
      <c r="K194">
        <f t="shared" ref="K194:K203" si="54">IF(ABS(C194-G194)&lt;0.2*ABS(C194),0.75,IF(ABS(C194-G194)&lt;0.5*ABS(C194),1,1.25))</f>
        <v>0.75</v>
      </c>
      <c r="L194">
        <f t="shared" ref="L194:L203" si="55">IF(ABS(I194/C194)&lt;0.5,0.75,IF(ABS(I194/C194)&lt;1.5,1.5,IF(ABS(I194/C194)&gt;1.5,2.5)))</f>
        <v>0.75</v>
      </c>
      <c r="M194">
        <f t="shared" ref="M194:M203" si="56">IF(ABS(J194/C194)&lt;0.5,0.25,IF(ABS(J194/C194)&lt;=1,0.5,IF(ABS(J194/C194)&gt;1,0.75)))</f>
        <v>0.25</v>
      </c>
      <c r="N194" t="str">
        <f t="shared" si="49"/>
        <v>不支持</v>
      </c>
      <c r="O194">
        <f t="shared" ref="O194:O203" si="57">IF(N194="正常",0,IF(N194="不支持",IF(D194&lt;I194&lt;1.5*D194,3,IF(1.5*D194&lt;I194&lt;2.5*D194,2,IF(2.5*D194&lt;I194,1))),IF(D194&lt;I194&lt;1.5*D194,1,IF(1.5*D194&lt;I194&lt;2.5*D194,2,IF(2.5*D194&lt;I194,3)))))</f>
        <v>1</v>
      </c>
      <c r="Q194">
        <v>1</v>
      </c>
      <c r="R194">
        <f t="shared" ref="R194:R203" si="58">L194*K194+M194</f>
        <v>0.8125</v>
      </c>
      <c r="S194">
        <f t="shared" si="48"/>
        <v>0.69062499999999993</v>
      </c>
      <c r="T194" t="str">
        <f t="shared" ref="T194:T202" si="59">IF(AND(N194="不支持",Q194=0),"该支持",IF(AND(N194="不支持",Q194=1),"该不支持",IF(AND(N194="支持",Q194=0),"该不支持",IF(AND(N194="支持",Q194=1),"该支持",""))))</f>
        <v>该不支持</v>
      </c>
    </row>
    <row r="195" spans="2:20" x14ac:dyDescent="0.25">
      <c r="B195">
        <v>-13.5</v>
      </c>
      <c r="C195">
        <f t="shared" si="50"/>
        <v>-6.75</v>
      </c>
      <c r="D195">
        <f t="shared" si="51"/>
        <v>-3.375</v>
      </c>
      <c r="E195">
        <v>24</v>
      </c>
      <c r="F195">
        <v>18</v>
      </c>
      <c r="G195">
        <v>-6.5</v>
      </c>
      <c r="H195">
        <f t="shared" ref="H195:H203" si="60">E195-F195</f>
        <v>6</v>
      </c>
      <c r="I195">
        <f t="shared" si="52"/>
        <v>-0.75</v>
      </c>
      <c r="J195">
        <f t="shared" si="53"/>
        <v>-0.25</v>
      </c>
      <c r="K195">
        <f t="shared" si="54"/>
        <v>0.75</v>
      </c>
      <c r="L195">
        <f t="shared" si="55"/>
        <v>0.75</v>
      </c>
      <c r="M195">
        <f t="shared" si="56"/>
        <v>0.25</v>
      </c>
      <c r="N195" t="str">
        <f t="shared" si="49"/>
        <v>不支持</v>
      </c>
      <c r="O195">
        <f t="shared" si="57"/>
        <v>1</v>
      </c>
      <c r="Q195">
        <v>0</v>
      </c>
      <c r="R195">
        <f t="shared" si="58"/>
        <v>0.8125</v>
      </c>
      <c r="S195">
        <f t="shared" si="48"/>
        <v>-0.8125</v>
      </c>
      <c r="T195" t="str">
        <f t="shared" si="59"/>
        <v>该支持</v>
      </c>
    </row>
    <row r="196" spans="2:20" x14ac:dyDescent="0.25">
      <c r="B196">
        <v>-22.5</v>
      </c>
      <c r="C196">
        <f t="shared" si="50"/>
        <v>-11.25</v>
      </c>
      <c r="D196">
        <f t="shared" si="51"/>
        <v>-5.625</v>
      </c>
      <c r="E196">
        <v>50</v>
      </c>
      <c r="F196">
        <v>30</v>
      </c>
      <c r="G196">
        <v>-14.5</v>
      </c>
      <c r="H196">
        <f t="shared" si="60"/>
        <v>20</v>
      </c>
      <c r="I196">
        <f t="shared" si="52"/>
        <v>8.75</v>
      </c>
      <c r="J196">
        <f t="shared" si="53"/>
        <v>3.25</v>
      </c>
      <c r="K196">
        <f t="shared" si="54"/>
        <v>1</v>
      </c>
      <c r="L196">
        <f t="shared" si="55"/>
        <v>1.5</v>
      </c>
      <c r="M196">
        <f t="shared" si="56"/>
        <v>0.25</v>
      </c>
      <c r="N196" t="str">
        <f t="shared" si="49"/>
        <v>支持</v>
      </c>
      <c r="O196">
        <f t="shared" si="57"/>
        <v>3</v>
      </c>
      <c r="Q196">
        <v>1</v>
      </c>
      <c r="R196">
        <f t="shared" si="58"/>
        <v>1.75</v>
      </c>
      <c r="S196">
        <f t="shared" si="48"/>
        <v>1.4875</v>
      </c>
      <c r="T196" t="str">
        <f t="shared" si="59"/>
        <v>该支持</v>
      </c>
    </row>
    <row r="197" spans="2:20" x14ac:dyDescent="0.25">
      <c r="B197">
        <v>-15.5</v>
      </c>
      <c r="C197">
        <f t="shared" si="50"/>
        <v>-7.75</v>
      </c>
      <c r="D197">
        <f t="shared" si="51"/>
        <v>-3.875</v>
      </c>
      <c r="E197">
        <v>35</v>
      </c>
      <c r="F197">
        <v>40</v>
      </c>
      <c r="G197">
        <v>-7.5</v>
      </c>
      <c r="H197">
        <f t="shared" si="60"/>
        <v>-5</v>
      </c>
      <c r="I197">
        <f t="shared" si="52"/>
        <v>-12.75</v>
      </c>
      <c r="J197">
        <f t="shared" si="53"/>
        <v>-0.25</v>
      </c>
      <c r="K197">
        <f t="shared" si="54"/>
        <v>0.75</v>
      </c>
      <c r="L197">
        <f t="shared" si="55"/>
        <v>2.5</v>
      </c>
      <c r="M197">
        <f t="shared" si="56"/>
        <v>0.25</v>
      </c>
      <c r="N197" t="str">
        <f t="shared" si="49"/>
        <v>不支持</v>
      </c>
      <c r="O197" t="b">
        <f t="shared" si="57"/>
        <v>0</v>
      </c>
      <c r="Q197">
        <v>0</v>
      </c>
      <c r="R197">
        <f t="shared" si="58"/>
        <v>2.125</v>
      </c>
      <c r="S197">
        <f t="shared" si="48"/>
        <v>-2.125</v>
      </c>
      <c r="T197" t="str">
        <f t="shared" si="59"/>
        <v>该支持</v>
      </c>
    </row>
    <row r="198" spans="2:20" x14ac:dyDescent="0.25">
      <c r="B198">
        <v>-11.5</v>
      </c>
      <c r="C198">
        <f t="shared" si="50"/>
        <v>-5.75</v>
      </c>
      <c r="D198">
        <f t="shared" si="51"/>
        <v>-2.875</v>
      </c>
      <c r="E198">
        <v>40</v>
      </c>
      <c r="F198">
        <v>34</v>
      </c>
      <c r="G198">
        <v>-9.5</v>
      </c>
      <c r="H198">
        <f t="shared" si="60"/>
        <v>6</v>
      </c>
      <c r="I198">
        <f t="shared" si="52"/>
        <v>0.25</v>
      </c>
      <c r="J198">
        <f t="shared" si="53"/>
        <v>3.75</v>
      </c>
      <c r="K198">
        <f t="shared" si="54"/>
        <v>1.25</v>
      </c>
      <c r="L198">
        <f t="shared" si="55"/>
        <v>0.75</v>
      </c>
      <c r="M198">
        <f t="shared" si="56"/>
        <v>0.5</v>
      </c>
      <c r="N198" t="str">
        <f t="shared" si="49"/>
        <v>支持</v>
      </c>
      <c r="O198">
        <f t="shared" si="57"/>
        <v>3</v>
      </c>
      <c r="Q198">
        <v>0</v>
      </c>
      <c r="R198">
        <f t="shared" si="58"/>
        <v>1.4375</v>
      </c>
      <c r="S198">
        <f t="shared" si="48"/>
        <v>-1.4375</v>
      </c>
      <c r="T198" t="str">
        <f t="shared" si="59"/>
        <v>该不支持</v>
      </c>
    </row>
    <row r="199" spans="2:20" x14ac:dyDescent="0.25">
      <c r="B199">
        <v>-10.5</v>
      </c>
      <c r="C199">
        <f t="shared" si="50"/>
        <v>-5.25</v>
      </c>
      <c r="D199">
        <f t="shared" si="51"/>
        <v>-2.625</v>
      </c>
      <c r="E199">
        <v>24</v>
      </c>
      <c r="F199">
        <v>55</v>
      </c>
      <c r="G199">
        <v>-4.5</v>
      </c>
      <c r="H199">
        <f t="shared" si="60"/>
        <v>-31</v>
      </c>
      <c r="I199">
        <f t="shared" si="52"/>
        <v>-36.25</v>
      </c>
      <c r="J199">
        <f t="shared" si="53"/>
        <v>-0.75</v>
      </c>
      <c r="K199">
        <f t="shared" si="54"/>
        <v>0.75</v>
      </c>
      <c r="L199">
        <f t="shared" si="55"/>
        <v>2.5</v>
      </c>
      <c r="M199">
        <f t="shared" si="56"/>
        <v>0.25</v>
      </c>
      <c r="N199" t="str">
        <f t="shared" si="49"/>
        <v>不支持</v>
      </c>
      <c r="O199" t="b">
        <f t="shared" si="57"/>
        <v>0</v>
      </c>
      <c r="Q199">
        <v>0</v>
      </c>
      <c r="R199">
        <f t="shared" si="58"/>
        <v>2.125</v>
      </c>
      <c r="S199">
        <f t="shared" si="48"/>
        <v>-2.125</v>
      </c>
      <c r="T199" t="str">
        <f t="shared" si="59"/>
        <v>该支持</v>
      </c>
    </row>
    <row r="200" spans="2:20" x14ac:dyDescent="0.25">
      <c r="B200">
        <v>-6.5</v>
      </c>
      <c r="C200">
        <f t="shared" si="50"/>
        <v>-3.25</v>
      </c>
      <c r="D200">
        <f t="shared" si="51"/>
        <v>-1.625</v>
      </c>
      <c r="E200">
        <v>45</v>
      </c>
      <c r="F200">
        <v>44</v>
      </c>
      <c r="G200">
        <v>-1.5</v>
      </c>
      <c r="H200">
        <f t="shared" si="60"/>
        <v>1</v>
      </c>
      <c r="I200">
        <f t="shared" si="52"/>
        <v>-2.25</v>
      </c>
      <c r="J200">
        <f t="shared" si="53"/>
        <v>-1.75</v>
      </c>
      <c r="K200">
        <f t="shared" si="54"/>
        <v>1.25</v>
      </c>
      <c r="L200">
        <f t="shared" si="55"/>
        <v>1.5</v>
      </c>
      <c r="M200">
        <f t="shared" si="56"/>
        <v>0.5</v>
      </c>
      <c r="N200" t="str">
        <f t="shared" si="49"/>
        <v>不支持</v>
      </c>
      <c r="O200">
        <f t="shared" si="57"/>
        <v>1</v>
      </c>
      <c r="Q200">
        <v>1</v>
      </c>
      <c r="R200">
        <f t="shared" si="58"/>
        <v>2.375</v>
      </c>
      <c r="S200">
        <f t="shared" si="48"/>
        <v>2.0187499999999998</v>
      </c>
      <c r="T200" t="str">
        <f t="shared" si="59"/>
        <v>该不支持</v>
      </c>
    </row>
    <row r="201" spans="2:20" x14ac:dyDescent="0.25">
      <c r="B201">
        <v>-22.5</v>
      </c>
      <c r="C201">
        <f t="shared" si="50"/>
        <v>-11.25</v>
      </c>
      <c r="D201">
        <f t="shared" si="51"/>
        <v>-5.625</v>
      </c>
      <c r="E201">
        <v>68</v>
      </c>
      <c r="F201">
        <v>38</v>
      </c>
      <c r="G201">
        <v>-15.5</v>
      </c>
      <c r="H201">
        <f t="shared" si="60"/>
        <v>30</v>
      </c>
      <c r="I201">
        <f t="shared" si="52"/>
        <v>18.75</v>
      </c>
      <c r="J201">
        <f t="shared" si="53"/>
        <v>4.25</v>
      </c>
      <c r="K201">
        <f t="shared" si="54"/>
        <v>1</v>
      </c>
      <c r="L201">
        <f t="shared" si="55"/>
        <v>2.5</v>
      </c>
      <c r="M201">
        <f t="shared" si="56"/>
        <v>0.25</v>
      </c>
      <c r="N201" t="str">
        <f t="shared" si="49"/>
        <v>支持</v>
      </c>
      <c r="O201">
        <f t="shared" si="57"/>
        <v>3</v>
      </c>
      <c r="Q201">
        <v>1</v>
      </c>
      <c r="R201">
        <f t="shared" si="58"/>
        <v>2.75</v>
      </c>
      <c r="S201">
        <f t="shared" ref="S201:S202" si="61">IF(Q201=0,-1*R201,0.85*R201)</f>
        <v>2.3374999999999999</v>
      </c>
      <c r="T201" t="str">
        <f t="shared" si="59"/>
        <v>该支持</v>
      </c>
    </row>
    <row r="202" spans="2:20" x14ac:dyDescent="0.25">
      <c r="B202">
        <v>-13</v>
      </c>
      <c r="C202">
        <f t="shared" si="50"/>
        <v>-6.5</v>
      </c>
      <c r="D202">
        <f t="shared" si="51"/>
        <v>-3.25</v>
      </c>
      <c r="E202">
        <v>33</v>
      </c>
      <c r="F202">
        <v>25</v>
      </c>
      <c r="G202">
        <v>-7.5</v>
      </c>
      <c r="H202">
        <f t="shared" si="60"/>
        <v>8</v>
      </c>
      <c r="I202">
        <f t="shared" si="52"/>
        <v>1.5</v>
      </c>
      <c r="J202">
        <f t="shared" si="53"/>
        <v>1</v>
      </c>
      <c r="K202">
        <f t="shared" si="54"/>
        <v>0.75</v>
      </c>
      <c r="L202">
        <f t="shared" si="55"/>
        <v>0.75</v>
      </c>
      <c r="M202">
        <f t="shared" si="56"/>
        <v>0.25</v>
      </c>
      <c r="N202" t="str">
        <f t="shared" si="49"/>
        <v>支持</v>
      </c>
      <c r="O202">
        <f t="shared" si="57"/>
        <v>3</v>
      </c>
      <c r="Q202">
        <v>0</v>
      </c>
      <c r="R202">
        <f t="shared" si="58"/>
        <v>0.8125</v>
      </c>
      <c r="S202">
        <f t="shared" si="61"/>
        <v>-0.8125</v>
      </c>
      <c r="T202" t="str">
        <f t="shared" si="59"/>
        <v>该不支持</v>
      </c>
    </row>
    <row r="203" spans="2:20" x14ac:dyDescent="0.25">
      <c r="B203">
        <v>-16.5</v>
      </c>
      <c r="C203">
        <f t="shared" si="50"/>
        <v>-8.25</v>
      </c>
      <c r="D203">
        <f t="shared" si="51"/>
        <v>-4.125</v>
      </c>
      <c r="E203">
        <v>43</v>
      </c>
      <c r="F203">
        <v>41</v>
      </c>
      <c r="G203">
        <v>-7.5</v>
      </c>
      <c r="H203">
        <f t="shared" si="60"/>
        <v>2</v>
      </c>
      <c r="I203">
        <f t="shared" si="52"/>
        <v>-6.25</v>
      </c>
      <c r="J203">
        <f t="shared" si="53"/>
        <v>-0.75</v>
      </c>
      <c r="K203">
        <f t="shared" si="54"/>
        <v>0.75</v>
      </c>
      <c r="L203">
        <f t="shared" si="55"/>
        <v>1.5</v>
      </c>
      <c r="M203">
        <f t="shared" si="56"/>
        <v>0.25</v>
      </c>
      <c r="N203" t="str">
        <f t="shared" si="49"/>
        <v>不支持</v>
      </c>
      <c r="O203">
        <f t="shared" si="57"/>
        <v>1</v>
      </c>
      <c r="R203">
        <f t="shared" si="58"/>
        <v>1.375</v>
      </c>
    </row>
  </sheetData>
  <autoFilter ref="A1:S202" xr:uid="{42A9EC68-B332-4E8C-B494-EECF8F57784F}"/>
  <phoneticPr fontId="1" type="noConversion"/>
  <conditionalFormatting sqref="I1:K1048576">
    <cfRule type="cellIs" dxfId="7" priority="1" operator="lessThan">
      <formula>0</formula>
    </cfRule>
    <cfRule type="cellIs" dxfId="6" priority="2" operator="greaterThan">
      <formula>0</formula>
    </cfRule>
  </conditionalFormatting>
  <conditionalFormatting sqref="J1:K1048576">
    <cfRule type="cellIs" dxfId="5" priority="3" operator="lessThan">
      <formula>0</formula>
    </cfRule>
    <cfRule type="cellIs" dxfId="4" priority="4" operator="greaterThan">
      <formula>0</formula>
    </cfRule>
  </conditionalFormatting>
  <conditionalFormatting sqref="L1:M1">
    <cfRule type="cellIs" dxfId="3" priority="5" operator="lessThan">
      <formula>0</formula>
    </cfRule>
    <cfRule type="cellIs" dxfId="2" priority="6" operator="greaterThan">
      <formula>0</formula>
    </cfRule>
    <cfRule type="cellIs" dxfId="1" priority="7" operator="lessThan">
      <formula>0</formula>
    </cfRule>
    <cfRule type="cellIs" dxfId="0" priority="8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原表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Yihan Hu</dc:creator>
  <cp:lastModifiedBy>Hu, Yihan</cp:lastModifiedBy>
  <cp:lastPrinted>2023-03-31T11:54:31Z</cp:lastPrinted>
  <dcterms:created xsi:type="dcterms:W3CDTF">2023-03-30T13:48:54Z</dcterms:created>
  <dcterms:modified xsi:type="dcterms:W3CDTF">2024-10-11T18:23:55Z</dcterms:modified>
</cp:coreProperties>
</file>