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<sst xmlns="http://schemas.openxmlformats.org/spreadsheetml/2006/main" count="56" uniqueCount="34">
  <si>
    <t xml:space="preserve">Opcion1</t>
  </si>
  <si>
    <t xml:space="preserve">Producto</t>
  </si>
  <si>
    <t xml:space="preserve">Neto</t>
  </si>
  <si>
    <t xml:space="preserve">Descuento</t>
  </si>
  <si>
    <t xml:space="preserve">Neto con Descuento</t>
  </si>
  <si>
    <t xml:space="preserve">Iva</t>
  </si>
  <si>
    <t xml:space="preserve">Bruto</t>
  </si>
  <si>
    <t xml:space="preserve">PrecioTotalBruto</t>
  </si>
  <si>
    <t xml:space="preserve">PrecioTotalNeto(DDOP1)</t>
  </si>
  <si>
    <t xml:space="preserve">PrecioTotalNeto(DDOP2)</t>
  </si>
  <si>
    <t xml:space="preserve">Ram Crucial SO-DIMM</t>
  </si>
  <si>
    <t xml:space="preserve">DDO1 KingstonA400 SSD 480gb</t>
  </si>
  <si>
    <t xml:space="preserve">DDO2 Kingston NV2 250GB SSD m.2</t>
  </si>
  <si>
    <t xml:space="preserve">Intel Pentium G7400 3.7GHz</t>
  </si>
  <si>
    <t xml:space="preserve">Placa Base: MSI PRO H610M-G DDR4</t>
  </si>
  <si>
    <t xml:space="preserve">Tarjeta Gráfica Biostar GeForce GT610 2gb DDR3</t>
  </si>
  <si>
    <t xml:space="preserve">Fuente Alimentacion Enermax CyberBron 500W</t>
  </si>
  <si>
    <t xml:space="preserve">Ventilador Tempest Fan 80mm</t>
  </si>
  <si>
    <t xml:space="preserve">Caja Tacens ALU III</t>
  </si>
  <si>
    <t xml:space="preserve">Kit teclado y ratón inalámbricos</t>
  </si>
  <si>
    <t xml:space="preserve">Monitor LED IPS</t>
  </si>
  <si>
    <t xml:space="preserve">Clave SO Windows 11 PRO</t>
  </si>
  <si>
    <t xml:space="preserve">Opcion2</t>
  </si>
  <si>
    <t xml:space="preserve">PrecioTotalNeto</t>
  </si>
  <si>
    <t xml:space="preserve">PcCom Basic Essential</t>
  </si>
  <si>
    <t xml:space="preserve">Opcion3</t>
  </si>
  <si>
    <t xml:space="preserve">PrecioTotalNeto(OP1)</t>
  </si>
  <si>
    <t xml:space="preserve">PrecioTotalNeto(OP2)</t>
  </si>
  <si>
    <t xml:space="preserve">DDO1 Kingston A400 SSD 480GB</t>
  </si>
  <si>
    <t xml:space="preserve">DDO2 Kingston NV2 250GB m.2</t>
  </si>
  <si>
    <t xml:space="preserve">Procesador I5-12400</t>
  </si>
  <si>
    <t xml:space="preserve">Placa Base MSI PRO H610M-G DDR4</t>
  </si>
  <si>
    <t xml:space="preserve">FAO1 Enermax CyberBron 500W</t>
  </si>
  <si>
    <t xml:space="preserve">FAO2 Silverstone SST-ST40F-ES230 400W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</si>
</sst>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\ %"/>
    <numFmt numFmtId="167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2E75B6"/>
        <bgColor rgb="FF0563C1"/>
      </patternFill>
    </fill>
    <fill>
      <patternFill patternType="solid">
        <fgColor rgb="FF9DC3E6"/>
        <bgColor rgb="FF8FAADC"/>
      </patternFill>
    </fill>
    <fill>
      <patternFill patternType="solid">
        <fgColor rgb="FFD6DCE5"/>
        <bgColor rgb="FFDAE3F3"/>
      </patternFill>
    </fill>
    <fill>
      <patternFill patternType="solid">
        <fgColor rgb="FF8FAADC"/>
        <bgColor rgb="FF9DC3E6"/>
      </patternFill>
    </fill>
    <fill>
      <patternFill patternType="solid">
        <fgColor rgb="FFBDD7EE"/>
        <bgColor rgb="FFD6DCE5"/>
      </patternFill>
    </fill>
    <fill>
      <patternFill patternType="solid">
        <fgColor rgb="FFDAE3F3"/>
        <bgColor rgb="FFDEEBF7"/>
      </patternFill>
    </fill>
    <fill>
      <patternFill patternType="solid">
        <fgColor rgb="FFDEEBF7"/>
        <bgColor rgb="FFDAE3F3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6DCE5"/>
      <rgbColor rgb="FF808080"/>
      <rgbColor rgb="FF8FAADC"/>
      <rgbColor rgb="FF993366"/>
      <rgbColor rgb="FFFFFFCC"/>
      <rgbColor rgb="FFDEEBF7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CCFFCC"/>
      <rgbColor rgb="FFFFFF99"/>
      <rgbColor rgb="FF9DC3E6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pccomponentes.com/crucial-so-dimm-dd4-2666mhz-pc4-21300-4gb-cl19" TargetMode="External"/><Relationship Id="rId2" Type="http://schemas.openxmlformats.org/officeDocument/2006/relationships/hyperlink" Target="https://www.pccomponentes.com/kingston-a400-ssd-480gb" TargetMode="External"/><Relationship Id="rId3" Type="http://schemas.openxmlformats.org/officeDocument/2006/relationships/hyperlink" Target="https://www.pccomponentes.com/kingston-nv2-250gb-ssd-pcie-40-nvme-gen-4x4" TargetMode="External"/><Relationship Id="rId4" Type="http://schemas.openxmlformats.org/officeDocument/2006/relationships/hyperlink" Target="https://www.pccomponentes.com/intel-pentium-gold-g7400-37-ghz" TargetMode="External"/><Relationship Id="rId5" Type="http://schemas.openxmlformats.org/officeDocument/2006/relationships/hyperlink" Target="https://www.pccomponentes.com/msi-pro-h610m-g-ddr4" TargetMode="External"/><Relationship Id="rId6" Type="http://schemas.openxmlformats.org/officeDocument/2006/relationships/hyperlink" Target="https://www.pccomponentes.com/biostar-vn6103thx6-geforce-gt610-2gb-ddr3" TargetMode="External"/><Relationship Id="rId7" Type="http://schemas.openxmlformats.org/officeDocument/2006/relationships/hyperlink" Target="https://www.pccomponentes.com/enermax-cyberbron-ecb500awt-500w-80-plus-bronze" TargetMode="External"/><Relationship Id="rId8" Type="http://schemas.openxmlformats.org/officeDocument/2006/relationships/hyperlink" Target="https://www.pccomponentes.com/enermax-cyberbron-ecb500awt-500w-80-plus-bronze" TargetMode="External"/><Relationship Id="rId9" Type="http://schemas.openxmlformats.org/officeDocument/2006/relationships/hyperlink" Target="https://www.pccomponentes.com/tacens-alu-iii-usb-30-negro?offer=cfc72f53-fef6-434a-99e2-4b665c27648b" TargetMode="External"/><Relationship Id="rId10" Type="http://schemas.openxmlformats.org/officeDocument/2006/relationships/hyperlink" Target="https://www.pccomponentes.com/iggual-wmk-dark-kit-teclado-y-raton-inalambricos-negros" TargetMode="External"/><Relationship Id="rId11" Type="http://schemas.openxmlformats.org/officeDocument/2006/relationships/hyperlink" Target="https://www.amazon.es/Ccylez-Pantalla-1920x1080P-Compatible-Completo/dp/B08KGMP8TJ/ref=sr_1_7?__mk_es_ES=&#197;M&#197;&#381;&#213;&#209;&amp;crid=EI2R11E6X6YF&amp;keywords=monitor+60hz&amp;qid=1668512592&amp;qu=eyJxc2MiOiI1LjA4IiwicXNhIjoiNC41NyIsInFzcCI6IjEuOTIifQ%3D%3D&amp;sprefix=monitor+60hz%2Ca" TargetMode="External"/><Relationship Id="rId12" Type="http://schemas.openxmlformats.org/officeDocument/2006/relationships/hyperlink" Target="https://www.amazon.es/Ccylez-Pantalla-1920x1080P-Compatible-Completo/dp/B08KGMP8TJ/ref=sr_1_7?__mk_es_ES=&#197;M&#197;&#381;&#213;&#209;&amp;crid=EI2R11E6X6YF&amp;keywords=monitor+60hz&amp;qid=1668512592&amp;qu=eyJxc2MiOiI1LjA4IiwicXNhIjoiNC41NyIsInFzcCI6IjEuOTIifQ%3D%3D&amp;sprefix=monitor+60hz%2Ca" TargetMode="External"/><Relationship Id="rId13" Type="http://schemas.openxmlformats.org/officeDocument/2006/relationships/hyperlink" Target="https://www.pccomponentes.com/pccom-basic-essential-intel-core-i3-10100-8gb-480gbssd" TargetMode="External"/><Relationship Id="rId14" Type="http://schemas.openxmlformats.org/officeDocument/2006/relationships/hyperlink" Target="https://www.pccomponentes.com/iggual-wmk-dark-kit-teclado-y-raton-inalambricos-negros" TargetMode="External"/><Relationship Id="rId15" Type="http://schemas.openxmlformats.org/officeDocument/2006/relationships/hyperlink" Target="https://www.amazon.es/Ccylez-Pantalla-1920x1080P-Compatible-Completo/dp/B08KGMP8TJ/ref=sr_1_7?__mk_es_ES=&#197;M&#197;&#381;&#213;&#209;&amp;crid=EI2R11E6X6YF&amp;keywords=monitor+60hz&amp;qid=1668512592&amp;qu=eyJxc2MiOiI1LjA4IiwicXNhIjoiNC41NyIsInFzcCI6IjEuOTIifQ%3D%3D&amp;sprefix=monitor+60hz%2Ca" TargetMode="External"/><Relationship Id="rId16" Type="http://schemas.openxmlformats.org/officeDocument/2006/relationships/hyperlink" Target="https://www.amazon.es/Windows-Professional-para-garantia-oficial/dp/B0BGW6DDMG/ref=asc_df_B0BGW6DDMG/?tag=googshopes-21&amp;linkCode=df0&amp;hvadid=598139477448&amp;hvpos=&amp;hvnetw=g&amp;hvrand=16274173639182348363&amp;hvpone=&amp;hvptwo=&amp;hvqmt=&amp;hvdev=c&amp;hvdvcmdl=&amp;hvlocint=&amp;hvlocph" TargetMode="External"/><Relationship Id="rId17" Type="http://schemas.openxmlformats.org/officeDocument/2006/relationships/hyperlink" Target="https://www.pccomponentes.com/crucial-so-dimm-dd4-2666mhz-pc4-21300-4gb-cl19" TargetMode="External"/><Relationship Id="rId18" Type="http://schemas.openxmlformats.org/officeDocument/2006/relationships/hyperlink" Target="https://www.pccomponentes.com/kingston-a400-ssd-480gb" TargetMode="External"/><Relationship Id="rId19" Type="http://schemas.openxmlformats.org/officeDocument/2006/relationships/hyperlink" Target="https://www.pccomponentes.com/kingston-nv2-250gb-ssd-pcie-40-nvme-gen-4x4" TargetMode="External"/><Relationship Id="rId20" Type="http://schemas.openxmlformats.org/officeDocument/2006/relationships/hyperlink" Target="https://www.pccomponentes.com/intel-core-i5-12400-25-ghz" TargetMode="External"/><Relationship Id="rId21" Type="http://schemas.openxmlformats.org/officeDocument/2006/relationships/hyperlink" Target="https://www.pccomponentes.com/msi-pro-h610m-g-ddr4" TargetMode="External"/><Relationship Id="rId22" Type="http://schemas.openxmlformats.org/officeDocument/2006/relationships/hyperlink" Target="https://www.pccomponentes.com/enermax-cyberbron-ecb500awt-500w-80-plus-bronze" TargetMode="External"/><Relationship Id="rId23" Type="http://schemas.openxmlformats.org/officeDocument/2006/relationships/hyperlink" Target="https://www.pccomponentes.com/tacens-alu-iii-usb-30-negro?offer=cfc72f53-fef6-434a-99e2-4b665c27648b" TargetMode="External"/><Relationship Id="rId24" Type="http://schemas.openxmlformats.org/officeDocument/2006/relationships/hyperlink" Target="https://www.pccomponentes.com/iggual-wmk-dark-kit-teclado-y-raton-inalambricos-negros" TargetMode="External"/><Relationship Id="rId25" Type="http://schemas.openxmlformats.org/officeDocument/2006/relationships/hyperlink" Target="https://www.amazon.es/Ccylez-Pantalla-1920x1080P-Compatible-Completo/dp/B08KGMP8TJ/ref=sr_1_7?__mk_es_ES=&#197;M&#197;&#381;&#213;&#209;&amp;crid=EI2R11E6X6YF&amp;keywords=monitor+60hz&amp;qid=1668512592&amp;qu=eyJxc2MiOiI1LjA4IiwicXNhIjoiNC41NyIsInFzcCI6IjEuOTIifQ%3D%3D&amp;sprefix=monitor+60hz%2Ca" TargetMode="External"/><Relationship Id="rId26" Type="http://schemas.openxmlformats.org/officeDocument/2006/relationships/hyperlink" Target="https://www.pccomponentes.com/enermax-cyberbron-ecb500awt-500w-80-plus-bronze" TargetMode="External"/><Relationship Id="rId27" Type="http://schemas.openxmlformats.org/officeDocument/2006/relationships/hyperlink" Target="https://www.pccomponentes.com/silverstone-sst-st40f-es230-400w-80-plu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0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A35" activeCellId="0" sqref="A35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7.37"/>
    <col collapsed="false" customWidth="true" hidden="false" outlineLevel="0" max="3" min="3" style="0" width="10.85"/>
    <col collapsed="false" customWidth="true" hidden="false" outlineLevel="0" max="4" min="4" style="0" width="18.57"/>
    <col collapsed="false" customWidth="true" hidden="false" outlineLevel="0" max="5" min="5" style="0" width="6.57"/>
    <col collapsed="false" customWidth="true" hidden="false" outlineLevel="0" max="6" min="6" style="0" width="7.57"/>
    <col collapsed="false" customWidth="true" hidden="false" outlineLevel="0" max="7" min="7" style="0" width="16.43"/>
    <col collapsed="false" customWidth="true" hidden="false" outlineLevel="0" max="8" min="8" style="0" width="22.85"/>
    <col collapsed="false" customWidth="true" hidden="false" outlineLevel="0" max="9" min="9" style="0" width="22.43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customFormat="false" ht="14.9" hidden="false" customHeight="false" outlineLevel="0" collapsed="false">
      <c r="A3" s="3" t="s">
        <v>10</v>
      </c>
      <c r="B3" s="4" t="n">
        <v>19.11</v>
      </c>
      <c r="C3" s="5" t="n">
        <v>0</v>
      </c>
      <c r="D3" s="4" t="n">
        <f aca="false">(B3-B3*C3)</f>
        <v>19.11</v>
      </c>
      <c r="E3" s="4" t="n">
        <f aca="false">(21%)</f>
        <v>0.21</v>
      </c>
      <c r="F3" s="4" t="n">
        <f aca="false">(B3-(B3*E3))</f>
        <v>15.0969</v>
      </c>
      <c r="G3" s="6" t="n">
        <f aca="false">SUM(F3:F14)</f>
        <v>442.0682</v>
      </c>
      <c r="H3" s="7" t="n">
        <f aca="false">SUM(D3,D4,D6:D14)</f>
        <v>464.817</v>
      </c>
      <c r="I3" s="7" t="n">
        <f aca="false">SUM(D3,D5:D14)</f>
        <v>459.137</v>
      </c>
    </row>
    <row r="4" customFormat="false" ht="14.9" hidden="false" customHeight="false" outlineLevel="0" collapsed="false">
      <c r="A4" s="3" t="s">
        <v>11</v>
      </c>
      <c r="B4" s="4" t="n">
        <v>39.99</v>
      </c>
      <c r="C4" s="5" t="n">
        <v>0</v>
      </c>
      <c r="D4" s="4" t="n">
        <f aca="false">(B4-B4*C4)</f>
        <v>39.99</v>
      </c>
      <c r="E4" s="4" t="n">
        <f aca="false">(21%)</f>
        <v>0.21</v>
      </c>
      <c r="F4" s="4" t="n">
        <f aca="false">(B4-(B4*E4))</f>
        <v>31.5921</v>
      </c>
    </row>
    <row r="5" customFormat="false" ht="14.9" hidden="false" customHeight="false" outlineLevel="0" collapsed="false">
      <c r="A5" s="3" t="s">
        <v>12</v>
      </c>
      <c r="B5" s="4" t="n">
        <v>34.31</v>
      </c>
      <c r="C5" s="5" t="n">
        <v>0</v>
      </c>
      <c r="D5" s="4" t="n">
        <f aca="false">(B5-B5*C5)</f>
        <v>34.31</v>
      </c>
      <c r="E5" s="4" t="n">
        <f aca="false">(21%)</f>
        <v>0.21</v>
      </c>
      <c r="F5" s="4" t="n">
        <f aca="false">(B5-(B5*E5))</f>
        <v>27.1049</v>
      </c>
    </row>
    <row r="6" customFormat="false" ht="14.9" hidden="false" customHeight="false" outlineLevel="0" collapsed="false">
      <c r="A6" s="3" t="s">
        <v>13</v>
      </c>
      <c r="B6" s="4" t="n">
        <v>104.99</v>
      </c>
      <c r="C6" s="5" t="n">
        <v>0</v>
      </c>
      <c r="D6" s="4" t="n">
        <f aca="false">(B6-B6*C6)</f>
        <v>104.99</v>
      </c>
      <c r="E6" s="4" t="n">
        <f aca="false">(21%)</f>
        <v>0.21</v>
      </c>
      <c r="F6" s="4" t="n">
        <f aca="false">(B6-(B6*E6))</f>
        <v>82.9421</v>
      </c>
    </row>
    <row r="7" customFormat="false" ht="14.9" hidden="false" customHeight="false" outlineLevel="0" collapsed="false">
      <c r="A7" s="3" t="s">
        <v>14</v>
      </c>
      <c r="B7" s="4" t="n">
        <v>100.99</v>
      </c>
      <c r="C7" s="5" t="n">
        <v>0.28</v>
      </c>
      <c r="D7" s="4" t="n">
        <f aca="false">(B7-B7*C7)</f>
        <v>72.7128</v>
      </c>
      <c r="E7" s="4" t="n">
        <f aca="false">(21%)</f>
        <v>0.21</v>
      </c>
      <c r="F7" s="4" t="n">
        <f aca="false">(B7-(B7*E7))</f>
        <v>79.7821</v>
      </c>
    </row>
    <row r="8" customFormat="false" ht="14.9" hidden="false" customHeight="false" outlineLevel="0" collapsed="false">
      <c r="A8" s="3" t="s">
        <v>15</v>
      </c>
      <c r="B8" s="4" t="n">
        <v>73.95</v>
      </c>
      <c r="C8" s="5" t="n">
        <v>0.16</v>
      </c>
      <c r="D8" s="4" t="n">
        <f aca="false">(B8-B8*C8)</f>
        <v>62.118</v>
      </c>
      <c r="E8" s="4" t="n">
        <f aca="false">(21%)</f>
        <v>0.21</v>
      </c>
      <c r="F8" s="4" t="n">
        <f aca="false">(B8-(B8*E8))</f>
        <v>58.4205</v>
      </c>
    </row>
    <row r="9" customFormat="false" ht="14.9" hidden="false" customHeight="false" outlineLevel="0" collapsed="false">
      <c r="A9" s="3" t="s">
        <v>16</v>
      </c>
      <c r="B9" s="4" t="n">
        <v>42.5</v>
      </c>
      <c r="C9" s="5" t="n">
        <v>0</v>
      </c>
      <c r="D9" s="4" t="n">
        <f aca="false">(B9-B9*C9)</f>
        <v>42.5</v>
      </c>
      <c r="E9" s="4" t="n">
        <f aca="false">(21%)</f>
        <v>0.21</v>
      </c>
      <c r="F9" s="4" t="n">
        <f aca="false">(B9-(B9*E9))</f>
        <v>33.575</v>
      </c>
    </row>
    <row r="10" customFormat="false" ht="14.9" hidden="false" customHeight="false" outlineLevel="0" collapsed="false">
      <c r="A10" s="3" t="s">
        <v>17</v>
      </c>
      <c r="B10" s="4" t="n">
        <f aca="false">(2*1.59)</f>
        <v>3.18</v>
      </c>
      <c r="C10" s="5" t="n">
        <v>0.2</v>
      </c>
      <c r="D10" s="4" t="n">
        <f aca="false">(B10-B10*C10)</f>
        <v>2.544</v>
      </c>
      <c r="E10" s="4" t="n">
        <f aca="false">(21%)</f>
        <v>0.21</v>
      </c>
      <c r="F10" s="4" t="n">
        <f aca="false">(B10-(B10*E10))</f>
        <v>2.5122</v>
      </c>
    </row>
    <row r="11" customFormat="false" ht="14.9" hidden="false" customHeight="false" outlineLevel="0" collapsed="false">
      <c r="A11" s="3" t="s">
        <v>18</v>
      </c>
      <c r="B11" s="4" t="n">
        <v>30.32</v>
      </c>
      <c r="C11" s="5" t="n">
        <v>0.64</v>
      </c>
      <c r="D11" s="4" t="n">
        <f aca="false">(B11-B11*C11)</f>
        <v>10.9152</v>
      </c>
      <c r="E11" s="4" t="n">
        <f aca="false">(21%)</f>
        <v>0.21</v>
      </c>
      <c r="F11" s="4" t="n">
        <f aca="false">(B11-(B11*E11))</f>
        <v>23.9528</v>
      </c>
    </row>
    <row r="12" customFormat="false" ht="14.9" hidden="false" customHeight="false" outlineLevel="0" collapsed="false">
      <c r="A12" s="3" t="s">
        <v>19</v>
      </c>
      <c r="B12" s="4" t="n">
        <v>11.99</v>
      </c>
      <c r="C12" s="5" t="n">
        <v>0</v>
      </c>
      <c r="D12" s="4" t="n">
        <f aca="false">(B12-B12*C12)</f>
        <v>11.99</v>
      </c>
      <c r="E12" s="4" t="n">
        <f aca="false">(21%)</f>
        <v>0.21</v>
      </c>
      <c r="F12" s="4" t="n">
        <f aca="false">(B12-(B12*E12))</f>
        <v>9.4721</v>
      </c>
    </row>
    <row r="13" customFormat="false" ht="14.9" hidden="false" customHeight="false" outlineLevel="0" collapsed="false">
      <c r="A13" s="3" t="s">
        <v>20</v>
      </c>
      <c r="B13" s="4" t="n">
        <v>88.15</v>
      </c>
      <c r="C13" s="5" t="n">
        <v>0</v>
      </c>
      <c r="D13" s="4" t="n">
        <f aca="false">(B13-B13*C13)</f>
        <v>88.15</v>
      </c>
      <c r="E13" s="4" t="n">
        <f aca="false">(21%)</f>
        <v>0.21</v>
      </c>
      <c r="F13" s="4" t="n">
        <f aca="false">(B13-(B13*E13))</f>
        <v>69.6385</v>
      </c>
    </row>
    <row r="14" customFormat="false" ht="14.9" hidden="false" customHeight="false" outlineLevel="0" collapsed="false">
      <c r="A14" s="3" t="s">
        <v>21</v>
      </c>
      <c r="B14" s="4" t="n">
        <v>10.1</v>
      </c>
      <c r="C14" s="5" t="n">
        <v>0.03</v>
      </c>
      <c r="D14" s="4" t="n">
        <f aca="false">(B14-B14*C14)</f>
        <v>9.797</v>
      </c>
      <c r="E14" s="4" t="n">
        <f aca="false">(21%)</f>
        <v>0.21</v>
      </c>
      <c r="F14" s="4" t="n">
        <f aca="false">(B14-(B14*E14))</f>
        <v>7.979</v>
      </c>
    </row>
    <row r="15" customFormat="false" ht="15" hidden="false" customHeight="false" outlineLevel="0" collapsed="false">
      <c r="B15" s="8"/>
      <c r="C15" s="8"/>
      <c r="D15" s="8"/>
    </row>
    <row r="16" customFormat="false" ht="15" hidden="false" customHeight="false" outlineLevel="0" collapsed="false">
      <c r="A16" s="9" t="s">
        <v>22</v>
      </c>
      <c r="B16" s="9"/>
      <c r="C16" s="9"/>
      <c r="D16" s="9"/>
      <c r="E16" s="9"/>
      <c r="F16" s="9"/>
      <c r="G16" s="9"/>
      <c r="H16" s="9"/>
    </row>
    <row r="17" customFormat="false" ht="15" hidden="false" customHeight="false" outlineLevel="0" collapsed="false">
      <c r="A17" s="2" t="s">
        <v>1</v>
      </c>
      <c r="B17" s="10" t="s">
        <v>2</v>
      </c>
      <c r="C17" s="10" t="s">
        <v>3</v>
      </c>
      <c r="D17" s="10" t="s">
        <v>4</v>
      </c>
      <c r="E17" s="2" t="s">
        <v>5</v>
      </c>
      <c r="F17" s="11" t="s">
        <v>6</v>
      </c>
      <c r="G17" s="12" t="s">
        <v>7</v>
      </c>
      <c r="H17" s="12" t="s">
        <v>23</v>
      </c>
    </row>
    <row r="18" customFormat="false" ht="15" hidden="false" customHeight="false" outlineLevel="0" collapsed="false">
      <c r="A18" s="13" t="s">
        <v>24</v>
      </c>
      <c r="B18" s="14" t="n">
        <v>398.78</v>
      </c>
      <c r="C18" s="15" t="n">
        <v>0</v>
      </c>
      <c r="D18" s="16" t="n">
        <f aca="false">(B18-B18*C18)</f>
        <v>398.78</v>
      </c>
      <c r="E18" s="17" t="n">
        <v>0.21</v>
      </c>
      <c r="F18" s="18" t="n">
        <f aca="false">(D18-D18*E18)</f>
        <v>315.0362</v>
      </c>
      <c r="G18" s="19" t="n">
        <f aca="false">SUM(F18:F21)</f>
        <v>401.8888</v>
      </c>
      <c r="H18" s="20" t="n">
        <f aca="false">SUM(D18:D21)</f>
        <v>508.72</v>
      </c>
    </row>
    <row r="19" customFormat="false" ht="14.9" hidden="false" customHeight="false" outlineLevel="0" collapsed="false">
      <c r="A19" s="21" t="s">
        <v>19</v>
      </c>
      <c r="B19" s="16" t="n">
        <v>11.99</v>
      </c>
      <c r="C19" s="17" t="n">
        <v>0</v>
      </c>
      <c r="D19" s="22" t="n">
        <f aca="false">(B19-B19*C19)</f>
        <v>11.99</v>
      </c>
      <c r="E19" s="17" t="n">
        <v>0.21</v>
      </c>
      <c r="F19" s="23" t="n">
        <f aca="false">(D19-D19*E19)</f>
        <v>9.4721</v>
      </c>
      <c r="G19" s="8"/>
    </row>
    <row r="20" customFormat="false" ht="14.9" hidden="false" customHeight="false" outlineLevel="0" collapsed="false">
      <c r="A20" s="21" t="s">
        <v>20</v>
      </c>
      <c r="B20" s="16" t="n">
        <v>88.15</v>
      </c>
      <c r="C20" s="17" t="n">
        <v>0</v>
      </c>
      <c r="D20" s="22" t="n">
        <f aca="false">(B20-B20*C20)</f>
        <v>88.15</v>
      </c>
      <c r="E20" s="17" t="n">
        <v>0.21</v>
      </c>
      <c r="F20" s="23" t="n">
        <f aca="false">(D20-D20*E20)</f>
        <v>69.6385</v>
      </c>
      <c r="G20" s="8"/>
    </row>
    <row r="21" customFormat="false" ht="14.9" hidden="false" customHeight="false" outlineLevel="0" collapsed="false">
      <c r="A21" s="21" t="s">
        <v>21</v>
      </c>
      <c r="B21" s="16" t="n">
        <v>9.8</v>
      </c>
      <c r="C21" s="17" t="n">
        <v>0</v>
      </c>
      <c r="D21" s="22" t="n">
        <f aca="false">(B21-B21*C21)</f>
        <v>9.8</v>
      </c>
      <c r="E21" s="17" t="n">
        <v>0.21</v>
      </c>
      <c r="F21" s="23" t="n">
        <f aca="false">(D21-D21*E21)</f>
        <v>7.742</v>
      </c>
      <c r="G21" s="8"/>
    </row>
    <row r="28" customFormat="false" ht="15" hidden="false" customHeight="false" outlineLevel="0" collapsed="false">
      <c r="A28" s="24" t="s">
        <v>25</v>
      </c>
      <c r="B28" s="24"/>
      <c r="C28" s="24"/>
      <c r="D28" s="24"/>
      <c r="E28" s="24"/>
      <c r="F28" s="24"/>
      <c r="G28" s="24"/>
      <c r="H28" s="24"/>
      <c r="I28" s="24"/>
    </row>
    <row r="29" customFormat="false" ht="15" hidden="false" customHeight="false" outlineLevel="0" collapsed="false">
      <c r="A29" s="2" t="s">
        <v>1</v>
      </c>
      <c r="B29" s="2" t="s">
        <v>2</v>
      </c>
      <c r="C29" s="2" t="s">
        <v>3</v>
      </c>
      <c r="D29" s="2" t="s">
        <v>4</v>
      </c>
      <c r="E29" s="2" t="s">
        <v>5</v>
      </c>
      <c r="F29" s="2" t="s">
        <v>6</v>
      </c>
      <c r="G29" s="2" t="s">
        <v>7</v>
      </c>
      <c r="H29" s="2" t="s">
        <v>26</v>
      </c>
      <c r="I29" s="2" t="s">
        <v>27</v>
      </c>
    </row>
    <row r="30" customFormat="false" ht="14.9" hidden="false" customHeight="false" outlineLevel="0" collapsed="false">
      <c r="A30" s="3" t="s">
        <v>10</v>
      </c>
      <c r="B30" s="4" t="n">
        <v>19.11</v>
      </c>
      <c r="C30" s="5" t="n">
        <v>0</v>
      </c>
      <c r="D30" s="4" t="n">
        <f aca="false">(B30-B30*C30)</f>
        <v>19.11</v>
      </c>
      <c r="E30" s="4" t="n">
        <f aca="false">(21%)</f>
        <v>0.21</v>
      </c>
      <c r="F30" s="4" t="n">
        <f aca="false">(B30-(B30*E30))</f>
        <v>15.0969</v>
      </c>
      <c r="G30" s="6" t="n">
        <f aca="false">SUM(F30:F40)</f>
        <v>509.9687</v>
      </c>
      <c r="H30" s="7" t="n">
        <f aca="false">SUM(D33:D39,D30:D31)</f>
        <v>527.912</v>
      </c>
      <c r="I30" s="7" t="n">
        <f aca="false">SUM(D40,D32:D38,D30)</f>
        <v>514.722</v>
      </c>
    </row>
    <row r="31" customFormat="false" ht="14.9" hidden="false" customHeight="false" outlineLevel="0" collapsed="false">
      <c r="A31" s="3" t="s">
        <v>28</v>
      </c>
      <c r="B31" s="4" t="n">
        <v>39.99</v>
      </c>
      <c r="C31" s="5" t="n">
        <v>0</v>
      </c>
      <c r="D31" s="4" t="n">
        <f aca="false">(B31-B31*C31)</f>
        <v>39.99</v>
      </c>
      <c r="E31" s="4" t="n">
        <f aca="false">(21%)</f>
        <v>0.21</v>
      </c>
      <c r="F31" s="4" t="n">
        <f aca="false">(B31-(B31*E31))</f>
        <v>31.5921</v>
      </c>
    </row>
    <row r="32" customFormat="false" ht="14.9" hidden="false" customHeight="false" outlineLevel="0" collapsed="false">
      <c r="A32" s="3" t="s">
        <v>29</v>
      </c>
      <c r="B32" s="4" t="n">
        <v>34.31</v>
      </c>
      <c r="C32" s="5" t="n">
        <v>0</v>
      </c>
      <c r="D32" s="4" t="n">
        <f aca="false">(B32-B32*C32)</f>
        <v>34.31</v>
      </c>
      <c r="E32" s="4" t="n">
        <f aca="false">(21%)</f>
        <v>0.21</v>
      </c>
      <c r="F32" s="4" t="n">
        <f aca="false">(B32-(B32*E32))</f>
        <v>27.1049</v>
      </c>
    </row>
    <row r="33" customFormat="false" ht="14.9" hidden="false" customHeight="false" outlineLevel="0" collapsed="false">
      <c r="A33" s="3" t="s">
        <v>30</v>
      </c>
      <c r="B33" s="4" t="n">
        <v>240</v>
      </c>
      <c r="C33" s="5" t="n">
        <v>0</v>
      </c>
      <c r="D33" s="4" t="n">
        <f aca="false">(B33-B33*C33)</f>
        <v>240</v>
      </c>
      <c r="E33" s="4" t="n">
        <f aca="false">(21%)</f>
        <v>0.21</v>
      </c>
      <c r="F33" s="4" t="n">
        <f aca="false">(B33-(B33*E33))</f>
        <v>189.6</v>
      </c>
    </row>
    <row r="34" customFormat="false" ht="14.9" hidden="false" customHeight="false" outlineLevel="0" collapsed="false">
      <c r="A34" s="3" t="s">
        <v>31</v>
      </c>
      <c r="B34" s="4" t="n">
        <v>100.99</v>
      </c>
      <c r="C34" s="5" t="n">
        <v>0.28</v>
      </c>
      <c r="D34" s="4" t="n">
        <f aca="false">(B34-B34*C34)</f>
        <v>72.7128</v>
      </c>
      <c r="E34" s="4" t="n">
        <f aca="false">(21%)</f>
        <v>0.21</v>
      </c>
      <c r="F34" s="4" t="n">
        <f aca="false">(B34-(B34*E34))</f>
        <v>79.7821</v>
      </c>
    </row>
    <row r="35" customFormat="false" ht="14.9" hidden="false" customHeight="false" outlineLevel="0" collapsed="false">
      <c r="A35" s="3" t="s">
        <v>17</v>
      </c>
      <c r="B35" s="4" t="n">
        <f aca="false">(2*1.59)</f>
        <v>3.18</v>
      </c>
      <c r="C35" s="5" t="n">
        <v>0.2</v>
      </c>
      <c r="D35" s="4" t="n">
        <f aca="false">(B35-B35*C35)</f>
        <v>2.544</v>
      </c>
      <c r="E35" s="4" t="n">
        <f aca="false">(21%)</f>
        <v>0.21</v>
      </c>
      <c r="F35" s="4" t="n">
        <f aca="false">(B35-(B35*E35))</f>
        <v>2.5122</v>
      </c>
    </row>
    <row r="36" customFormat="false" ht="14.9" hidden="false" customHeight="false" outlineLevel="0" collapsed="false">
      <c r="A36" s="3" t="s">
        <v>18</v>
      </c>
      <c r="B36" s="4" t="n">
        <v>30.32</v>
      </c>
      <c r="C36" s="5" t="n">
        <v>0.64</v>
      </c>
      <c r="D36" s="4" t="n">
        <f aca="false">(B36-B36*C36)</f>
        <v>10.9152</v>
      </c>
      <c r="E36" s="4" t="n">
        <f aca="false">(21%)</f>
        <v>0.21</v>
      </c>
      <c r="F36" s="4" t="n">
        <f aca="false">(B36-(B36*E36))</f>
        <v>23.9528</v>
      </c>
    </row>
    <row r="37" customFormat="false" ht="14.9" hidden="false" customHeight="false" outlineLevel="0" collapsed="false">
      <c r="A37" s="3" t="s">
        <v>19</v>
      </c>
      <c r="B37" s="4" t="n">
        <v>11.99</v>
      </c>
      <c r="C37" s="5" t="n">
        <v>0</v>
      </c>
      <c r="D37" s="4" t="n">
        <f aca="false">(B37-B37*C37)</f>
        <v>11.99</v>
      </c>
      <c r="E37" s="4" t="n">
        <f aca="false">(21%)</f>
        <v>0.21</v>
      </c>
      <c r="F37" s="4" t="n">
        <f aca="false">(B37-(B37*E37))</f>
        <v>9.4721</v>
      </c>
    </row>
    <row r="38" customFormat="false" ht="14.9" hidden="false" customHeight="false" outlineLevel="0" collapsed="false">
      <c r="A38" s="3" t="s">
        <v>20</v>
      </c>
      <c r="B38" s="4" t="n">
        <v>88.15</v>
      </c>
      <c r="C38" s="5" t="n">
        <v>0</v>
      </c>
      <c r="D38" s="4" t="n">
        <f aca="false">(B38-B38*C38)</f>
        <v>88.15</v>
      </c>
      <c r="E38" s="4" t="n">
        <f aca="false">(21%)</f>
        <v>0.21</v>
      </c>
      <c r="F38" s="4" t="n">
        <f aca="false">(B38-(B38*E38))</f>
        <v>69.6385</v>
      </c>
    </row>
    <row r="39" customFormat="false" ht="14.9" hidden="false" customHeight="false" outlineLevel="0" collapsed="false">
      <c r="A39" s="3" t="s">
        <v>32</v>
      </c>
      <c r="B39" s="4" t="n">
        <v>42.5</v>
      </c>
      <c r="C39" s="5" t="n">
        <v>0</v>
      </c>
      <c r="D39" s="4" t="n">
        <f aca="false">(B39-B39*C39)</f>
        <v>42.5</v>
      </c>
      <c r="E39" s="4" t="n">
        <f aca="false">(21%)</f>
        <v>0.21</v>
      </c>
      <c r="F39" s="4" t="n">
        <f aca="false">(B39-(B39*E39))</f>
        <v>33.575</v>
      </c>
    </row>
    <row r="40" customFormat="false" ht="14.9" hidden="false" customHeight="false" outlineLevel="0" collapsed="false">
      <c r="A40" s="21" t="s">
        <v>33</v>
      </c>
      <c r="B40" s="4" t="n">
        <v>34.99</v>
      </c>
      <c r="C40" s="5" t="n">
        <v>0</v>
      </c>
      <c r="D40" s="4" t="n">
        <f aca="false">(B40-B40*C40)</f>
        <v>34.99</v>
      </c>
      <c r="E40" s="4" t="n">
        <f aca="false">(21%)</f>
        <v>0.21</v>
      </c>
      <c r="F40" s="4" t="n">
        <f aca="false">(B40-(B40*E40))</f>
        <v>27.6421</v>
      </c>
    </row>
  </sheetData>
  <mergeCells count="3">
    <mergeCell ref="A1:I1"/>
    <mergeCell ref="A16:H16"/>
    <mergeCell ref="A28:I28"/>
  </mergeCells>
  <hyperlinks>
    <hyperlink ref="A3" r:id="rId1" display="Ram Crucial SO-DIMM"/>
    <hyperlink ref="A4" r:id="rId2" display="DDO1 KingstonA400 SSD 480gb"/>
    <hyperlink ref="A5" r:id="rId3" display="DDO2 Kingston NV2 250GB SSD m.2"/>
    <hyperlink ref="A6" r:id="rId4" display="Intel Pentium G7400 3.7GHz"/>
    <hyperlink ref="A7" r:id="rId5" display="Placa Base: MSI PRO H610M-G DDR4"/>
    <hyperlink ref="A8" r:id="rId6" display="Tarjeta Gráfica Biostar GeForce GT610 2gb DDR3"/>
    <hyperlink ref="A9" r:id="rId7" display="Fuente Alimentacion Enermax CyberBron 500W"/>
    <hyperlink ref="A10" r:id="rId8" display="Ventilador Tempest Fan 80mm"/>
    <hyperlink ref="A11" r:id="rId9" display="Caja Tacens ALU III"/>
    <hyperlink ref="A12" r:id="rId10" display="Kit teclado y ratón inalámbricos"/>
    <hyperlink ref="A13" r:id="rId11" display="Monitor LED IPS"/>
    <hyperlink ref="A14" r:id="rId12" display="Clave SO Windows 11 PRO"/>
    <hyperlink ref="A18" r:id="rId13" display="PcCom Basic Essential"/>
    <hyperlink ref="A19" r:id="rId14" display="Kit teclado y ratón inalámbricos"/>
    <hyperlink ref="A20" r:id="rId15" display="Monitor LED IPS"/>
    <hyperlink ref="A21" r:id="rId16" display="Clave SO Windows 11 PRO"/>
    <hyperlink ref="A30" r:id="rId17" display="Ram Crucial SO-DIMM"/>
    <hyperlink ref="A31" r:id="rId18" display="DDO1 Kingston A400 SSD 480GB"/>
    <hyperlink ref="A32" r:id="rId19" display="DDO2 Kingston NV2 250GB m.2"/>
    <hyperlink ref="A33" r:id="rId20" display="Procesador I5-12400"/>
    <hyperlink ref="A34" r:id="rId21" display="Placa Base MSI PRO H610M-G DDR4"/>
    <hyperlink ref="A35" r:id="rId22" display="Ventilador Tempest Fan 80mm"/>
    <hyperlink ref="A36" r:id="rId23" display="Caja Tacens ALU III"/>
    <hyperlink ref="A37" r:id="rId24" display="Kit teclado y ratón inalámbricos"/>
    <hyperlink ref="A38" r:id="rId25" display="Monitor LED IPS"/>
    <hyperlink ref="A39" r:id="rId26" display="FAO1 Enermax CyberBron 500W"/>
    <hyperlink ref="A40" r:id="rId27" display="FAO2 Silverstone SST-ST40F-ES230 400W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2022-11-15T12:32:25Z</dcterms:created>
  <dc:creator/>
  <dc:description/>
  <dc:language>es-ES</dc:language>
  <cp:lastModifiedBy/>
  <dcterms:modified xsi:type="dcterms:W3CDTF">2022-11-17T10:09:06Z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