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47D55973-9D82-4D66-8BE5-9C5AE0F0196B}" xr6:coauthVersionLast="47" xr6:coauthVersionMax="47" xr10:uidLastSave="{00000000-0000-0000-0000-000000000000}"/>
  <bookViews>
    <workbookView xWindow="28680" yWindow="-120" windowWidth="29040" windowHeight="15840" tabRatio="853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Page 1" sheetId="39" r:id="rId5"/>
    <sheet name="Page 2" sheetId="4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L98" i="38"/>
  <c r="L99" i="38"/>
  <c r="L100" i="38"/>
  <c r="L101" i="38"/>
  <c r="L102" i="38"/>
  <c r="L103" i="38"/>
  <c r="L104" i="38"/>
  <c r="L105" i="38"/>
  <c r="L106" i="38"/>
  <c r="L97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<sst xmlns="http://schemas.openxmlformats.org/spreadsheetml/2006/main" count="541" uniqueCount="312">
  <si>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</si>
  <si>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</si>
  <si>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</si>
  <si>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</si>
  <si>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</si>
  <si>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</si>
  <si>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</si>
  <si>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</si>
  <si>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</si>
  <si>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Action</t>
  </si>
  <si>
    <t>Qref</t>
  </si>
  <si>
    <t>Vref</t>
  </si>
  <si>
    <t>unit</t>
  </si>
  <si>
    <t>SCR</t>
  </si>
  <si>
    <t>MVA</t>
  </si>
  <si>
    <t>kV</t>
  </si>
  <si>
    <t>Nominal Frequency</t>
  </si>
  <si>
    <t>Hz</t>
  </si>
  <si>
    <t>Active Power (pu)</t>
  </si>
  <si>
    <t>X/R</t>
  </si>
  <si>
    <t>Test</t>
  </si>
  <si>
    <t>Save Format</t>
  </si>
  <si>
    <t>csv</t>
  </si>
  <si>
    <t>Nominal Power</t>
  </si>
  <si>
    <t>MW</t>
  </si>
  <si>
    <t>Zf=0</t>
  </si>
  <si>
    <t>Zf=Zs</t>
  </si>
  <si>
    <t>Fault type</t>
  </si>
  <si>
    <t>2PHG</t>
  </si>
  <si>
    <t>L-L</t>
  </si>
  <si>
    <t>1PHG</t>
  </si>
  <si>
    <t>Event</t>
  </si>
  <si>
    <t>Step (Hz)</t>
  </si>
  <si>
    <t>End Run (s)</t>
  </si>
  <si>
    <t>V_POC</t>
  </si>
  <si>
    <t>pu</t>
  </si>
  <si>
    <t>Qlead,Qlag</t>
  </si>
  <si>
    <t>[0.3,-0.3]</t>
  </si>
  <si>
    <t>POC base Voltage</t>
  </si>
  <si>
    <t>Vgrid</t>
  </si>
  <si>
    <t>Reduced DMAT</t>
  </si>
  <si>
    <t>3PHG</t>
  </si>
  <si>
    <t>Reactive Power (pu)</t>
  </si>
  <si>
    <t>Software</t>
  </si>
  <si>
    <t>PSCAD</t>
  </si>
  <si>
    <t>PSSE</t>
  </si>
  <si>
    <t>[12.676303,2.2863071]</t>
  </si>
  <si>
    <t>[6.66,5.33]</t>
  </si>
  <si>
    <t>Angle Change</t>
  </si>
  <si>
    <t>Time Steps (s)</t>
  </si>
  <si>
    <t>[0,5,15,25,35,45]</t>
  </si>
  <si>
    <t>Delta (pu)</t>
  </si>
  <si>
    <t>[0,5,15,25,35]</t>
  </si>
  <si>
    <t>[0,5,15,25]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</si>
  <si>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</si>
  <si>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</si>
  <si>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</si>
  <si>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</si>
  <si>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</si>
  <si>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</si>
  <si>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</si>
  <si>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</si>
  <si>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</si>
  <si>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</si>
  <si>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</si>
  <si>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</si>
  <si>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</si>
  <si>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</si>
  <si>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</si>
  <si>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</si>
  <si>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</si>
  <si>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</si>
  <si>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</si>
  <si>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</si>
  <si>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</si>
  <si>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</si>
  <si>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</si>
  <si>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</si>
  <si>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</si>
  <si>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fig12</t>
  </si>
  <si>
    <t>[0,5,10,15,20,25,30,35]</t>
  </si>
  <si>
    <t>Zf=Rf = 1, 5 and 10 Ohm</t>
  </si>
  <si>
    <t>[false,false,false,false,false,false,false,false]</t>
  </si>
  <si>
    <t>WTG Pref (pu)</t>
  </si>
  <si>
    <t>CSR</t>
  </si>
  <si>
    <t>Both</t>
  </si>
  <si>
    <t>Suite</t>
  </si>
  <si>
    <t>Reduced_DMAT</t>
  </si>
  <si>
    <t>DMAT</t>
  </si>
  <si>
    <t>inf</t>
  </si>
  <si>
    <t>POC</t>
  </si>
  <si>
    <t>Vref (pu)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</si>
  <si>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</si>
  <si>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</si>
  <si>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</si>
  <si>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</si>
  <si>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</si>
  <si>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</si>
  <si>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</si>
  <si>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</si>
  <si>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</si>
  <si>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POC; 6</t>
  </si>
  <si>
    <t>POC; 10</t>
  </si>
  <si>
    <t>POC; 3</t>
  </si>
  <si>
    <t>40; -40; 60; -60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</si>
  <si>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</si>
  <si>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</si>
  <si>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</si>
  <si>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</si>
  <si>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</si>
  <si>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</si>
  <si>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</si>
  <si>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</si>
  <si>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</si>
  <si>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</si>
  <si>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</si>
  <si>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</si>
  <si>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</si>
  <si>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</si>
  <si>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</si>
  <si>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</si>
  <si>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</si>
  <si>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</si>
  <si>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</si>
  <si>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</si>
  <si>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</si>
  <si>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</si>
  <si>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</si>
  <si>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</si>
  <si>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</si>
  <si>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</si>
  <si>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</si>
  <si>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</si>
  <si>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</si>
  <si>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</si>
  <si>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</si>
  <si>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</si>
  <si>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</si>
  <si>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</si>
  <si>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</si>
  <si>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</si>
  <si>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</si>
  <si>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</si>
  <si>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</si>
  <si>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</si>
  <si>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</si>
  <si>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</si>
  <si>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</si>
  <si>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</si>
  <si>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</si>
  <si>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</si>
  <si>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</si>
  <si>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</si>
  <si>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</si>
  <si>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</si>
  <si>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</si>
  <si>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</si>
  <si>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</si>
  <si>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</si>
  <si>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</si>
  <si>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</si>
  <si>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</si>
  <si>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Voltage Step (pu)</t>
  </si>
  <si>
    <t>Fault X/R</t>
  </si>
  <si>
    <t>Vref Delta (pu)</t>
  </si>
  <si>
    <t>Pref Ramp (pu/s)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</si>
  <si>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</si>
  <si>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</si>
  <si>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</si>
  <si>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</si>
  <si>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</si>
  <si>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</si>
  <si>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</si>
  <si>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</si>
  <si>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</si>
  <si>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</si>
  <si>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</si>
  <si>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</si>
  <si>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</si>
  <si>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</si>
  <si>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</si>
  <si>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</si>
  <si>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</si>
  <si>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</si>
  <si>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</si>
  <si>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</si>
  <si>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</si>
  <si>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</si>
  <si>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</si>
  <si>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</si>
  <si>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</si>
  <si>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</si>
  <si>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</si>
  <si>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</si>
  <si>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</si>
  <si>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</si>
  <si>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</si>
  <si>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</si>
  <si>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</si>
  <si>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</si>
  <si>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</si>
  <si>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</si>
  <si>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Vslack</t>
  </si>
  <si>
    <t>POC disturbance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</si>
  <si>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</si>
  <si>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</si>
  <si>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</si>
  <si>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</si>
  <si>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</si>
  <si>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</si>
  <si>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</si>
  <si>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</si>
  <si>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</si>
  <si>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</si>
  <si>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</si>
  <si>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</si>
  <si>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</si>
  <si>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</si>
  <si>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</si>
  <si>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</si>
  <si>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</si>
  <si>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</si>
  <si>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</si>
  <si>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</si>
  <si>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</si>
  <si>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</si>
  <si>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</si>
  <si>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</si>
  <si>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</si>
  <si>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</si>
  <si>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</si>
  <si>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</si>
  <si>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</si>
  <si>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</si>
  <si>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</si>
  <si>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</si>
  <si>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</si>
  <si>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</si>
  <si>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</si>
  <si>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</si>
  <si>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</si>
  <si>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</si>
  <si>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</si>
  <si>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</si>
  <si>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</si>
  <si>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</si>
  <si>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</si>
  <si>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</si>
  <si>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</si>
  <si>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</si>
  <si>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</si>
  <si>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</si>
  <si>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</si>
  <si>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</si>
  <si>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</si>
  <si>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</si>
  <si>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</si>
  <si>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</si>
  <si>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</si>
  <si>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</si>
  <si>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</si>
  <si>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</si>
  <si>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</si>
  <si>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</si>
  <si>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</si>
  <si>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</si>
  <si>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</si>
  <si>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</si>
  <si>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</si>
  <si>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</si>
  <si>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</si>
  <si>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</si>
  <si>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</si>
  <si>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</si>
  <si>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</si>
  <si>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</si>
  <si>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</si>
  <si>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</si>
  <si>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</si>
  <si>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</si>
  <si>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</si>
  <si>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</si>
  <si>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</si>
  <si>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</si>
  <si>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</si>
  <si>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</si>
  <si>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</si>
  <si>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</si>
  <si>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</si>
  <si>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</si>
  <si>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</si>
  <si>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</si>
  <si>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</si>
  <si>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</si>
  <si>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</si>
  <si>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</si>
  <si>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</si>
  <si>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</si>
  <si>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</si>
  <si>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</si>
  <si>
    <t>Withstand SCR</t>
  </si>
  <si>
    <t>WITHSTAND SCR</t>
  </si>
  <si>
    <r>
      <t xml:space="preserve">3) If non suite is selected,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</si>
  <si>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CSR address</t>
  </si>
  <si>
    <t>DMAT address</t>
  </si>
  <si>
    <t>Seperate Spec Sheets</t>
  </si>
  <si>
    <t>Page 1</t>
  </si>
  <si>
    <t>Page 2</t>
  </si>
  <si>
    <t>C:\grid_workspace\junction_rivers_stage2\src\junction_rivers_stage2\PSCAD\scripts\Config_CSR_test.xlsx</t>
  </si>
  <si>
    <t>C:\grid_workspace\junction_rivers_stage2\src\junction_rivers_stage2\PSCAD\scripts\Config_DMAT_test.xlsx</t>
  </si>
  <si>
    <t>BESS PNEG</t>
  </si>
  <si>
    <t>BESS PNEG, WTG PZERO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</si>
</sst>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6" fillId="0" borderId="0" xfId="0" applyFont="1"/>
    <xf numFmtId="0" fontId="7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0" fontId="9" fillId="10" borderId="8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10" fillId="10" borderId="11" xfId="0" quotePrefix="1" applyFont="1" applyFill="1" applyBorder="1"/>
    <xf numFmtId="0" fontId="14" fillId="10" borderId="0" xfId="0" quotePrefix="1" applyFont="1" applyFill="1"/>
    <xf numFmtId="0" fontId="0" fillId="10" borderId="12" xfId="0" applyFill="1" applyBorder="1"/>
    <xf numFmtId="0" fontId="10" fillId="10" borderId="13" xfId="0" quotePrefix="1" applyFont="1" applyFill="1" applyBorder="1"/>
    <xf numFmtId="0" fontId="14" fillId="10" borderId="14" xfId="0" quotePrefix="1" applyFont="1" applyFill="1" applyBorder="1"/>
    <xf numFmtId="0" fontId="0" fillId="10" borderId="15" xfId="0" applyFill="1" applyBorder="1"/>
    <xf numFmtId="0" fontId="20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18" xfId="0" applyFont="1" applyFill="1" applyBorder="1"/>
    <xf numFmtId="0" fontId="10" fillId="0" borderId="11" xfId="0" applyFont="1" applyBorder="1"/>
    <xf numFmtId="0" fontId="10" fillId="0" borderId="0" xfId="0" applyFont="1"/>
    <xf numFmtId="0" fontId="10" fillId="0" borderId="12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9" fillId="0" borderId="0" xfId="0" applyFont="1"/>
    <xf numFmtId="0" fontId="23" fillId="0" borderId="0" xfId="0" applyFont="1"/>
    <xf numFmtId="0" fontId="27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29" fillId="0" borderId="0" xfId="0" applyFont="1"/>
    <xf numFmtId="0" fontId="21" fillId="0" borderId="0" xfId="0" applyFont="1"/>
    <xf numFmtId="0" fontId="22" fillId="0" borderId="0" xfId="0" quotePrefix="1" applyFont="1"/>
    <xf numFmtId="0" fontId="0" fillId="0" borderId="0" xfId="0" quotePrefix="1"/>
    <xf numFmtId="0" fontId="0" fillId="0" borderId="27" xfId="0" applyBorder="1" applyAlignment="1">
      <alignment horizontal="left"/>
    </xf>
    <xf numFmtId="0" fontId="28" fillId="3" borderId="25" xfId="0" quotePrefix="1" applyFont="1" applyFill="1" applyBorder="1" applyAlignment="1">
      <alignment horizontal="center"/>
    </xf>
    <xf numFmtId="0" fontId="28" fillId="3" borderId="26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19" xfId="0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0" fillId="0" borderId="0" xfId="0" quotePrefix="1" applyAlignment="1">
      <alignment horizontal="left" wrapText="1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36" fillId="0" borderId="0" xfId="0" applyFont="1" applyAlignment="1">
      <alignment horizontal="right"/>
    </xf>
    <xf numFmtId="0" fontId="36" fillId="14" borderId="0" xfId="0" applyFont="1" applyFill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8" fillId="3" borderId="23" xfId="0" quotePrefix="1" applyFont="1" applyFill="1" applyBorder="1" applyAlignment="1">
      <alignment horizontal="center" vertical="center"/>
    </xf>
    <xf numFmtId="0" fontId="28" fillId="3" borderId="25" xfId="0" quotePrefix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</cellXfs>
  <cellStyles count="1">
    <cellStyle name="Normal" xfId="0" builtinId="0"/>
  </cellStyles>
  <dxfs count="75"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74"/>
      <tableStyleElement type="firstRowStripe" dxfId="73"/>
      <tableStyleElement type="secondRowStripe" dxfId="72"/>
      <tableStyleElement type="firstColumnStripe" size="3" dxfId="71"/>
      <tableStyleElement type="secondColumnStripe" dxfId="70"/>
    </tableStyle>
    <tableStyle name="Table Style 1" pivot="0" count="5" xr9:uid="{0007CE72-4AF5-4790-ACEC-C848586D347E}">
      <tableStyleElement type="wholeTable" dxfId="69"/>
      <tableStyleElement type="firstRowStripe" dxfId="68"/>
      <tableStyleElement type="secondRowStripe" dxfId="67"/>
      <tableStyleElement type="firstColumnStripe" dxfId="66"/>
      <tableStyleElement type="secondColumnStripe" dxfId="65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ReadMe!$J$97:$J$106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ReadMe!$L$97:$L$106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95</xdr:row>
      <xdr:rowOff>27841</xdr:rowOff>
    </xdr:from>
    <xdr:to>
      <xdr:col>4</xdr:col>
      <xdr:colOff>885051</xdr:colOff>
      <xdr:row>113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105</xdr:row>
      <xdr:rowOff>26919</xdr:rowOff>
    </xdr:from>
    <xdr:to>
      <xdr:col>7</xdr:col>
      <xdr:colOff>1605171</xdr:colOff>
      <xdr:row>117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4:P61" totalsRowShown="0" headerRowDxfId="64" dataDxfId="63" tableBorderDxfId="62">
  <autoFilter ref="B54:P61" xr:uid="{57AD7719-16C9-4076-B10C-8DEABD3712D3}"/>
  <tableColumns count="15">
    <tableColumn id="3" xr3:uid="{FDE8C09F-D817-47DC-A5EE-A57068CDCB1B}" name="Info" dataDxfId="61"/>
    <tableColumn id="1" xr3:uid="{7DAA0384-C589-4745-BF9D-0767CC384BC0}" name="Apply Fault (s)" dataDxfId="60"/>
    <tableColumn id="10" xr3:uid="{16C7F1BE-EF90-40A3-B211-E19945AE3B29}" name="Fault Duration (s)" dataDxfId="59"/>
    <tableColumn id="16" xr3:uid="{DD877E2B-9DBD-4FAC-B61E-AF0BB26A7CDA}" name="Fault Type" dataDxfId="58"/>
    <tableColumn id="9" xr3:uid="{FD703D19-91E1-4314-82E2-53BC71068E6E}" name="Fault Impedance (pu)" dataDxfId="57"/>
    <tableColumn id="2" xr3:uid="{3AD95973-8121-4404-A040-3920F8225F72}" name="Fault X/R" dataDxfId="56"/>
    <tableColumn id="4" xr3:uid="{791FA887-C212-4DAB-BE1E-E4626971AF71}" name="Event" dataDxfId="55"/>
    <tableColumn id="5" xr3:uid="{4A35F154-F67C-4565-8825-CE04BB7247C8}" name="Delta (pu)" dataDxfId="54"/>
    <tableColumn id="41" xr3:uid="{0BC4DB64-2AC6-4E6C-B7D7-C771F7D93D46}" name="Freq Deltas (Hz)" dataDxfId="53"/>
    <tableColumn id="6" xr3:uid="{5AC5C8F5-8351-4E98-B3BB-A1DD86843AA3}" name="Freq Ramp (Hz/s)" dataDxfId="52"/>
    <tableColumn id="35" xr3:uid="{9721DF9D-34D1-4CBB-89C3-7177FED98D11}" name="Osc Freqs (Hz)" dataDxfId="51"/>
    <tableColumn id="36" xr3:uid="{B5079320-D684-4D22-92DC-8FE28211056B}" name="Osc Magnitude (pu)" dataDxfId="50"/>
    <tableColumn id="42" xr3:uid="{FCC595AC-B84F-47EB-AFC5-D83DF11537D2}" name="Step (Hz)" dataDxfId="49"/>
    <tableColumn id="7" xr3:uid="{D6E4BDCE-48FC-470D-80CE-F522820082E4}" name="Osc Phase (deg)" dataDxfId="48"/>
    <tableColumn id="30" xr3:uid="{766B28C7-CE39-4898-9257-659BF9F49ECE}" name="Angle Change" dataDxfId="47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499C2-0047-4D82-BCE5-E08BF2C0159C}" name="Table7322" displayName="Table7322" ref="A1:AJ7" totalsRowShown="0" headerRowDxfId="1">
  <autoFilter ref="A1:AJ7" xr:uid="{DB360BF2-E20F-413D-818A-A85F8C65A637}"/>
  <tableColumns count="36">
    <tableColumn id="1" xr3:uid="{F1047D9A-C8D5-461C-ADB9-17C9AD16EA4E}" name="Test" dataDxfId="0"/>
    <tableColumn id="2" xr3:uid="{14D06F8C-9ED0-450C-B0DA-B4F53A0D03DE}" name="Action"/>
    <tableColumn id="4" xr3:uid="{040D4639-0009-48BE-9BA1-66D003A9B78F}" name="Software"/>
    <tableColumn id="5" xr3:uid="{50855CE9-7BF1-4028-975A-7283AD40D5E9}" name="Suite"/>
    <tableColumn id="6" xr3:uid="{D1063232-66F9-4D91-8715-B1250C686A44}" name="End Run (s)"/>
    <tableColumn id="9" xr3:uid="{712639FF-4097-4CB4-9041-A24E04990056}" name="SCR"/>
    <tableColumn id="11" xr3:uid="{764755AB-BC6A-4F37-8EB6-F241818AF167}" name="X/R"/>
    <tableColumn id="12" xr3:uid="{D4549B9E-C7C2-42A2-AA43-B182B74C0E0F}" name="Time Steps (s)"/>
    <tableColumn id="13" xr3:uid="{B14BC191-2382-4049-A1A2-69E5020A599D}" name="Active Power (pu)"/>
    <tableColumn id="3" xr3:uid="{18B168E3-D27E-4768-993B-5AB15A34D9A5}" name="WTG Pref (pu)"/>
    <tableColumn id="7" xr3:uid="{723A6E7E-ADF8-4730-80DE-F9911E9DDBD9}" name="BESS Pref (pu)"/>
    <tableColumn id="10" xr3:uid="{19C7AFA8-2534-4D2B-9168-38B19D818FDB}" name="Pref Deltas (pu)"/>
    <tableColumn id="14" xr3:uid="{EBAF8D20-03A5-4D9A-A63B-E808000EB57F}" name="Pref Ramp (pu/s)"/>
    <tableColumn id="15" xr3:uid="{6AD86E7A-6DCA-4149-A59B-F72CBF7D343F}" name="Reactive Power (pu)"/>
    <tableColumn id="16" xr3:uid="{4382E66C-96B1-41A2-9DDC-116C2E539BCD}" name="Voltage POC (pu)"/>
    <tableColumn id="20" xr3:uid="{AA81E878-607B-402C-81EA-3A731A8F00E1}" name="Voltage POC Deltas (pu)"/>
    <tableColumn id="21" xr3:uid="{D677F2E2-DCAA-46E1-89D2-BAC84EE2A74C}" name="Voltage POC Ramp (pu/s)"/>
    <tableColumn id="22" xr3:uid="{66A4D7F7-407A-4166-A384-D92402CA4354}" name="Vgrid Deltas (pu)"/>
    <tableColumn id="23" xr3:uid="{04E368B2-865F-433A-BA76-3E63400C990F}" name="Vgrid Ramp (Hz/s)"/>
    <tableColumn id="24" xr3:uid="{54FC3E63-B951-4C33-ADFC-68110DB91633}" name="Voltage Step (pu)"/>
    <tableColumn id="25" xr3:uid="{E39A1264-7EC6-4046-984A-96F9615C2B7A}" name="Vref (pu)"/>
    <tableColumn id="26" xr3:uid="{D9E33BD4-DAC4-4753-A0D8-236F4A085C20}" name="Vref Delta (pu)"/>
    <tableColumn id="27" xr3:uid="{DCB8F3EA-C9D7-48DF-95F7-3625ED697929}" name="Apply Fault (s)"/>
    <tableColumn id="28" xr3:uid="{817B33DF-EC45-443E-985C-584306C9528D}" name="Fault Duration (s)"/>
    <tableColumn id="29" xr3:uid="{A0AEEE66-1456-43CD-B38B-4662A06238EA}" name="Fault Type"/>
    <tableColumn id="30" xr3:uid="{FAC5C3CF-FF5F-4B8B-BB3E-26CB58C55790}" name="Fault Impedance (pu)"/>
    <tableColumn id="31" xr3:uid="{E0E998B2-9ECB-4A83-9D21-F9EC19B89221}" name="Fault X/R"/>
    <tableColumn id="32" xr3:uid="{DEBAA693-0940-41B5-88CE-7AAF94344869}" name="Event"/>
    <tableColumn id="33" xr3:uid="{EB7D9D1D-EDD2-404F-8763-36F095D19701}" name="Delta (pu)"/>
    <tableColumn id="34" xr3:uid="{D840C01A-9D48-4210-8215-72B917A75BD6}" name="Freq Deltas (Hz)"/>
    <tableColumn id="35" xr3:uid="{B1B83B6E-644F-4723-AED8-7B756712018D}" name="Freq Ramp (Hz/s)"/>
    <tableColumn id="36" xr3:uid="{5D6CA698-6CF0-4080-9FE9-3D899F4A5D52}" name="Osc Freqs (Hz)"/>
    <tableColumn id="37" xr3:uid="{23C49559-D527-4EEC-ADCD-2951330B22B8}" name="Osc Magnitude (pu)"/>
    <tableColumn id="38" xr3:uid="{BCBFA2B6-7059-44A5-B2EE-137F5D466E88}" name="Step (Hz)"/>
    <tableColumn id="39" xr3:uid="{A709A597-7F5F-4B3F-A478-3BE793CEF61A}" name="Osc Phase (deg)"/>
    <tableColumn id="40" xr3:uid="{2C5C8B92-42FD-46EB-ABE6-85C0DD8702F6}" name="Angle 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5:I43" totalsRowShown="0" headerRowDxfId="46" dataDxfId="44" headerRowBorderDxfId="45" tableBorderDxfId="43">
  <autoFilter ref="B35:I43" xr:uid="{528694AA-B089-413B-95B9-2FDC9029F274}"/>
  <tableColumns count="8">
    <tableColumn id="12" xr3:uid="{F8284011-013D-4264-A883-0A25DDEC3D3B}" name="Info" dataDxfId="42"/>
    <tableColumn id="1" xr3:uid="{192B6ECA-657A-43CE-B839-CDFF4DAF1C1D}" name="Test" dataDxfId="41"/>
    <tableColumn id="10" xr3:uid="{E1F8F3FD-4D67-43FF-B48F-FF31FD06DF1C}" name="Action" dataDxfId="40"/>
    <tableColumn id="16" xr3:uid="{4DE37FD7-7294-401D-8564-FFC44CE42D43}" name="Software" dataDxfId="39"/>
    <tableColumn id="9" xr3:uid="{CFA4986E-0D5F-417A-8784-6EE1CD45A8AE}" name="Suite" dataDxfId="38"/>
    <tableColumn id="2" xr3:uid="{DD86E469-AC8D-4FE6-B114-C110613AA438}" name="End Run (s)" dataDxfId="37"/>
    <tableColumn id="4" xr3:uid="{128F1A79-6E64-4908-99B3-9A0525F1A711}" name="SCR" dataDxfId="36"/>
    <tableColumn id="5" xr3:uid="{CFD35265-1583-45F2-A415-146BDABBE172}" name="X/R" dataDxfId="35"/>
  </tableColumns>
  <tableStyleInfo name="TableStyleMedium1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6" totalsRowShown="0" dataDxfId="34">
  <autoFilter ref="B17:Q26" xr:uid="{2A7CABD0-CC14-47C8-808E-BF741C0E684A}"/>
  <tableColumns count="16">
    <tableColumn id="1" xr3:uid="{A282EAD0-D09B-4A68-8A21-2AA7671EC655}" name="V_POC" dataDxfId="33"/>
    <tableColumn id="2" xr3:uid="{0F5C69D6-5D9F-4C91-9853-9F698A2BDF84}" name="Nominal Power" dataDxfId="32"/>
    <tableColumn id="3" xr3:uid="{19CB7C48-58FD-4D6D-A76D-682F3783CCEC}" name="Plant Capacity" dataDxfId="31"/>
    <tableColumn id="4" xr3:uid="{D6D6B177-FE41-4F8F-87C3-FB3D253E819A}" name="Fault level" dataDxfId="30"/>
    <tableColumn id="5" xr3:uid="{96294648-5BCE-4E90-9A7E-0999839244B9}" name="POC SCR" dataDxfId="29"/>
    <tableColumn id="6" xr3:uid="{6768282E-29E6-4CEA-AEDD-B981DD5F4CC4}" name="POC XR ratio" dataDxfId="28"/>
    <tableColumn id="7" xr3:uid="{58F1FC6C-89AA-4D94-ADC3-79F40DADB540}" name="POC base Voltage" dataDxfId="27"/>
    <tableColumn id="8" xr3:uid="{FB8599CF-93C8-43B0-88BA-2DD4335C8B29}" name="Nominal Frequency" dataDxfId="26"/>
    <tableColumn id="9" xr3:uid="{50D291B9-5069-461A-8022-2E68A3128EC1}" name="Qlead,Qlag" dataDxfId="25"/>
    <tableColumn id="10" xr3:uid="{9D1E41E3-9BB1-4EF2-9851-1DBF223D1842}" name="Save Format" dataDxfId="24"/>
    <tableColumn id="13" xr3:uid="{EB6BFC07-B193-429F-A400-B6E9D3F3CFE7}" name="Q-V Droop" dataDxfId="23"/>
    <tableColumn id="14" xr3:uid="{087C71F9-1FC7-458C-8D6C-774C551B8938}" name="Suite" dataDxfId="22"/>
    <tableColumn id="15" xr3:uid="{AEC91AC2-162B-4184-8459-E5B004F4B017}" name="Software" dataDxfId="21"/>
    <tableColumn id="16" xr3:uid="{5485894E-7DBB-45CE-B611-9429E2C59EBD}" name="WF States" dataDxfId="20"/>
    <tableColumn id="11" xr3:uid="{95D249BA-F0E0-4E77-B5D7-BAD736F81657}" name="Vgrid" dataDxfId="19"/>
    <tableColumn id="12" xr3:uid="{9E9851FA-1069-4A6F-A1A1-BE2215438AEF}" name="Reference" dataDxfId="1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7:Q50" totalsRowShown="0" headerRowDxfId="17">
  <autoFilter ref="B47:Q50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16"/>
    <tableColumn id="5" xr3:uid="{580C74BD-0132-4D72-BF17-C5061BFA84EC}" name="BESS Pref (pu)" dataDxfId="15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8" totalsRowShown="0" headerRowDxfId="14">
  <autoFilter ref="A1:C18" xr:uid="{86376263-7304-40FC-BFBA-F3E70F020C1D}"/>
  <tableColumns count="3">
    <tableColumn id="1" xr3:uid="{77F8D890-C795-4833-A732-13EED7F79659}" name="Var name" dataDxfId="13"/>
    <tableColumn id="2" xr3:uid="{37DFDBE8-7047-4B14-BAEA-DB8795AD7193}" name="Var Val" dataDxfId="12"/>
    <tableColumn id="3" xr3:uid="{8D936790-9A98-4FB6-BA69-93C281280020}" name="unit" dataDxfId="1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3" totalsRowShown="0">
  <autoFilter ref="A1:B3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0" dataDxfId="9">
  <autoFilter ref="B1:F17" xr:uid="{824D7FFE-78D7-4706-9FB9-3F7661C6AD8B}"/>
  <tableColumns count="5">
    <tableColumn id="5" xr3:uid="{E8B717E7-F3F1-49A2-B557-F2FBB3186CA0}" name="Type" dataDxfId="8"/>
    <tableColumn id="1" xr3:uid="{82985159-23B5-4594-B419-B139BEF9313F}" name="Figure" dataDxfId="7"/>
    <tableColumn id="2" xr3:uid="{AB722E36-85A8-4E1F-91C8-C684B78F622A}" name="Time Steps" dataDxfId="6"/>
    <tableColumn id="3" xr3:uid="{EFFBDDE4-DC5F-41B9-9E6E-D3FC6CEB02F5}" name="Deltas" dataDxfId="5"/>
    <tableColumn id="4" xr3:uid="{EA8C49D8-4A1B-462B-B364-5C8F50C44CFA}" name="Ramp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AJ7" totalsRowShown="0" headerRowDxfId="3">
  <autoFilter ref="A1:AJ7" xr:uid="{DB360BF2-E20F-413D-818A-A85F8C65A637}"/>
  <tableColumns count="36">
    <tableColumn id="1" xr3:uid="{5A4516D0-D2BA-40C2-82DB-549B25FFAE18}" name="Test" dataDxfId="2"/>
    <tableColumn id="2" xr3:uid="{EAF27BC1-8BB2-4A19-8A16-03B66014B2CC}" name="Action"/>
    <tableColumn id="4" xr3:uid="{487B4B69-32FE-494B-9DD1-EEBFDCEE96AE}" name="Software"/>
    <tableColumn id="5" xr3:uid="{B9A8E067-781E-48CA-82A4-0EFBAA47977D}" name="Suite"/>
    <tableColumn id="6" xr3:uid="{E0249CE1-BFCE-4A77-A701-A1D82695DD0F}" name="End Run (s)"/>
    <tableColumn id="9" xr3:uid="{72A2D9FB-D494-4A54-82CD-49E745631EED}" name="SCR"/>
    <tableColumn id="11" xr3:uid="{ADA5CAFB-69C1-4265-B50E-774804856560}" name="X/R"/>
    <tableColumn id="12" xr3:uid="{86A09257-4B48-4826-B337-D363DB477B99}" name="Time Steps (s)"/>
    <tableColumn id="13" xr3:uid="{550E90ED-9F3D-4853-9DC3-DC2C7655643E}" name="Active Power (pu)"/>
    <tableColumn id="3" xr3:uid="{6268ACFA-D048-42D2-BA67-27C1595068D1}" name="WTG Pref (pu)"/>
    <tableColumn id="7" xr3:uid="{2AE91005-126A-4D87-9231-4013CCB792A2}" name="BESS Pref (pu)"/>
    <tableColumn id="10" xr3:uid="{9849EFB3-F9A0-4D4C-A5A9-0E03B4AEFE90}" name="Pref Deltas (pu)"/>
    <tableColumn id="14" xr3:uid="{C790CBAD-86AD-4874-920B-4B8AC8AAB3DC}" name="Pref Ramp (pu/s)"/>
    <tableColumn id="15" xr3:uid="{A6D0FA6B-F670-47C0-9931-60253223F9ED}" name="Reactive Power (pu)"/>
    <tableColumn id="16" xr3:uid="{9FADC8EF-7923-4ED3-8AC6-324C5B802734}" name="Voltage POC (pu)"/>
    <tableColumn id="20" xr3:uid="{DF03F901-DF23-451B-A328-41B825FE622C}" name="Voltage POC Deltas (pu)"/>
    <tableColumn id="21" xr3:uid="{581A9C47-7511-4AF8-B8B9-7270838F3EEC}" name="Voltage POC Ramp (pu/s)"/>
    <tableColumn id="22" xr3:uid="{DF04BDEB-4954-4036-96F5-50641EF94E3B}" name="Vgrid Deltas (pu)"/>
    <tableColumn id="23" xr3:uid="{ADE1169C-5D4D-4B8E-845E-7334102BF8D8}" name="Vgrid Ramp (Hz/s)"/>
    <tableColumn id="24" xr3:uid="{A7F64D10-D25F-46AA-ADE2-7C28C229E3BF}" name="Voltage Step (pu)"/>
    <tableColumn id="25" xr3:uid="{BE958DB6-66A1-4C90-B63C-C935FAEEB4A4}" name="Vref (pu)"/>
    <tableColumn id="26" xr3:uid="{4F1AAEED-0CFB-4F45-9F74-12BB49082178}" name="Vref Delta (pu)"/>
    <tableColumn id="27" xr3:uid="{0E10EDFE-8790-4598-AD37-4AA2BC010B22}" name="Apply Fault (s)"/>
    <tableColumn id="28" xr3:uid="{370DDCB6-9403-4930-B1F0-47C4C37B3057}" name="Fault Duration (s)"/>
    <tableColumn id="29" xr3:uid="{BBE60D3B-DEB1-4BC6-A191-EC0FDBC6ADC1}" name="Fault Type"/>
    <tableColumn id="30" xr3:uid="{B7E25BBC-CE96-4C3D-8340-3E778AE27334}" name="Fault Impedance (pu)"/>
    <tableColumn id="31" xr3:uid="{BF926C5D-4618-4DF9-8E47-85830C74A1DD}" name="Fault X/R"/>
    <tableColumn id="32" xr3:uid="{E5B44176-E08D-4AFC-B08F-C9F28C01B9D6}" name="Event"/>
    <tableColumn id="33" xr3:uid="{FD2AA4DB-3E5E-4B45-B71F-84CA7D21388A}" name="Delta (pu)"/>
    <tableColumn id="34" xr3:uid="{C0EF4663-65CE-4034-B9B1-DED257152083}" name="Freq Deltas (Hz)"/>
    <tableColumn id="35" xr3:uid="{C4FDAF31-750E-4490-9CB0-D43979BC4D51}" name="Freq Ramp (Hz/s)"/>
    <tableColumn id="36" xr3:uid="{1BDD8C6C-AE28-40D2-BD39-083B25901236}" name="Osc Freqs (Hz)"/>
    <tableColumn id="37" xr3:uid="{CF6CECEF-F29A-45B9-9A6A-4396DC721BD9}" name="Osc Magnitude (pu)"/>
    <tableColumn id="38" xr3:uid="{41EF1076-5778-4980-B2E6-FC184DCB784C}" name="Step (Hz)"/>
    <tableColumn id="39" xr3:uid="{FEA4320E-FD11-4638-BD2E-15C3F9645B0B}" name="Osc Phase (deg)"/>
    <tableColumn id="40" xr3:uid="{D5BE3CC4-4517-420F-A6BE-87EE21EAF438}" name="Angle 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5"/>
  <sheetViews>
    <sheetView tabSelected="1" topLeftCell="H1" zoomScale="85" zoomScaleNormal="85" workbookViewId="0">
      <selection activeCell="M31" sqref="M31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08" customFormat="1" ht="11.25" customHeight="1" thickBot="1" x14ac:dyDescent="0.3"/>
    <row r="2" spans="1:9" ht="31.5" x14ac:dyDescent="0.5">
      <c r="B2" s="31" t="s">
        <v>213</v>
      </c>
      <c r="C2" s="32"/>
      <c r="D2" s="32"/>
      <c r="E2" s="32"/>
      <c r="F2" s="32"/>
      <c r="G2" s="32"/>
      <c r="H2" s="32"/>
      <c r="I2" s="33"/>
    </row>
    <row r="3" spans="1:9" ht="21" x14ac:dyDescent="0.35">
      <c r="B3" s="34" t="s">
        <v>214</v>
      </c>
      <c r="C3" s="35"/>
      <c r="D3" s="35"/>
      <c r="E3" s="35"/>
      <c r="F3" s="35"/>
      <c r="G3" s="35"/>
      <c r="H3" s="35"/>
      <c r="I3" s="36"/>
    </row>
    <row r="4" spans="1:9" ht="21.75" thickBot="1" x14ac:dyDescent="0.4">
      <c r="B4" s="37" t="s">
        <v>215</v>
      </c>
      <c r="C4" s="38"/>
      <c r="D4" s="38"/>
      <c r="E4" s="38"/>
      <c r="F4" s="38"/>
      <c r="G4" s="38"/>
      <c r="H4" s="38"/>
      <c r="I4" s="39"/>
    </row>
    <row r="5" spans="1:9" ht="15.75" thickBot="1" x14ac:dyDescent="0.3"/>
    <row r="6" spans="1:9" ht="21.75" thickBot="1" x14ac:dyDescent="0.4">
      <c r="B6" s="48" t="s">
        <v>216</v>
      </c>
      <c r="C6" s="49"/>
      <c r="D6" s="49"/>
      <c r="E6" s="49"/>
      <c r="F6" s="49"/>
      <c r="G6" s="49"/>
      <c r="H6" s="50"/>
    </row>
    <row r="7" spans="1:9" ht="21" x14ac:dyDescent="0.35">
      <c r="B7" s="54" t="s">
        <v>217</v>
      </c>
      <c r="C7" s="55"/>
      <c r="D7" s="55"/>
      <c r="E7" s="55"/>
      <c r="F7" s="55"/>
      <c r="G7" s="55"/>
      <c r="H7" s="56"/>
    </row>
    <row r="8" spans="1:9" ht="21" x14ac:dyDescent="0.35">
      <c r="B8" s="51" t="s">
        <v>218</v>
      </c>
      <c r="C8" s="52"/>
      <c r="D8" s="52"/>
      <c r="E8" s="52"/>
      <c r="F8" s="52"/>
      <c r="G8" s="52"/>
      <c r="H8" s="53"/>
    </row>
    <row r="9" spans="1:9" ht="21.75" thickBot="1" x14ac:dyDescent="0.4">
      <c r="B9" s="57" t="s">
        <v>302</v>
      </c>
      <c r="C9" s="58"/>
      <c r="D9" s="58"/>
      <c r="E9" s="58"/>
      <c r="F9" s="58"/>
      <c r="G9" s="58"/>
      <c r="H9" s="59"/>
    </row>
    <row r="11" spans="1:9" ht="26.25" x14ac:dyDescent="0.4">
      <c r="A11" s="67" t="s">
        <v>219</v>
      </c>
    </row>
    <row r="12" spans="1:9" ht="14.25" customHeight="1" x14ac:dyDescent="0.35">
      <c r="A12" s="40"/>
    </row>
    <row r="13" spans="1:9" ht="18.75" x14ac:dyDescent="0.3">
      <c r="A13" s="68" t="s">
        <v>275</v>
      </c>
    </row>
    <row r="14" spans="1:9" x14ac:dyDescent="0.25">
      <c r="A14" s="100" t="s">
        <v>280</v>
      </c>
      <c r="B14" t="s">
        <v>171</v>
      </c>
    </row>
    <row r="15" spans="1:9" x14ac:dyDescent="0.25">
      <c r="A15" s="100" t="s">
        <v>280</v>
      </c>
      <c r="B15" t="s">
        <v>292</v>
      </c>
    </row>
    <row r="16" spans="1:9" x14ac:dyDescent="0.25">
      <c r="A16" s="70"/>
    </row>
    <row r="17" spans="1:17" x14ac:dyDescent="0.25">
      <c r="B17" t="s">
        <v>34</v>
      </c>
      <c r="C17" t="s">
        <v>23</v>
      </c>
      <c r="D17" t="s">
        <v>4</v>
      </c>
      <c r="E17" t="s">
        <v>3</v>
      </c>
      <c r="F17" t="s">
        <v>2</v>
      </c>
      <c r="G17" t="s">
        <v>7</v>
      </c>
      <c r="H17" t="s">
        <v>38</v>
      </c>
      <c r="I17" t="s">
        <v>16</v>
      </c>
      <c r="J17" t="s">
        <v>36</v>
      </c>
      <c r="K17" t="s">
        <v>21</v>
      </c>
      <c r="L17" t="s">
        <v>107</v>
      </c>
      <c r="M17" t="s">
        <v>86</v>
      </c>
      <c r="N17" t="s">
        <v>43</v>
      </c>
      <c r="O17" t="s">
        <v>169</v>
      </c>
      <c r="P17" t="s">
        <v>39</v>
      </c>
      <c r="Q17" t="s">
        <v>274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46</v>
      </c>
      <c r="G18" s="1" t="s">
        <v>47</v>
      </c>
      <c r="H18" s="1">
        <v>220</v>
      </c>
      <c r="I18" s="1">
        <v>50</v>
      </c>
      <c r="J18" s="1" t="s">
        <v>37</v>
      </c>
      <c r="K18" s="1" t="s">
        <v>22</v>
      </c>
      <c r="L18" s="1">
        <v>0.05</v>
      </c>
      <c r="M18" s="102" t="s">
        <v>178</v>
      </c>
      <c r="N18" s="102" t="s">
        <v>177</v>
      </c>
      <c r="O18" s="102" t="s">
        <v>172</v>
      </c>
      <c r="P18" s="102" t="s">
        <v>291</v>
      </c>
      <c r="Q18" s="7"/>
    </row>
    <row r="19" spans="1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88</v>
      </c>
      <c r="N19" s="7" t="s">
        <v>44</v>
      </c>
      <c r="O19" s="30" t="s">
        <v>170</v>
      </c>
      <c r="P19" s="7" t="s">
        <v>202</v>
      </c>
      <c r="Q19" s="7"/>
    </row>
    <row r="20" spans="1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40</v>
      </c>
      <c r="N20" s="7" t="s">
        <v>45</v>
      </c>
      <c r="O20" s="30" t="s">
        <v>173</v>
      </c>
      <c r="P20" s="7" t="s">
        <v>203</v>
      </c>
      <c r="Q20" s="7" t="s">
        <v>207</v>
      </c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84</v>
      </c>
      <c r="N21" s="7" t="s">
        <v>85</v>
      </c>
      <c r="O21" s="30" t="s">
        <v>174</v>
      </c>
      <c r="P21" s="7"/>
      <c r="Q21" s="7" t="s">
        <v>204</v>
      </c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7" t="s">
        <v>168</v>
      </c>
      <c r="N22" s="7"/>
      <c r="O22" s="30" t="s">
        <v>176</v>
      </c>
      <c r="P22" s="7"/>
      <c r="Q22" s="7" t="s">
        <v>205</v>
      </c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7"/>
      <c r="N23" s="7"/>
      <c r="O23" s="30" t="s">
        <v>175</v>
      </c>
      <c r="P23" s="7"/>
      <c r="Q23" s="7" t="s">
        <v>206</v>
      </c>
    </row>
    <row r="24" spans="1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7"/>
      <c r="N24" s="7"/>
      <c r="O24" s="96" t="s">
        <v>311</v>
      </c>
      <c r="P24" s="7"/>
      <c r="Q24" s="7" t="s">
        <v>208</v>
      </c>
    </row>
    <row r="25" spans="1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"/>
      <c r="N25" s="7"/>
      <c r="O25" s="30" t="s">
        <v>190</v>
      </c>
      <c r="P25" s="7"/>
      <c r="Q25" s="7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7"/>
      <c r="N26" s="7"/>
      <c r="O26" s="30" t="s">
        <v>310</v>
      </c>
      <c r="P26" s="7"/>
      <c r="Q26" s="7"/>
    </row>
    <row r="27" spans="1:17" ht="18.75" x14ac:dyDescent="0.3">
      <c r="A27" s="68" t="s">
        <v>276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7"/>
      <c r="M27" s="7"/>
      <c r="N27" s="30"/>
      <c r="O27" s="7"/>
      <c r="P27" s="7"/>
    </row>
    <row r="28" spans="1:17" ht="19.5" customHeight="1" x14ac:dyDescent="0.35">
      <c r="A28" s="100" t="s">
        <v>280</v>
      </c>
      <c r="B28" s="60"/>
      <c r="C28" s="60"/>
      <c r="D28" s="60"/>
      <c r="E28" s="60"/>
      <c r="F28" s="60"/>
      <c r="G28" s="60"/>
    </row>
    <row r="29" spans="1:17" ht="23.25" x14ac:dyDescent="0.35">
      <c r="A29" s="100" t="s">
        <v>280</v>
      </c>
      <c r="B29" s="44" t="s">
        <v>281</v>
      </c>
      <c r="C29" s="41"/>
      <c r="D29" s="41"/>
      <c r="E29" s="41"/>
      <c r="F29" s="41"/>
      <c r="G29" s="41"/>
      <c r="H29" s="41"/>
    </row>
    <row r="30" spans="1:17" ht="15.75" x14ac:dyDescent="0.25">
      <c r="A30" s="100" t="s">
        <v>280</v>
      </c>
      <c r="B30" s="69" t="s">
        <v>282</v>
      </c>
      <c r="C30" s="42"/>
      <c r="D30" s="42"/>
      <c r="E30" s="42"/>
      <c r="F30" s="42"/>
      <c r="G30" s="42"/>
      <c r="H30" s="42"/>
    </row>
    <row r="31" spans="1:17" ht="15.75" x14ac:dyDescent="0.25">
      <c r="A31" s="100" t="s">
        <v>280</v>
      </c>
      <c r="B31" s="44" t="s">
        <v>283</v>
      </c>
      <c r="C31" s="43"/>
      <c r="D31" s="43"/>
      <c r="E31" s="43"/>
      <c r="F31" s="43"/>
      <c r="G31" s="43"/>
      <c r="H31" s="43"/>
    </row>
    <row r="32" spans="1:17" ht="15.75" x14ac:dyDescent="0.25">
      <c r="B32" s="44" t="s">
        <v>284</v>
      </c>
      <c r="C32" s="43"/>
      <c r="D32" s="43"/>
      <c r="E32" s="43"/>
      <c r="F32" s="43"/>
      <c r="G32" s="43"/>
      <c r="H32" s="43"/>
    </row>
    <row r="33" spans="1:43" x14ac:dyDescent="0.25">
      <c r="Y33" s="16"/>
      <c r="Z33" s="16"/>
      <c r="AA33" s="16"/>
      <c r="AB33" s="16"/>
      <c r="AC33" s="16"/>
      <c r="AD33" s="16"/>
      <c r="AE33" s="16"/>
      <c r="AF33" s="16"/>
      <c r="AG33" s="16"/>
    </row>
    <row r="34" spans="1:43" ht="18.75" x14ac:dyDescent="0.3">
      <c r="B34" s="45" t="s">
        <v>262</v>
      </c>
      <c r="C34" s="62"/>
      <c r="D34" s="61"/>
      <c r="E34" s="61"/>
      <c r="F34" s="61"/>
      <c r="G34" s="61"/>
      <c r="H34" s="61"/>
      <c r="I34" s="61"/>
      <c r="Y34" s="17"/>
      <c r="Z34" s="18"/>
      <c r="AA34" s="18"/>
      <c r="AB34" s="17"/>
      <c r="AC34" s="17"/>
      <c r="AD34" s="17"/>
      <c r="AE34" s="17"/>
      <c r="AF34" s="18"/>
      <c r="AG34" s="18"/>
      <c r="AH34" s="18"/>
      <c r="AI34" s="18"/>
      <c r="AJ34" s="18"/>
      <c r="AK34" s="17"/>
      <c r="AL34" s="17"/>
      <c r="AM34" s="17"/>
      <c r="AN34" s="17"/>
      <c r="AO34" s="17"/>
      <c r="AP34" s="17"/>
    </row>
    <row r="35" spans="1:43" x14ac:dyDescent="0.25">
      <c r="B35" s="17" t="s">
        <v>244</v>
      </c>
      <c r="C35" s="94" t="s">
        <v>20</v>
      </c>
      <c r="D35" s="17" t="s">
        <v>9</v>
      </c>
      <c r="E35" s="17" t="s">
        <v>43</v>
      </c>
      <c r="F35" s="95" t="s">
        <v>86</v>
      </c>
      <c r="G35" s="17" t="s">
        <v>33</v>
      </c>
      <c r="H35" s="17" t="s">
        <v>13</v>
      </c>
      <c r="I35" s="17" t="s">
        <v>19</v>
      </c>
      <c r="R35" s="46"/>
      <c r="S35" s="46"/>
      <c r="T35" s="46"/>
      <c r="U35" s="46"/>
      <c r="V35" s="46"/>
      <c r="W35" s="4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3" ht="45" x14ac:dyDescent="0.25">
      <c r="B36" s="46" t="s">
        <v>220</v>
      </c>
      <c r="C36" s="46" t="s">
        <v>146</v>
      </c>
      <c r="D36" s="46" t="s">
        <v>222</v>
      </c>
      <c r="E36" s="46" t="s">
        <v>122</v>
      </c>
      <c r="F36" s="46" t="s">
        <v>118</v>
      </c>
      <c r="G36" s="46" t="s">
        <v>115</v>
      </c>
      <c r="H36" s="46" t="s">
        <v>223</v>
      </c>
      <c r="I36" s="46" t="s">
        <v>224</v>
      </c>
      <c r="J36" s="46"/>
      <c r="K36" s="13"/>
      <c r="L36" s="13"/>
      <c r="M36" s="46"/>
      <c r="N36" s="46"/>
      <c r="O36" s="46"/>
      <c r="P36" s="46"/>
      <c r="Q36" s="46"/>
      <c r="R36" s="47"/>
      <c r="S36" s="47"/>
      <c r="T36" s="47"/>
      <c r="U36" s="13"/>
      <c r="V36" s="13"/>
      <c r="W36" s="47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3" x14ac:dyDescent="0.25">
      <c r="B37" s="47" t="s">
        <v>221</v>
      </c>
      <c r="C37" s="13"/>
      <c r="D37" s="13" t="s">
        <v>5</v>
      </c>
      <c r="E37" s="13" t="s">
        <v>45</v>
      </c>
      <c r="F37" s="13" t="s">
        <v>88</v>
      </c>
      <c r="G37" s="13">
        <v>45</v>
      </c>
      <c r="H37" s="13">
        <v>12</v>
      </c>
      <c r="I37" s="13">
        <v>6</v>
      </c>
      <c r="J37" s="47"/>
      <c r="K37" s="13"/>
      <c r="L37" s="13"/>
      <c r="M37" s="47"/>
      <c r="N37" s="47"/>
      <c r="O37" s="47"/>
      <c r="P37" s="47"/>
      <c r="Q37" s="47"/>
      <c r="R37" s="47"/>
      <c r="S37" s="47"/>
      <c r="T37" s="47"/>
      <c r="U37" s="13"/>
      <c r="V37" s="13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3" x14ac:dyDescent="0.25">
      <c r="B38" s="13"/>
      <c r="C38" s="13"/>
      <c r="D38" s="13" t="s">
        <v>6</v>
      </c>
      <c r="E38" s="13" t="s">
        <v>44</v>
      </c>
      <c r="F38" s="13" t="s">
        <v>87</v>
      </c>
      <c r="G38" s="13"/>
      <c r="H38" s="13" t="s">
        <v>90</v>
      </c>
      <c r="I38" s="13" t="s">
        <v>90</v>
      </c>
      <c r="J38" s="47"/>
      <c r="K38" s="13"/>
      <c r="L38" s="13"/>
      <c r="M38" s="47"/>
      <c r="N38" s="47"/>
      <c r="O38" s="47"/>
      <c r="P38" s="13"/>
      <c r="Q38" s="47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3" x14ac:dyDescent="0.25">
      <c r="B39" s="13"/>
      <c r="C39" s="13"/>
      <c r="D39" s="13"/>
      <c r="E39" s="13" t="s">
        <v>85</v>
      </c>
      <c r="F39" s="13" t="s">
        <v>84</v>
      </c>
      <c r="G39" s="13"/>
      <c r="H39" s="13" t="s">
        <v>116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3" x14ac:dyDescent="0.25">
      <c r="B40" s="13"/>
      <c r="C40" s="13"/>
      <c r="D40" s="13"/>
      <c r="E40" s="13"/>
      <c r="F40" s="13" t="s">
        <v>168</v>
      </c>
      <c r="G40" s="13"/>
      <c r="H40" s="13" t="s">
        <v>89</v>
      </c>
      <c r="I40" s="13" t="s">
        <v>89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3" x14ac:dyDescent="0.25">
      <c r="B41" s="13"/>
      <c r="C41" s="13"/>
      <c r="D41" s="13"/>
      <c r="E41" s="13"/>
      <c r="F41" s="13"/>
      <c r="G41" s="13"/>
      <c r="H41" s="13" t="s">
        <v>293</v>
      </c>
      <c r="I41" s="13" t="s">
        <v>293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3" x14ac:dyDescent="0.25">
      <c r="B42" s="13"/>
      <c r="C42" s="13"/>
      <c r="D42" s="13"/>
      <c r="E42" s="13"/>
      <c r="F42" s="13"/>
      <c r="G42" s="13"/>
      <c r="H42" s="13" t="s">
        <v>294</v>
      </c>
      <c r="I42" s="13" t="s">
        <v>294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3" x14ac:dyDescent="0.25">
      <c r="A43" s="13"/>
      <c r="B43" s="13"/>
      <c r="C43" s="13"/>
      <c r="D43" s="13"/>
      <c r="E43" s="13"/>
      <c r="F43" s="13"/>
      <c r="G43" s="13"/>
      <c r="H43" s="13" t="s">
        <v>301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3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8.75" x14ac:dyDescent="0.3">
      <c r="B46" s="45" t="s">
        <v>263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x14ac:dyDescent="0.25">
      <c r="B47" t="s">
        <v>244</v>
      </c>
      <c r="C47" s="64" t="s">
        <v>49</v>
      </c>
      <c r="D47" s="63" t="s">
        <v>18</v>
      </c>
      <c r="E47" s="63" t="s">
        <v>83</v>
      </c>
      <c r="F47" s="63" t="s">
        <v>105</v>
      </c>
      <c r="G47" s="63" t="s">
        <v>151</v>
      </c>
      <c r="H47" s="63" t="s">
        <v>165</v>
      </c>
      <c r="I47" s="63" t="s">
        <v>42</v>
      </c>
      <c r="J47" s="63" t="s">
        <v>152</v>
      </c>
      <c r="K47" s="63" t="s">
        <v>211</v>
      </c>
      <c r="L47" s="63" t="s">
        <v>212</v>
      </c>
      <c r="M47" s="64" t="s">
        <v>209</v>
      </c>
      <c r="N47" s="64" t="s">
        <v>210</v>
      </c>
      <c r="O47" s="63" t="s">
        <v>162</v>
      </c>
      <c r="P47" s="63" t="s">
        <v>91</v>
      </c>
      <c r="Q47" s="63" t="s">
        <v>164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05" x14ac:dyDescent="0.25">
      <c r="B48" s="46" t="s">
        <v>220</v>
      </c>
      <c r="C48" s="46" t="s">
        <v>123</v>
      </c>
      <c r="D48" s="46" t="s">
        <v>227</v>
      </c>
      <c r="E48" s="13"/>
      <c r="F48" s="13"/>
      <c r="G48" s="46" t="s">
        <v>228</v>
      </c>
      <c r="H48" s="46"/>
      <c r="I48" s="46" t="s">
        <v>119</v>
      </c>
      <c r="J48" s="46" t="s">
        <v>231</v>
      </c>
      <c r="K48" s="46" t="s">
        <v>232</v>
      </c>
      <c r="L48" s="46" t="s">
        <v>237</v>
      </c>
      <c r="M48" s="46" t="s">
        <v>238</v>
      </c>
      <c r="N48" s="46" t="s">
        <v>237</v>
      </c>
      <c r="O48" s="46" t="s">
        <v>241</v>
      </c>
      <c r="P48" s="46" t="s">
        <v>243</v>
      </c>
      <c r="Q48" s="46" t="s">
        <v>242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45" x14ac:dyDescent="0.25">
      <c r="B49" s="47" t="s">
        <v>221</v>
      </c>
      <c r="C49" s="47" t="s">
        <v>225</v>
      </c>
      <c r="D49" s="47">
        <v>0.6</v>
      </c>
      <c r="E49" s="13"/>
      <c r="F49" s="13"/>
      <c r="G49" s="47" t="s">
        <v>229</v>
      </c>
      <c r="H49" s="47"/>
      <c r="I49" s="47">
        <v>0.3</v>
      </c>
      <c r="J49" s="47">
        <v>1.034</v>
      </c>
      <c r="K49" s="47" t="s">
        <v>234</v>
      </c>
      <c r="L49" s="47" t="s">
        <v>235</v>
      </c>
      <c r="M49" s="47" t="s">
        <v>240</v>
      </c>
      <c r="N49" s="47" t="s">
        <v>239</v>
      </c>
      <c r="O49" s="13">
        <v>0.1</v>
      </c>
      <c r="P49" s="13">
        <v>1.034</v>
      </c>
      <c r="Q49" s="47" t="s">
        <v>240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75" x14ac:dyDescent="0.25">
      <c r="C50" s="47" t="s">
        <v>226</v>
      </c>
      <c r="D50" s="47" t="s">
        <v>117</v>
      </c>
      <c r="E50" s="13"/>
      <c r="F50" s="13"/>
      <c r="G50" s="47" t="s">
        <v>230</v>
      </c>
      <c r="H50" s="47"/>
      <c r="I50" s="47"/>
      <c r="J50" s="13"/>
      <c r="K50" s="47" t="s">
        <v>233</v>
      </c>
      <c r="L50" s="47" t="s">
        <v>236</v>
      </c>
      <c r="M50" s="47" t="s">
        <v>240</v>
      </c>
      <c r="N50" s="47" t="s">
        <v>239</v>
      </c>
      <c r="O50" s="13"/>
      <c r="P50" s="13"/>
      <c r="Q50" s="47" t="s">
        <v>240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x14ac:dyDescent="0.25">
      <c r="B51" s="47"/>
      <c r="C51" s="47"/>
      <c r="D51" s="13"/>
      <c r="E51" s="13"/>
      <c r="F51" s="47"/>
      <c r="G51" s="47"/>
      <c r="H51" s="47"/>
      <c r="I51" s="13"/>
      <c r="J51" s="47"/>
      <c r="K51" s="47"/>
      <c r="L51" s="47"/>
      <c r="M51" s="47"/>
      <c r="N51" s="13"/>
      <c r="O51" s="13"/>
      <c r="P51" s="47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x14ac:dyDescent="0.25">
      <c r="B52" s="47"/>
      <c r="C52" s="47"/>
      <c r="D52" s="13"/>
      <c r="E52" s="13"/>
      <c r="F52" s="47"/>
      <c r="G52" s="47"/>
      <c r="H52" s="47"/>
      <c r="I52" s="13"/>
      <c r="J52" s="47"/>
      <c r="K52" s="47"/>
      <c r="L52" s="47"/>
      <c r="M52" s="47"/>
      <c r="N52" s="13"/>
      <c r="O52" s="13"/>
      <c r="P52" s="47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3" ht="15.75" x14ac:dyDescent="0.25">
      <c r="B53" s="45" t="s">
        <v>264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</row>
    <row r="54" spans="1:43" x14ac:dyDescent="0.25">
      <c r="B54" t="s">
        <v>244</v>
      </c>
      <c r="C54" t="s">
        <v>153</v>
      </c>
      <c r="D54" t="s">
        <v>154</v>
      </c>
      <c r="E54" t="s">
        <v>155</v>
      </c>
      <c r="F54" s="63" t="s">
        <v>156</v>
      </c>
      <c r="G54" s="63" t="s">
        <v>163</v>
      </c>
      <c r="H54" s="64" t="s">
        <v>31</v>
      </c>
      <c r="I54" s="64" t="s">
        <v>51</v>
      </c>
      <c r="J54" s="63" t="s">
        <v>157</v>
      </c>
      <c r="K54" s="63" t="s">
        <v>158</v>
      </c>
      <c r="L54" s="64" t="s">
        <v>160</v>
      </c>
      <c r="M54" s="64" t="s">
        <v>161</v>
      </c>
      <c r="N54" s="64" t="s">
        <v>32</v>
      </c>
      <c r="O54" s="64" t="s">
        <v>159</v>
      </c>
      <c r="P54" s="64" t="s">
        <v>48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3" ht="75" x14ac:dyDescent="0.25">
      <c r="B55" s="46" t="s">
        <v>220</v>
      </c>
      <c r="C55" s="46" t="s">
        <v>120</v>
      </c>
      <c r="D55" s="46" t="s">
        <v>121</v>
      </c>
      <c r="E55" s="46" t="s">
        <v>27</v>
      </c>
      <c r="F55" s="46" t="s">
        <v>252</v>
      </c>
      <c r="G55" s="46" t="s">
        <v>254</v>
      </c>
      <c r="H55" s="13" t="s">
        <v>124</v>
      </c>
      <c r="I55" s="13" t="s">
        <v>125</v>
      </c>
      <c r="J55" s="46" t="s">
        <v>255</v>
      </c>
      <c r="K55" s="46" t="s">
        <v>259</v>
      </c>
      <c r="L55" s="13" t="s">
        <v>147</v>
      </c>
      <c r="M55" s="13" t="s">
        <v>148</v>
      </c>
      <c r="N55" s="46" t="s">
        <v>241</v>
      </c>
      <c r="O55" s="13" t="s">
        <v>149</v>
      </c>
      <c r="P55" s="13" t="s">
        <v>150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3" s="66" customFormat="1" ht="63" customHeight="1" x14ac:dyDescent="0.25">
      <c r="B56" s="47" t="s">
        <v>221</v>
      </c>
      <c r="C56" s="30" t="s">
        <v>246</v>
      </c>
      <c r="D56" s="30" t="s">
        <v>247</v>
      </c>
      <c r="E56" s="13" t="s">
        <v>41</v>
      </c>
      <c r="F56" s="30" t="s">
        <v>25</v>
      </c>
      <c r="G56" s="13"/>
      <c r="H56" s="13" t="s">
        <v>11</v>
      </c>
      <c r="I56" s="47" t="s">
        <v>234</v>
      </c>
      <c r="J56" s="47" t="s">
        <v>256</v>
      </c>
      <c r="K56" s="47" t="s">
        <v>235</v>
      </c>
      <c r="L56" s="13" t="s">
        <v>260</v>
      </c>
      <c r="M56" s="13">
        <v>0.2</v>
      </c>
      <c r="N56" s="13">
        <v>0.1</v>
      </c>
      <c r="O56" s="13">
        <v>2</v>
      </c>
      <c r="P56" s="13">
        <v>40</v>
      </c>
      <c r="Q56" s="13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1:43" ht="75" x14ac:dyDescent="0.25">
      <c r="B57" s="66"/>
      <c r="C57" s="46" t="s">
        <v>245</v>
      </c>
      <c r="D57" s="46" t="s">
        <v>248</v>
      </c>
      <c r="E57" s="46" t="s">
        <v>28</v>
      </c>
      <c r="F57" s="46" t="s">
        <v>26</v>
      </c>
      <c r="G57" s="46"/>
      <c r="H57" s="46" t="s">
        <v>39</v>
      </c>
      <c r="I57" s="47" t="s">
        <v>257</v>
      </c>
      <c r="J57" s="47" t="s">
        <v>258</v>
      </c>
      <c r="K57" s="47" t="s">
        <v>258</v>
      </c>
      <c r="L57" s="46" t="s">
        <v>261</v>
      </c>
      <c r="M57" s="46"/>
      <c r="N57" s="46"/>
      <c r="O57" s="46"/>
      <c r="P57" s="46" t="s">
        <v>104</v>
      </c>
      <c r="Q57" s="46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3" ht="30" x14ac:dyDescent="0.25">
      <c r="B58" s="13"/>
      <c r="C58" s="13"/>
      <c r="D58" s="13" t="s">
        <v>249</v>
      </c>
      <c r="E58" s="13" t="s">
        <v>30</v>
      </c>
      <c r="F58" s="13" t="s">
        <v>250</v>
      </c>
      <c r="G58" s="13"/>
      <c r="H58" s="13" t="s">
        <v>10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3" ht="30" x14ac:dyDescent="0.25">
      <c r="B59" s="13"/>
      <c r="C59" s="13"/>
      <c r="D59" s="13"/>
      <c r="E59" s="13" t="s">
        <v>29</v>
      </c>
      <c r="F59" s="13" t="s">
        <v>251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3" x14ac:dyDescent="0.25">
      <c r="B60" s="13"/>
      <c r="C60" s="13"/>
      <c r="D60" s="13"/>
      <c r="E60" s="13"/>
      <c r="F60" s="13" t="s">
        <v>81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3" x14ac:dyDescent="0.25">
      <c r="B61" s="13"/>
      <c r="C61" s="13"/>
      <c r="D61" s="13"/>
      <c r="E61" s="13"/>
      <c r="F61" s="13" t="s">
        <v>253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43" ht="18.75" x14ac:dyDescent="0.3">
      <c r="A62" s="68" t="s">
        <v>277</v>
      </c>
    </row>
    <row r="63" spans="1:43" x14ac:dyDescent="0.25">
      <c r="A63" s="100" t="s">
        <v>280</v>
      </c>
    </row>
    <row r="64" spans="1:43" ht="15.75" x14ac:dyDescent="0.25">
      <c r="A64" s="100" t="s">
        <v>280</v>
      </c>
      <c r="B64" s="44" t="s">
        <v>285</v>
      </c>
    </row>
    <row r="65" spans="1:12" ht="15.75" x14ac:dyDescent="0.25">
      <c r="A65" s="69"/>
      <c r="B65" s="69" t="s">
        <v>286</v>
      </c>
      <c r="C65" s="7"/>
      <c r="D65" s="7"/>
      <c r="E65" s="7"/>
      <c r="F65" s="7"/>
      <c r="G65" s="7"/>
    </row>
    <row r="66" spans="1:12" ht="15.75" x14ac:dyDescent="0.25">
      <c r="A66" s="69"/>
      <c r="B66" s="7"/>
      <c r="C66" s="7"/>
      <c r="D66" s="7"/>
      <c r="E66" s="7"/>
      <c r="F66" s="7"/>
      <c r="G66" s="7"/>
    </row>
    <row r="67" spans="1:12" ht="15.75" customHeight="1" thickBot="1" x14ac:dyDescent="0.3">
      <c r="B67" s="45" t="s">
        <v>279</v>
      </c>
      <c r="C67" s="7"/>
      <c r="D67" s="7"/>
      <c r="E67" s="7"/>
      <c r="F67" s="7"/>
      <c r="G67" s="7"/>
    </row>
    <row r="68" spans="1:12" ht="15.75" customHeight="1" x14ac:dyDescent="0.25">
      <c r="B68" s="109" t="s">
        <v>137</v>
      </c>
      <c r="C68" s="97" t="s">
        <v>268</v>
      </c>
      <c r="D68" s="111" t="s">
        <v>127</v>
      </c>
      <c r="E68" s="112"/>
      <c r="F68" s="113"/>
      <c r="G68" s="111" t="s">
        <v>131</v>
      </c>
      <c r="H68" s="112"/>
      <c r="I68" s="112"/>
      <c r="J68" s="112" t="s">
        <v>132</v>
      </c>
      <c r="K68" s="112"/>
      <c r="L68" s="113"/>
    </row>
    <row r="69" spans="1:12" ht="15.75" thickBot="1" x14ac:dyDescent="0.3">
      <c r="B69" s="110"/>
      <c r="C69" s="98"/>
      <c r="D69" s="91" t="s">
        <v>128</v>
      </c>
      <c r="E69" s="92" t="s">
        <v>129</v>
      </c>
      <c r="F69" s="93" t="s">
        <v>130</v>
      </c>
      <c r="G69" s="91" t="s">
        <v>128</v>
      </c>
      <c r="H69" s="92" t="s">
        <v>129</v>
      </c>
      <c r="I69" s="93" t="s">
        <v>130</v>
      </c>
      <c r="J69" s="91" t="s">
        <v>128</v>
      </c>
      <c r="K69" s="92" t="s">
        <v>129</v>
      </c>
      <c r="L69" s="93" t="s">
        <v>130</v>
      </c>
    </row>
    <row r="70" spans="1:12" ht="15.75" x14ac:dyDescent="0.25">
      <c r="B70" s="72" t="s">
        <v>265</v>
      </c>
      <c r="C70" s="7" t="s">
        <v>126</v>
      </c>
      <c r="D70" s="85">
        <v>100</v>
      </c>
      <c r="E70" s="86">
        <v>200</v>
      </c>
      <c r="F70" s="87">
        <v>300</v>
      </c>
      <c r="G70" s="88"/>
      <c r="H70" s="89"/>
      <c r="I70" s="90"/>
      <c r="J70" s="88"/>
      <c r="K70" s="89"/>
      <c r="L70" s="90"/>
    </row>
    <row r="71" spans="1:12" ht="15.75" x14ac:dyDescent="0.25">
      <c r="B71" s="72" t="s">
        <v>267</v>
      </c>
      <c r="C71" s="7" t="s">
        <v>133</v>
      </c>
      <c r="D71" s="74">
        <v>100</v>
      </c>
      <c r="E71" s="75"/>
      <c r="F71" s="76"/>
      <c r="G71" s="74">
        <v>200</v>
      </c>
      <c r="H71" s="75"/>
      <c r="I71" s="76"/>
      <c r="J71" s="74">
        <v>300</v>
      </c>
      <c r="K71" s="75"/>
      <c r="L71" s="76"/>
    </row>
    <row r="72" spans="1:12" ht="16.5" thickBot="1" x14ac:dyDescent="0.3">
      <c r="A72" s="69"/>
      <c r="B72" s="73" t="s">
        <v>266</v>
      </c>
      <c r="C72" s="71" t="s">
        <v>134</v>
      </c>
      <c r="D72" s="77">
        <v>100</v>
      </c>
      <c r="E72" s="78"/>
      <c r="F72" s="79"/>
      <c r="G72" s="77">
        <v>200</v>
      </c>
      <c r="H72" s="78"/>
      <c r="I72" s="79"/>
      <c r="J72" s="77">
        <v>300</v>
      </c>
      <c r="K72" s="78"/>
      <c r="L72" s="79"/>
    </row>
    <row r="73" spans="1:12" x14ac:dyDescent="0.25">
      <c r="B73" s="7"/>
      <c r="C73" s="7"/>
      <c r="D73" s="7"/>
      <c r="E73" s="7"/>
      <c r="F73" s="7"/>
      <c r="G73" s="7"/>
    </row>
    <row r="74" spans="1:12" x14ac:dyDescent="0.25">
      <c r="B74" s="105" t="s">
        <v>271</v>
      </c>
      <c r="C74" s="107"/>
      <c r="D74" s="80" t="s">
        <v>269</v>
      </c>
      <c r="E74" s="80" t="s">
        <v>270</v>
      </c>
    </row>
    <row r="75" spans="1:12" x14ac:dyDescent="0.25">
      <c r="A75" s="83"/>
      <c r="B75" s="105"/>
      <c r="C75" s="107"/>
      <c r="D75" s="14" t="s">
        <v>136</v>
      </c>
      <c r="E75" s="14" t="s">
        <v>135</v>
      </c>
    </row>
    <row r="76" spans="1:12" ht="15" customHeight="1" x14ac:dyDescent="0.25">
      <c r="B76" s="83"/>
    </row>
    <row r="77" spans="1:12" x14ac:dyDescent="0.25">
      <c r="A77" s="99"/>
      <c r="B77" s="105" t="s">
        <v>272</v>
      </c>
      <c r="C77" s="105"/>
      <c r="D77" s="82"/>
      <c r="E77" s="80" t="s">
        <v>269</v>
      </c>
      <c r="F77" s="80" t="s">
        <v>270</v>
      </c>
    </row>
    <row r="78" spans="1:12" x14ac:dyDescent="0.25">
      <c r="A78" s="99"/>
      <c r="B78" s="105"/>
      <c r="C78" s="105"/>
      <c r="D78" s="81" t="s">
        <v>138</v>
      </c>
      <c r="E78" s="14">
        <v>23</v>
      </c>
      <c r="F78" s="14">
        <v>122</v>
      </c>
    </row>
    <row r="79" spans="1:12" x14ac:dyDescent="0.25">
      <c r="A79" s="99"/>
      <c r="B79" s="105"/>
      <c r="C79" s="105"/>
      <c r="D79" s="81" t="s">
        <v>139</v>
      </c>
      <c r="E79" s="14">
        <v>23</v>
      </c>
      <c r="F79" s="14">
        <v>215</v>
      </c>
    </row>
    <row r="80" spans="1:12" x14ac:dyDescent="0.25">
      <c r="A80" s="99"/>
      <c r="B80" s="105"/>
      <c r="C80" s="105"/>
      <c r="D80" s="81" t="s">
        <v>140</v>
      </c>
      <c r="E80" s="14">
        <v>67</v>
      </c>
      <c r="F80" s="14">
        <v>122</v>
      </c>
    </row>
    <row r="81" spans="1:16" x14ac:dyDescent="0.25">
      <c r="A81" s="84"/>
      <c r="B81" s="105"/>
      <c r="C81" s="105"/>
      <c r="D81" s="81" t="s">
        <v>141</v>
      </c>
      <c r="E81" s="14">
        <v>67</v>
      </c>
      <c r="F81" s="14">
        <v>215</v>
      </c>
    </row>
    <row r="82" spans="1:16" ht="15" customHeight="1" x14ac:dyDescent="0.25">
      <c r="B82" s="84"/>
    </row>
    <row r="83" spans="1:16" x14ac:dyDescent="0.25">
      <c r="A83" s="46"/>
      <c r="B83" s="106" t="s">
        <v>273</v>
      </c>
      <c r="C83" s="106"/>
      <c r="D83" s="82"/>
      <c r="E83" s="80" t="s">
        <v>13</v>
      </c>
      <c r="F83" s="80" t="s">
        <v>19</v>
      </c>
    </row>
    <row r="84" spans="1:16" x14ac:dyDescent="0.25">
      <c r="A84" s="46"/>
      <c r="B84" s="106"/>
      <c r="C84" s="106"/>
      <c r="D84" s="81" t="s">
        <v>138</v>
      </c>
      <c r="E84" s="14" t="s">
        <v>142</v>
      </c>
      <c r="F84" s="14" t="s">
        <v>143</v>
      </c>
    </row>
    <row r="85" spans="1:16" x14ac:dyDescent="0.25">
      <c r="B85" s="106"/>
      <c r="C85" s="106"/>
      <c r="D85" s="81" t="s">
        <v>139</v>
      </c>
      <c r="E85" s="14" t="s">
        <v>144</v>
      </c>
      <c r="F85" s="14" t="s">
        <v>145</v>
      </c>
    </row>
    <row r="86" spans="1:16" x14ac:dyDescent="0.25">
      <c r="A86" s="3"/>
    </row>
    <row r="87" spans="1:16" ht="18.75" x14ac:dyDescent="0.3">
      <c r="A87" s="68" t="s">
        <v>278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  <c r="N87" s="30"/>
      <c r="O87" s="7"/>
      <c r="P87" s="7"/>
    </row>
    <row r="88" spans="1:16" x14ac:dyDescent="0.25">
      <c r="A88" s="100" t="s">
        <v>287</v>
      </c>
    </row>
    <row r="89" spans="1:16" x14ac:dyDescent="0.25">
      <c r="A89" s="100" t="s">
        <v>287</v>
      </c>
      <c r="B89" s="70" t="s">
        <v>288</v>
      </c>
    </row>
    <row r="90" spans="1:16" x14ac:dyDescent="0.25">
      <c r="A90" s="100" t="s">
        <v>287</v>
      </c>
      <c r="B90" s="70" t="s">
        <v>289</v>
      </c>
    </row>
    <row r="91" spans="1:16" x14ac:dyDescent="0.25">
      <c r="B91" s="70" t="s">
        <v>290</v>
      </c>
    </row>
    <row r="93" spans="1:16" x14ac:dyDescent="0.25">
      <c r="B93" s="15" t="s">
        <v>194</v>
      </c>
    </row>
    <row r="94" spans="1:16" x14ac:dyDescent="0.25">
      <c r="B94" t="s">
        <v>195</v>
      </c>
    </row>
    <row r="95" spans="1:16" x14ac:dyDescent="0.25">
      <c r="B95" t="s">
        <v>197</v>
      </c>
    </row>
    <row r="96" spans="1:16" ht="15.75" thickBot="1" x14ac:dyDescent="0.3">
      <c r="F96" s="21" t="s">
        <v>75</v>
      </c>
      <c r="G96" s="22" t="s">
        <v>99</v>
      </c>
      <c r="H96" s="23" t="s">
        <v>76</v>
      </c>
      <c r="J96" t="s">
        <v>198</v>
      </c>
      <c r="K96" t="s">
        <v>196</v>
      </c>
      <c r="L96" t="s">
        <v>199</v>
      </c>
    </row>
    <row r="97" spans="6:12" x14ac:dyDescent="0.25">
      <c r="F97" t="s">
        <v>198</v>
      </c>
      <c r="G97" t="s">
        <v>196</v>
      </c>
      <c r="H97" t="s">
        <v>59</v>
      </c>
      <c r="J97" s="25">
        <v>0</v>
      </c>
      <c r="K97" s="25">
        <v>0</v>
      </c>
      <c r="L97" s="25">
        <f>K97+1</f>
        <v>1</v>
      </c>
    </row>
    <row r="98" spans="6:12" x14ac:dyDescent="0.25">
      <c r="F98" s="25">
        <v>0</v>
      </c>
      <c r="G98" s="25">
        <v>0</v>
      </c>
      <c r="H98" s="25" t="b">
        <v>0</v>
      </c>
      <c r="J98" s="26">
        <v>5</v>
      </c>
      <c r="K98" s="25">
        <v>0</v>
      </c>
      <c r="L98" s="25">
        <f t="shared" ref="L98:L106" si="0">K98+1</f>
        <v>1</v>
      </c>
    </row>
    <row r="99" spans="6:12" ht="15.75" x14ac:dyDescent="0.25">
      <c r="F99" s="26">
        <v>5</v>
      </c>
      <c r="G99" s="26">
        <v>-0.9</v>
      </c>
      <c r="H99" s="26" t="b">
        <v>0</v>
      </c>
      <c r="I99" s="24" t="s">
        <v>201</v>
      </c>
      <c r="J99" s="26">
        <v>5</v>
      </c>
      <c r="K99" s="26">
        <v>-0.9</v>
      </c>
      <c r="L99" s="26">
        <f t="shared" si="0"/>
        <v>9.9999999999999978E-2</v>
      </c>
    </row>
    <row r="100" spans="6:12" x14ac:dyDescent="0.25">
      <c r="F100" s="27">
        <v>5.5</v>
      </c>
      <c r="G100" s="27">
        <v>-0.2</v>
      </c>
      <c r="H100" s="27" t="b">
        <v>0</v>
      </c>
      <c r="J100" s="27">
        <v>5.5</v>
      </c>
      <c r="K100" s="26">
        <v>-0.9</v>
      </c>
      <c r="L100" s="26">
        <f t="shared" si="0"/>
        <v>9.9999999999999978E-2</v>
      </c>
    </row>
    <row r="101" spans="6:12" x14ac:dyDescent="0.25">
      <c r="F101" s="28">
        <v>5.5</v>
      </c>
      <c r="G101" s="28">
        <v>-0.2</v>
      </c>
      <c r="H101" s="28" t="b">
        <v>1</v>
      </c>
      <c r="J101" s="27">
        <v>5.5</v>
      </c>
      <c r="K101" s="27">
        <v>-0.2</v>
      </c>
      <c r="L101" s="27">
        <f t="shared" si="0"/>
        <v>0.8</v>
      </c>
    </row>
    <row r="102" spans="6:12" x14ac:dyDescent="0.25">
      <c r="F102" s="29">
        <v>6.5</v>
      </c>
      <c r="G102" s="29">
        <v>0</v>
      </c>
      <c r="H102" s="29" t="b">
        <v>0</v>
      </c>
      <c r="J102" s="28">
        <v>5.5</v>
      </c>
      <c r="K102" s="27">
        <v>-0.2</v>
      </c>
      <c r="L102" s="27">
        <f t="shared" si="0"/>
        <v>0.8</v>
      </c>
    </row>
    <row r="103" spans="6:12" x14ac:dyDescent="0.25">
      <c r="F103" s="25">
        <v>12</v>
      </c>
      <c r="G103" s="25">
        <v>0</v>
      </c>
      <c r="H103" s="25" t="b">
        <v>0</v>
      </c>
      <c r="J103" s="28">
        <v>5.5</v>
      </c>
      <c r="K103" s="28">
        <v>-0.2</v>
      </c>
      <c r="L103" s="28">
        <f t="shared" si="0"/>
        <v>0.8</v>
      </c>
    </row>
    <row r="104" spans="6:12" x14ac:dyDescent="0.25">
      <c r="J104" s="29">
        <v>6.5</v>
      </c>
      <c r="K104" s="29">
        <v>0</v>
      </c>
      <c r="L104" s="29">
        <f t="shared" si="0"/>
        <v>1</v>
      </c>
    </row>
    <row r="105" spans="6:12" x14ac:dyDescent="0.25">
      <c r="J105" s="29">
        <v>6.5</v>
      </c>
      <c r="K105" s="29">
        <v>0</v>
      </c>
      <c r="L105" s="29">
        <f t="shared" si="0"/>
        <v>1</v>
      </c>
    </row>
    <row r="106" spans="6:12" x14ac:dyDescent="0.25">
      <c r="J106" s="25">
        <v>12</v>
      </c>
      <c r="K106" s="29">
        <v>0</v>
      </c>
      <c r="L106" s="29">
        <f t="shared" si="0"/>
        <v>1</v>
      </c>
    </row>
    <row r="120" spans="6:11" x14ac:dyDescent="0.25">
      <c r="F120" s="10">
        <v>0</v>
      </c>
      <c r="G120" s="11">
        <v>0</v>
      </c>
      <c r="H120" s="11" t="b">
        <v>0</v>
      </c>
      <c r="J120">
        <v>0</v>
      </c>
      <c r="K120">
        <v>0</v>
      </c>
    </row>
    <row r="121" spans="6:11" x14ac:dyDescent="0.25">
      <c r="F121">
        <v>3</v>
      </c>
      <c r="G121">
        <v>0</v>
      </c>
      <c r="H121" t="b">
        <v>1</v>
      </c>
      <c r="J121">
        <v>3</v>
      </c>
      <c r="K121">
        <v>0</v>
      </c>
    </row>
    <row r="122" spans="6:11" x14ac:dyDescent="0.25">
      <c r="F122">
        <v>3.5</v>
      </c>
      <c r="G122">
        <v>-2</v>
      </c>
      <c r="H122" t="b">
        <v>0</v>
      </c>
      <c r="J122">
        <v>3</v>
      </c>
      <c r="K122">
        <v>0</v>
      </c>
    </row>
    <row r="123" spans="6:11" x14ac:dyDescent="0.25">
      <c r="F123">
        <v>15</v>
      </c>
      <c r="G123">
        <v>-2</v>
      </c>
      <c r="H123" t="b">
        <v>0</v>
      </c>
      <c r="J123">
        <v>3.5</v>
      </c>
      <c r="K123">
        <v>-2</v>
      </c>
    </row>
    <row r="124" spans="6:11" x14ac:dyDescent="0.25">
      <c r="J124">
        <v>3.5</v>
      </c>
      <c r="K124">
        <v>-2</v>
      </c>
    </row>
    <row r="125" spans="6:11" x14ac:dyDescent="0.25">
      <c r="J125">
        <v>15</v>
      </c>
      <c r="K125">
        <v>-2</v>
      </c>
    </row>
  </sheetData>
  <mergeCells count="8">
    <mergeCell ref="B77:C81"/>
    <mergeCell ref="B83:C85"/>
    <mergeCell ref="B74:C75"/>
    <mergeCell ref="A1:XFD1"/>
    <mergeCell ref="B68:B69"/>
    <mergeCell ref="D68:F68"/>
    <mergeCell ref="G68:I68"/>
    <mergeCell ref="J68:L68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8"/>
  <sheetViews>
    <sheetView zoomScale="115" zoomScaleNormal="115" workbookViewId="0">
      <selection activeCell="N13" sqref="N13"/>
    </sheetView>
  </sheetViews>
  <sheetFormatPr defaultRowHeight="15" x14ac:dyDescent="0.25"/>
  <cols>
    <col min="1" max="1" width="25.85546875" customWidth="1"/>
    <col min="2" max="2" width="22" style="3" bestFit="1" customWidth="1"/>
  </cols>
  <sheetData>
    <row r="1" spans="1:3" x14ac:dyDescent="0.25">
      <c r="A1" s="16" t="s">
        <v>0</v>
      </c>
      <c r="B1" s="20" t="s">
        <v>1</v>
      </c>
      <c r="C1" s="16" t="s">
        <v>12</v>
      </c>
    </row>
    <row r="2" spans="1:3" x14ac:dyDescent="0.25">
      <c r="A2" s="12" t="s">
        <v>184</v>
      </c>
      <c r="B2" s="19">
        <v>1.034</v>
      </c>
      <c r="C2" s="12" t="s">
        <v>35</v>
      </c>
    </row>
    <row r="3" spans="1:3" x14ac:dyDescent="0.25">
      <c r="A3" s="12" t="s">
        <v>183</v>
      </c>
      <c r="B3" s="19">
        <v>585</v>
      </c>
      <c r="C3" s="12" t="s">
        <v>24</v>
      </c>
    </row>
    <row r="4" spans="1:3" x14ac:dyDescent="0.25">
      <c r="A4" s="12" t="s">
        <v>186</v>
      </c>
      <c r="B4" s="19">
        <v>231.07499999999999</v>
      </c>
      <c r="C4" s="12" t="s">
        <v>187</v>
      </c>
    </row>
    <row r="5" spans="1:3" x14ac:dyDescent="0.25">
      <c r="A5" s="12" t="s">
        <v>16</v>
      </c>
      <c r="B5" s="19">
        <v>50</v>
      </c>
      <c r="C5" s="12" t="s">
        <v>17</v>
      </c>
    </row>
    <row r="6" spans="1:3" x14ac:dyDescent="0.25">
      <c r="A6" s="12" t="s">
        <v>4</v>
      </c>
      <c r="B6" s="19">
        <f>SQRT(B3^2 + B4^2)</f>
        <v>628.98382779289329</v>
      </c>
      <c r="C6" s="12" t="s">
        <v>14</v>
      </c>
    </row>
    <row r="7" spans="1:3" x14ac:dyDescent="0.25">
      <c r="A7" s="12" t="s">
        <v>188</v>
      </c>
      <c r="B7" s="19">
        <v>200</v>
      </c>
      <c r="C7" s="12" t="s">
        <v>24</v>
      </c>
    </row>
    <row r="8" spans="1:3" x14ac:dyDescent="0.25">
      <c r="A8" s="12" t="s">
        <v>2</v>
      </c>
      <c r="B8" s="19" t="s">
        <v>295</v>
      </c>
      <c r="C8" s="12"/>
    </row>
    <row r="9" spans="1:3" x14ac:dyDescent="0.25">
      <c r="A9" s="12" t="s">
        <v>7</v>
      </c>
      <c r="B9" s="19" t="s">
        <v>296</v>
      </c>
      <c r="C9" s="12"/>
    </row>
    <row r="10" spans="1:3" x14ac:dyDescent="0.25">
      <c r="A10" s="12" t="s">
        <v>185</v>
      </c>
      <c r="B10" s="19">
        <v>330</v>
      </c>
      <c r="C10" s="12" t="s">
        <v>15</v>
      </c>
    </row>
    <row r="11" spans="1:3" x14ac:dyDescent="0.25">
      <c r="A11" s="12" t="s">
        <v>107</v>
      </c>
      <c r="B11" s="19">
        <v>0.05</v>
      </c>
      <c r="C11" s="12"/>
    </row>
    <row r="12" spans="1:3" x14ac:dyDescent="0.25">
      <c r="A12" s="12" t="s">
        <v>43</v>
      </c>
      <c r="B12" s="101" t="s">
        <v>44</v>
      </c>
      <c r="C12" s="12"/>
    </row>
    <row r="13" spans="1:3" x14ac:dyDescent="0.25">
      <c r="A13" s="12" t="s">
        <v>169</v>
      </c>
      <c r="B13" s="101" t="s">
        <v>310</v>
      </c>
      <c r="C13" s="12"/>
    </row>
    <row r="14" spans="1:3" x14ac:dyDescent="0.25">
      <c r="A14" s="12" t="s">
        <v>39</v>
      </c>
      <c r="B14" s="101" t="s">
        <v>203</v>
      </c>
      <c r="C14" s="12"/>
    </row>
    <row r="15" spans="1:3" x14ac:dyDescent="0.25">
      <c r="A15" s="12" t="s">
        <v>300</v>
      </c>
      <c r="B15" s="19">
        <v>1.5</v>
      </c>
      <c r="C15" s="12"/>
    </row>
    <row r="16" spans="1:3" x14ac:dyDescent="0.25">
      <c r="A16" s="12" t="s">
        <v>303</v>
      </c>
      <c r="B16" s="19" t="s">
        <v>308</v>
      </c>
      <c r="C16" s="12"/>
    </row>
    <row r="17" spans="1:3" x14ac:dyDescent="0.25">
      <c r="A17" s="12" t="s">
        <v>304</v>
      </c>
      <c r="B17" s="19" t="s">
        <v>309</v>
      </c>
      <c r="C17" s="12"/>
    </row>
    <row r="18" spans="1:3" x14ac:dyDescent="0.25">
      <c r="A18" s="104" t="s">
        <v>305</v>
      </c>
      <c r="B18" s="19" t="b">
        <v>1</v>
      </c>
      <c r="C18" s="1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72582-F153-4D30-849D-49975DADD395}">
          <x14:formula1>
            <xm:f>ReadMe!$P$19:$P$20</xm:f>
          </x14:formula1>
          <xm:sqref>B14</xm:sqref>
        </x14:dataValidation>
        <x14:dataValidation type="list" allowBlank="1" showInputMessage="1" showErrorMessage="1" xr:uid="{25AFA8FC-34CC-420E-BB5B-141C67C3260B}">
          <x14:formula1>
            <xm:f>ReadMe!$E$37:$E$39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B3"/>
  <sheetViews>
    <sheetView workbookViewId="0">
      <selection activeCell="C12" sqref="C1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306</v>
      </c>
      <c r="B2" t="s">
        <v>5</v>
      </c>
    </row>
    <row r="3" spans="1:2" x14ac:dyDescent="0.25">
      <c r="A3" t="s">
        <v>307</v>
      </c>
      <c r="B3" t="s">
        <v>5</v>
      </c>
    </row>
  </sheetData>
  <dataValidations count="1">
    <dataValidation type="list" allowBlank="1" showInputMessage="1" showErrorMessage="1" sqref="B2:B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E18" sqref="E18"/>
    </sheetView>
  </sheetViews>
  <sheetFormatPr defaultRowHeight="15" x14ac:dyDescent="0.25"/>
  <cols>
    <col min="1" max="1" width="10.42578125" customWidth="1"/>
    <col min="2" max="2" width="25.140625" style="7" customWidth="1"/>
    <col min="3" max="3" width="11.85546875" style="7" customWidth="1"/>
    <col min="4" max="4" width="21" bestFit="1" customWidth="1"/>
    <col min="5" max="5" width="20.140625" style="1" bestFit="1" customWidth="1"/>
    <col min="6" max="6" width="38.140625" style="7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86</v>
      </c>
      <c r="B1" s="7" t="s">
        <v>114</v>
      </c>
      <c r="C1" s="7" t="s">
        <v>78</v>
      </c>
      <c r="D1" t="s">
        <v>166</v>
      </c>
      <c r="E1" s="1" t="s">
        <v>58</v>
      </c>
      <c r="F1" s="7" t="s">
        <v>59</v>
      </c>
    </row>
    <row r="2" spans="1:10" ht="15.75" thickBot="1" x14ac:dyDescent="0.3">
      <c r="A2" t="s">
        <v>88</v>
      </c>
      <c r="B2" s="5" t="s">
        <v>108</v>
      </c>
      <c r="C2" s="5" t="s">
        <v>55</v>
      </c>
      <c r="D2" s="9" t="s">
        <v>50</v>
      </c>
      <c r="E2" s="5" t="s">
        <v>92</v>
      </c>
      <c r="F2" s="5" t="s">
        <v>77</v>
      </c>
    </row>
    <row r="3" spans="1:10" ht="15.75" thickBot="1" x14ac:dyDescent="0.3">
      <c r="A3" t="s">
        <v>88</v>
      </c>
      <c r="B3" s="5" t="s">
        <v>109</v>
      </c>
      <c r="C3" s="5" t="s">
        <v>56</v>
      </c>
      <c r="D3" s="9" t="s">
        <v>50</v>
      </c>
      <c r="E3" s="5" t="s">
        <v>92</v>
      </c>
      <c r="F3" s="5" t="s">
        <v>77</v>
      </c>
    </row>
    <row r="4" spans="1:10" ht="15.75" thickBot="1" x14ac:dyDescent="0.3">
      <c r="A4" t="s">
        <v>88</v>
      </c>
      <c r="B4" s="5" t="s">
        <v>110</v>
      </c>
      <c r="C4" s="6" t="s">
        <v>54</v>
      </c>
      <c r="D4" s="2" t="s">
        <v>50</v>
      </c>
      <c r="E4" s="6" t="s">
        <v>93</v>
      </c>
      <c r="F4" s="5" t="s">
        <v>77</v>
      </c>
    </row>
    <row r="5" spans="1:10" ht="15.75" thickBot="1" x14ac:dyDescent="0.3">
      <c r="A5" t="s">
        <v>88</v>
      </c>
      <c r="B5" s="6" t="s">
        <v>111</v>
      </c>
      <c r="C5" s="6" t="s">
        <v>57</v>
      </c>
      <c r="D5" s="2" t="s">
        <v>52</v>
      </c>
      <c r="E5" s="5" t="s">
        <v>94</v>
      </c>
      <c r="F5" s="5" t="s">
        <v>74</v>
      </c>
    </row>
    <row r="6" spans="1:10" ht="15.75" thickBot="1" x14ac:dyDescent="0.3">
      <c r="A6" t="s">
        <v>88</v>
      </c>
      <c r="B6" s="6" t="s">
        <v>112</v>
      </c>
      <c r="C6" s="6" t="s">
        <v>60</v>
      </c>
      <c r="D6" s="2" t="s">
        <v>53</v>
      </c>
      <c r="E6" s="5" t="s">
        <v>95</v>
      </c>
      <c r="F6" s="5" t="s">
        <v>70</v>
      </c>
    </row>
    <row r="7" spans="1:10" ht="21.75" thickBot="1" x14ac:dyDescent="0.3">
      <c r="A7" t="s">
        <v>88</v>
      </c>
      <c r="B7" s="6" t="s">
        <v>112</v>
      </c>
      <c r="C7" s="6" t="s">
        <v>62</v>
      </c>
      <c r="D7" s="2" t="s">
        <v>53</v>
      </c>
      <c r="E7" s="5" t="s">
        <v>96</v>
      </c>
      <c r="F7" s="5" t="s">
        <v>70</v>
      </c>
    </row>
    <row r="8" spans="1:10" ht="15.75" thickBot="1" x14ac:dyDescent="0.3">
      <c r="A8" t="s">
        <v>88</v>
      </c>
      <c r="B8" s="6" t="s">
        <v>112</v>
      </c>
      <c r="C8" s="6" t="s">
        <v>63</v>
      </c>
      <c r="D8" s="2" t="s">
        <v>53</v>
      </c>
      <c r="E8" s="5" t="s">
        <v>97</v>
      </c>
      <c r="F8" s="5" t="s">
        <v>70</v>
      </c>
    </row>
    <row r="9" spans="1:10" ht="15.75" thickBot="1" x14ac:dyDescent="0.3">
      <c r="A9" t="s">
        <v>88</v>
      </c>
      <c r="B9" s="6" t="s">
        <v>112</v>
      </c>
      <c r="C9" s="6" t="s">
        <v>64</v>
      </c>
      <c r="D9" s="2" t="s">
        <v>71</v>
      </c>
      <c r="E9" s="5" t="s">
        <v>180</v>
      </c>
      <c r="F9" s="5" t="s">
        <v>181</v>
      </c>
    </row>
    <row r="10" spans="1:10" ht="15.75" thickBot="1" x14ac:dyDescent="0.3">
      <c r="A10" t="s">
        <v>88</v>
      </c>
      <c r="B10" s="6" t="s">
        <v>112</v>
      </c>
      <c r="C10" s="6" t="s">
        <v>61</v>
      </c>
      <c r="D10" s="2" t="s">
        <v>53</v>
      </c>
      <c r="E10" s="5" t="s">
        <v>179</v>
      </c>
      <c r="F10" s="5" t="s">
        <v>70</v>
      </c>
    </row>
    <row r="11" spans="1:10" ht="15.75" thickBot="1" x14ac:dyDescent="0.3">
      <c r="A11" t="s">
        <v>88</v>
      </c>
      <c r="B11" s="6" t="s">
        <v>112</v>
      </c>
      <c r="C11" s="6" t="s">
        <v>65</v>
      </c>
      <c r="D11" s="2" t="s">
        <v>71</v>
      </c>
      <c r="E11" s="5" t="s">
        <v>182</v>
      </c>
      <c r="F11" s="5" t="s">
        <v>181</v>
      </c>
      <c r="J11" s="4"/>
    </row>
    <row r="12" spans="1:10" ht="21.75" thickBot="1" x14ac:dyDescent="0.3">
      <c r="A12" t="s">
        <v>88</v>
      </c>
      <c r="B12" s="6" t="s">
        <v>109</v>
      </c>
      <c r="C12" s="6" t="s">
        <v>66</v>
      </c>
      <c r="D12" s="9" t="s">
        <v>73</v>
      </c>
      <c r="E12" s="6" t="s">
        <v>189</v>
      </c>
      <c r="F12" s="5" t="s">
        <v>72</v>
      </c>
    </row>
    <row r="13" spans="1:10" ht="15.75" thickBot="1" x14ac:dyDescent="0.3">
      <c r="A13" t="s">
        <v>88</v>
      </c>
      <c r="B13" s="6" t="s">
        <v>109</v>
      </c>
      <c r="C13" s="6" t="s">
        <v>67</v>
      </c>
      <c r="D13" s="9" t="s">
        <v>50</v>
      </c>
      <c r="E13" s="6" t="s">
        <v>98</v>
      </c>
      <c r="F13" s="5" t="s">
        <v>77</v>
      </c>
    </row>
    <row r="14" spans="1:10" ht="15.75" thickBot="1" x14ac:dyDescent="0.3">
      <c r="A14" t="s">
        <v>88</v>
      </c>
      <c r="B14" s="6" t="s">
        <v>109</v>
      </c>
      <c r="C14" s="8" t="s">
        <v>68</v>
      </c>
      <c r="D14" s="10" t="s">
        <v>200</v>
      </c>
      <c r="E14" s="11" t="s">
        <v>99</v>
      </c>
      <c r="F14" s="5" t="s">
        <v>76</v>
      </c>
    </row>
    <row r="15" spans="1:10" ht="15.75" thickBot="1" x14ac:dyDescent="0.3">
      <c r="A15" t="s">
        <v>88</v>
      </c>
      <c r="B15" s="6" t="s">
        <v>109</v>
      </c>
      <c r="C15" s="8" t="s">
        <v>69</v>
      </c>
      <c r="D15" s="10" t="s">
        <v>200</v>
      </c>
      <c r="E15" s="11" t="s">
        <v>100</v>
      </c>
      <c r="F15" s="5" t="s">
        <v>76</v>
      </c>
    </row>
    <row r="16" spans="1:10" ht="15.75" thickBot="1" x14ac:dyDescent="0.3">
      <c r="A16" t="s">
        <v>88</v>
      </c>
      <c r="B16" s="6" t="s">
        <v>109</v>
      </c>
      <c r="C16" s="8" t="s">
        <v>167</v>
      </c>
      <c r="D16" s="10" t="s">
        <v>191</v>
      </c>
      <c r="E16" s="11" t="s">
        <v>192</v>
      </c>
      <c r="F16" s="5" t="s">
        <v>193</v>
      </c>
    </row>
    <row r="17" spans="1:6" x14ac:dyDescent="0.25">
      <c r="A17" t="s">
        <v>88</v>
      </c>
      <c r="B17" s="8" t="s">
        <v>113</v>
      </c>
      <c r="C17" s="8" t="s">
        <v>79</v>
      </c>
      <c r="D17" s="10" t="s">
        <v>80</v>
      </c>
      <c r="E17" s="11" t="s">
        <v>106</v>
      </c>
      <c r="F17" s="11" t="s">
        <v>82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AJ7"/>
  <sheetViews>
    <sheetView zoomScale="85" zoomScaleNormal="85" workbookViewId="0">
      <selection activeCell="C13" sqref="C13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8.14062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20</v>
      </c>
      <c r="B1" s="17" t="s">
        <v>9</v>
      </c>
      <c r="C1" s="17" t="s">
        <v>43</v>
      </c>
      <c r="D1" s="95" t="s">
        <v>86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211</v>
      </c>
      <c r="Q1" s="65" t="s">
        <v>212</v>
      </c>
      <c r="R1" s="103" t="s">
        <v>209</v>
      </c>
      <c r="S1" s="103" t="s">
        <v>210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>
      <c r="A2" s="7">
        <v>1</v>
      </c>
      <c r="B2">
        <v>10</v>
      </c>
      <c r="C2" t="s">
        <v>293</v>
      </c>
      <c r="D2" t="s">
        <v>297</v>
      </c>
      <c r="E2">
        <v>1</v>
      </c>
      <c r="F2">
        <v>1.034</v>
      </c>
      <c r="G2" t="s">
        <v>5</v>
      </c>
      <c r="H2" t="s">
        <v>85</v>
      </c>
      <c r="I2" t="s">
        <v>87</v>
      </c>
    </row>
    <row r="3" spans="1:36" x14ac:dyDescent="0.25">
      <c r="A3" s="7">
        <v>2</v>
      </c>
      <c r="B3">
        <v>10</v>
      </c>
      <c r="C3" t="s">
        <v>298</v>
      </c>
      <c r="D3" t="s">
        <v>294</v>
      </c>
      <c r="E3">
        <v>1</v>
      </c>
      <c r="F3">
        <v>1.034</v>
      </c>
      <c r="G3" t="s">
        <v>5</v>
      </c>
      <c r="H3" t="s">
        <v>44</v>
      </c>
      <c r="I3" t="s">
        <v>87</v>
      </c>
    </row>
    <row r="4" spans="1:36" x14ac:dyDescent="0.25">
      <c r="A4" s="7">
        <v>3</v>
      </c>
      <c r="B4">
        <v>10</v>
      </c>
      <c r="C4" t="s">
        <v>299</v>
      </c>
      <c r="D4" t="s">
        <v>101</v>
      </c>
      <c r="E4">
        <v>0.05</v>
      </c>
      <c r="F4">
        <v>1.034</v>
      </c>
      <c r="G4" t="s">
        <v>5</v>
      </c>
      <c r="H4" t="s">
        <v>85</v>
      </c>
      <c r="I4" t="s">
        <v>87</v>
      </c>
    </row>
    <row r="5" spans="1:36" x14ac:dyDescent="0.25">
      <c r="A5" s="7">
        <v>4</v>
      </c>
      <c r="B5">
        <v>10</v>
      </c>
      <c r="C5" t="s">
        <v>102</v>
      </c>
      <c r="D5" t="s">
        <v>101</v>
      </c>
      <c r="E5">
        <v>1</v>
      </c>
      <c r="F5">
        <v>1.034</v>
      </c>
      <c r="G5" t="s">
        <v>5</v>
      </c>
      <c r="H5" t="s">
        <v>85</v>
      </c>
      <c r="I5" t="s">
        <v>87</v>
      </c>
    </row>
    <row r="6" spans="1:36" x14ac:dyDescent="0.25">
      <c r="A6" s="7">
        <v>5</v>
      </c>
      <c r="B6">
        <v>10</v>
      </c>
      <c r="C6" t="s">
        <v>103</v>
      </c>
      <c r="D6" t="s">
        <v>101</v>
      </c>
      <c r="E6">
        <v>1</v>
      </c>
      <c r="F6">
        <v>1.034</v>
      </c>
      <c r="G6" t="s">
        <v>5</v>
      </c>
      <c r="H6" t="s">
        <v>85</v>
      </c>
      <c r="I6" t="s">
        <v>88</v>
      </c>
    </row>
    <row r="7" spans="1:36" x14ac:dyDescent="0.25">
      <c r="A7" s="7">
        <v>6</v>
      </c>
      <c r="B7">
        <v>23</v>
      </c>
      <c r="C7">
        <v>4</v>
      </c>
      <c r="D7">
        <v>6</v>
      </c>
      <c r="J7">
        <v>1</v>
      </c>
      <c r="K7">
        <v>0</v>
      </c>
    </row>
  </sheetData>
  <dataValidations count="1">
    <dataValidation type="list" allowBlank="1" showInputMessage="1" showErrorMessage="1" sqref="G2:G7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50D4-8E16-44DA-BE81-8F8A6A34BCB4}">
  <dimension ref="A1:AJ7"/>
  <sheetViews>
    <sheetView zoomScaleNormal="100" workbookViewId="0">
      <selection activeCell="F12" sqref="F12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8.14062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20</v>
      </c>
      <c r="B1" s="17" t="s">
        <v>9</v>
      </c>
      <c r="C1" s="17" t="s">
        <v>43</v>
      </c>
      <c r="D1" s="95" t="s">
        <v>86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211</v>
      </c>
      <c r="Q1" s="65" t="s">
        <v>212</v>
      </c>
      <c r="R1" s="103" t="s">
        <v>209</v>
      </c>
      <c r="S1" s="103" t="s">
        <v>210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>
      <c r="A2" s="7">
        <v>1</v>
      </c>
      <c r="B2">
        <v>10</v>
      </c>
      <c r="C2" t="s">
        <v>293</v>
      </c>
      <c r="D2" t="s">
        <v>297</v>
      </c>
      <c r="E2">
        <v>1</v>
      </c>
      <c r="F2">
        <v>1.034</v>
      </c>
      <c r="G2" t="s">
        <v>5</v>
      </c>
      <c r="H2" t="s">
        <v>85</v>
      </c>
      <c r="I2" t="s">
        <v>87</v>
      </c>
    </row>
    <row r="3" spans="1:36" x14ac:dyDescent="0.25">
      <c r="A3" s="7">
        <v>2</v>
      </c>
      <c r="B3">
        <v>10</v>
      </c>
      <c r="C3" t="s">
        <v>298</v>
      </c>
      <c r="D3" t="s">
        <v>294</v>
      </c>
      <c r="E3">
        <v>1</v>
      </c>
      <c r="F3">
        <v>1.034</v>
      </c>
      <c r="G3" t="s">
        <v>5</v>
      </c>
      <c r="H3" t="s">
        <v>44</v>
      </c>
      <c r="I3" t="s">
        <v>87</v>
      </c>
    </row>
    <row r="4" spans="1:36" x14ac:dyDescent="0.25">
      <c r="A4" s="7">
        <v>3</v>
      </c>
      <c r="B4">
        <v>10</v>
      </c>
      <c r="C4" t="s">
        <v>299</v>
      </c>
      <c r="D4" t="s">
        <v>101</v>
      </c>
      <c r="E4">
        <v>0.05</v>
      </c>
      <c r="F4">
        <v>1.034</v>
      </c>
      <c r="G4" t="s">
        <v>5</v>
      </c>
      <c r="H4" t="s">
        <v>85</v>
      </c>
      <c r="I4" t="s">
        <v>87</v>
      </c>
    </row>
    <row r="5" spans="1:36" x14ac:dyDescent="0.25">
      <c r="A5" s="7">
        <v>4</v>
      </c>
      <c r="B5">
        <v>10</v>
      </c>
      <c r="C5" t="s">
        <v>102</v>
      </c>
      <c r="D5" t="s">
        <v>101</v>
      </c>
      <c r="E5">
        <v>1</v>
      </c>
      <c r="F5">
        <v>1.034</v>
      </c>
      <c r="G5" t="s">
        <v>5</v>
      </c>
      <c r="H5" t="s">
        <v>85</v>
      </c>
      <c r="I5" t="s">
        <v>87</v>
      </c>
    </row>
    <row r="6" spans="1:36" x14ac:dyDescent="0.25">
      <c r="A6" s="7">
        <v>5</v>
      </c>
      <c r="B6">
        <v>10</v>
      </c>
      <c r="C6" t="s">
        <v>103</v>
      </c>
      <c r="D6" t="s">
        <v>101</v>
      </c>
      <c r="E6">
        <v>1</v>
      </c>
      <c r="F6">
        <v>1.034</v>
      </c>
      <c r="G6" t="s">
        <v>5</v>
      </c>
      <c r="H6" t="s">
        <v>85</v>
      </c>
      <c r="I6" t="s">
        <v>88</v>
      </c>
    </row>
    <row r="7" spans="1:36" x14ac:dyDescent="0.25">
      <c r="A7" s="7">
        <v>6</v>
      </c>
      <c r="B7">
        <v>23</v>
      </c>
      <c r="C7">
        <v>4</v>
      </c>
      <c r="D7">
        <v>6</v>
      </c>
      <c r="J7">
        <v>1</v>
      </c>
      <c r="K7">
        <v>0</v>
      </c>
    </row>
  </sheetData>
  <dataValidations count="1">
    <dataValidation type="list" allowBlank="1" showInputMessage="1" showErrorMessage="1" sqref="G2:G7" xr:uid="{E9C50456-7EFB-41C1-B6D7-694A529B48FE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A96D59-2F8C-4694-95C9-9C5B88050897}">
          <x14:formula1>
            <xm:f>ReadMe!#REF!</xm:f>
          </x14:formula1>
          <xm:sqref>H2:I7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B A A A A A A A A M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D I 6 M T g 6 M T A u N z Q 0 N D Y 5 N l o i L z 4 8 R W 5 0 c n k g V H l w Z T 0 i R m l s b E N v b H V t b l R 5 c G V z I i B W Y W x 1 Z T 0 i c 0 F 3 V U d C Z 1 l H Q l F V P S I v P j x F b n R y e S B U e X B l P S J G a W x s Q 2 9 s d W 1 u T m F t Z X M i I F Z h b H V l P S J z W y Z x d W 9 0 O 1 R l c 3 Q m c X V v d D s s J n F 1 b 3 Q 7 R m F 1 b H R c b m R 1 c m F 0 a W 9 u X G 5 b c 1 0 m c X V v d D s s J n F 1 b 3 Q 7 R m F 1 b H Q g d H l w Z S Z x d W 9 0 O y w m c X V v d D t G Y X V s d C B p b X B l Z G F u Y 2 V c b l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z M z Q 3 Y m I 3 L T c x Z j g t N D E 5 Y S 1 i O D k w L T A 4 N z R h Z j N i N m Q 5 Y i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S A o U G F n Z S A y N S 0 y O S k v Q X V 0 b 1 J l b W 9 2 Z W R D b 2 x 1 b W 5 z M S 5 7 V G V z d C w w f S Z x d W 9 0 O y w m c X V v d D t T Z W N 0 a W 9 u M S 9 U Y W J s Z T A 1 N S A o U G F n Z S A y N S 0 y O S k v Q X V 0 b 1 J l b W 9 2 Z W R D b 2 x 1 b W 5 z M S 5 7 R m F 1 b H R c b m R 1 c m F 0 a W 9 u X G 5 b c 1 0 s M X 0 m c X V v d D s s J n F 1 b 3 Q 7 U 2 V j d G l v b j E v V G F i b G U w N T U g K F B h Z 2 U g M j U t M j k p L 0 F 1 d G 9 S Z W 1 v d m V k Q 2 9 s d W 1 u c z E u e 0 Z h d W x 0 I H R 5 c G U s M n 0 m c X V v d D s s J n F 1 b 3 Q 7 U 2 V j d G l v b j E v V G F i b G U w N T U g K F B h Z 2 U g M j U t M j k p L 0 F 1 d G 9 S Z W 1 v d m V k Q 2 9 s d W 1 u c z E u e 0 Z h d W x 0 I G l t c G V k Y W 5 j Z V x u W m Y g W 3 B 1 X S w z f S Z x d W 9 0 O y w m c X V v d D t T Z W N 0 a W 9 u M S 9 U Y W J s Z T A 1 N S A o U G F n Z S A y N S 0 y O S k v Q X V 0 b 1 J l b W 9 2 Z W R D b 2 x 1 b W 5 z M S 5 7 U 0 N S L D R 9 J n F 1 b 3 Q 7 L C Z x d W 9 0 O 1 N l Y 3 R p b 2 4 x L 1 R h Y m x l M D U 1 I C h Q Y W d l I D I 1 L T I 5 K S 9 B d X R v U m V t b 3 Z l Z E N v b H V t b n M x L n t Y L 1 I s N X 0 m c X V v d D s s J n F 1 b 3 Q 7 U 2 V j d G l v b j E v V G F i b G U w N T U g K F B h Z 2 U g M j U t M j k p L 0 F 1 d G 9 S Z W 1 v d m V k Q 2 9 s d W 1 u c z E u e 0 F j d G l 2 Z V x u U G 9 3 Z X I g W 3 B 1 X S w 2 f S Z x d W 9 0 O y w m c X V v d D t T Z W N 0 a W 9 u M S 9 U Y W J s Z T A 1 N S A o U G F n Z S A y N S 0 y O S k v Q X V 0 b 1 J l b W 9 2 Z W R D b 2 x 1 b W 5 z M S 5 7 U m V h Y 3 R p d m V c b l B v d 2 V y I F t w d V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System_inf</vt:lpstr>
      <vt:lpstr>Checklist</vt:lpstr>
      <vt:lpstr>Figure References</vt:lpstr>
      <vt:lpstr>Page 1</vt:lpstr>
      <vt:lpstr>Page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2024-08-08T03:45:45Z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