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an\Documents\Jordan\CPMA\"/>
    </mc:Choice>
  </mc:AlternateContent>
  <bookViews>
    <workbookView xWindow="0" yWindow="0" windowWidth="20490" windowHeight="7755" tabRatio="500" firstSheet="3" activeTab="3"/>
  </bookViews>
  <sheets>
    <sheet name="Report 1 - Budget by Grant" sheetId="2" r:id="rId1"/>
    <sheet name="Report 2 - Budget by Exp Ca (2" sheetId="4" r:id="rId2"/>
    <sheet name="Report 3 - Planned Spnd by Clas" sheetId="3" r:id="rId3"/>
    <sheet name="Fields Needed" sheetId="1" r:id="rId4"/>
    <sheet name="Report 4 - Timesheet Report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6" i="3"/>
  <c r="F3" i="3"/>
  <c r="G3" i="3" s="1"/>
  <c r="F4" i="3"/>
  <c r="G4" i="3" s="1"/>
  <c r="F5" i="3"/>
  <c r="G5" i="3" s="1"/>
  <c r="F6" i="3"/>
  <c r="F2" i="3"/>
  <c r="C7" i="3"/>
  <c r="I7" i="4"/>
  <c r="H7" i="4"/>
  <c r="G7" i="4"/>
  <c r="F7" i="4"/>
  <c r="D7" i="4"/>
  <c r="C7" i="4"/>
  <c r="B7" i="4"/>
  <c r="E6" i="4"/>
  <c r="J6" i="4" s="1"/>
  <c r="J5" i="4"/>
  <c r="E5" i="4"/>
  <c r="E4" i="4"/>
  <c r="J4" i="4" s="1"/>
  <c r="J3" i="4"/>
  <c r="E3" i="4"/>
  <c r="E2" i="4"/>
  <c r="E7" i="4" s="1"/>
  <c r="B7" i="3"/>
  <c r="D7" i="3"/>
  <c r="J3" i="2"/>
  <c r="J4" i="2"/>
  <c r="J5" i="2"/>
  <c r="J6" i="2"/>
  <c r="J7" i="2"/>
  <c r="J8" i="2"/>
  <c r="J9" i="2"/>
  <c r="J10" i="2"/>
  <c r="J2" i="2"/>
  <c r="E3" i="2"/>
  <c r="E4" i="2"/>
  <c r="E5" i="2"/>
  <c r="E6" i="2"/>
  <c r="E7" i="2"/>
  <c r="E8" i="2"/>
  <c r="E9" i="2"/>
  <c r="E10" i="2"/>
  <c r="E2" i="2"/>
  <c r="C11" i="2"/>
  <c r="D11" i="2"/>
  <c r="F11" i="2"/>
  <c r="G11" i="2"/>
  <c r="H11" i="2"/>
  <c r="I11" i="2"/>
  <c r="B11" i="2"/>
  <c r="G7" i="3" l="1"/>
  <c r="F7" i="3"/>
  <c r="J2" i="4"/>
  <c r="J7" i="4" s="1"/>
  <c r="E7" i="3"/>
  <c r="J11" i="2"/>
  <c r="E11" i="2"/>
</calcChain>
</file>

<file path=xl/sharedStrings.xml><?xml version="1.0" encoding="utf-8"?>
<sst xmlns="http://schemas.openxmlformats.org/spreadsheetml/2006/main" count="256" uniqueCount="119">
  <si>
    <t>Input Variable Name</t>
  </si>
  <si>
    <t>Input Variable Type</t>
  </si>
  <si>
    <t>Output Variable Name</t>
  </si>
  <si>
    <t>Output Description</t>
  </si>
  <si>
    <t>Input variable type examples: drop down menu, empty field, checkboxes, etc.</t>
  </si>
  <si>
    <t>Output description examples: calculated, count, field, list, etc.</t>
  </si>
  <si>
    <t>Grant Name</t>
  </si>
  <si>
    <t>Total Budget</t>
  </si>
  <si>
    <t>Actual Spent</t>
  </si>
  <si>
    <t>Planned Spend</t>
  </si>
  <si>
    <t>Deficit/Surplus</t>
  </si>
  <si>
    <t>Teacher</t>
  </si>
  <si>
    <t>Admin</t>
  </si>
  <si>
    <t>Supplies</t>
  </si>
  <si>
    <t>Travel</t>
  </si>
  <si>
    <t>Other</t>
  </si>
  <si>
    <t>Grant 1</t>
  </si>
  <si>
    <t>Grant 2</t>
  </si>
  <si>
    <t>Grant 3</t>
  </si>
  <si>
    <t>Grant 4</t>
  </si>
  <si>
    <t>Grant 5</t>
  </si>
  <si>
    <t>Grant 6</t>
  </si>
  <si>
    <t>Grant 7</t>
  </si>
  <si>
    <t>Grant 8</t>
  </si>
  <si>
    <t>Grant 9</t>
  </si>
  <si>
    <t>Total</t>
  </si>
  <si>
    <t>Planned Deficit/Surplus</t>
  </si>
  <si>
    <t>Deficit/Surplus Teacher</t>
  </si>
  <si>
    <t>Deficit/Surplus Admin</t>
  </si>
  <si>
    <t>Deficit/Surplus Supplies</t>
  </si>
  <si>
    <t>Deficit/Surplus Travel</t>
  </si>
  <si>
    <t>Deficit/Surplus Other</t>
  </si>
  <si>
    <t>Expense Category</t>
  </si>
  <si>
    <t>Class</t>
  </si>
  <si>
    <t>GED 1</t>
  </si>
  <si>
    <t>GED 2</t>
  </si>
  <si>
    <t>Yoga</t>
  </si>
  <si>
    <t>Yoga 2</t>
  </si>
  <si>
    <t>Yoga 3</t>
  </si>
  <si>
    <t>Budgeted Hours</t>
  </si>
  <si>
    <t>Hours Paid</t>
  </si>
  <si>
    <t>Hours Planned</t>
  </si>
  <si>
    <t>Hours Paid Plus Planned</t>
  </si>
  <si>
    <t>Not Submitted - Active</t>
  </si>
  <si>
    <t>Not Submitted - Inactive</t>
  </si>
  <si>
    <t>Submitted</t>
  </si>
  <si>
    <t>Timesheet Period Beginning: MM-DD-YYY</t>
  </si>
  <si>
    <t>John</t>
  </si>
  <si>
    <t>Jake</t>
  </si>
  <si>
    <t>Sarah</t>
  </si>
  <si>
    <t>Mike</t>
  </si>
  <si>
    <t>Wei</t>
  </si>
  <si>
    <t>Mark</t>
  </si>
  <si>
    <t>Jordan</t>
  </si>
  <si>
    <t>Ines</t>
  </si>
  <si>
    <t>Karl</t>
  </si>
  <si>
    <t>Patrick</t>
  </si>
  <si>
    <t>Module: Reports</t>
  </si>
  <si>
    <t>N/A</t>
  </si>
  <si>
    <t>From Grant Module</t>
  </si>
  <si>
    <t>By Grant from Grant Module</t>
  </si>
  <si>
    <t>Sum of all inputs on Timecard and 'Other Expense' where grant name = "Grant Name"</t>
  </si>
  <si>
    <t>From Class Module</t>
  </si>
  <si>
    <t>From Class Module where grant name - "Grant Name"</t>
  </si>
  <si>
    <t>Calculated: Total Budget - Actual Spent - Planned Spend</t>
  </si>
  <si>
    <t>Calculated: Total Budget for Teacher from Grant Module - Actual Spent from Timecard - Planned Spend from Class where grant name - "Grant Name"</t>
  </si>
  <si>
    <t xml:space="preserve">Calculated: Total Budget for Other from Grant Module - Actual Spent from 'Other Expense' module </t>
  </si>
  <si>
    <t xml:space="preserve">Calculated: Total Budget for Travel from Grant Module - Actual Spent from 'Other Expense' module </t>
  </si>
  <si>
    <t xml:space="preserve">Calculated: Total Budget for Supplies from Grant Module - Actual Spent from 'Other Expense' module </t>
  </si>
  <si>
    <t>Teacher Total Budget</t>
  </si>
  <si>
    <t>Admin Total Budget</t>
  </si>
  <si>
    <t>Supplies Total Budget</t>
  </si>
  <si>
    <t>Travel Total Budget</t>
  </si>
  <si>
    <t>Other Total Budget</t>
  </si>
  <si>
    <t>Total of "Teacher" budget from all grants from Grant Module</t>
  </si>
  <si>
    <t>Total of "Admin" budget from all grants from Grant Module</t>
  </si>
  <si>
    <t>Total of "Supplies" budget from all grants from Grant Module</t>
  </si>
  <si>
    <t>Total of "Travel" budget from all grants from Grant Module</t>
  </si>
  <si>
    <t>Total of "Other" budget from all grants from Grant Module</t>
  </si>
  <si>
    <t>Teacher Actual Spent</t>
  </si>
  <si>
    <t>Admin Actual Spent</t>
  </si>
  <si>
    <t>Supplies Actual Spent</t>
  </si>
  <si>
    <t>Travel Actual Spent</t>
  </si>
  <si>
    <t>Other Actual Spent</t>
  </si>
  <si>
    <t>Total from 'Other expense' module</t>
  </si>
  <si>
    <t>Total from Time Card module</t>
  </si>
  <si>
    <t>Teacher Planned Spend</t>
  </si>
  <si>
    <t>Admin Planned Spend</t>
  </si>
  <si>
    <t>Supplies Planned Spend</t>
  </si>
  <si>
    <t>Travel Planned Spend</t>
  </si>
  <si>
    <t>Other Planned Spend</t>
  </si>
  <si>
    <t>Calculated: Total Budget for Admin from Grant Module- Actual Spent from 'Other Expense' module - Planned Spend from Class where grant name = "Grant Name"</t>
  </si>
  <si>
    <t>Sum of all teacher hours after first day of next month * rate from "Class Module" where grant name = "Grant Name"</t>
  </si>
  <si>
    <t>Sum of all admin hours after first day of next month * rate from "Class Module" where grant name = "Grant Name"</t>
  </si>
  <si>
    <t>?</t>
  </si>
  <si>
    <t>Planned Deficit/Surplus by exp cat</t>
  </si>
  <si>
    <t>Grant Breakdown</t>
  </si>
  <si>
    <t>Report</t>
  </si>
  <si>
    <t>Report 1 - Bud by Grant</t>
  </si>
  <si>
    <t>Report 2 - Bud by Exp Cat</t>
  </si>
  <si>
    <t>Calculated: Total Budget - Actual Spent - Planned Spend where grant name = "Grant Name"</t>
  </si>
  <si>
    <t>Report 3 - Planned Spend by Class</t>
  </si>
  <si>
    <t>Class Name</t>
  </si>
  <si>
    <t>Total Budget by Class</t>
  </si>
  <si>
    <t>Budgetd Hours by Class</t>
  </si>
  <si>
    <t>Calculated: SUM(classMeetingHours) from Class Module</t>
  </si>
  <si>
    <t>Hours Paid by Class</t>
  </si>
  <si>
    <t>Calculated from Timecard Module where class name - "Class Name"</t>
  </si>
  <si>
    <t>Sum of all hours after first day of next month from Class Module</t>
  </si>
  <si>
    <t>Hours Paid + Planned</t>
  </si>
  <si>
    <t>Calculated: Hours Paid + Hours Planned</t>
  </si>
  <si>
    <t>Deficit/Surplus by Class</t>
  </si>
  <si>
    <t>Calculated: Budgeted Hours - 'Hours Paid + Planned'</t>
  </si>
  <si>
    <t>Report 4 - Timesheet Report</t>
  </si>
  <si>
    <t>Report Date as Of:</t>
  </si>
  <si>
    <t>Date</t>
  </si>
  <si>
    <t>Name in Datasheet but not in Timecard for period selected and listed as active</t>
  </si>
  <si>
    <t>Name in Datasheet but not in Timecard for period selected and not listed as active</t>
  </si>
  <si>
    <t>Name in Timecard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</si>
</sst>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6" fontId="0" fillId="0" borderId="1" xfId="0" applyNumberFormat="1" applyBorder="1"/>
    <xf numFmtId="6" fontId="0" fillId="3" borderId="1" xfId="0" applyNumberFormat="1" applyFill="1" applyBorder="1"/>
    <xf numFmtId="0" fontId="1" fillId="3" borderId="3" xfId="0" applyFont="1" applyFill="1" applyBorder="1"/>
    <xf numFmtId="0" fontId="0" fillId="0" borderId="2" xfId="0" applyBorder="1"/>
    <xf numFmtId="6" fontId="0" fillId="0" borderId="2" xfId="0" applyNumberFormat="1" applyBorder="1"/>
    <xf numFmtId="6" fontId="1" fillId="3" borderId="3" xfId="0" applyNumberFormat="1" applyFont="1" applyFill="1" applyBorder="1"/>
    <xf numFmtId="0" fontId="1" fillId="2" borderId="5" xfId="0" applyFont="1" applyFill="1" applyBorder="1"/>
    <xf numFmtId="6" fontId="0" fillId="0" borderId="5" xfId="0" applyNumberFormat="1" applyBorder="1"/>
    <xf numFmtId="6" fontId="0" fillId="3" borderId="5" xfId="0" applyNumberFormat="1" applyFill="1" applyBorder="1"/>
    <xf numFmtId="6" fontId="0" fillId="0" borderId="6" xfId="0" applyNumberFormat="1" applyBorder="1"/>
    <xf numFmtId="6" fontId="1" fillId="3" borderId="7" xfId="0" applyNumberFormat="1" applyFont="1" applyFill="1" applyBorder="1"/>
    <xf numFmtId="0" fontId="1" fillId="2" borderId="4" xfId="0" applyFont="1" applyFill="1" applyBorder="1"/>
    <xf numFmtId="6" fontId="0" fillId="0" borderId="4" xfId="0" applyNumberFormat="1" applyBorder="1"/>
    <xf numFmtId="6" fontId="0" fillId="3" borderId="4" xfId="0" applyNumberFormat="1" applyFill="1" applyBorder="1"/>
    <xf numFmtId="6" fontId="0" fillId="0" borderId="8" xfId="0" applyNumberFormat="1" applyBorder="1"/>
    <xf numFmtId="6" fontId="1" fillId="3" borderId="9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2" xfId="0" applyNumberFormat="1" applyBorder="1"/>
    <xf numFmtId="0" fontId="1" fillId="3" borderId="3" xfId="0" applyNumberFormat="1" applyFont="1" applyFill="1" applyBorder="1"/>
    <xf numFmtId="0" fontId="0" fillId="0" borderId="5" xfId="0" applyNumberFormat="1" applyBorder="1"/>
    <xf numFmtId="0" fontId="1" fillId="3" borderId="7" xfId="0" applyNumberFormat="1" applyFont="1" applyFill="1" applyBorder="1"/>
    <xf numFmtId="0" fontId="0" fillId="3" borderId="5" xfId="0" applyNumberFormat="1" applyFill="1" applyBorder="1"/>
    <xf numFmtId="0" fontId="1" fillId="0" borderId="0" xfId="0" applyFont="1"/>
    <xf numFmtId="0" fontId="0" fillId="2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" sqref="F1"/>
    </sheetView>
  </sheetViews>
  <sheetFormatPr defaultRowHeight="15.75" x14ac:dyDescent="0.25"/>
  <cols>
    <col min="1" max="1" width="11.25" bestFit="1" customWidth="1"/>
    <col min="2" max="3" width="11.875" bestFit="1" customWidth="1"/>
    <col min="4" max="4" width="13.875" bestFit="1" customWidth="1"/>
    <col min="5" max="5" width="21.5" bestFit="1" customWidth="1"/>
    <col min="6" max="6" width="21.25" bestFit="1" customWidth="1"/>
    <col min="7" max="7" width="20" bestFit="1" customWidth="1"/>
    <col min="8" max="8" width="21.625" bestFit="1" customWidth="1"/>
    <col min="9" max="9" width="19.625" bestFit="1" customWidth="1"/>
    <col min="10" max="10" width="19.375" bestFit="1" customWidth="1"/>
  </cols>
  <sheetData>
    <row r="1" spans="1:10" x14ac:dyDescent="0.25">
      <c r="A1" s="4" t="s">
        <v>6</v>
      </c>
      <c r="B1" s="4" t="s">
        <v>7</v>
      </c>
      <c r="C1" s="4" t="s">
        <v>8</v>
      </c>
      <c r="D1" s="4" t="s">
        <v>9</v>
      </c>
      <c r="E1" s="17" t="s">
        <v>26</v>
      </c>
      <c r="F1" s="12" t="s">
        <v>27</v>
      </c>
      <c r="G1" s="4" t="s">
        <v>28</v>
      </c>
      <c r="H1" s="4" t="s">
        <v>29</v>
      </c>
      <c r="I1" s="4" t="s">
        <v>30</v>
      </c>
      <c r="J1" s="4" t="s">
        <v>31</v>
      </c>
    </row>
    <row r="2" spans="1:10" x14ac:dyDescent="0.25">
      <c r="A2" s="3" t="s">
        <v>16</v>
      </c>
      <c r="B2" s="6">
        <v>50000</v>
      </c>
      <c r="C2" s="6">
        <v>55000</v>
      </c>
      <c r="D2" s="6">
        <v>3489</v>
      </c>
      <c r="E2" s="18">
        <f>B2-C2-D2</f>
        <v>-8489</v>
      </c>
      <c r="F2" s="13">
        <v>10000</v>
      </c>
      <c r="G2" s="6">
        <v>-13427</v>
      </c>
      <c r="H2" s="6">
        <v>-2355</v>
      </c>
      <c r="I2" s="6">
        <v>-5927</v>
      </c>
      <c r="J2" s="6">
        <f>E2-F2-G2-H2-I2</f>
        <v>3220</v>
      </c>
    </row>
    <row r="3" spans="1:10" x14ac:dyDescent="0.25">
      <c r="A3" s="5" t="s">
        <v>17</v>
      </c>
      <c r="B3" s="7">
        <v>60000</v>
      </c>
      <c r="C3" s="7">
        <v>13489</v>
      </c>
      <c r="D3" s="7">
        <v>38829</v>
      </c>
      <c r="E3" s="19">
        <f t="shared" ref="E3:E10" si="0">B3-C3-D3</f>
        <v>7682</v>
      </c>
      <c r="F3" s="14">
        <v>2398</v>
      </c>
      <c r="G3" s="7">
        <v>2479</v>
      </c>
      <c r="H3" s="7">
        <v>5892</v>
      </c>
      <c r="I3" s="7">
        <v>-8987</v>
      </c>
      <c r="J3" s="7">
        <f>E3-F3-G3-H3-I3</f>
        <v>5900</v>
      </c>
    </row>
    <row r="4" spans="1:10" x14ac:dyDescent="0.25">
      <c r="A4" s="3" t="s">
        <v>18</v>
      </c>
      <c r="B4" s="6">
        <v>70000</v>
      </c>
      <c r="C4" s="6">
        <v>85985</v>
      </c>
      <c r="D4" s="6">
        <v>21087</v>
      </c>
      <c r="E4" s="18">
        <f t="shared" si="0"/>
        <v>-37072</v>
      </c>
      <c r="F4" s="13">
        <v>-13879</v>
      </c>
      <c r="G4" s="6">
        <v>-18927</v>
      </c>
      <c r="H4" s="6">
        <v>-8289</v>
      </c>
      <c r="I4" s="6">
        <v>3789</v>
      </c>
      <c r="J4" s="6">
        <f t="shared" ref="J3:J10" si="1">E4-F4-G4-H4-I4</f>
        <v>234</v>
      </c>
    </row>
    <row r="5" spans="1:10" x14ac:dyDescent="0.25">
      <c r="A5" s="5" t="s">
        <v>19</v>
      </c>
      <c r="B5" s="7">
        <v>80000</v>
      </c>
      <c r="C5" s="7">
        <v>72352</v>
      </c>
      <c r="D5" s="7">
        <v>78231</v>
      </c>
      <c r="E5" s="19">
        <f t="shared" si="0"/>
        <v>-70583</v>
      </c>
      <c r="F5" s="14">
        <v>-14789</v>
      </c>
      <c r="G5" s="7">
        <v>-13789</v>
      </c>
      <c r="H5" s="7">
        <v>-29789</v>
      </c>
      <c r="I5" s="7">
        <v>3279</v>
      </c>
      <c r="J5" s="7">
        <f t="shared" si="1"/>
        <v>-15495</v>
      </c>
    </row>
    <row r="6" spans="1:10" x14ac:dyDescent="0.25">
      <c r="A6" s="3" t="s">
        <v>20</v>
      </c>
      <c r="B6" s="6">
        <v>90000</v>
      </c>
      <c r="C6" s="6">
        <v>21234</v>
      </c>
      <c r="D6" s="6">
        <v>32891</v>
      </c>
      <c r="E6" s="18">
        <f t="shared" si="0"/>
        <v>35875</v>
      </c>
      <c r="F6" s="13">
        <v>15789</v>
      </c>
      <c r="G6" s="6">
        <v>5282</v>
      </c>
      <c r="H6" s="6">
        <v>21789</v>
      </c>
      <c r="I6" s="6">
        <v>-1278</v>
      </c>
      <c r="J6" s="6">
        <f t="shared" si="1"/>
        <v>-5707</v>
      </c>
    </row>
    <row r="7" spans="1:10" x14ac:dyDescent="0.25">
      <c r="A7" s="5" t="s">
        <v>21</v>
      </c>
      <c r="B7" s="7">
        <v>100000</v>
      </c>
      <c r="C7" s="7">
        <v>89901</v>
      </c>
      <c r="D7" s="7">
        <v>1879</v>
      </c>
      <c r="E7" s="19">
        <f t="shared" si="0"/>
        <v>8220</v>
      </c>
      <c r="F7" s="14">
        <v>253</v>
      </c>
      <c r="G7" s="7">
        <v>235</v>
      </c>
      <c r="H7" s="7">
        <v>982</v>
      </c>
      <c r="I7" s="7">
        <v>901</v>
      </c>
      <c r="J7" s="7">
        <f t="shared" si="1"/>
        <v>5849</v>
      </c>
    </row>
    <row r="8" spans="1:10" x14ac:dyDescent="0.25">
      <c r="A8" s="3" t="s">
        <v>22</v>
      </c>
      <c r="B8" s="6">
        <v>20000</v>
      </c>
      <c r="C8" s="6">
        <v>13321</v>
      </c>
      <c r="D8" s="6">
        <v>3098</v>
      </c>
      <c r="E8" s="18">
        <f t="shared" si="0"/>
        <v>3581</v>
      </c>
      <c r="F8" s="13">
        <v>12</v>
      </c>
      <c r="G8" s="6">
        <v>235</v>
      </c>
      <c r="H8" s="6">
        <v>1298</v>
      </c>
      <c r="I8" s="6">
        <v>2307</v>
      </c>
      <c r="J8" s="6">
        <f t="shared" si="1"/>
        <v>-271</v>
      </c>
    </row>
    <row r="9" spans="1:10" x14ac:dyDescent="0.25">
      <c r="A9" s="5" t="s">
        <v>23</v>
      </c>
      <c r="B9" s="7">
        <v>30000</v>
      </c>
      <c r="C9" s="7">
        <v>59321</v>
      </c>
      <c r="D9" s="7">
        <v>3292</v>
      </c>
      <c r="E9" s="19">
        <f t="shared" si="0"/>
        <v>-32613</v>
      </c>
      <c r="F9" s="14">
        <v>-14279</v>
      </c>
      <c r="G9" s="7">
        <v>12789</v>
      </c>
      <c r="H9" s="7">
        <v>12789</v>
      </c>
      <c r="I9" s="7">
        <v>-13278</v>
      </c>
      <c r="J9" s="7">
        <f t="shared" si="1"/>
        <v>-30634</v>
      </c>
    </row>
    <row r="10" spans="1:10" ht="16.5" thickBot="1" x14ac:dyDescent="0.3">
      <c r="A10" s="9" t="s">
        <v>24</v>
      </c>
      <c r="B10" s="10">
        <v>40000</v>
      </c>
      <c r="C10" s="10">
        <v>39221</v>
      </c>
      <c r="D10" s="10">
        <v>1234</v>
      </c>
      <c r="E10" s="20">
        <f t="shared" si="0"/>
        <v>-455</v>
      </c>
      <c r="F10" s="15">
        <v>13</v>
      </c>
      <c r="G10" s="10">
        <v>-12</v>
      </c>
      <c r="H10" s="10">
        <v>-19</v>
      </c>
      <c r="I10" s="10">
        <v>-3</v>
      </c>
      <c r="J10" s="6">
        <f t="shared" si="1"/>
        <v>-434</v>
      </c>
    </row>
    <row r="11" spans="1:10" ht="16.5" thickTop="1" x14ac:dyDescent="0.25">
      <c r="A11" s="8" t="s">
        <v>25</v>
      </c>
      <c r="B11" s="11">
        <f>SUM(B2:B10)</f>
        <v>540000</v>
      </c>
      <c r="C11" s="11">
        <f t="shared" ref="C11:J11" si="2">SUM(C2:C10)</f>
        <v>449824</v>
      </c>
      <c r="D11" s="11">
        <f t="shared" si="2"/>
        <v>184030</v>
      </c>
      <c r="E11" s="21">
        <f t="shared" si="2"/>
        <v>-93854</v>
      </c>
      <c r="F11" s="16">
        <f t="shared" si="2"/>
        <v>-14482</v>
      </c>
      <c r="G11" s="11">
        <f t="shared" si="2"/>
        <v>-25135</v>
      </c>
      <c r="H11" s="11">
        <f t="shared" si="2"/>
        <v>2298</v>
      </c>
      <c r="I11" s="11">
        <f t="shared" si="2"/>
        <v>-19197</v>
      </c>
      <c r="J11" s="11">
        <f t="shared" si="2"/>
        <v>-37338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" sqref="F2"/>
    </sheetView>
  </sheetViews>
  <sheetFormatPr defaultRowHeight="15.75" x14ac:dyDescent="0.25"/>
  <cols>
    <col min="1" max="1" width="16" bestFit="1" customWidth="1"/>
    <col min="2" max="3" width="11.875" bestFit="1" customWidth="1"/>
    <col min="4" max="4" width="13.875" bestFit="1" customWidth="1"/>
    <col min="5" max="5" width="21.5" bestFit="1" customWidth="1"/>
    <col min="6" max="6" width="21.25" bestFit="1" customWidth="1"/>
    <col min="7" max="7" width="20" bestFit="1" customWidth="1"/>
    <col min="8" max="8" width="21.625" bestFit="1" customWidth="1"/>
    <col min="9" max="9" width="19.625" bestFit="1" customWidth="1"/>
    <col min="10" max="10" width="19.375" bestFit="1" customWidth="1"/>
  </cols>
  <sheetData>
    <row r="1" spans="1:10" x14ac:dyDescent="0.25">
      <c r="A1" s="4" t="s">
        <v>32</v>
      </c>
      <c r="B1" s="4" t="s">
        <v>7</v>
      </c>
      <c r="C1" s="4" t="s">
        <v>8</v>
      </c>
      <c r="D1" s="4" t="s">
        <v>9</v>
      </c>
      <c r="E1" s="17" t="s">
        <v>26</v>
      </c>
      <c r="F1" s="12" t="s">
        <v>16</v>
      </c>
      <c r="G1" s="4" t="s">
        <v>17</v>
      </c>
      <c r="H1" s="12" t="s">
        <v>18</v>
      </c>
      <c r="I1" s="4" t="s">
        <v>19</v>
      </c>
      <c r="J1" s="12" t="s">
        <v>20</v>
      </c>
    </row>
    <row r="2" spans="1:10" x14ac:dyDescent="0.25">
      <c r="A2" s="3" t="s">
        <v>11</v>
      </c>
      <c r="B2" s="6">
        <v>50000</v>
      </c>
      <c r="C2" s="6">
        <v>55000</v>
      </c>
      <c r="D2" s="6">
        <v>3489</v>
      </c>
      <c r="E2" s="18">
        <f>B2-C2-D2</f>
        <v>-8489</v>
      </c>
      <c r="F2" s="13">
        <v>10000</v>
      </c>
      <c r="G2" s="6">
        <v>-13427</v>
      </c>
      <c r="H2" s="6">
        <v>-2355</v>
      </c>
      <c r="I2" s="6">
        <v>-5927</v>
      </c>
      <c r="J2" s="6">
        <f>E2-F2-G2-H2-I2</f>
        <v>3220</v>
      </c>
    </row>
    <row r="3" spans="1:10" x14ac:dyDescent="0.25">
      <c r="A3" s="5" t="s">
        <v>12</v>
      </c>
      <c r="B3" s="7">
        <v>60000</v>
      </c>
      <c r="C3" s="7">
        <v>13489</v>
      </c>
      <c r="D3" s="7">
        <v>38829</v>
      </c>
      <c r="E3" s="19">
        <f t="shared" ref="E3:E6" si="0">B3-C3-D3</f>
        <v>7682</v>
      </c>
      <c r="F3" s="14">
        <v>2398</v>
      </c>
      <c r="G3" s="7">
        <v>2479</v>
      </c>
      <c r="H3" s="7">
        <v>5892</v>
      </c>
      <c r="I3" s="7">
        <v>-8987</v>
      </c>
      <c r="J3" s="7">
        <f>E3-F3-G3-H3-I3</f>
        <v>5900</v>
      </c>
    </row>
    <row r="4" spans="1:10" x14ac:dyDescent="0.25">
      <c r="A4" s="3" t="s">
        <v>13</v>
      </c>
      <c r="B4" s="6">
        <v>70000</v>
      </c>
      <c r="C4" s="6">
        <v>85985</v>
      </c>
      <c r="D4" s="6">
        <v>21087</v>
      </c>
      <c r="E4" s="18">
        <f t="shared" si="0"/>
        <v>-37072</v>
      </c>
      <c r="F4" s="13">
        <v>-13879</v>
      </c>
      <c r="G4" s="6">
        <v>-18927</v>
      </c>
      <c r="H4" s="6">
        <v>-8289</v>
      </c>
      <c r="I4" s="6">
        <v>3789</v>
      </c>
      <c r="J4" s="6">
        <f t="shared" ref="J4:J5" si="1">E4-F4-G4-H4-I4</f>
        <v>234</v>
      </c>
    </row>
    <row r="5" spans="1:10" x14ac:dyDescent="0.25">
      <c r="A5" s="5" t="s">
        <v>14</v>
      </c>
      <c r="B5" s="7">
        <v>80000</v>
      </c>
      <c r="C5" s="7">
        <v>72352</v>
      </c>
      <c r="D5" s="7">
        <v>78231</v>
      </c>
      <c r="E5" s="19">
        <f t="shared" si="0"/>
        <v>-70583</v>
      </c>
      <c r="F5" s="14">
        <v>-14789</v>
      </c>
      <c r="G5" s="7">
        <v>-13789</v>
      </c>
      <c r="H5" s="7">
        <v>-29789</v>
      </c>
      <c r="I5" s="7">
        <v>3279</v>
      </c>
      <c r="J5" s="7">
        <f t="shared" si="1"/>
        <v>-15495</v>
      </c>
    </row>
    <row r="6" spans="1:10" ht="16.5" thickBot="1" x14ac:dyDescent="0.3">
      <c r="A6" s="9" t="s">
        <v>15</v>
      </c>
      <c r="B6" s="10">
        <v>90000</v>
      </c>
      <c r="C6" s="10">
        <v>21234</v>
      </c>
      <c r="D6" s="10">
        <v>32891</v>
      </c>
      <c r="E6" s="20">
        <f t="shared" si="0"/>
        <v>35875</v>
      </c>
      <c r="F6" s="15">
        <v>15789</v>
      </c>
      <c r="G6" s="10">
        <v>5282</v>
      </c>
      <c r="H6" s="10">
        <v>21789</v>
      </c>
      <c r="I6" s="10">
        <v>-1278</v>
      </c>
      <c r="J6" s="10">
        <f>E6-F6-G6-H6-I6</f>
        <v>-5707</v>
      </c>
    </row>
    <row r="7" spans="1:10" ht="16.5" thickTop="1" x14ac:dyDescent="0.25">
      <c r="A7" s="8" t="s">
        <v>25</v>
      </c>
      <c r="B7" s="11">
        <f>SUM(B2:B6)</f>
        <v>350000</v>
      </c>
      <c r="C7" s="11">
        <f>SUM(C2:C6)</f>
        <v>248060</v>
      </c>
      <c r="D7" s="11">
        <f>SUM(D2:D6)</f>
        <v>174527</v>
      </c>
      <c r="E7" s="21">
        <f>SUM(E2:E6)</f>
        <v>-72587</v>
      </c>
      <c r="F7" s="16">
        <f>SUM(F2:F6)</f>
        <v>-481</v>
      </c>
      <c r="G7" s="11">
        <f>SUM(G2:G6)</f>
        <v>-38382</v>
      </c>
      <c r="H7" s="11">
        <f>SUM(H2:H6)</f>
        <v>-12752</v>
      </c>
      <c r="I7" s="11">
        <f>SUM(I2:I6)</f>
        <v>-9124</v>
      </c>
      <c r="J7" s="11">
        <f>SUM(J2:J6)</f>
        <v>-11848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5.75" x14ac:dyDescent="0.25"/>
  <cols>
    <col min="1" max="1" width="16" bestFit="1" customWidth="1"/>
    <col min="2" max="2" width="11.875" bestFit="1" customWidth="1"/>
    <col min="3" max="3" width="14.75" bestFit="1" customWidth="1"/>
    <col min="4" max="4" width="13.875" bestFit="1" customWidth="1"/>
    <col min="5" max="5" width="21.5" bestFit="1" customWidth="1"/>
    <col min="6" max="6" width="21.25" bestFit="1" customWidth="1"/>
    <col min="7" max="7" width="20" bestFit="1" customWidth="1"/>
  </cols>
  <sheetData>
    <row r="1" spans="1:7" x14ac:dyDescent="0.25">
      <c r="A1" s="4" t="s">
        <v>33</v>
      </c>
      <c r="B1" s="4" t="s">
        <v>7</v>
      </c>
      <c r="C1" s="4" t="s">
        <v>39</v>
      </c>
      <c r="D1" s="4" t="s">
        <v>40</v>
      </c>
      <c r="E1" s="4" t="s">
        <v>41</v>
      </c>
      <c r="F1" s="12" t="s">
        <v>42</v>
      </c>
      <c r="G1" s="4" t="s">
        <v>10</v>
      </c>
    </row>
    <row r="2" spans="1:7" x14ac:dyDescent="0.25">
      <c r="A2" s="3" t="s">
        <v>34</v>
      </c>
      <c r="B2" s="6">
        <v>50000</v>
      </c>
      <c r="C2" s="22">
        <v>50</v>
      </c>
      <c r="D2" s="22">
        <v>20</v>
      </c>
      <c r="E2" s="22">
        <v>10</v>
      </c>
      <c r="F2" s="26">
        <f>D2+E2</f>
        <v>30</v>
      </c>
      <c r="G2" s="6">
        <f>C2-F2</f>
        <v>20</v>
      </c>
    </row>
    <row r="3" spans="1:7" x14ac:dyDescent="0.25">
      <c r="A3" s="5" t="s">
        <v>35</v>
      </c>
      <c r="B3" s="7">
        <v>60000</v>
      </c>
      <c r="C3" s="23">
        <v>30</v>
      </c>
      <c r="D3" s="23">
        <v>15</v>
      </c>
      <c r="E3" s="23">
        <v>5</v>
      </c>
      <c r="F3" s="28">
        <f t="shared" ref="F3:F6" si="0">D3+E3</f>
        <v>20</v>
      </c>
      <c r="G3" s="7">
        <f t="shared" ref="G3:G6" si="1">C3-F3</f>
        <v>10</v>
      </c>
    </row>
    <row r="4" spans="1:7" x14ac:dyDescent="0.25">
      <c r="A4" s="3" t="s">
        <v>36</v>
      </c>
      <c r="B4" s="6">
        <v>70000</v>
      </c>
      <c r="C4" s="22">
        <v>20</v>
      </c>
      <c r="D4" s="22">
        <v>10</v>
      </c>
      <c r="E4" s="22">
        <v>15</v>
      </c>
      <c r="F4" s="26">
        <f t="shared" si="0"/>
        <v>25</v>
      </c>
      <c r="G4" s="6">
        <f t="shared" si="1"/>
        <v>-5</v>
      </c>
    </row>
    <row r="5" spans="1:7" x14ac:dyDescent="0.25">
      <c r="A5" s="5" t="s">
        <v>37</v>
      </c>
      <c r="B5" s="7">
        <v>80000</v>
      </c>
      <c r="C5" s="23">
        <v>200</v>
      </c>
      <c r="D5" s="23">
        <v>180</v>
      </c>
      <c r="E5" s="23">
        <v>20</v>
      </c>
      <c r="F5" s="28">
        <f t="shared" si="0"/>
        <v>200</v>
      </c>
      <c r="G5" s="7">
        <f t="shared" si="1"/>
        <v>0</v>
      </c>
    </row>
    <row r="6" spans="1:7" ht="16.5" thickBot="1" x14ac:dyDescent="0.3">
      <c r="A6" s="9" t="s">
        <v>38</v>
      </c>
      <c r="B6" s="10">
        <v>90000</v>
      </c>
      <c r="C6" s="24">
        <v>160</v>
      </c>
      <c r="D6" s="24">
        <v>140</v>
      </c>
      <c r="E6" s="24">
        <v>30</v>
      </c>
      <c r="F6" s="24">
        <f t="shared" si="0"/>
        <v>170</v>
      </c>
      <c r="G6" s="10">
        <f t="shared" si="1"/>
        <v>-10</v>
      </c>
    </row>
    <row r="7" spans="1:7" ht="16.5" thickTop="1" x14ac:dyDescent="0.25">
      <c r="A7" s="8" t="s">
        <v>25</v>
      </c>
      <c r="B7" s="11">
        <f>SUM(B2:B6)</f>
        <v>350000</v>
      </c>
      <c r="C7" s="25">
        <f>SUM(C2:C6)</f>
        <v>460</v>
      </c>
      <c r="D7" s="25">
        <f>SUM(D2:D6)</f>
        <v>365</v>
      </c>
      <c r="E7" s="25">
        <f>SUM(E2:E6)</f>
        <v>80</v>
      </c>
      <c r="F7" s="27">
        <f>SUM(F2:F6)</f>
        <v>445</v>
      </c>
      <c r="G7" s="11">
        <f>SUM(G2:G6)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7" workbookViewId="0">
      <selection activeCell="D41" sqref="D41"/>
    </sheetView>
  </sheetViews>
  <sheetFormatPr defaultColWidth="11" defaultRowHeight="15.75" x14ac:dyDescent="0.25"/>
  <cols>
    <col min="1" max="1" width="19.625" customWidth="1"/>
    <col min="2" max="2" width="20.375" customWidth="1"/>
    <col min="3" max="3" width="29.125" bestFit="1" customWidth="1"/>
    <col min="4" max="4" width="136.875" bestFit="1" customWidth="1"/>
    <col min="5" max="5" width="29" bestFit="1" customWidth="1"/>
  </cols>
  <sheetData>
    <row r="1" spans="1:8" x14ac:dyDescent="0.25">
      <c r="A1" t="s">
        <v>57</v>
      </c>
    </row>
    <row r="3" spans="1:8" x14ac:dyDescent="0.25">
      <c r="A3" s="31" t="s">
        <v>0</v>
      </c>
      <c r="B3" s="31" t="s">
        <v>1</v>
      </c>
      <c r="C3" s="31" t="s">
        <v>2</v>
      </c>
      <c r="D3" s="31" t="s">
        <v>3</v>
      </c>
      <c r="E3" s="31" t="s">
        <v>97</v>
      </c>
      <c r="F3" s="1" t="s">
        <v>4</v>
      </c>
      <c r="G3" s="1"/>
      <c r="H3" s="1"/>
    </row>
    <row r="4" spans="1:8" x14ac:dyDescent="0.25">
      <c r="A4" t="s">
        <v>58</v>
      </c>
      <c r="B4" t="s">
        <v>58</v>
      </c>
      <c r="C4" t="s">
        <v>6</v>
      </c>
      <c r="D4" t="s">
        <v>59</v>
      </c>
      <c r="E4" t="s">
        <v>98</v>
      </c>
      <c r="F4" s="1"/>
      <c r="G4" s="1"/>
      <c r="H4" s="1"/>
    </row>
    <row r="5" spans="1:8" x14ac:dyDescent="0.25">
      <c r="A5" t="s">
        <v>58</v>
      </c>
      <c r="B5" t="s">
        <v>58</v>
      </c>
      <c r="C5" t="s">
        <v>7</v>
      </c>
      <c r="D5" t="s">
        <v>60</v>
      </c>
      <c r="E5" t="s">
        <v>98</v>
      </c>
      <c r="F5" s="1"/>
      <c r="G5" s="1"/>
      <c r="H5" s="1"/>
    </row>
    <row r="6" spans="1:8" x14ac:dyDescent="0.25">
      <c r="A6" t="s">
        <v>58</v>
      </c>
      <c r="B6" t="s">
        <v>58</v>
      </c>
      <c r="C6" t="s">
        <v>8</v>
      </c>
      <c r="D6" t="s">
        <v>61</v>
      </c>
      <c r="E6" t="s">
        <v>98</v>
      </c>
    </row>
    <row r="7" spans="1:8" x14ac:dyDescent="0.25">
      <c r="A7" t="s">
        <v>58</v>
      </c>
      <c r="B7" t="s">
        <v>58</v>
      </c>
      <c r="C7" t="s">
        <v>9</v>
      </c>
      <c r="D7" t="s">
        <v>63</v>
      </c>
      <c r="E7" t="s">
        <v>98</v>
      </c>
      <c r="F7" s="1" t="s">
        <v>5</v>
      </c>
      <c r="G7" s="1"/>
      <c r="H7" s="1"/>
    </row>
    <row r="8" spans="1:8" x14ac:dyDescent="0.25">
      <c r="A8" t="s">
        <v>58</v>
      </c>
      <c r="B8" t="s">
        <v>58</v>
      </c>
      <c r="C8" t="s">
        <v>26</v>
      </c>
      <c r="D8" t="s">
        <v>64</v>
      </c>
      <c r="E8" t="s">
        <v>98</v>
      </c>
      <c r="F8" s="1"/>
      <c r="G8" s="1"/>
      <c r="H8" s="1"/>
    </row>
    <row r="9" spans="1:8" x14ac:dyDescent="0.25">
      <c r="A9" t="s">
        <v>58</v>
      </c>
      <c r="B9" t="s">
        <v>58</v>
      </c>
      <c r="C9" t="s">
        <v>27</v>
      </c>
      <c r="D9" t="s">
        <v>65</v>
      </c>
      <c r="E9" t="s">
        <v>98</v>
      </c>
      <c r="F9" s="1"/>
      <c r="G9" s="1"/>
      <c r="H9" s="1"/>
    </row>
    <row r="10" spans="1:8" x14ac:dyDescent="0.25">
      <c r="A10" t="s">
        <v>58</v>
      </c>
      <c r="B10" t="s">
        <v>58</v>
      </c>
      <c r="C10" t="s">
        <v>28</v>
      </c>
      <c r="D10" t="s">
        <v>91</v>
      </c>
      <c r="E10" t="s">
        <v>98</v>
      </c>
    </row>
    <row r="11" spans="1:8" x14ac:dyDescent="0.25">
      <c r="A11" t="s">
        <v>58</v>
      </c>
      <c r="B11" t="s">
        <v>58</v>
      </c>
      <c r="C11" t="s">
        <v>29</v>
      </c>
      <c r="D11" t="s">
        <v>68</v>
      </c>
      <c r="E11" t="s">
        <v>98</v>
      </c>
    </row>
    <row r="12" spans="1:8" x14ac:dyDescent="0.25">
      <c r="A12" t="s">
        <v>58</v>
      </c>
      <c r="B12" t="s">
        <v>58</v>
      </c>
      <c r="C12" t="s">
        <v>30</v>
      </c>
      <c r="D12" t="s">
        <v>67</v>
      </c>
      <c r="E12" t="s">
        <v>98</v>
      </c>
    </row>
    <row r="13" spans="1:8" x14ac:dyDescent="0.25">
      <c r="A13" t="s">
        <v>58</v>
      </c>
      <c r="B13" t="s">
        <v>58</v>
      </c>
      <c r="C13" t="s">
        <v>31</v>
      </c>
      <c r="D13" t="s">
        <v>66</v>
      </c>
      <c r="E13" t="s">
        <v>98</v>
      </c>
    </row>
    <row r="14" spans="1:8" x14ac:dyDescent="0.25">
      <c r="A14" t="s">
        <v>58</v>
      </c>
      <c r="B14" t="s">
        <v>58</v>
      </c>
      <c r="C14" t="s">
        <v>69</v>
      </c>
      <c r="D14" t="s">
        <v>74</v>
      </c>
      <c r="E14" t="s">
        <v>99</v>
      </c>
    </row>
    <row r="15" spans="1:8" x14ac:dyDescent="0.25">
      <c r="A15" t="s">
        <v>58</v>
      </c>
      <c r="B15" t="s">
        <v>58</v>
      </c>
      <c r="C15" t="s">
        <v>70</v>
      </c>
      <c r="D15" t="s">
        <v>75</v>
      </c>
      <c r="E15" t="s">
        <v>99</v>
      </c>
    </row>
    <row r="16" spans="1:8" x14ac:dyDescent="0.25">
      <c r="A16" t="s">
        <v>58</v>
      </c>
      <c r="B16" t="s">
        <v>58</v>
      </c>
      <c r="C16" t="s">
        <v>71</v>
      </c>
      <c r="D16" t="s">
        <v>76</v>
      </c>
      <c r="E16" t="s">
        <v>99</v>
      </c>
    </row>
    <row r="17" spans="1:5" x14ac:dyDescent="0.25">
      <c r="A17" t="s">
        <v>58</v>
      </c>
      <c r="B17" t="s">
        <v>58</v>
      </c>
      <c r="C17" t="s">
        <v>72</v>
      </c>
      <c r="D17" t="s">
        <v>77</v>
      </c>
      <c r="E17" t="s">
        <v>99</v>
      </c>
    </row>
    <row r="18" spans="1:5" x14ac:dyDescent="0.25">
      <c r="A18" t="s">
        <v>58</v>
      </c>
      <c r="B18" t="s">
        <v>58</v>
      </c>
      <c r="C18" t="s">
        <v>73</v>
      </c>
      <c r="D18" t="s">
        <v>78</v>
      </c>
      <c r="E18" t="s">
        <v>99</v>
      </c>
    </row>
    <row r="19" spans="1:5" x14ac:dyDescent="0.25">
      <c r="A19" t="s">
        <v>58</v>
      </c>
      <c r="B19" t="s">
        <v>58</v>
      </c>
      <c r="C19" t="s">
        <v>79</v>
      </c>
      <c r="D19" t="s">
        <v>85</v>
      </c>
      <c r="E19" t="s">
        <v>99</v>
      </c>
    </row>
    <row r="20" spans="1:5" x14ac:dyDescent="0.25">
      <c r="A20" t="s">
        <v>58</v>
      </c>
      <c r="B20" t="s">
        <v>58</v>
      </c>
      <c r="C20" t="s">
        <v>80</v>
      </c>
      <c r="D20" t="s">
        <v>84</v>
      </c>
      <c r="E20" t="s">
        <v>99</v>
      </c>
    </row>
    <row r="21" spans="1:5" x14ac:dyDescent="0.25">
      <c r="A21" t="s">
        <v>58</v>
      </c>
      <c r="B21" t="s">
        <v>58</v>
      </c>
      <c r="C21" t="s">
        <v>81</v>
      </c>
      <c r="D21" t="s">
        <v>84</v>
      </c>
      <c r="E21" t="s">
        <v>99</v>
      </c>
    </row>
    <row r="22" spans="1:5" x14ac:dyDescent="0.25">
      <c r="A22" t="s">
        <v>58</v>
      </c>
      <c r="B22" t="s">
        <v>58</v>
      </c>
      <c r="C22" t="s">
        <v>82</v>
      </c>
      <c r="D22" t="s">
        <v>84</v>
      </c>
      <c r="E22" t="s">
        <v>99</v>
      </c>
    </row>
    <row r="23" spans="1:5" x14ac:dyDescent="0.25">
      <c r="A23" t="s">
        <v>58</v>
      </c>
      <c r="B23" t="s">
        <v>58</v>
      </c>
      <c r="C23" t="s">
        <v>83</v>
      </c>
      <c r="D23" t="s">
        <v>84</v>
      </c>
      <c r="E23" t="s">
        <v>99</v>
      </c>
    </row>
    <row r="24" spans="1:5" x14ac:dyDescent="0.25">
      <c r="A24" t="s">
        <v>58</v>
      </c>
      <c r="B24" t="s">
        <v>58</v>
      </c>
      <c r="C24" t="s">
        <v>86</v>
      </c>
      <c r="D24" t="s">
        <v>92</v>
      </c>
      <c r="E24" t="s">
        <v>99</v>
      </c>
    </row>
    <row r="25" spans="1:5" x14ac:dyDescent="0.25">
      <c r="A25" t="s">
        <v>58</v>
      </c>
      <c r="B25" t="s">
        <v>58</v>
      </c>
      <c r="C25" t="s">
        <v>87</v>
      </c>
      <c r="D25" t="s">
        <v>93</v>
      </c>
      <c r="E25" t="s">
        <v>99</v>
      </c>
    </row>
    <row r="26" spans="1:5" x14ac:dyDescent="0.25">
      <c r="A26" t="s">
        <v>58</v>
      </c>
      <c r="B26" t="s">
        <v>58</v>
      </c>
      <c r="C26" t="s">
        <v>88</v>
      </c>
      <c r="D26" t="s">
        <v>94</v>
      </c>
      <c r="E26" t="s">
        <v>99</v>
      </c>
    </row>
    <row r="27" spans="1:5" x14ac:dyDescent="0.25">
      <c r="A27" t="s">
        <v>58</v>
      </c>
      <c r="B27" t="s">
        <v>58</v>
      </c>
      <c r="C27" t="s">
        <v>89</v>
      </c>
      <c r="D27" t="s">
        <v>94</v>
      </c>
      <c r="E27" t="s">
        <v>99</v>
      </c>
    </row>
    <row r="28" spans="1:5" x14ac:dyDescent="0.25">
      <c r="A28" t="s">
        <v>58</v>
      </c>
      <c r="B28" t="s">
        <v>58</v>
      </c>
      <c r="C28" t="s">
        <v>90</v>
      </c>
      <c r="D28" t="s">
        <v>94</v>
      </c>
      <c r="E28" t="s">
        <v>99</v>
      </c>
    </row>
    <row r="29" spans="1:5" x14ac:dyDescent="0.25">
      <c r="A29" t="s">
        <v>58</v>
      </c>
      <c r="B29" t="s">
        <v>58</v>
      </c>
      <c r="C29" t="s">
        <v>95</v>
      </c>
      <c r="D29" t="s">
        <v>64</v>
      </c>
      <c r="E29" t="s">
        <v>99</v>
      </c>
    </row>
    <row r="30" spans="1:5" x14ac:dyDescent="0.25">
      <c r="A30" t="s">
        <v>58</v>
      </c>
      <c r="B30" t="s">
        <v>58</v>
      </c>
      <c r="C30" t="s">
        <v>96</v>
      </c>
      <c r="D30" t="s">
        <v>100</v>
      </c>
      <c r="E30" t="s">
        <v>99</v>
      </c>
    </row>
    <row r="31" spans="1:5" x14ac:dyDescent="0.25">
      <c r="A31" t="s">
        <v>58</v>
      </c>
      <c r="B31" t="s">
        <v>58</v>
      </c>
      <c r="C31" t="s">
        <v>102</v>
      </c>
      <c r="D31" t="s">
        <v>62</v>
      </c>
      <c r="E31" t="s">
        <v>101</v>
      </c>
    </row>
    <row r="32" spans="1:5" x14ac:dyDescent="0.25">
      <c r="A32" t="s">
        <v>58</v>
      </c>
      <c r="B32" t="s">
        <v>58</v>
      </c>
      <c r="C32" t="s">
        <v>103</v>
      </c>
      <c r="D32" t="s">
        <v>62</v>
      </c>
      <c r="E32" t="s">
        <v>101</v>
      </c>
    </row>
    <row r="33" spans="1:5" x14ac:dyDescent="0.25">
      <c r="A33" t="s">
        <v>58</v>
      </c>
      <c r="B33" t="s">
        <v>58</v>
      </c>
      <c r="C33" t="s">
        <v>104</v>
      </c>
      <c r="D33" t="s">
        <v>105</v>
      </c>
      <c r="E33" t="s">
        <v>101</v>
      </c>
    </row>
    <row r="34" spans="1:5" x14ac:dyDescent="0.25">
      <c r="A34" t="s">
        <v>58</v>
      </c>
      <c r="B34" t="s">
        <v>58</v>
      </c>
      <c r="C34" t="s">
        <v>106</v>
      </c>
      <c r="D34" t="s">
        <v>107</v>
      </c>
      <c r="E34" t="s">
        <v>101</v>
      </c>
    </row>
    <row r="35" spans="1:5" x14ac:dyDescent="0.25">
      <c r="A35" t="s">
        <v>58</v>
      </c>
      <c r="B35" t="s">
        <v>58</v>
      </c>
      <c r="C35" t="s">
        <v>41</v>
      </c>
      <c r="D35" t="s">
        <v>108</v>
      </c>
      <c r="E35" t="s">
        <v>101</v>
      </c>
    </row>
    <row r="36" spans="1:5" x14ac:dyDescent="0.25">
      <c r="A36" t="s">
        <v>58</v>
      </c>
      <c r="B36" t="s">
        <v>58</v>
      </c>
      <c r="C36" t="s">
        <v>109</v>
      </c>
      <c r="D36" t="s">
        <v>110</v>
      </c>
      <c r="E36" t="s">
        <v>101</v>
      </c>
    </row>
    <row r="37" spans="1:5" x14ac:dyDescent="0.25">
      <c r="A37" t="s">
        <v>58</v>
      </c>
      <c r="B37" t="s">
        <v>58</v>
      </c>
      <c r="C37" t="s">
        <v>111</v>
      </c>
      <c r="D37" t="s">
        <v>112</v>
      </c>
      <c r="E37" t="s">
        <v>101</v>
      </c>
    </row>
    <row r="38" spans="1:5" x14ac:dyDescent="0.25">
      <c r="A38" t="s">
        <v>114</v>
      </c>
      <c r="B38" t="s">
        <v>115</v>
      </c>
      <c r="C38" t="s">
        <v>43</v>
      </c>
      <c r="D38" t="s">
        <v>116</v>
      </c>
      <c r="E38" t="s">
        <v>113</v>
      </c>
    </row>
    <row r="39" spans="1:5" x14ac:dyDescent="0.25">
      <c r="A39" t="s">
        <v>58</v>
      </c>
      <c r="B39" t="s">
        <v>58</v>
      </c>
      <c r="C39" t="s">
        <v>44</v>
      </c>
      <c r="D39" t="s">
        <v>117</v>
      </c>
      <c r="E39" t="s">
        <v>113</v>
      </c>
    </row>
    <row r="40" spans="1:5" x14ac:dyDescent="0.25">
      <c r="A40" t="s">
        <v>58</v>
      </c>
      <c r="B40" t="s">
        <v>58</v>
      </c>
      <c r="C40" t="s">
        <v>45</v>
      </c>
      <c r="D40" t="s">
        <v>118</v>
      </c>
      <c r="E40" t="s">
        <v>113</v>
      </c>
    </row>
  </sheetData>
  <mergeCells count="2">
    <mergeCell ref="F3:H5"/>
    <mergeCell ref="F7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.75" x14ac:dyDescent="0.25"/>
  <cols>
    <col min="1" max="1" width="19.25" bestFit="1" customWidth="1"/>
    <col min="2" max="2" width="20.625" bestFit="1" customWidth="1"/>
  </cols>
  <sheetData>
    <row r="1" spans="1:4" x14ac:dyDescent="0.25">
      <c r="A1" s="29" t="s">
        <v>46</v>
      </c>
      <c r="B1" s="29"/>
      <c r="C1" s="2"/>
      <c r="D1" s="2"/>
    </row>
    <row r="2" spans="1:4" x14ac:dyDescent="0.25">
      <c r="A2" s="5" t="s">
        <v>43</v>
      </c>
      <c r="B2" s="5" t="s">
        <v>44</v>
      </c>
      <c r="C2" s="5" t="s">
        <v>45</v>
      </c>
    </row>
    <row r="3" spans="1:4" x14ac:dyDescent="0.25">
      <c r="A3" s="3" t="s">
        <v>47</v>
      </c>
      <c r="B3" s="3" t="s">
        <v>53</v>
      </c>
      <c r="C3" s="3" t="s">
        <v>52</v>
      </c>
    </row>
    <row r="4" spans="1:4" x14ac:dyDescent="0.25">
      <c r="A4" s="30" t="s">
        <v>48</v>
      </c>
      <c r="B4" s="30" t="s">
        <v>54</v>
      </c>
      <c r="C4" s="30" t="s">
        <v>56</v>
      </c>
    </row>
    <row r="5" spans="1:4" x14ac:dyDescent="0.25">
      <c r="A5" s="3" t="s">
        <v>49</v>
      </c>
      <c r="B5" s="3"/>
      <c r="C5" s="3"/>
    </row>
    <row r="6" spans="1:4" x14ac:dyDescent="0.25">
      <c r="A6" s="30" t="s">
        <v>50</v>
      </c>
      <c r="B6" s="30"/>
      <c r="C6" s="30"/>
    </row>
    <row r="7" spans="1:4" x14ac:dyDescent="0.25">
      <c r="A7" s="3" t="s">
        <v>51</v>
      </c>
      <c r="B7" s="3"/>
      <c r="C7" s="3"/>
    </row>
    <row r="8" spans="1:4" x14ac:dyDescent="0.25">
      <c r="A8" s="30" t="s">
        <v>55</v>
      </c>
      <c r="B8" s="30"/>
      <c r="C8" s="3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1 - Budget by Grant</vt:lpstr>
      <vt:lpstr>Report 2 - Budget by Exp Ca (2</vt:lpstr>
      <vt:lpstr>Report 3 - Planned Spnd by Clas</vt:lpstr>
      <vt:lpstr>Fields Needed</vt:lpstr>
      <vt:lpstr>Report 4 - Timesheet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</cp:lastModifiedBy>
  <dcterms:created xsi:type="dcterms:W3CDTF">2016-03-22T20:56:23Z</dcterms:created>
  <dcterms:modified xsi:type="dcterms:W3CDTF">2016-03-26T20:26:59Z</dcterms:modified>
</cp:coreProperties>
</file>