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parameter file format\"/>
    </mc:Choice>
  </mc:AlternateContent>
  <xr:revisionPtr revIDLastSave="0" documentId="13_ncr:40009_{B21C16DD-4A7D-40E3-9572-DCF8C4BDA2C9}" xr6:coauthVersionLast="47" xr6:coauthVersionMax="47" xr10:uidLastSave="{00000000-0000-0000-0000-000000000000}"/>
  <bookViews>
    <workbookView xWindow="-120" yWindow="-120" windowWidth="29040" windowHeight="15840"/>
  </bookViews>
  <sheets>
    <sheet name="full_organic.det" sheetId="1" r:id="rId1"/>
  </sheets>
  <calcPr calcId="191029"/>
</workbook>
</file>

<file path=xl/calcChain.xml><?xml version="1.0" encoding="utf-8"?>
<calcChain xmlns="http://schemas.openxmlformats.org/spreadsheetml/2006/main">
  <c r="BN16" i="1" l="1"/>
  <c r="BQ7" i="1"/>
  <c r="BP8" i="1"/>
  <c r="BP9" i="1"/>
  <c r="BP10" i="1"/>
  <c r="BP11" i="1"/>
  <c r="BP12" i="1"/>
  <c r="BP13" i="1"/>
  <c r="BP7" i="1"/>
  <c r="BO8" i="1"/>
  <c r="BO9" i="1"/>
  <c r="BO10" i="1"/>
  <c r="BO11" i="1"/>
  <c r="BO12" i="1"/>
  <c r="BO13" i="1"/>
  <c r="BO7" i="1"/>
  <c r="BN8" i="1"/>
  <c r="BN9" i="1"/>
  <c r="BN10" i="1"/>
  <c r="BN11" i="1"/>
  <c r="BN12" i="1"/>
  <c r="BN13" i="1"/>
  <c r="BN7" i="1"/>
  <c r="BM8" i="1"/>
  <c r="BM9" i="1"/>
  <c r="BM10" i="1"/>
  <c r="BM11" i="1"/>
  <c r="BM12" i="1"/>
  <c r="BM13" i="1"/>
  <c r="BM7" i="1"/>
</calcChain>
</file>

<file path=xl/sharedStrings.xml><?xml version="1.0" encoding="utf-8"?>
<sst xmlns="http://schemas.openxmlformats.org/spreadsheetml/2006/main" count="156" uniqueCount="91">
  <si>
    <t>Ver 3.57.2.49, build 2022-03-30</t>
  </si>
  <si>
    <t>C:\Program Files (x86)\Biotic Ligand Model - Research Mode\Model\Cu_freshwater_acute_and_chronic_2017-01-17.dat</t>
  </si>
  <si>
    <t>C:\Users\kellyc\Documents\BLM Development\engine\BLMEngineInR\scrap\parameter file format\full_organic.blm</t>
  </si>
  <si>
    <t>/S C:\USERS\KELLYC\DOCUMENTS\BLM DEVELOPMENT\ENGINE\BLMENGINEINR\SCRAP\PARAMETER FILE FORMAT\FULL_ORGANIC.SCR, /W /Q /VER3.57 /O3 /L /CA1</t>
  </si>
  <si>
    <t>Site Label</t>
  </si>
  <si>
    <t>Sample Label</t>
  </si>
  <si>
    <t>H</t>
  </si>
  <si>
    <t>Cu</t>
  </si>
  <si>
    <t>DOC</t>
  </si>
  <si>
    <t>Ca</t>
  </si>
  <si>
    <t>Mg</t>
  </si>
  <si>
    <t>Na</t>
  </si>
  <si>
    <t>K</t>
  </si>
  <si>
    <t>SO4</t>
  </si>
  <si>
    <t>Cl</t>
  </si>
  <si>
    <t>CO3</t>
  </si>
  <si>
    <t>S</t>
  </si>
  <si>
    <t>BL</t>
  </si>
  <si>
    <t>BL-Cu</t>
  </si>
  <si>
    <t>BL-CuOH</t>
  </si>
  <si>
    <t>BL-Ca</t>
  </si>
  <si>
    <t>BL-Mg</t>
  </si>
  <si>
    <t>BL-H</t>
  </si>
  <si>
    <t>BL-Na</t>
  </si>
  <si>
    <t>HCO3</t>
  </si>
  <si>
    <t>H2CO3</t>
  </si>
  <si>
    <t>HS</t>
  </si>
  <si>
    <t>H2S</t>
  </si>
  <si>
    <t>MgHCO3</t>
  </si>
  <si>
    <t>MgCO3</t>
  </si>
  <si>
    <t>MgSO4</t>
  </si>
  <si>
    <t>CaHCO3</t>
  </si>
  <si>
    <t>CaCO3</t>
  </si>
  <si>
    <t>CaSO4</t>
  </si>
  <si>
    <t>CuOH</t>
  </si>
  <si>
    <t>Cu(OH)2</t>
  </si>
  <si>
    <t>CuSO4</t>
  </si>
  <si>
    <t>CuCO3</t>
  </si>
  <si>
    <t>Cu(CO3)2</t>
  </si>
  <si>
    <t>CuCl</t>
  </si>
  <si>
    <t>CuHCO3</t>
  </si>
  <si>
    <t>TOrg.H</t>
  </si>
  <si>
    <t>TOrg.Cu</t>
  </si>
  <si>
    <t>TOrg.Ca</t>
  </si>
  <si>
    <t>TOrg.Mg</t>
  </si>
  <si>
    <t>TOrg.Na</t>
  </si>
  <si>
    <t>TOrg.K</t>
  </si>
  <si>
    <t>HA Charge</t>
  </si>
  <si>
    <t>FA Charge</t>
  </si>
  <si>
    <t>Charge</t>
  </si>
  <si>
    <t>Ionic S.</t>
  </si>
  <si>
    <t>Temp (K)</t>
  </si>
  <si>
    <t>Water</t>
  </si>
  <si>
    <t># Iter.</t>
  </si>
  <si>
    <t>T.H</t>
  </si>
  <si>
    <t>T.Cu</t>
  </si>
  <si>
    <t>T.DOC</t>
  </si>
  <si>
    <t>T.Ca</t>
  </si>
  <si>
    <t>T.Mg</t>
  </si>
  <si>
    <t>T.Na</t>
  </si>
  <si>
    <t>T.K</t>
  </si>
  <si>
    <t>T.SO4</t>
  </si>
  <si>
    <t>T.Cl</t>
  </si>
  <si>
    <t>T.CO3</t>
  </si>
  <si>
    <t>T.S</t>
  </si>
  <si>
    <t>T.BL</t>
  </si>
  <si>
    <t>mol / L</t>
  </si>
  <si>
    <t>mol / kg wet</t>
  </si>
  <si>
    <t>eq / L</t>
  </si>
  <si>
    <t>eq</t>
  </si>
  <si>
    <t>L</t>
  </si>
  <si>
    <t>kg wet</t>
  </si>
  <si>
    <t>mol</t>
  </si>
  <si>
    <t>"Full_Organic        "</t>
  </si>
  <si>
    <t>"Hard ser 1          "</t>
  </si>
  <si>
    <t>"Hard ser 2          "</t>
  </si>
  <si>
    <t>"Hard ser 3          "</t>
  </si>
  <si>
    <t>"Hard ser 4          "</t>
  </si>
  <si>
    <t>"Hard ser 5          "</t>
  </si>
  <si>
    <t>"Hard ser 6          "</t>
  </si>
  <si>
    <t>"Hard ser 7          "</t>
  </si>
  <si>
    <t>Total BL-Cu</t>
  </si>
  <si>
    <t>nmol / gw</t>
  </si>
  <si>
    <t>CA = 0.05541 nmol/gw</t>
  </si>
  <si>
    <t xml:space="preserve"> </t>
  </si>
  <si>
    <t>O + P</t>
  </si>
  <si>
    <t>BM * 10^6</t>
  </si>
  <si>
    <t>BN / BL</t>
  </si>
  <si>
    <t>Sum(BL species)</t>
  </si>
  <si>
    <t>sum(N:S)</t>
  </si>
  <si>
    <t>BP / 3E-5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</si>
</sst>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4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0" fontId="2" fillId="0" borderId="0" xfId="0" applyFont="1"/>
    <xf numFmtId="0" fontId="3" fillId="0" borderId="0" xfId="0" applyNumberFormat="1" applyFont="1" applyAlignment="1" applyProtection="1">
      <alignment horizontal="left"/>
      <protection locked="0"/>
    </xf>
    <xf numFmtId="11" fontId="0" fillId="0" borderId="0" xfId="0" applyNumberFormat="1"/>
    <xf numFmtId="168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6"/>
  <sheetViews>
    <sheetView tabSelected="1" topLeftCell="D1" zoomScaleNormal="100" workbookViewId="0">
      <selection activeCell="D1" sqref="D1"/>
    </sheetView>
  </sheetViews>
  <sheetFormatPr defaultRowHeight="15.95" customHeight="1" x14ac:dyDescent="0.2"/>
  <cols>
    <col min="1" max="2" width="25" hidden="1" customWidth="1"/>
    <col min="3" max="3" width="12" hidden="1" customWidth="1"/>
    <col min="5" max="13" width="0" hidden="1" customWidth="1"/>
    <col min="15" max="16" width="11.140625" customWidth="1"/>
    <col min="17" max="53" width="9.140625" hidden="1" customWidth="1"/>
    <col min="54" max="54" width="9.140625" customWidth="1"/>
    <col min="55" max="63" width="9.140625" hidden="1" customWidth="1"/>
    <col min="64" max="64" width="9.140625" customWidth="1"/>
    <col min="65" max="65" width="12.85546875" customWidth="1"/>
    <col min="66" max="66" width="12.7109375" bestFit="1" customWidth="1"/>
    <col min="67" max="67" width="9.42578125" bestFit="1" customWidth="1"/>
    <col min="68" max="68" width="10.42578125" bestFit="1" customWidth="1"/>
    <col min="69" max="69" width="12.42578125" bestFit="1" customWidth="1"/>
  </cols>
  <sheetData>
    <row r="1" spans="1:69" ht="15.95" customHeight="1" x14ac:dyDescent="0.25">
      <c r="A1" s="1" t="s">
        <v>0</v>
      </c>
    </row>
    <row r="2" spans="1:69" ht="15.95" customHeight="1" x14ac:dyDescent="0.25">
      <c r="A2" s="1" t="s">
        <v>1</v>
      </c>
    </row>
    <row r="3" spans="1:69" ht="15.95" customHeight="1" x14ac:dyDescent="0.2">
      <c r="A3" s="1" t="s">
        <v>2</v>
      </c>
      <c r="BO3" s="7" t="s">
        <v>83</v>
      </c>
    </row>
    <row r="4" spans="1:69" ht="15.95" customHeight="1" x14ac:dyDescent="0.2">
      <c r="A4" s="1" t="s">
        <v>3</v>
      </c>
      <c r="O4" s="3" t="s">
        <v>84</v>
      </c>
      <c r="BM4" s="3" t="s">
        <v>85</v>
      </c>
      <c r="BN4" s="3" t="s">
        <v>86</v>
      </c>
      <c r="BO4" s="3" t="s">
        <v>87</v>
      </c>
      <c r="BP4" s="3" t="s">
        <v>89</v>
      </c>
      <c r="BQ4" s="3" t="s">
        <v>90</v>
      </c>
    </row>
    <row r="5" spans="1:69" ht="15.95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  <c r="AM5" s="2" t="s">
        <v>42</v>
      </c>
      <c r="AN5" s="2" t="s">
        <v>43</v>
      </c>
      <c r="AO5" s="2" t="s">
        <v>44</v>
      </c>
      <c r="AP5" s="2" t="s">
        <v>45</v>
      </c>
      <c r="AQ5" s="2" t="s">
        <v>46</v>
      </c>
      <c r="AR5" s="2" t="s">
        <v>47</v>
      </c>
      <c r="AS5" s="2" t="s">
        <v>48</v>
      </c>
      <c r="AT5" s="2" t="s">
        <v>49</v>
      </c>
      <c r="AU5" s="2" t="s">
        <v>50</v>
      </c>
      <c r="AV5" s="2" t="s">
        <v>51</v>
      </c>
      <c r="AW5" s="2" t="s">
        <v>52</v>
      </c>
      <c r="AX5" s="2" t="s">
        <v>17</v>
      </c>
      <c r="AY5" s="2" t="s">
        <v>52</v>
      </c>
      <c r="AZ5" s="2" t="s">
        <v>53</v>
      </c>
      <c r="BA5" s="2" t="s">
        <v>54</v>
      </c>
      <c r="BB5" s="2" t="s">
        <v>55</v>
      </c>
      <c r="BC5" s="2" t="s">
        <v>56</v>
      </c>
      <c r="BD5" s="2" t="s">
        <v>57</v>
      </c>
      <c r="BE5" s="2" t="s">
        <v>58</v>
      </c>
      <c r="BF5" s="2" t="s">
        <v>59</v>
      </c>
      <c r="BG5" s="2" t="s">
        <v>60</v>
      </c>
      <c r="BH5" s="2" t="s">
        <v>61</v>
      </c>
      <c r="BI5" s="2" t="s">
        <v>62</v>
      </c>
      <c r="BJ5" s="2" t="s">
        <v>63</v>
      </c>
      <c r="BK5" s="2" t="s">
        <v>64</v>
      </c>
      <c r="BL5" s="2" t="s">
        <v>65</v>
      </c>
      <c r="BM5" s="4" t="s">
        <v>81</v>
      </c>
      <c r="BN5" s="4" t="s">
        <v>81</v>
      </c>
      <c r="BO5" s="4"/>
      <c r="BP5" s="4" t="s">
        <v>88</v>
      </c>
    </row>
    <row r="6" spans="1:69" ht="15.95" customHeight="1" x14ac:dyDescent="0.2">
      <c r="C6" s="2" t="s">
        <v>66</v>
      </c>
      <c r="D6" s="2" t="s">
        <v>66</v>
      </c>
      <c r="E6" s="2" t="s">
        <v>66</v>
      </c>
      <c r="F6" s="2" t="s">
        <v>66</v>
      </c>
      <c r="G6" s="2" t="s">
        <v>66</v>
      </c>
      <c r="H6" s="2" t="s">
        <v>66</v>
      </c>
      <c r="I6" s="2" t="s">
        <v>66</v>
      </c>
      <c r="J6" s="2" t="s">
        <v>66</v>
      </c>
      <c r="K6" s="2" t="s">
        <v>66</v>
      </c>
      <c r="L6" s="2" t="s">
        <v>66</v>
      </c>
      <c r="M6" s="2" t="s">
        <v>66</v>
      </c>
      <c r="N6" s="2" t="s">
        <v>67</v>
      </c>
      <c r="O6" s="2" t="s">
        <v>67</v>
      </c>
      <c r="P6" s="2" t="s">
        <v>67</v>
      </c>
      <c r="Q6" s="2" t="s">
        <v>67</v>
      </c>
      <c r="R6" s="2" t="s">
        <v>67</v>
      </c>
      <c r="S6" s="2" t="s">
        <v>67</v>
      </c>
      <c r="T6" s="2" t="s">
        <v>67</v>
      </c>
      <c r="U6" s="2" t="s">
        <v>66</v>
      </c>
      <c r="V6" s="2" t="s">
        <v>66</v>
      </c>
      <c r="W6" s="2" t="s">
        <v>66</v>
      </c>
      <c r="X6" s="2" t="s">
        <v>66</v>
      </c>
      <c r="Y6" s="2" t="s">
        <v>66</v>
      </c>
      <c r="Z6" s="2" t="s">
        <v>66</v>
      </c>
      <c r="AA6" s="2" t="s">
        <v>66</v>
      </c>
      <c r="AB6" s="2" t="s">
        <v>66</v>
      </c>
      <c r="AC6" s="2" t="s">
        <v>66</v>
      </c>
      <c r="AD6" s="2" t="s">
        <v>66</v>
      </c>
      <c r="AE6" s="2" t="s">
        <v>66</v>
      </c>
      <c r="AF6" s="2" t="s">
        <v>66</v>
      </c>
      <c r="AG6" s="2" t="s">
        <v>66</v>
      </c>
      <c r="AH6" s="2" t="s">
        <v>66</v>
      </c>
      <c r="AI6" s="2" t="s">
        <v>66</v>
      </c>
      <c r="AJ6" s="2" t="s">
        <v>66</v>
      </c>
      <c r="AK6" s="2" t="s">
        <v>66</v>
      </c>
      <c r="AL6" s="2" t="s">
        <v>66</v>
      </c>
      <c r="AM6" s="2" t="s">
        <v>66</v>
      </c>
      <c r="AN6" s="2" t="s">
        <v>66</v>
      </c>
      <c r="AO6" s="2" t="s">
        <v>66</v>
      </c>
      <c r="AP6" s="2" t="s">
        <v>66</v>
      </c>
      <c r="AQ6" s="2" t="s">
        <v>66</v>
      </c>
      <c r="AR6" s="2" t="s">
        <v>68</v>
      </c>
      <c r="AS6" s="2" t="s">
        <v>68</v>
      </c>
      <c r="AT6" s="2" t="s">
        <v>69</v>
      </c>
      <c r="AU6" s="2" t="s">
        <v>66</v>
      </c>
      <c r="AV6" s="2" t="s">
        <v>12</v>
      </c>
      <c r="AW6" s="2" t="s">
        <v>70</v>
      </c>
      <c r="AX6" s="2" t="s">
        <v>71</v>
      </c>
      <c r="AY6" s="2" t="s">
        <v>70</v>
      </c>
      <c r="BA6" s="2" t="s">
        <v>72</v>
      </c>
      <c r="BB6" s="2" t="s">
        <v>72</v>
      </c>
      <c r="BC6" s="2" t="s">
        <v>72</v>
      </c>
      <c r="BD6" s="2" t="s">
        <v>72</v>
      </c>
      <c r="BE6" s="2" t="s">
        <v>72</v>
      </c>
      <c r="BF6" s="2" t="s">
        <v>72</v>
      </c>
      <c r="BG6" s="2" t="s">
        <v>72</v>
      </c>
      <c r="BH6" s="2" t="s">
        <v>72</v>
      </c>
      <c r="BI6" s="2" t="s">
        <v>72</v>
      </c>
      <c r="BJ6" s="2" t="s">
        <v>72</v>
      </c>
      <c r="BK6" s="2" t="s">
        <v>72</v>
      </c>
      <c r="BL6" s="2" t="s">
        <v>72</v>
      </c>
      <c r="BM6" s="4" t="s">
        <v>67</v>
      </c>
      <c r="BN6" s="4" t="s">
        <v>82</v>
      </c>
      <c r="BO6" s="4"/>
      <c r="BP6" s="4" t="s">
        <v>67</v>
      </c>
    </row>
    <row r="7" spans="1:69" ht="15.95" customHeight="1" x14ac:dyDescent="0.25">
      <c r="A7" s="2" t="s">
        <v>73</v>
      </c>
      <c r="B7" s="2" t="s">
        <v>74</v>
      </c>
      <c r="C7" s="1">
        <v>2.7320282924847561E-8</v>
      </c>
      <c r="D7" s="1">
        <v>7.4392610127649306E-11</v>
      </c>
      <c r="E7" s="1">
        <v>2.0000000949949026E-4</v>
      </c>
      <c r="F7" s="1">
        <v>3.2177903462431157E-13</v>
      </c>
      <c r="G7" s="1">
        <v>2.6769840684448543E-13</v>
      </c>
      <c r="H7" s="1">
        <v>3.3641203711631817E-10</v>
      </c>
      <c r="I7" s="1">
        <v>2.7076053205066231E-11</v>
      </c>
      <c r="J7" s="1">
        <v>1.0450624740587777E-12</v>
      </c>
      <c r="K7" s="1">
        <v>1.4526369473619183E-12</v>
      </c>
      <c r="L7" s="1">
        <v>6.0066929563618032E-7</v>
      </c>
      <c r="M7" s="1">
        <v>1.2086557011247021E-26</v>
      </c>
      <c r="N7" s="1">
        <v>5.2944552136296583E-10</v>
      </c>
      <c r="O7" s="1">
        <v>9.1888679325727026E-13</v>
      </c>
      <c r="P7" s="1">
        <v>6.8359529166504279E-14</v>
      </c>
      <c r="Q7" s="1">
        <v>6.2992632841745804E-19</v>
      </c>
      <c r="R7" s="1">
        <v>5.2405612672569381E-19</v>
      </c>
      <c r="S7" s="1">
        <v>3.5668453856211696E-12</v>
      </c>
      <c r="T7" s="1">
        <v>1.7485196395956247E-16</v>
      </c>
      <c r="U7" s="1">
        <v>3.3100839937105775E-4</v>
      </c>
      <c r="V7" s="1">
        <v>1.9777404304477386E-5</v>
      </c>
      <c r="W7" s="1">
        <v>2.4726895510763451E-20</v>
      </c>
      <c r="X7" s="1">
        <v>6.5566911501509724E-21</v>
      </c>
      <c r="Y7" s="1">
        <v>9.8303763946313433E-16</v>
      </c>
      <c r="Z7" s="1">
        <v>1.3615398176578756E-16</v>
      </c>
      <c r="AA7" s="1">
        <v>5.8056035304010353E-23</v>
      </c>
      <c r="AB7" s="1">
        <v>1.293510260620028E-15</v>
      </c>
      <c r="AC7" s="1">
        <v>2.8420229134449562E-16</v>
      </c>
      <c r="AD7" s="1">
        <v>5.9544975552735183E-23</v>
      </c>
      <c r="AE7" s="1">
        <v>7.8957680671454256E-11</v>
      </c>
      <c r="AF7" s="1">
        <v>5.7003976192127048E-12</v>
      </c>
      <c r="AG7" s="1">
        <v>1.5799755544938038E-20</v>
      </c>
      <c r="AH7" s="1">
        <v>2.2332190263707474E-10</v>
      </c>
      <c r="AI7" s="1">
        <v>1.9841155899247981E-13</v>
      </c>
      <c r="AJ7" s="1">
        <v>2.5554708524705202E-22</v>
      </c>
      <c r="AK7" s="1">
        <v>4.5228967793242703E-10</v>
      </c>
      <c r="AL7" s="1">
        <v>2.7800159749007627E-7</v>
      </c>
      <c r="AM7" s="1">
        <v>4.2032970037606243E-7</v>
      </c>
      <c r="AN7" s="1">
        <v>1.6566123061811423E-9</v>
      </c>
      <c r="AO7" s="1">
        <v>1.3781890755857895E-9</v>
      </c>
      <c r="AP7" s="1">
        <v>1.5049207435779977E-9</v>
      </c>
      <c r="AQ7" s="1">
        <v>1.211232364406456E-10</v>
      </c>
      <c r="AR7" s="1">
        <v>-4.0086371722036773E-12</v>
      </c>
      <c r="AS7" s="1">
        <v>-8.9830422211889527E-7</v>
      </c>
      <c r="AT7" s="1">
        <v>-5.3100655818844424E-4</v>
      </c>
      <c r="AU7" s="1">
        <v>2.6769886466968234E-4</v>
      </c>
      <c r="AV7" s="1">
        <v>298</v>
      </c>
      <c r="AW7" s="1">
        <v>1</v>
      </c>
      <c r="AX7" s="1">
        <v>1</v>
      </c>
      <c r="AY7" s="1">
        <v>1</v>
      </c>
      <c r="AZ7" s="1">
        <v>3</v>
      </c>
      <c r="BA7" s="1">
        <v>3.6980780266654368E-4</v>
      </c>
      <c r="BB7" s="1">
        <v>4.2112029063900991E-7</v>
      </c>
      <c r="BC7" s="1">
        <v>2.0000000949949026E-4</v>
      </c>
      <c r="BD7" s="1">
        <v>1.6567700544811714E-9</v>
      </c>
      <c r="BE7" s="1">
        <v>1.3783200136785467E-9</v>
      </c>
      <c r="BF7" s="1">
        <v>1.8399499701615696E-9</v>
      </c>
      <c r="BG7" s="1">
        <v>1.4808800019583401E-10</v>
      </c>
      <c r="BH7" s="1">
        <v>1.0409999685184745E-12</v>
      </c>
      <c r="BI7" s="1">
        <v>1.4469899887667448E-12</v>
      </c>
      <c r="BJ7" s="1">
        <v>3.5009998828172684E-4</v>
      </c>
      <c r="BK7" s="1">
        <v>3.1187600994218811E-20</v>
      </c>
      <c r="BL7" s="1">
        <v>1.7799999999999999E-5</v>
      </c>
      <c r="BM7" s="5">
        <f>SUM(O7:P7)</f>
        <v>9.8724632242377462E-13</v>
      </c>
      <c r="BN7" s="5">
        <f>BM7*(10^6)</f>
        <v>9.8724632242377456E-7</v>
      </c>
      <c r="BO7" s="6">
        <f>BN7/BL7</f>
        <v>5.5463276540661494E-2</v>
      </c>
      <c r="BP7">
        <f>SUM(N7:S7)</f>
        <v>5.3399961422499335E-10</v>
      </c>
      <c r="BQ7">
        <f>BP7/(0.00003)</f>
        <v>1.7799987140833112E-5</v>
      </c>
    </row>
    <row r="8" spans="1:69" ht="15.95" customHeight="1" x14ac:dyDescent="0.25">
      <c r="A8" s="2" t="s">
        <v>73</v>
      </c>
      <c r="B8" s="2" t="s">
        <v>75</v>
      </c>
      <c r="C8" s="1">
        <v>2.73202847012044E-8</v>
      </c>
      <c r="D8" s="1">
        <v>7.4300753050149382E-11</v>
      </c>
      <c r="E8" s="1">
        <v>2.0000000949949026E-4</v>
      </c>
      <c r="F8" s="1">
        <v>6.4882338867908174E-13</v>
      </c>
      <c r="G8" s="1">
        <v>5.4058195636877415E-13</v>
      </c>
      <c r="H8" s="1">
        <v>6.7507094358987274E-10</v>
      </c>
      <c r="I8" s="1">
        <v>5.4427021917158314E-11</v>
      </c>
      <c r="J8" s="1">
        <v>6.8451494472654417E-10</v>
      </c>
      <c r="K8" s="1">
        <v>9.5143248834972383E-10</v>
      </c>
      <c r="L8" s="1">
        <v>6.0066935247959918E-7</v>
      </c>
      <c r="M8" s="1">
        <v>1.2086605544681619E-26</v>
      </c>
      <c r="N8" s="1">
        <v>5.2944655493694343E-10</v>
      </c>
      <c r="O8" s="1">
        <v>9.1775387137995615E-13</v>
      </c>
      <c r="P8" s="1">
        <v>6.8275244314364111E-14</v>
      </c>
      <c r="Q8" s="1">
        <v>1.2701625673871006E-18</v>
      </c>
      <c r="R8" s="1">
        <v>1.0582648183851467E-18</v>
      </c>
      <c r="S8" s="1">
        <v>3.5668524756152351E-12</v>
      </c>
      <c r="T8" s="1">
        <v>3.5087242497224085E-16</v>
      </c>
      <c r="U8" s="1">
        <v>3.3100805012509227E-4</v>
      </c>
      <c r="V8" s="1">
        <v>1.9777382476604544E-5</v>
      </c>
      <c r="W8" s="1">
        <v>2.472700698627569E-20</v>
      </c>
      <c r="X8" s="1">
        <v>6.5566911501509724E-21</v>
      </c>
      <c r="Y8" s="1">
        <v>1.9851121326575722E-15</v>
      </c>
      <c r="Z8" s="1">
        <v>2.7494461827770014E-16</v>
      </c>
      <c r="AA8" s="1">
        <v>7.6789793514454465E-20</v>
      </c>
      <c r="AB8" s="1">
        <v>2.6081836394272048E-15</v>
      </c>
      <c r="AC8" s="1">
        <v>5.7305442299250293E-16</v>
      </c>
      <c r="AD8" s="1">
        <v>7.864236789384354E-20</v>
      </c>
      <c r="AE8" s="1">
        <v>7.8860126762059224E-11</v>
      </c>
      <c r="AF8" s="1">
        <v>5.693354641900239E-12</v>
      </c>
      <c r="AG8" s="1">
        <v>1.0336052714949221E-17</v>
      </c>
      <c r="AH8" s="1">
        <v>2.2304597058209197E-10</v>
      </c>
      <c r="AI8" s="1">
        <v>1.9816606851557478E-13</v>
      </c>
      <c r="AJ8" s="1">
        <v>1.6716770880071166E-19</v>
      </c>
      <c r="AK8" s="1">
        <v>4.5172990348341102E-10</v>
      </c>
      <c r="AL8" s="1">
        <v>2.7749073087383093E-7</v>
      </c>
      <c r="AM8" s="1">
        <v>4.1671422767724642E-7</v>
      </c>
      <c r="AN8" s="1">
        <v>3.3132015668604747E-9</v>
      </c>
      <c r="AO8" s="1">
        <v>2.7604682617718074E-9</v>
      </c>
      <c r="AP8" s="1">
        <v>3.0075846257915373E-9</v>
      </c>
      <c r="AQ8" s="1">
        <v>2.4248397734183413E-10</v>
      </c>
      <c r="AR8" s="1">
        <v>-4.0088722272346722E-12</v>
      </c>
      <c r="AS8" s="1">
        <v>-8.9833076799550327E-7</v>
      </c>
      <c r="AT8" s="1">
        <v>-5.3100938067216245E-4</v>
      </c>
      <c r="AU8" s="1">
        <v>2.6769973632105603E-4</v>
      </c>
      <c r="AV8" s="1">
        <v>298</v>
      </c>
      <c r="AW8" s="1">
        <v>1</v>
      </c>
      <c r="AX8" s="1">
        <v>1</v>
      </c>
      <c r="AY8" s="1">
        <v>1</v>
      </c>
      <c r="AZ8" s="1">
        <v>3</v>
      </c>
      <c r="BA8" s="1">
        <v>3.6980826135073099E-4</v>
      </c>
      <c r="BB8" s="1">
        <v>4.1750647028493404E-7</v>
      </c>
      <c r="BC8" s="1">
        <v>2.0000000949949026E-4</v>
      </c>
      <c r="BD8" s="1">
        <v>3.3135401089623429E-9</v>
      </c>
      <c r="BE8" s="1">
        <v>2.7607500729942558E-9</v>
      </c>
      <c r="BF8" s="1">
        <v>3.6798899483159175E-9</v>
      </c>
      <c r="BG8" s="1">
        <v>2.9668800749504953E-10</v>
      </c>
      <c r="BH8" s="1">
        <v>6.8185401769227383E-10</v>
      </c>
      <c r="BI8" s="1">
        <v>9.4773400238779004E-10</v>
      </c>
      <c r="BJ8" s="1">
        <v>3.5009998828172684E-4</v>
      </c>
      <c r="BK8" s="1">
        <v>3.1187600994218811E-20</v>
      </c>
      <c r="BL8" s="1">
        <v>1.7799999999999999E-5</v>
      </c>
      <c r="BM8" s="5">
        <f t="shared" ref="BM8:BM13" si="0">SUM(O8:P8)</f>
        <v>9.8602911569432018E-13</v>
      </c>
      <c r="BN8" s="5">
        <f t="shared" ref="BN8:BN13" si="1">BM8*(10^6)</f>
        <v>9.8602911569432012E-7</v>
      </c>
      <c r="BO8" s="6">
        <f t="shared" ref="BO8:BO13" si="2">BN8/BL8</f>
        <v>5.5394894140130345E-2</v>
      </c>
      <c r="BP8">
        <f t="shared" ref="BP8:BP13" si="3">SUM(N8:S8)</f>
        <v>5.3399943885668037E-10</v>
      </c>
    </row>
    <row r="9" spans="1:69" ht="15.95" customHeight="1" x14ac:dyDescent="0.25">
      <c r="A9" s="2" t="s">
        <v>73</v>
      </c>
      <c r="B9" s="2" t="s">
        <v>76</v>
      </c>
      <c r="C9" s="1">
        <v>2.7320297135702276E-8</v>
      </c>
      <c r="D9" s="1">
        <v>7.4322867305021134E-11</v>
      </c>
      <c r="E9" s="1">
        <v>2.0000000949949026E-4</v>
      </c>
      <c r="F9" s="1">
        <v>1.6688683854987341E-12</v>
      </c>
      <c r="G9" s="1">
        <v>1.3904592538124816E-12</v>
      </c>
      <c r="H9" s="1">
        <v>1.7068481072968211E-9</v>
      </c>
      <c r="I9" s="1">
        <v>1.372035818292261E-10</v>
      </c>
      <c r="J9" s="1">
        <v>3.7778948858147032E-9</v>
      </c>
      <c r="K9" s="1">
        <v>5.249866319445573E-9</v>
      </c>
      <c r="L9" s="1">
        <v>6.006702051308821E-7</v>
      </c>
      <c r="M9" s="1">
        <v>1.2086600152077775E-26</v>
      </c>
      <c r="N9" s="1">
        <v>5.2944573030818265E-10</v>
      </c>
      <c r="O9" s="1">
        <v>9.180243554316359E-13</v>
      </c>
      <c r="P9" s="1">
        <v>6.8295358618238949E-14</v>
      </c>
      <c r="Q9" s="1">
        <v>3.2670338777273555E-18</v>
      </c>
      <c r="R9" s="1">
        <v>2.7220106314419266E-18</v>
      </c>
      <c r="S9" s="1">
        <v>3.5668473403651925E-12</v>
      </c>
      <c r="T9" s="1">
        <v>8.8714350003229785E-16</v>
      </c>
      <c r="U9" s="1">
        <v>3.3100819564424455E-4</v>
      </c>
      <c r="V9" s="1">
        <v>1.9777382476604544E-5</v>
      </c>
      <c r="W9" s="1">
        <v>2.4727018295385627E-20</v>
      </c>
      <c r="X9" s="1">
        <v>6.5566911501509724E-21</v>
      </c>
      <c r="Y9" s="1">
        <v>5.1059988858271742E-15</v>
      </c>
      <c r="Z9" s="1">
        <v>7.0720061903594257E-16</v>
      </c>
      <c r="AA9" s="1">
        <v>1.0900992464699715E-18</v>
      </c>
      <c r="AB9" s="1">
        <v>6.7086157152184116E-15</v>
      </c>
      <c r="AC9" s="1">
        <v>1.4739792062411477E-15</v>
      </c>
      <c r="AD9" s="1">
        <v>1.1163933535890775E-18</v>
      </c>
      <c r="AE9" s="1">
        <v>7.8883545528984911E-11</v>
      </c>
      <c r="AF9" s="1">
        <v>5.6950425278423644E-12</v>
      </c>
      <c r="AG9" s="1">
        <v>5.7062339872921368E-17</v>
      </c>
      <c r="AH9" s="1">
        <v>2.2311161251842293E-10</v>
      </c>
      <c r="AI9" s="1">
        <v>1.9822513042892093E-13</v>
      </c>
      <c r="AJ9" s="1">
        <v>9.226860588977877E-19</v>
      </c>
      <c r="AK9" s="1">
        <v>4.5186404618036136E-10</v>
      </c>
      <c r="AL9" s="1">
        <v>2.7570871245190908E-7</v>
      </c>
      <c r="AM9" s="1">
        <v>4.0604065473836195E-7</v>
      </c>
      <c r="AN9" s="1">
        <v>8.2804706878273671E-9</v>
      </c>
      <c r="AO9" s="1">
        <v>6.8990784186176316E-9</v>
      </c>
      <c r="AP9" s="1">
        <v>7.495526865852753E-9</v>
      </c>
      <c r="AQ9" s="1">
        <v>6.0252181022235618E-10</v>
      </c>
      <c r="AR9" s="1">
        <v>-4.0088266907434278E-12</v>
      </c>
      <c r="AS9" s="1">
        <v>-8.9832508365361718E-7</v>
      </c>
      <c r="AT9" s="1">
        <v>-5.3101783534570879E-4</v>
      </c>
      <c r="AU9" s="1">
        <v>2.677097093430791E-4</v>
      </c>
      <c r="AV9" s="1">
        <v>298</v>
      </c>
      <c r="AW9" s="1">
        <v>1</v>
      </c>
      <c r="AX9" s="1">
        <v>1</v>
      </c>
      <c r="AY9" s="1">
        <v>1</v>
      </c>
      <c r="AZ9" s="1">
        <v>3</v>
      </c>
      <c r="BA9" s="1">
        <v>3.6980781960975392E-4</v>
      </c>
      <c r="BB9" s="1">
        <v>4.0683346469450044E-7</v>
      </c>
      <c r="BC9" s="1">
        <v>2.0000000949949026E-4</v>
      </c>
      <c r="BD9" s="1">
        <v>8.2813498281097964E-9</v>
      </c>
      <c r="BE9" s="1">
        <v>6.8998100566375342E-9</v>
      </c>
      <c r="BF9" s="1">
        <v>9.1953795688937134E-9</v>
      </c>
      <c r="BG9" s="1">
        <v>7.391630085784584E-10</v>
      </c>
      <c r="BH9" s="1">
        <v>3.7632101879125912E-9</v>
      </c>
      <c r="BI9" s="1">
        <v>5.2294599761637528E-9</v>
      </c>
      <c r="BJ9" s="1">
        <v>3.5009998828172684E-4</v>
      </c>
      <c r="BK9" s="1">
        <v>3.1187600994218811E-20</v>
      </c>
      <c r="BL9" s="1">
        <v>1.7799999999999999E-5</v>
      </c>
      <c r="BM9" s="5">
        <f t="shared" si="0"/>
        <v>9.8631971404987476E-13</v>
      </c>
      <c r="BN9" s="5">
        <f t="shared" si="1"/>
        <v>9.863197140498747E-7</v>
      </c>
      <c r="BO9" s="6">
        <f t="shared" si="2"/>
        <v>5.5411219890442405E-2</v>
      </c>
      <c r="BP9">
        <f t="shared" si="3"/>
        <v>5.3399890335164214E-10</v>
      </c>
    </row>
    <row r="10" spans="1:69" ht="15.95" customHeight="1" x14ac:dyDescent="0.25">
      <c r="A10" s="2" t="s">
        <v>73</v>
      </c>
      <c r="B10" s="2" t="s">
        <v>77</v>
      </c>
      <c r="C10" s="1">
        <v>2.7320313122913831E-8</v>
      </c>
      <c r="D10" s="1">
        <v>7.4320889720258521E-11</v>
      </c>
      <c r="E10" s="1">
        <v>2.0000000949949026E-4</v>
      </c>
      <c r="F10" s="1">
        <v>3.507008485698071E-12</v>
      </c>
      <c r="G10" s="1">
        <v>2.9201975039472305E-12</v>
      </c>
      <c r="H10" s="1">
        <v>3.4828386841212478E-9</v>
      </c>
      <c r="I10" s="1">
        <v>2.8044816469119382E-10</v>
      </c>
      <c r="J10" s="1">
        <v>8.9331786412572001E-9</v>
      </c>
      <c r="K10" s="1">
        <v>1.2411035754666955E-8</v>
      </c>
      <c r="L10" s="1">
        <v>6.0067117146900273E-7</v>
      </c>
      <c r="M10" s="1">
        <v>1.2086630196584907E-26</v>
      </c>
      <c r="N10" s="1">
        <v>5.2944483804787261E-10</v>
      </c>
      <c r="O10" s="1">
        <v>9.1799639114451624E-13</v>
      </c>
      <c r="P10" s="1">
        <v>6.8293275302016523E-14</v>
      </c>
      <c r="Q10" s="1">
        <v>6.8654134027516428E-18</v>
      </c>
      <c r="R10" s="1">
        <v>5.7166565647161752E-18</v>
      </c>
      <c r="S10" s="1">
        <v>3.5668414830925618E-12</v>
      </c>
      <c r="T10" s="1">
        <v>1.8102201391858731E-15</v>
      </c>
      <c r="U10" s="1">
        <v>3.3100802102126181E-4</v>
      </c>
      <c r="V10" s="1">
        <v>1.9777360648731701E-5</v>
      </c>
      <c r="W10" s="1">
        <v>2.4727032835669832E-20</v>
      </c>
      <c r="X10" s="1">
        <v>6.5566911501509724E-21</v>
      </c>
      <c r="Y10" s="1">
        <v>1.0723418477514603E-14</v>
      </c>
      <c r="Z10" s="1">
        <v>1.4852307683960002E-15</v>
      </c>
      <c r="AA10" s="1">
        <v>5.4134338880165364E-18</v>
      </c>
      <c r="AB10" s="1">
        <v>1.409761996268126E-14</v>
      </c>
      <c r="AC10" s="1">
        <v>3.097447657453181E-15</v>
      </c>
      <c r="AD10" s="1">
        <v>5.5473465709730524E-18</v>
      </c>
      <c r="AE10" s="1">
        <v>7.8881172427269775E-11</v>
      </c>
      <c r="AF10" s="1">
        <v>5.6948677544521598E-12</v>
      </c>
      <c r="AG10" s="1">
        <v>1.3492447373817854E-16</v>
      </c>
      <c r="AH10" s="1">
        <v>2.2310475689124587E-10</v>
      </c>
      <c r="AI10" s="1">
        <v>1.9821909955433648E-13</v>
      </c>
      <c r="AJ10" s="1">
        <v>2.18122295612859E-18</v>
      </c>
      <c r="AK10" s="1">
        <v>4.5184944674758754E-10</v>
      </c>
      <c r="AL10" s="1">
        <v>2.7271934087459313E-7</v>
      </c>
      <c r="AM10" s="1">
        <v>3.8827721688344339E-7</v>
      </c>
      <c r="AN10" s="1">
        <v>1.6565842048766314E-8</v>
      </c>
      <c r="AO10" s="1">
        <v>1.3793955076401166E-8</v>
      </c>
      <c r="AP10" s="1">
        <v>1.4922251878601855E-8</v>
      </c>
      <c r="AQ10" s="1">
        <v>1.2015825001654434E-9</v>
      </c>
      <c r="AR10" s="1">
        <v>-4.0088466400634015E-12</v>
      </c>
      <c r="AS10" s="1">
        <v>-8.9832553840096807E-7</v>
      </c>
      <c r="AT10" s="1">
        <v>-5.3103195978633879E-4</v>
      </c>
      <c r="AU10" s="1">
        <v>2.6772573585344438E-4</v>
      </c>
      <c r="AV10" s="1">
        <v>298</v>
      </c>
      <c r="AW10" s="1">
        <v>1</v>
      </c>
      <c r="AX10" s="1">
        <v>1</v>
      </c>
      <c r="AY10" s="1">
        <v>1</v>
      </c>
      <c r="AZ10" s="1">
        <v>3</v>
      </c>
      <c r="BA10" s="1">
        <v>3.6980698278646671E-4</v>
      </c>
      <c r="BB10" s="1">
        <v>3.8906995314391679E-7</v>
      </c>
      <c r="BC10" s="1">
        <v>2.0000000949949026E-4</v>
      </c>
      <c r="BD10" s="1">
        <v>1.6567700100722504E-8</v>
      </c>
      <c r="BE10" s="1">
        <v>1.379549985358608E-8</v>
      </c>
      <c r="BF10" s="1">
        <v>1.8390799993994733E-8</v>
      </c>
      <c r="BG10" s="1">
        <v>1.4808799742027645E-9</v>
      </c>
      <c r="BH10" s="1">
        <v>8.8984597468311222E-9</v>
      </c>
      <c r="BI10" s="1">
        <v>1.2362799672871461E-8</v>
      </c>
      <c r="BJ10" s="1">
        <v>3.5009998828172684E-4</v>
      </c>
      <c r="BK10" s="1">
        <v>3.1187600994218811E-20</v>
      </c>
      <c r="BL10" s="1">
        <v>1.7799999999999999E-5</v>
      </c>
      <c r="BM10" s="5">
        <f t="shared" si="0"/>
        <v>9.8628966644653286E-13</v>
      </c>
      <c r="BN10" s="5">
        <f t="shared" si="1"/>
        <v>9.8628966644653288E-7</v>
      </c>
      <c r="BO10" s="6">
        <f t="shared" si="2"/>
        <v>5.5409531822838927E-2</v>
      </c>
      <c r="BP10">
        <f t="shared" si="3"/>
        <v>5.3399798177948161E-10</v>
      </c>
    </row>
    <row r="11" spans="1:69" ht="15.95" customHeight="1" x14ac:dyDescent="0.25">
      <c r="A11" s="2" t="s">
        <v>73</v>
      </c>
      <c r="B11" s="2" t="s">
        <v>78</v>
      </c>
      <c r="C11" s="1">
        <v>2.7320348650050619E-8</v>
      </c>
      <c r="D11" s="1">
        <v>7.4292495766403732E-11</v>
      </c>
      <c r="E11" s="1">
        <v>2.0000000949949026E-4</v>
      </c>
      <c r="F11" s="1">
        <v>7.792037848286526E-12</v>
      </c>
      <c r="G11" s="1">
        <v>6.4882331278492966E-12</v>
      </c>
      <c r="H11" s="1">
        <v>7.2686190399906536E-9</v>
      </c>
      <c r="I11" s="1">
        <v>5.8529359137082793E-10</v>
      </c>
      <c r="J11" s="1">
        <v>1.9249993599146364E-8</v>
      </c>
      <c r="K11" s="1">
        <v>2.6739195746472433E-8</v>
      </c>
      <c r="L11" s="1">
        <v>6.0067299045840628E-7</v>
      </c>
      <c r="M11" s="1">
        <v>1.2086644833652485E-26</v>
      </c>
      <c r="N11" s="1">
        <v>5.2944325248402399E-10</v>
      </c>
      <c r="O11" s="1">
        <v>9.1763888989898663E-13</v>
      </c>
      <c r="P11" s="1">
        <v>6.8266665717011198E-14</v>
      </c>
      <c r="Q11" s="1">
        <v>1.5253788451755826E-17</v>
      </c>
      <c r="R11" s="1">
        <v>1.270144440836498E-17</v>
      </c>
      <c r="S11" s="1">
        <v>3.5668315167806804E-12</v>
      </c>
      <c r="T11" s="1">
        <v>3.7778800250100688E-15</v>
      </c>
      <c r="U11" s="1">
        <v>3.3100810833275318E-4</v>
      </c>
      <c r="V11" s="1">
        <v>1.9777338820858859E-5</v>
      </c>
      <c r="W11" s="1">
        <v>2.4726955287487405E-20</v>
      </c>
      <c r="X11" s="1">
        <v>6.5566911501509724E-21</v>
      </c>
      <c r="Y11" s="1">
        <v>2.3825713740799857E-14</v>
      </c>
      <c r="Z11" s="1">
        <v>3.2999327893184528E-15</v>
      </c>
      <c r="AA11" s="1">
        <v>2.5918422364399665E-17</v>
      </c>
      <c r="AB11" s="1">
        <v>3.1322651585083058E-14</v>
      </c>
      <c r="AC11" s="1">
        <v>6.8820075946861032E-15</v>
      </c>
      <c r="AD11" s="1">
        <v>2.6559570057189517E-17</v>
      </c>
      <c r="AE11" s="1">
        <v>7.8850793949758469E-11</v>
      </c>
      <c r="AF11" s="1">
        <v>5.6926668240420142E-12</v>
      </c>
      <c r="AG11" s="1">
        <v>2.9063275372181346E-16</v>
      </c>
      <c r="AH11" s="1">
        <v>2.2301854807338373E-10</v>
      </c>
      <c r="AI11" s="1">
        <v>1.9814308342951809E-13</v>
      </c>
      <c r="AJ11" s="1">
        <v>4.6975611802304818E-18</v>
      </c>
      <c r="AK11" s="1">
        <v>4.5167541928847754E-10</v>
      </c>
      <c r="AL11" s="1">
        <v>2.6656712158961267E-7</v>
      </c>
      <c r="AM11" s="1">
        <v>3.529678666594574E-7</v>
      </c>
      <c r="AN11" s="1">
        <v>3.3130845059546133E-8</v>
      </c>
      <c r="AO11" s="1">
        <v>2.7587209888636156E-8</v>
      </c>
      <c r="AP11" s="1">
        <v>2.9542597701492923E-8</v>
      </c>
      <c r="AQ11" s="1">
        <v>2.3788693237491998E-9</v>
      </c>
      <c r="AR11" s="1">
        <v>-4.0089524581954361E-12</v>
      </c>
      <c r="AS11" s="1">
        <v>-8.9833548599926871E-7</v>
      </c>
      <c r="AT11" s="1">
        <v>-5.3106036951831002E-4</v>
      </c>
      <c r="AU11" s="1">
        <v>2.6775825447026641E-4</v>
      </c>
      <c r="AV11" s="1">
        <v>298</v>
      </c>
      <c r="AW11" s="1">
        <v>1</v>
      </c>
      <c r="AX11" s="1">
        <v>1</v>
      </c>
      <c r="AY11" s="1">
        <v>1</v>
      </c>
      <c r="AZ11" s="1">
        <v>3</v>
      </c>
      <c r="BA11" s="1">
        <v>3.6980583374841624E-4</v>
      </c>
      <c r="BB11" s="1">
        <v>3.5376461937630665E-7</v>
      </c>
      <c r="BC11" s="1">
        <v>2.0000000949949026E-4</v>
      </c>
      <c r="BD11" s="1">
        <v>3.3135400201445009E-8</v>
      </c>
      <c r="BE11" s="1">
        <v>2.7590999707172159E-8</v>
      </c>
      <c r="BF11" s="1">
        <v>3.678150051200646E-8</v>
      </c>
      <c r="BG11" s="1">
        <v>2.9617699404127507E-9</v>
      </c>
      <c r="BH11" s="1">
        <v>1.9175200094423417E-8</v>
      </c>
      <c r="BI11" s="1">
        <v>2.6635300187649591E-8</v>
      </c>
      <c r="BJ11" s="1">
        <v>3.5009998828172684E-4</v>
      </c>
      <c r="BK11" s="1">
        <v>3.1187600994218811E-20</v>
      </c>
      <c r="BL11" s="1">
        <v>1.7799999999999999E-5</v>
      </c>
      <c r="BM11" s="5">
        <f t="shared" si="0"/>
        <v>9.8590555561599781E-13</v>
      </c>
      <c r="BN11" s="5">
        <f t="shared" si="1"/>
        <v>9.8590555561599782E-7</v>
      </c>
      <c r="BO11" s="6">
        <f t="shared" si="2"/>
        <v>5.5387952562696512E-2</v>
      </c>
      <c r="BP11">
        <f t="shared" si="3"/>
        <v>5.3399601751165354E-10</v>
      </c>
    </row>
    <row r="12" spans="1:69" ht="15.95" customHeight="1" x14ac:dyDescent="0.25">
      <c r="A12" s="2" t="s">
        <v>73</v>
      </c>
      <c r="B12" s="2" t="s">
        <v>79</v>
      </c>
      <c r="C12" s="1">
        <v>2.7320458784174662E-8</v>
      </c>
      <c r="D12" s="1">
        <v>7.4323380783170023E-11</v>
      </c>
      <c r="E12" s="1">
        <v>2.0000000949949026E-4</v>
      </c>
      <c r="F12" s="1">
        <v>2.8926446307697695E-11</v>
      </c>
      <c r="G12" s="1">
        <v>2.4100794276948889E-11</v>
      </c>
      <c r="H12" s="1">
        <v>2.1240007086475998E-8</v>
      </c>
      <c r="I12" s="1">
        <v>1.70913205810308E-9</v>
      </c>
      <c r="J12" s="1">
        <v>5.0173095900163389E-8</v>
      </c>
      <c r="K12" s="1">
        <v>6.9714765515982435E-8</v>
      </c>
      <c r="L12" s="1">
        <v>6.0067873164371122E-7</v>
      </c>
      <c r="M12" s="1">
        <v>1.2086805841395835E-26</v>
      </c>
      <c r="N12" s="1">
        <v>5.2943559639398607E-10</v>
      </c>
      <c r="O12" s="1">
        <v>9.1799397305482186E-13</v>
      </c>
      <c r="P12" s="1">
        <v>6.8293050496421811E-14</v>
      </c>
      <c r="Q12" s="1">
        <v>5.6625136144938095E-17</v>
      </c>
      <c r="R12" s="1">
        <v>4.7178652455839658E-17</v>
      </c>
      <c r="S12" s="1">
        <v>3.5667815683468223E-12</v>
      </c>
      <c r="T12" s="1">
        <v>1.1039339235627609E-14</v>
      </c>
      <c r="U12" s="1">
        <v>3.3100726432166994E-4</v>
      </c>
      <c r="V12" s="1">
        <v>1.9777207853621803E-5</v>
      </c>
      <c r="W12" s="1">
        <v>2.4726945593964602E-20</v>
      </c>
      <c r="X12" s="1">
        <v>6.5566333929109358E-21</v>
      </c>
      <c r="Y12" s="1">
        <v>8.8500028431939132E-14</v>
      </c>
      <c r="Z12" s="1">
        <v>1.2257496788945811E-14</v>
      </c>
      <c r="AA12" s="1">
        <v>2.5092268448422938E-16</v>
      </c>
      <c r="AB12" s="1">
        <v>1.1627722710464555E-13</v>
      </c>
      <c r="AC12" s="1">
        <v>2.5547624996416496E-14</v>
      </c>
      <c r="AD12" s="1">
        <v>2.5697515840883498E-16</v>
      </c>
      <c r="AE12" s="1">
        <v>7.8882622656095691E-11</v>
      </c>
      <c r="AF12" s="1">
        <v>5.6949427812424958E-12</v>
      </c>
      <c r="AG12" s="1">
        <v>7.5779691453031653E-16</v>
      </c>
      <c r="AH12" s="1">
        <v>2.2310574221418022E-10</v>
      </c>
      <c r="AI12" s="1">
        <v>1.9822277228919577E-13</v>
      </c>
      <c r="AJ12" s="1">
        <v>1.225241430009471E-17</v>
      </c>
      <c r="AK12" s="1">
        <v>4.5185480357368135E-10</v>
      </c>
      <c r="AL12" s="1">
        <v>2.4614399931591381E-7</v>
      </c>
      <c r="AM12" s="1">
        <v>2.4942091110568508E-7</v>
      </c>
      <c r="AN12" s="1">
        <v>8.2792464882719127E-8</v>
      </c>
      <c r="AO12" s="1">
        <v>6.898059385332797E-8</v>
      </c>
      <c r="AP12" s="1">
        <v>7.0799629270368314E-8</v>
      </c>
      <c r="AQ12" s="1">
        <v>5.6970748119056225E-9</v>
      </c>
      <c r="AR12" s="1">
        <v>-4.0089398814502353E-12</v>
      </c>
      <c r="AS12" s="1">
        <v>-8.9832565208780579E-7</v>
      </c>
      <c r="AT12" s="1">
        <v>-5.311339620240528E-4</v>
      </c>
      <c r="AU12" s="1">
        <v>2.6786394989800538E-4</v>
      </c>
      <c r="AV12" s="1">
        <v>298</v>
      </c>
      <c r="AW12" s="1">
        <v>1</v>
      </c>
      <c r="AX12" s="1">
        <v>1</v>
      </c>
      <c r="AY12" s="1">
        <v>1</v>
      </c>
      <c r="AZ12" s="1">
        <v>3</v>
      </c>
      <c r="BA12" s="1">
        <v>3.6979703956843116E-4</v>
      </c>
      <c r="BB12" s="1">
        <v>2.5022853833434056E-7</v>
      </c>
      <c r="BC12" s="1">
        <v>2.0000000949949026E-4</v>
      </c>
      <c r="BD12" s="1">
        <v>8.2813500057454803E-8</v>
      </c>
      <c r="BE12" s="1">
        <v>6.8998097901840083E-8</v>
      </c>
      <c r="BF12" s="1">
        <v>9.1953801018007653E-8</v>
      </c>
      <c r="BG12" s="1">
        <v>7.399299839505602E-9</v>
      </c>
      <c r="BH12" s="1">
        <v>4.9978300609154758E-8</v>
      </c>
      <c r="BI12" s="1">
        <v>6.944409847164934E-8</v>
      </c>
      <c r="BJ12" s="1">
        <v>3.5009998828172684E-4</v>
      </c>
      <c r="BK12" s="1">
        <v>3.1187600994218811E-20</v>
      </c>
      <c r="BL12" s="1">
        <v>1.7799999999999999E-5</v>
      </c>
      <c r="BM12" s="5">
        <f t="shared" si="0"/>
        <v>9.8628702355124378E-13</v>
      </c>
      <c r="BN12" s="5">
        <f t="shared" si="1"/>
        <v>9.8628702355124377E-7</v>
      </c>
      <c r="BO12" s="6">
        <f t="shared" si="2"/>
        <v>5.5409383345575498E-2</v>
      </c>
      <c r="BP12">
        <f t="shared" si="3"/>
        <v>5.3398876878967278E-10</v>
      </c>
    </row>
    <row r="13" spans="1:69" ht="15.95" customHeight="1" x14ac:dyDescent="0.25">
      <c r="A13" s="2" t="s">
        <v>73</v>
      </c>
      <c r="B13" s="2" t="s">
        <v>80</v>
      </c>
      <c r="C13" s="1">
        <v>2.7320655959783835E-8</v>
      </c>
      <c r="D13" s="1">
        <v>7.4310266273691639E-11</v>
      </c>
      <c r="E13" s="1">
        <v>2.0000000949949026E-4</v>
      </c>
      <c r="F13" s="1">
        <v>2.1055777954526178E-10</v>
      </c>
      <c r="G13" s="1">
        <v>1.753263784154413E-10</v>
      </c>
      <c r="H13" s="1">
        <v>6.7089509059314878E-8</v>
      </c>
      <c r="I13" s="1">
        <v>5.4003792548940055E-9</v>
      </c>
      <c r="J13" s="1">
        <v>1.0171432762717814E-7</v>
      </c>
      <c r="K13" s="1">
        <v>1.4138214510239777E-7</v>
      </c>
      <c r="L13" s="1">
        <v>6.0068964558013249E-7</v>
      </c>
      <c r="M13" s="1">
        <v>1.2086982256578741E-26</v>
      </c>
      <c r="N13" s="1">
        <v>5.2941158059734708E-10</v>
      </c>
      <c r="O13" s="1">
        <v>9.1775430997409461E-13</v>
      </c>
      <c r="P13" s="1">
        <v>6.8275398712524245E-14</v>
      </c>
      <c r="Q13" s="1">
        <v>4.1214374238677622E-16</v>
      </c>
      <c r="R13" s="1">
        <v>3.4318214171577094E-16</v>
      </c>
      <c r="S13" s="1">
        <v>3.566610494326977E-12</v>
      </c>
      <c r="T13" s="1">
        <v>3.4867360406703301E-14</v>
      </c>
      <c r="U13" s="1">
        <v>3.3100639120675623E-4</v>
      </c>
      <c r="V13" s="1">
        <v>1.9777013221755624E-5</v>
      </c>
      <c r="W13" s="1">
        <v>2.4726800191122552E-20</v>
      </c>
      <c r="X13" s="1">
        <v>6.5565760395676826E-21</v>
      </c>
      <c r="Y13" s="1">
        <v>6.4379095587527302E-13</v>
      </c>
      <c r="Z13" s="1">
        <v>8.9166162246714226E-14</v>
      </c>
      <c r="AA13" s="1">
        <v>3.7003438982104002E-15</v>
      </c>
      <c r="AB13" s="1">
        <v>8.463644824048544E-13</v>
      </c>
      <c r="AC13" s="1">
        <v>1.8595556680860853E-13</v>
      </c>
      <c r="AD13" s="1">
        <v>3.7918713138753845E-15</v>
      </c>
      <c r="AE13" s="1">
        <v>7.8867093411538747E-11</v>
      </c>
      <c r="AF13" s="1">
        <v>5.6937796491518533E-12</v>
      </c>
      <c r="AG13" s="1">
        <v>1.5359010204545813E-15</v>
      </c>
      <c r="AH13" s="1">
        <v>2.2305822466872627E-10</v>
      </c>
      <c r="AI13" s="1">
        <v>1.9818397140394794E-13</v>
      </c>
      <c r="AJ13" s="1">
        <v>2.4842943638654145E-17</v>
      </c>
      <c r="AK13" s="1">
        <v>4.5176185015094461E-10</v>
      </c>
      <c r="AL13" s="1">
        <v>2.0182165846893181E-7</v>
      </c>
      <c r="AM13" s="1">
        <v>9.4190680051186628E-8</v>
      </c>
      <c r="AN13" s="1">
        <v>1.6548244717998498E-7</v>
      </c>
      <c r="AO13" s="1">
        <v>1.3779312393422656E-7</v>
      </c>
      <c r="AP13" s="1">
        <v>1.170843901832086E-7</v>
      </c>
      <c r="AQ13" s="1">
        <v>9.4247241122502601E-9</v>
      </c>
      <c r="AR13" s="1">
        <v>-4.008511838432538E-12</v>
      </c>
      <c r="AS13" s="1">
        <v>-8.9824459337251028E-7</v>
      </c>
      <c r="AT13" s="1">
        <v>-5.311311760798161E-4</v>
      </c>
      <c r="AU13" s="1">
        <v>2.6815441846844891E-4</v>
      </c>
      <c r="AV13" s="1">
        <v>298</v>
      </c>
      <c r="AW13" s="1">
        <v>1</v>
      </c>
      <c r="AX13" s="1">
        <v>1</v>
      </c>
      <c r="AY13" s="1">
        <v>1</v>
      </c>
      <c r="AZ13" s="1">
        <v>3</v>
      </c>
      <c r="BA13" s="1">
        <v>3.6973259394290929E-4</v>
      </c>
      <c r="BB13" s="1">
        <v>9.501326303507085E-8</v>
      </c>
      <c r="BC13" s="1">
        <v>2.0000000949949026E-4</v>
      </c>
      <c r="BD13" s="1">
        <v>1.6567699390179769E-7</v>
      </c>
      <c r="BE13" s="1">
        <v>1.379549985358608E-7</v>
      </c>
      <c r="BF13" s="1">
        <v>1.8390799993994733E-7</v>
      </c>
      <c r="BG13" s="1">
        <v>1.4803699599497122E-8</v>
      </c>
      <c r="BH13" s="1">
        <v>1.0131999772511335E-7</v>
      </c>
      <c r="BI13" s="1">
        <v>1.40834004014323E-7</v>
      </c>
      <c r="BJ13" s="1">
        <v>3.5009998828172684E-4</v>
      </c>
      <c r="BK13" s="1">
        <v>3.1187600994218811E-20</v>
      </c>
      <c r="BL13" s="1">
        <v>1.7799999999999999E-5</v>
      </c>
      <c r="BM13" s="5">
        <f t="shared" si="0"/>
        <v>9.8602970868661884E-13</v>
      </c>
      <c r="BN13" s="5">
        <f t="shared" si="1"/>
        <v>9.8602970868661883E-7</v>
      </c>
      <c r="BO13" s="6">
        <f t="shared" si="2"/>
        <v>5.5394927454304431E-2</v>
      </c>
      <c r="BP13">
        <f t="shared" si="3"/>
        <v>5.3396497612624478E-10</v>
      </c>
    </row>
    <row r="16" spans="1:69" ht="15.95" customHeight="1" x14ac:dyDescent="0.2">
      <c r="BN16">
        <f>1/(0.00003)</f>
        <v>33333.333333333336</v>
      </c>
    </row>
  </sheetData>
  <printOptions gridLines="1"/>
  <pageMargins left="1.5" right="1.5" top="1.5" bottom="1.5" header="0.5" footer="0.5"/>
  <headerFooter>
    <oddHeader>BLM version Ver 3.57.2.49, build 2022-03-30</oddHeader>
    <oddFooter>BLM Output File, C:\Users\kellyc\Documents\BLM Development\engine\BLMEngineInR\scrap\parameter file format\full_organic.det.xls, created 11-20-2023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full_organic.det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Croteau</dc:creator>
  <cp:lastModifiedBy>Kelly Croteau</cp:lastModifiedBy>
  <dcterms:created xsi:type="dcterms:W3CDTF">2023-11-20T19:30:56Z</dcterms:created>
  <dcterms:modified xsi:type="dcterms:W3CDTF">2023-11-20T21:39:07Z</dcterms:modified>
</cp:coreProperties>
</file>