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a\Downloads\"/>
    </mc:Choice>
  </mc:AlternateContent>
  <xr:revisionPtr revIDLastSave="0" documentId="13_ncr:1_{CACC62D1-B42F-43E1-9BDB-CDD789A091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ráfico1" sheetId="2" r:id="rId1"/>
    <sheet name="Sheet1" sheetId="1" r:id="rId2"/>
  </sheets>
  <definedNames>
    <definedName name="_xlchart.v1.0" hidden="1">Sheet1!$A$2:$A$52</definedName>
    <definedName name="_xlchart.v1.1" hidden="1">Sheet1!$A$2:$A$52</definedName>
    <definedName name="_xlchart.v1.2" hidden="1">Sheet1!$A$2:$A$52</definedName>
    <definedName name="_xlchart.v1.3" hidden="1">Sheet1!$A$2:$A$52</definedName>
    <definedName name="_xlchart.v1.4" hidden="1">Sheet1!$A$2:$A$52</definedName>
    <definedName name="_xlchart.v1.5" hidden="1">Sheet1!$A$2:$A$52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S54" i="1"/>
  <c r="U53" i="1"/>
  <c r="S53" i="1"/>
  <c r="V49" i="1"/>
  <c r="T49" i="1"/>
  <c r="V48" i="1"/>
  <c r="T48" i="1"/>
  <c r="V39" i="1"/>
  <c r="T39" i="1"/>
  <c r="V43" i="1"/>
  <c r="T43" i="1"/>
  <c r="V47" i="1"/>
  <c r="T47" i="1"/>
  <c r="V38" i="1"/>
  <c r="T38" i="1"/>
  <c r="V42" i="1"/>
  <c r="T42" i="1"/>
  <c r="V51" i="1"/>
  <c r="T51" i="1"/>
  <c r="V41" i="1"/>
  <c r="T41" i="1"/>
  <c r="V46" i="1"/>
  <c r="T46" i="1"/>
  <c r="V36" i="1"/>
  <c r="T36" i="1"/>
  <c r="V34" i="1"/>
  <c r="T34" i="1"/>
  <c r="V33" i="1"/>
  <c r="T33" i="1"/>
  <c r="V31" i="1"/>
  <c r="T31" i="1"/>
  <c r="V29" i="1"/>
  <c r="T29" i="1"/>
  <c r="V27" i="1"/>
  <c r="T27" i="1"/>
  <c r="V26" i="1"/>
  <c r="T26" i="1"/>
  <c r="V25" i="1"/>
  <c r="T25" i="1"/>
  <c r="V24" i="1"/>
  <c r="T24" i="1"/>
  <c r="V22" i="1"/>
  <c r="T22" i="1"/>
  <c r="V20" i="1"/>
  <c r="T20" i="1"/>
  <c r="V19" i="1"/>
  <c r="T19" i="1"/>
  <c r="V18" i="1"/>
  <c r="T18" i="1"/>
  <c r="V17" i="1"/>
  <c r="T17" i="1"/>
  <c r="V16" i="1"/>
  <c r="T16" i="1"/>
  <c r="V14" i="1"/>
  <c r="T14" i="1"/>
  <c r="V12" i="1"/>
  <c r="T12" i="1"/>
  <c r="V8" i="1"/>
  <c r="T8" i="1"/>
  <c r="V5" i="1"/>
  <c r="T5" i="1"/>
  <c r="V3" i="1"/>
  <c r="T3" i="1"/>
  <c r="V4" i="1"/>
  <c r="T4" i="1"/>
  <c r="V6" i="1"/>
  <c r="T6" i="1"/>
  <c r="V7" i="1"/>
  <c r="T7" i="1"/>
  <c r="V10" i="1"/>
  <c r="T10" i="1"/>
  <c r="V11" i="1"/>
  <c r="T11" i="1"/>
  <c r="V9" i="1"/>
  <c r="T9" i="1"/>
  <c r="V13" i="1"/>
  <c r="T13" i="1"/>
  <c r="V15" i="1"/>
  <c r="T15" i="1"/>
  <c r="V21" i="1"/>
  <c r="T21" i="1"/>
  <c r="V23" i="1"/>
  <c r="T23" i="1"/>
  <c r="V28" i="1"/>
  <c r="T28" i="1"/>
  <c r="V30" i="1"/>
  <c r="T30" i="1"/>
  <c r="V32" i="1"/>
  <c r="T32" i="1"/>
  <c r="V44" i="1"/>
  <c r="T44" i="1"/>
  <c r="V35" i="1"/>
  <c r="T35" i="1"/>
  <c r="V37" i="1"/>
  <c r="T37" i="1"/>
  <c r="V40" i="1"/>
  <c r="T40" i="1"/>
  <c r="V45" i="1"/>
  <c r="T45" i="1"/>
  <c r="V52" i="1"/>
  <c r="T52" i="1"/>
  <c r="V50" i="1"/>
  <c r="T50" i="1"/>
  <c r="V2" i="1"/>
  <c r="T2" i="1"/>
  <c r="K54" i="1"/>
  <c r="K53" i="1"/>
  <c r="A53" i="1"/>
  <c r="A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Q53" i="1" l="1"/>
  <c r="G53" i="1"/>
  <c r="Q54" i="1"/>
  <c r="G54" i="1"/>
  <c r="T53" i="1"/>
  <c r="V54" i="1"/>
  <c r="V53" i="1"/>
  <c r="T54" i="1"/>
</calcChain>
</file>

<file path=xl/sharedStrings.xml><?xml version="1.0" encoding="utf-8"?>
<sst xmlns="http://schemas.openxmlformats.org/spreadsheetml/2006/main" count="19" uniqueCount="15">
  <si>
    <t>UMIDADE</t>
  </si>
  <si>
    <t>TEMPERATURA</t>
  </si>
  <si>
    <t>media</t>
  </si>
  <si>
    <t>mediana</t>
  </si>
  <si>
    <t>quart.exc</t>
  </si>
  <si>
    <t>criticoFrio</t>
  </si>
  <si>
    <t>alertaFrio</t>
  </si>
  <si>
    <t>OK</t>
  </si>
  <si>
    <t>alertaQuente</t>
  </si>
  <si>
    <t>criticoQuente</t>
  </si>
  <si>
    <t>criticoUmido</t>
  </si>
  <si>
    <t>alertaUmido</t>
  </si>
  <si>
    <t>criticoSeco</t>
  </si>
  <si>
    <t>alertaSeco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</si>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</sst>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WordVisi_MSFontService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 wrapText="1"/>
    </xf>
    <xf numFmtId="0" fontId="1" fillId="4" borderId="0" xfId="0" applyFont="1" applyFill="1"/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249360"/>
        <c:axId val="1771469088"/>
      </c:barChart>
      <c:catAx>
        <c:axId val="184424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469088"/>
        <c:crosses val="autoZero"/>
        <c:auto val="1"/>
        <c:lblAlgn val="ctr"/>
        <c:lblOffset val="100"/>
        <c:noMultiLvlLbl val="0"/>
      </c:catAx>
      <c:valAx>
        <c:axId val="1771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2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Sheet1!$A$2:$A$52</c:f>
              <c:numCache>
                <c:formatCode>General</c:formatCode>
                <c:ptCount val="51"/>
                <c:pt idx="0">
                  <c:v>52</c:v>
                </c:pt>
                <c:pt idx="1">
                  <c:v>56</c:v>
                </c:pt>
                <c:pt idx="2">
                  <c:v>58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53</c:v>
                </c:pt>
                <c:pt idx="8">
                  <c:v>45</c:v>
                </c:pt>
                <c:pt idx="9">
                  <c:v>43</c:v>
                </c:pt>
                <c:pt idx="10">
                  <c:v>41</c:v>
                </c:pt>
                <c:pt idx="11">
                  <c:v>38</c:v>
                </c:pt>
                <c:pt idx="12">
                  <c:v>37</c:v>
                </c:pt>
                <c:pt idx="13">
                  <c:v>33</c:v>
                </c:pt>
                <c:pt idx="14">
                  <c:v>32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54</c:v>
                </c:pt>
                <c:pt idx="42">
                  <c:v>52</c:v>
                </c:pt>
                <c:pt idx="43">
                  <c:v>56</c:v>
                </c:pt>
                <c:pt idx="44">
                  <c:v>52</c:v>
                </c:pt>
                <c:pt idx="45">
                  <c:v>50</c:v>
                </c:pt>
                <c:pt idx="46">
                  <c:v>55</c:v>
                </c:pt>
                <c:pt idx="47">
                  <c:v>52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9CD-941B-682796065ACC}"/>
            </c:ext>
          </c:extLst>
        </c:ser>
        <c:ser>
          <c:idx val="1"/>
          <c:order val="1"/>
          <c:tx>
            <c:v>CRITICO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Sheet1!$B$2:$B$52</c:f>
              <c:numCache>
                <c:formatCode>General</c:formatCode>
                <c:ptCount val="5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9CD-941B-682796065ACC}"/>
            </c:ext>
          </c:extLst>
        </c:ser>
        <c:ser>
          <c:idx val="2"/>
          <c:order val="2"/>
          <c:tx>
            <c:v>alertaSeco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Sheet1!$C$2:$C$52</c:f>
              <c:numCache>
                <c:formatCode>General</c:formatCode>
                <c:ptCount val="51"/>
                <c:pt idx="0">
                  <c:v>52.64</c:v>
                </c:pt>
                <c:pt idx="1">
                  <c:v>52.64</c:v>
                </c:pt>
                <c:pt idx="2">
                  <c:v>52.64</c:v>
                </c:pt>
                <c:pt idx="3">
                  <c:v>52.64</c:v>
                </c:pt>
                <c:pt idx="4">
                  <c:v>52.64</c:v>
                </c:pt>
                <c:pt idx="5">
                  <c:v>52.64</c:v>
                </c:pt>
                <c:pt idx="6">
                  <c:v>52.64</c:v>
                </c:pt>
                <c:pt idx="7">
                  <c:v>52.64</c:v>
                </c:pt>
                <c:pt idx="8">
                  <c:v>52.64</c:v>
                </c:pt>
                <c:pt idx="9">
                  <c:v>52.64</c:v>
                </c:pt>
                <c:pt idx="10">
                  <c:v>52.64</c:v>
                </c:pt>
                <c:pt idx="11">
                  <c:v>52.64</c:v>
                </c:pt>
                <c:pt idx="12">
                  <c:v>52.64</c:v>
                </c:pt>
                <c:pt idx="13">
                  <c:v>52.64</c:v>
                </c:pt>
                <c:pt idx="14">
                  <c:v>52.64</c:v>
                </c:pt>
                <c:pt idx="15">
                  <c:v>52.64</c:v>
                </c:pt>
                <c:pt idx="16">
                  <c:v>52.64</c:v>
                </c:pt>
                <c:pt idx="17">
                  <c:v>52.64</c:v>
                </c:pt>
                <c:pt idx="18">
                  <c:v>52.64</c:v>
                </c:pt>
                <c:pt idx="19">
                  <c:v>52.64</c:v>
                </c:pt>
                <c:pt idx="20">
                  <c:v>52.64</c:v>
                </c:pt>
                <c:pt idx="21">
                  <c:v>52.64</c:v>
                </c:pt>
                <c:pt idx="22">
                  <c:v>52.64</c:v>
                </c:pt>
                <c:pt idx="23">
                  <c:v>52.64</c:v>
                </c:pt>
                <c:pt idx="24">
                  <c:v>52.64</c:v>
                </c:pt>
                <c:pt idx="25">
                  <c:v>52.64</c:v>
                </c:pt>
                <c:pt idx="26">
                  <c:v>52.64</c:v>
                </c:pt>
                <c:pt idx="27">
                  <c:v>52.64</c:v>
                </c:pt>
                <c:pt idx="28">
                  <c:v>52.64</c:v>
                </c:pt>
                <c:pt idx="29">
                  <c:v>52.64</c:v>
                </c:pt>
                <c:pt idx="30">
                  <c:v>52.64</c:v>
                </c:pt>
                <c:pt idx="31">
                  <c:v>52.64</c:v>
                </c:pt>
                <c:pt idx="32">
                  <c:v>52.64</c:v>
                </c:pt>
                <c:pt idx="33">
                  <c:v>52.64</c:v>
                </c:pt>
                <c:pt idx="34">
                  <c:v>52.64</c:v>
                </c:pt>
                <c:pt idx="35">
                  <c:v>52.64</c:v>
                </c:pt>
                <c:pt idx="36">
                  <c:v>52.64</c:v>
                </c:pt>
                <c:pt idx="37">
                  <c:v>52.64</c:v>
                </c:pt>
                <c:pt idx="38">
                  <c:v>52.64</c:v>
                </c:pt>
                <c:pt idx="39">
                  <c:v>52.64</c:v>
                </c:pt>
                <c:pt idx="40">
                  <c:v>52.64</c:v>
                </c:pt>
                <c:pt idx="41">
                  <c:v>52.64</c:v>
                </c:pt>
                <c:pt idx="42">
                  <c:v>52.64</c:v>
                </c:pt>
                <c:pt idx="43">
                  <c:v>52.64</c:v>
                </c:pt>
                <c:pt idx="44">
                  <c:v>52.64</c:v>
                </c:pt>
                <c:pt idx="45">
                  <c:v>52.64</c:v>
                </c:pt>
                <c:pt idx="46">
                  <c:v>52.64</c:v>
                </c:pt>
                <c:pt idx="47">
                  <c:v>52.64</c:v>
                </c:pt>
                <c:pt idx="48">
                  <c:v>52.64</c:v>
                </c:pt>
                <c:pt idx="49">
                  <c:v>52.64</c:v>
                </c:pt>
                <c:pt idx="50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7-49CD-941B-682796065ACC}"/>
            </c:ext>
          </c:extLst>
        </c:ser>
        <c:ser>
          <c:idx val="3"/>
          <c:order val="3"/>
          <c:tx>
            <c:v>alertaUmido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58.91</c:v>
                </c:pt>
                <c:pt idx="1">
                  <c:v>58.91</c:v>
                </c:pt>
                <c:pt idx="2">
                  <c:v>58.91</c:v>
                </c:pt>
                <c:pt idx="3">
                  <c:v>58.91</c:v>
                </c:pt>
                <c:pt idx="4">
                  <c:v>58.91</c:v>
                </c:pt>
                <c:pt idx="5">
                  <c:v>58.91</c:v>
                </c:pt>
                <c:pt idx="6">
                  <c:v>58.91</c:v>
                </c:pt>
                <c:pt idx="7">
                  <c:v>58.91</c:v>
                </c:pt>
                <c:pt idx="8">
                  <c:v>58.91</c:v>
                </c:pt>
                <c:pt idx="9">
                  <c:v>58.91</c:v>
                </c:pt>
                <c:pt idx="10">
                  <c:v>58.91</c:v>
                </c:pt>
                <c:pt idx="11">
                  <c:v>58.91</c:v>
                </c:pt>
                <c:pt idx="12">
                  <c:v>58.91</c:v>
                </c:pt>
                <c:pt idx="13">
                  <c:v>58.91</c:v>
                </c:pt>
                <c:pt idx="14">
                  <c:v>58.91</c:v>
                </c:pt>
                <c:pt idx="15">
                  <c:v>58.91</c:v>
                </c:pt>
                <c:pt idx="16">
                  <c:v>58.91</c:v>
                </c:pt>
                <c:pt idx="17">
                  <c:v>58.91</c:v>
                </c:pt>
                <c:pt idx="18">
                  <c:v>58.91</c:v>
                </c:pt>
                <c:pt idx="19">
                  <c:v>58.91</c:v>
                </c:pt>
                <c:pt idx="20">
                  <c:v>58.91</c:v>
                </c:pt>
                <c:pt idx="21">
                  <c:v>58.91</c:v>
                </c:pt>
                <c:pt idx="22">
                  <c:v>58.91</c:v>
                </c:pt>
                <c:pt idx="23">
                  <c:v>58.91</c:v>
                </c:pt>
                <c:pt idx="24">
                  <c:v>58.91</c:v>
                </c:pt>
                <c:pt idx="25">
                  <c:v>58.91</c:v>
                </c:pt>
                <c:pt idx="26">
                  <c:v>58.91</c:v>
                </c:pt>
                <c:pt idx="27">
                  <c:v>58.91</c:v>
                </c:pt>
                <c:pt idx="28">
                  <c:v>58.91</c:v>
                </c:pt>
                <c:pt idx="29">
                  <c:v>58.91</c:v>
                </c:pt>
                <c:pt idx="30">
                  <c:v>58.91</c:v>
                </c:pt>
                <c:pt idx="31">
                  <c:v>58.91</c:v>
                </c:pt>
                <c:pt idx="32">
                  <c:v>58.91</c:v>
                </c:pt>
                <c:pt idx="33">
                  <c:v>58.91</c:v>
                </c:pt>
                <c:pt idx="34">
                  <c:v>58.91</c:v>
                </c:pt>
                <c:pt idx="35">
                  <c:v>58.91</c:v>
                </c:pt>
                <c:pt idx="36">
                  <c:v>58.91</c:v>
                </c:pt>
                <c:pt idx="37">
                  <c:v>58.91</c:v>
                </c:pt>
                <c:pt idx="38">
                  <c:v>58.91</c:v>
                </c:pt>
                <c:pt idx="39">
                  <c:v>58.91</c:v>
                </c:pt>
                <c:pt idx="40">
                  <c:v>58.91</c:v>
                </c:pt>
                <c:pt idx="41">
                  <c:v>58.91</c:v>
                </c:pt>
                <c:pt idx="42">
                  <c:v>58.91</c:v>
                </c:pt>
                <c:pt idx="43">
                  <c:v>58.91</c:v>
                </c:pt>
                <c:pt idx="44">
                  <c:v>58.91</c:v>
                </c:pt>
                <c:pt idx="45">
                  <c:v>58.91</c:v>
                </c:pt>
                <c:pt idx="46">
                  <c:v>58.91</c:v>
                </c:pt>
                <c:pt idx="47">
                  <c:v>58.91</c:v>
                </c:pt>
                <c:pt idx="48">
                  <c:v>58.91</c:v>
                </c:pt>
                <c:pt idx="49">
                  <c:v>58.91</c:v>
                </c:pt>
                <c:pt idx="50">
                  <c:v>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7-49CD-941B-682796065ACC}"/>
            </c:ext>
          </c:extLst>
        </c:ser>
        <c:ser>
          <c:idx val="4"/>
          <c:order val="4"/>
          <c:tx>
            <c:v>criticoUmido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Sheet1!$F$2:$F$52</c:f>
              <c:numCache>
                <c:formatCode>General</c:formatCode>
                <c:ptCount val="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7-49CD-941B-68279606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80224"/>
        <c:axId val="1783682896"/>
      </c:lineChart>
      <c:catAx>
        <c:axId val="18647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682896"/>
        <c:crosses val="autoZero"/>
        <c:auto val="1"/>
        <c:lblAlgn val="ctr"/>
        <c:lblOffset val="100"/>
        <c:noMultiLvlLbl val="0"/>
      </c:catAx>
      <c:valAx>
        <c:axId val="17836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90FF79-AC73-414E-B5F1-F6D2E6C6F4F5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E0466E-BC84-03BE-9A9A-563CAEE0FC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10</xdr:row>
      <xdr:rowOff>3810</xdr:rowOff>
    </xdr:from>
    <xdr:to>
      <xdr:col>9</xdr:col>
      <xdr:colOff>76200</xdr:colOff>
      <xdr:row>31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D94ED4-5FD8-4D9D-046C-50FAB2738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J47" sqref="J47"/>
    </sheetView>
  </sheetViews>
  <sheetFormatPr defaultRowHeight="14.4"/>
  <cols>
    <col min="1" max="1" width="9.109375" customWidth="1"/>
    <col min="2" max="2" width="10.88671875" customWidth="1"/>
    <col min="3" max="3" width="10.33203125" customWidth="1"/>
    <col min="5" max="5" width="11.21875" bestFit="1" customWidth="1"/>
    <col min="6" max="6" width="11.5546875" bestFit="1" customWidth="1"/>
    <col min="9" max="9" width="14.6640625" customWidth="1"/>
    <col min="11" max="11" width="13.5546875" bestFit="1" customWidth="1"/>
    <col min="15" max="15" width="12.109375" customWidth="1"/>
    <col min="16" max="16" width="11.77734375" customWidth="1"/>
    <col min="21" max="21" width="13.33203125" customWidth="1"/>
  </cols>
  <sheetData>
    <row r="1" spans="1:22">
      <c r="A1" s="1" t="s">
        <v>0</v>
      </c>
      <c r="B1" t="s">
        <v>12</v>
      </c>
      <c r="C1" t="s">
        <v>13</v>
      </c>
      <c r="D1" t="s">
        <v>7</v>
      </c>
      <c r="E1" t="s">
        <v>11</v>
      </c>
      <c r="F1" t="s">
        <v>10</v>
      </c>
      <c r="G1" s="2"/>
      <c r="K1" s="3" t="s">
        <v>1</v>
      </c>
      <c r="L1" t="s">
        <v>5</v>
      </c>
      <c r="M1" t="s">
        <v>6</v>
      </c>
      <c r="N1" t="s">
        <v>14</v>
      </c>
      <c r="O1" t="s">
        <v>8</v>
      </c>
      <c r="P1" t="s">
        <v>9</v>
      </c>
      <c r="Q1" s="7"/>
      <c r="S1" s="1" t="s">
        <v>0</v>
      </c>
      <c r="T1" s="2"/>
      <c r="U1" s="3" t="s">
        <v>1</v>
      </c>
      <c r="V1" s="7"/>
    </row>
    <row r="2" spans="1:22">
      <c r="A2" s="1">
        <v>52</v>
      </c>
      <c r="B2">
        <v>50</v>
      </c>
      <c r="C2">
        <v>52.64</v>
      </c>
      <c r="D2">
        <v>55.28</v>
      </c>
      <c r="E2">
        <v>58.91</v>
      </c>
      <c r="F2">
        <v>60</v>
      </c>
      <c r="G2" s="2">
        <f>(0.33 *A2) + 41.75</f>
        <v>58.91</v>
      </c>
      <c r="K2" s="3">
        <v>26.5</v>
      </c>
      <c r="L2">
        <v>12</v>
      </c>
      <c r="M2">
        <v>15.157</v>
      </c>
      <c r="N2">
        <v>18.390999999999998</v>
      </c>
      <c r="O2">
        <v>23</v>
      </c>
      <c r="P2">
        <v>24</v>
      </c>
      <c r="Q2" s="7">
        <f>(0.77 * K2) - 8.097</f>
        <v>12.308000000000002</v>
      </c>
      <c r="S2" s="1">
        <v>25</v>
      </c>
      <c r="T2" s="2">
        <f>(0.33 *S2) + 41.75</f>
        <v>50</v>
      </c>
      <c r="U2" s="5">
        <v>26.1</v>
      </c>
      <c r="V2" s="7">
        <f>(0.77 * U2) - 8.097</f>
        <v>12.000000000000002</v>
      </c>
    </row>
    <row r="3" spans="1:22">
      <c r="A3" s="1">
        <v>56</v>
      </c>
      <c r="B3">
        <v>50</v>
      </c>
      <c r="C3">
        <v>52.64</v>
      </c>
      <c r="D3">
        <v>55.28</v>
      </c>
      <c r="E3">
        <v>58.91</v>
      </c>
      <c r="F3">
        <v>60</v>
      </c>
      <c r="G3" s="2">
        <f>(0.33 *A3) + 41.75</f>
        <v>60.230000000000004</v>
      </c>
      <c r="K3" s="4">
        <v>26.3</v>
      </c>
      <c r="L3">
        <v>12</v>
      </c>
      <c r="M3">
        <v>15.157</v>
      </c>
      <c r="N3">
        <v>18.390999999999998</v>
      </c>
      <c r="O3">
        <v>23</v>
      </c>
      <c r="P3">
        <v>24</v>
      </c>
      <c r="Q3" s="7">
        <f>(0.77 * K3) - 8.097</f>
        <v>12.154000000000002</v>
      </c>
      <c r="S3" s="1">
        <v>26</v>
      </c>
      <c r="T3" s="2">
        <f>(0.33 *S3) + 41.75</f>
        <v>50.33</v>
      </c>
      <c r="U3" s="3">
        <v>26.2</v>
      </c>
      <c r="V3" s="7">
        <f>(0.77 * U3) - 8.097</f>
        <v>12.077</v>
      </c>
    </row>
    <row r="4" spans="1:22">
      <c r="A4" s="1">
        <v>58</v>
      </c>
      <c r="B4">
        <v>50</v>
      </c>
      <c r="C4">
        <v>52.64</v>
      </c>
      <c r="D4">
        <v>55.28</v>
      </c>
      <c r="E4">
        <v>58.91</v>
      </c>
      <c r="F4">
        <v>60</v>
      </c>
      <c r="G4" s="2">
        <f>(0.33 *A4) + 41.75</f>
        <v>60.89</v>
      </c>
      <c r="K4" s="3">
        <v>26.2</v>
      </c>
      <c r="L4">
        <v>12</v>
      </c>
      <c r="M4">
        <v>15.157</v>
      </c>
      <c r="N4">
        <v>18.390999999999998</v>
      </c>
      <c r="O4">
        <v>23</v>
      </c>
      <c r="P4">
        <v>24</v>
      </c>
      <c r="Q4" s="7">
        <f>(0.77 * K4) - 8.097</f>
        <v>12.077</v>
      </c>
      <c r="S4" s="1">
        <v>26</v>
      </c>
      <c r="T4" s="2">
        <f>(0.33 *S4) + 41.75</f>
        <v>50.33</v>
      </c>
      <c r="U4" s="3">
        <v>26.2</v>
      </c>
      <c r="V4" s="7">
        <f>(0.77 * U4) - 8.097</f>
        <v>12.077</v>
      </c>
    </row>
    <row r="5" spans="1:22">
      <c r="A5" s="1">
        <v>54</v>
      </c>
      <c r="B5">
        <v>50</v>
      </c>
      <c r="C5">
        <v>52.64</v>
      </c>
      <c r="D5">
        <v>55.28</v>
      </c>
      <c r="E5">
        <v>58.91</v>
      </c>
      <c r="F5">
        <v>60</v>
      </c>
      <c r="G5" s="2">
        <f>(0.33 *A5) + 41.75</f>
        <v>59.57</v>
      </c>
      <c r="K5" s="5">
        <v>26.1</v>
      </c>
      <c r="L5">
        <v>12</v>
      </c>
      <c r="M5">
        <v>15.157</v>
      </c>
      <c r="N5">
        <v>18.390999999999998</v>
      </c>
      <c r="O5">
        <v>23</v>
      </c>
      <c r="P5">
        <v>24</v>
      </c>
      <c r="Q5" s="7">
        <f>(0.77 * K5) - 8.097</f>
        <v>12.000000000000002</v>
      </c>
      <c r="S5" s="1">
        <v>27</v>
      </c>
      <c r="T5" s="2">
        <f>(0.33 *S5) + 41.75</f>
        <v>50.66</v>
      </c>
      <c r="U5" s="4">
        <v>26.3</v>
      </c>
      <c r="V5" s="7">
        <f>(0.77 * U5) - 8.097</f>
        <v>12.154000000000002</v>
      </c>
    </row>
    <row r="6" spans="1:22">
      <c r="A6" s="1">
        <v>52</v>
      </c>
      <c r="B6">
        <v>50</v>
      </c>
      <c r="C6">
        <v>52.64</v>
      </c>
      <c r="D6">
        <v>55.28</v>
      </c>
      <c r="E6">
        <v>58.91</v>
      </c>
      <c r="F6">
        <v>60</v>
      </c>
      <c r="G6" s="2">
        <f>(0.33 *A6) + 41.75</f>
        <v>58.91</v>
      </c>
      <c r="K6" s="3">
        <v>26.2</v>
      </c>
      <c r="L6">
        <v>12</v>
      </c>
      <c r="M6">
        <v>15.157</v>
      </c>
      <c r="N6">
        <v>18.390999999999998</v>
      </c>
      <c r="O6">
        <v>23</v>
      </c>
      <c r="P6">
        <v>24</v>
      </c>
      <c r="Q6" s="7">
        <f>(0.77 * K6) - 8.097</f>
        <v>12.077</v>
      </c>
      <c r="S6" s="1">
        <v>28</v>
      </c>
      <c r="T6" s="2">
        <f>(0.33 *S6) + 41.75</f>
        <v>50.99</v>
      </c>
      <c r="U6" s="3">
        <v>26.5</v>
      </c>
      <c r="V6" s="7">
        <f>(0.77 * U6) - 8.097</f>
        <v>12.308000000000002</v>
      </c>
    </row>
    <row r="7" spans="1:22">
      <c r="A7" s="1">
        <v>50</v>
      </c>
      <c r="B7">
        <v>50</v>
      </c>
      <c r="C7">
        <v>52.64</v>
      </c>
      <c r="D7">
        <v>55.28</v>
      </c>
      <c r="E7">
        <v>58.91</v>
      </c>
      <c r="F7">
        <v>60</v>
      </c>
      <c r="G7" s="2">
        <f>(0.33 *A7) + 41.75</f>
        <v>58.25</v>
      </c>
      <c r="K7" s="5">
        <v>27.5</v>
      </c>
      <c r="L7">
        <v>12</v>
      </c>
      <c r="M7">
        <v>15.157</v>
      </c>
      <c r="N7">
        <v>18.390999999999998</v>
      </c>
      <c r="O7">
        <v>23</v>
      </c>
      <c r="P7">
        <v>24</v>
      </c>
      <c r="Q7" s="7">
        <f>(0.77 * K7) - 8.097</f>
        <v>13.078000000000001</v>
      </c>
      <c r="S7" s="1">
        <v>29</v>
      </c>
      <c r="T7" s="2">
        <f>(0.33 *S7) + 41.75</f>
        <v>51.32</v>
      </c>
      <c r="U7" s="5">
        <v>27.5</v>
      </c>
      <c r="V7" s="7">
        <f>(0.77 * U7) - 8.097</f>
        <v>13.078000000000001</v>
      </c>
    </row>
    <row r="8" spans="1:22">
      <c r="A8" s="1">
        <v>48</v>
      </c>
      <c r="B8">
        <v>50</v>
      </c>
      <c r="C8">
        <v>52.64</v>
      </c>
      <c r="D8">
        <v>55.28</v>
      </c>
      <c r="E8">
        <v>58.91</v>
      </c>
      <c r="F8">
        <v>60</v>
      </c>
      <c r="G8" s="2">
        <f>(0.33 *A8) + 41.75</f>
        <v>57.59</v>
      </c>
      <c r="K8" s="5">
        <v>28.4</v>
      </c>
      <c r="L8">
        <v>12</v>
      </c>
      <c r="M8">
        <v>15.157</v>
      </c>
      <c r="N8">
        <v>18.390999999999998</v>
      </c>
      <c r="O8">
        <v>23</v>
      </c>
      <c r="P8">
        <v>24</v>
      </c>
      <c r="Q8" s="7">
        <f>(0.77 * K8) - 8.097</f>
        <v>13.770999999999999</v>
      </c>
      <c r="S8" s="1">
        <v>30</v>
      </c>
      <c r="T8" s="2">
        <f>(0.33 *S8) + 41.75</f>
        <v>51.65</v>
      </c>
      <c r="U8" s="3">
        <v>28</v>
      </c>
      <c r="V8" s="7">
        <f>(0.77 * U8) - 8.097</f>
        <v>13.463000000000003</v>
      </c>
    </row>
    <row r="9" spans="1:22">
      <c r="A9" s="1">
        <v>53</v>
      </c>
      <c r="B9">
        <v>50</v>
      </c>
      <c r="C9">
        <v>52.64</v>
      </c>
      <c r="D9">
        <v>55.28</v>
      </c>
      <c r="E9">
        <v>58.91</v>
      </c>
      <c r="F9">
        <v>60</v>
      </c>
      <c r="G9" s="2">
        <f>(0.33 *A9) + 41.75</f>
        <v>59.24</v>
      </c>
      <c r="K9" s="3">
        <v>29.5</v>
      </c>
      <c r="L9">
        <v>12</v>
      </c>
      <c r="M9">
        <v>15.157</v>
      </c>
      <c r="N9">
        <v>18.390999999999998</v>
      </c>
      <c r="O9">
        <v>23</v>
      </c>
      <c r="P9">
        <v>24</v>
      </c>
      <c r="Q9" s="7">
        <f>(0.77 * K9) - 8.097</f>
        <v>14.618</v>
      </c>
      <c r="S9" s="1">
        <v>30</v>
      </c>
      <c r="T9" s="2">
        <f>(0.33 *S9) + 41.75</f>
        <v>51.65</v>
      </c>
      <c r="U9" s="5">
        <v>28.4</v>
      </c>
      <c r="V9" s="7">
        <f>(0.77 * U9) - 8.097</f>
        <v>13.770999999999999</v>
      </c>
    </row>
    <row r="10" spans="1:22">
      <c r="A10" s="1">
        <v>45</v>
      </c>
      <c r="B10">
        <v>50</v>
      </c>
      <c r="C10">
        <v>52.64</v>
      </c>
      <c r="D10">
        <v>55.28</v>
      </c>
      <c r="E10">
        <v>58.91</v>
      </c>
      <c r="F10">
        <v>60</v>
      </c>
      <c r="G10" s="2">
        <f>(0.33 *A10) + 41.75</f>
        <v>56.6</v>
      </c>
      <c r="K10" s="3">
        <v>30.7</v>
      </c>
      <c r="L10">
        <v>12</v>
      </c>
      <c r="M10">
        <v>15.157</v>
      </c>
      <c r="N10">
        <v>18.390999999999998</v>
      </c>
      <c r="O10">
        <v>23</v>
      </c>
      <c r="P10">
        <v>24</v>
      </c>
      <c r="Q10" s="7">
        <f>(0.77 * K10) - 8.097</f>
        <v>15.542</v>
      </c>
      <c r="S10" s="1">
        <v>31</v>
      </c>
      <c r="T10" s="2">
        <f>(0.33 *S10) + 41.75</f>
        <v>51.980000000000004</v>
      </c>
      <c r="U10" s="3">
        <v>29.5</v>
      </c>
      <c r="V10" s="7">
        <f>(0.77 * U10) - 8.097</f>
        <v>14.618</v>
      </c>
    </row>
    <row r="11" spans="1:22">
      <c r="A11" s="1">
        <v>43</v>
      </c>
      <c r="B11">
        <v>50</v>
      </c>
      <c r="C11">
        <v>52.64</v>
      </c>
      <c r="D11">
        <v>55.28</v>
      </c>
      <c r="E11">
        <v>58.91</v>
      </c>
      <c r="F11">
        <v>60</v>
      </c>
      <c r="G11" s="2">
        <f>(0.33 *A11) + 41.75</f>
        <v>55.94</v>
      </c>
      <c r="K11" s="6">
        <v>31.9</v>
      </c>
      <c r="L11">
        <v>12</v>
      </c>
      <c r="M11">
        <v>15.157</v>
      </c>
      <c r="N11">
        <v>18.390999999999998</v>
      </c>
      <c r="O11">
        <v>23</v>
      </c>
      <c r="P11">
        <v>24</v>
      </c>
      <c r="Q11" s="7">
        <f>(0.77 * K11) - 8.097</f>
        <v>16.466000000000001</v>
      </c>
      <c r="S11" s="1">
        <v>31</v>
      </c>
      <c r="T11" s="2">
        <f>(0.33 *S11) + 41.75</f>
        <v>51.980000000000004</v>
      </c>
      <c r="U11" s="3">
        <v>29.9</v>
      </c>
      <c r="V11" s="7">
        <f>(0.77 * U11) - 8.097</f>
        <v>14.926</v>
      </c>
    </row>
    <row r="12" spans="1:22">
      <c r="A12" s="1">
        <v>41</v>
      </c>
      <c r="B12">
        <v>50</v>
      </c>
      <c r="C12">
        <v>52.64</v>
      </c>
      <c r="D12">
        <v>55.28</v>
      </c>
      <c r="E12">
        <v>58.91</v>
      </c>
      <c r="F12">
        <v>60</v>
      </c>
      <c r="G12" s="2">
        <f>(0.33 *A12) + 41.75</f>
        <v>55.28</v>
      </c>
      <c r="K12" s="3">
        <v>32.799999999999997</v>
      </c>
      <c r="L12">
        <v>12</v>
      </c>
      <c r="M12">
        <v>15.157</v>
      </c>
      <c r="N12">
        <v>18.390999999999998</v>
      </c>
      <c r="O12">
        <v>23</v>
      </c>
      <c r="P12">
        <v>24</v>
      </c>
      <c r="Q12" s="7">
        <f>(0.77 * K12) - 8.097</f>
        <v>17.158999999999999</v>
      </c>
      <c r="S12" s="1">
        <v>32</v>
      </c>
      <c r="T12" s="2">
        <f>(0.33 *S12) + 41.75</f>
        <v>52.31</v>
      </c>
      <c r="U12" s="3">
        <v>29.9</v>
      </c>
      <c r="V12" s="7">
        <f>(0.77 * U12) - 8.097</f>
        <v>14.926</v>
      </c>
    </row>
    <row r="13" spans="1:22">
      <c r="A13" s="1">
        <v>38</v>
      </c>
      <c r="B13">
        <v>50</v>
      </c>
      <c r="C13">
        <v>52.64</v>
      </c>
      <c r="D13">
        <v>55.28</v>
      </c>
      <c r="E13">
        <v>58.91</v>
      </c>
      <c r="F13">
        <v>60</v>
      </c>
      <c r="G13" s="2">
        <f>(0.33 *A13) + 41.75</f>
        <v>54.29</v>
      </c>
      <c r="K13" s="3">
        <v>33.700000000000003</v>
      </c>
      <c r="L13">
        <v>12</v>
      </c>
      <c r="M13">
        <v>15.157</v>
      </c>
      <c r="N13">
        <v>18.390999999999998</v>
      </c>
      <c r="O13">
        <v>23</v>
      </c>
      <c r="P13">
        <v>24</v>
      </c>
      <c r="Q13" s="7">
        <f>(0.77 * K13) - 8.097</f>
        <v>17.852000000000004</v>
      </c>
      <c r="S13" s="1">
        <v>32</v>
      </c>
      <c r="T13" s="2">
        <f>(0.33 *S13) + 41.75</f>
        <v>52.31</v>
      </c>
      <c r="U13" s="3">
        <v>30.2</v>
      </c>
      <c r="V13" s="7">
        <f>(0.77 * U13) - 8.097</f>
        <v>15.157000000000002</v>
      </c>
    </row>
    <row r="14" spans="1:22">
      <c r="A14" s="1">
        <v>37</v>
      </c>
      <c r="B14">
        <v>50</v>
      </c>
      <c r="C14">
        <v>52.64</v>
      </c>
      <c r="D14">
        <v>55.28</v>
      </c>
      <c r="E14">
        <v>58.91</v>
      </c>
      <c r="F14">
        <v>60</v>
      </c>
      <c r="G14" s="2">
        <f>(0.33 *A14) + 41.75</f>
        <v>53.96</v>
      </c>
      <c r="K14" s="3">
        <v>34.4</v>
      </c>
      <c r="L14">
        <v>12</v>
      </c>
      <c r="M14">
        <v>15.157</v>
      </c>
      <c r="N14">
        <v>18.390999999999998</v>
      </c>
      <c r="O14">
        <v>23</v>
      </c>
      <c r="P14">
        <v>24</v>
      </c>
      <c r="Q14" s="7">
        <f>(0.77 * K14) - 8.097</f>
        <v>18.390999999999998</v>
      </c>
      <c r="S14" s="1">
        <v>33</v>
      </c>
      <c r="T14" s="2">
        <f>(0.33 *S14) + 41.75</f>
        <v>52.64</v>
      </c>
      <c r="U14" s="3">
        <v>30.2</v>
      </c>
      <c r="V14" s="7">
        <f>(0.77 * U14) - 8.097</f>
        <v>15.157000000000002</v>
      </c>
    </row>
    <row r="15" spans="1:22">
      <c r="A15" s="1">
        <v>33</v>
      </c>
      <c r="B15">
        <v>50</v>
      </c>
      <c r="C15">
        <v>52.64</v>
      </c>
      <c r="D15">
        <v>55.28</v>
      </c>
      <c r="E15">
        <v>58.91</v>
      </c>
      <c r="F15">
        <v>60</v>
      </c>
      <c r="G15" s="2">
        <f>(0.33 *A15) + 41.75</f>
        <v>52.64</v>
      </c>
      <c r="K15" s="3">
        <v>35.200000000000003</v>
      </c>
      <c r="L15">
        <v>12</v>
      </c>
      <c r="M15">
        <v>15.157</v>
      </c>
      <c r="N15">
        <v>18.390999999999998</v>
      </c>
      <c r="O15">
        <v>23</v>
      </c>
      <c r="P15">
        <v>24</v>
      </c>
      <c r="Q15" s="7">
        <f>(0.77 * K15) - 8.097</f>
        <v>19.007000000000005</v>
      </c>
      <c r="S15" s="1">
        <v>33</v>
      </c>
      <c r="T15" s="2">
        <f>(0.33 *S15) + 41.75</f>
        <v>52.64</v>
      </c>
      <c r="U15" s="3">
        <v>30.6</v>
      </c>
      <c r="V15" s="7">
        <f>(0.77 * U15) - 8.097</f>
        <v>15.465000000000002</v>
      </c>
    </row>
    <row r="16" spans="1:22">
      <c r="A16" s="1">
        <v>32</v>
      </c>
      <c r="B16">
        <v>50</v>
      </c>
      <c r="C16">
        <v>52.64</v>
      </c>
      <c r="D16">
        <v>55.28</v>
      </c>
      <c r="E16">
        <v>58.91</v>
      </c>
      <c r="F16">
        <v>60</v>
      </c>
      <c r="G16" s="2">
        <f>(0.33 *A16) + 41.75</f>
        <v>52.31</v>
      </c>
      <c r="K16" s="3">
        <v>36.1</v>
      </c>
      <c r="L16">
        <v>12</v>
      </c>
      <c r="M16">
        <v>15.157</v>
      </c>
      <c r="N16">
        <v>18.390999999999998</v>
      </c>
      <c r="O16">
        <v>23</v>
      </c>
      <c r="P16">
        <v>24</v>
      </c>
      <c r="Q16" s="7">
        <f>(0.77 * K16) - 8.097</f>
        <v>19.700000000000003</v>
      </c>
      <c r="S16" s="1">
        <v>33</v>
      </c>
      <c r="T16" s="2">
        <f>(0.33 *S16) + 41.75</f>
        <v>52.64</v>
      </c>
      <c r="U16" s="3">
        <v>30.7</v>
      </c>
      <c r="V16" s="7">
        <f>(0.77 * U16) - 8.097</f>
        <v>15.542</v>
      </c>
    </row>
    <row r="17" spans="1:22">
      <c r="A17" s="1">
        <v>30</v>
      </c>
      <c r="B17">
        <v>50</v>
      </c>
      <c r="C17">
        <v>52.64</v>
      </c>
      <c r="D17">
        <v>55.28</v>
      </c>
      <c r="E17">
        <v>58.91</v>
      </c>
      <c r="F17">
        <v>60</v>
      </c>
      <c r="G17" s="2">
        <f>(0.33 *A17) + 41.75</f>
        <v>51.65</v>
      </c>
      <c r="K17" s="3">
        <v>37.700000000000003</v>
      </c>
      <c r="L17">
        <v>12</v>
      </c>
      <c r="M17">
        <v>15.157</v>
      </c>
      <c r="N17">
        <v>18.390999999999998</v>
      </c>
      <c r="O17">
        <v>23</v>
      </c>
      <c r="P17">
        <v>24</v>
      </c>
      <c r="Q17" s="7">
        <f>(0.77 * K17) - 8.097</f>
        <v>20.932000000000002</v>
      </c>
      <c r="S17" s="1">
        <v>34</v>
      </c>
      <c r="T17" s="2">
        <f>(0.33 *S17) + 41.75</f>
        <v>52.97</v>
      </c>
      <c r="U17" s="3">
        <v>31</v>
      </c>
      <c r="V17" s="7">
        <f>(0.77 * U17) - 8.097</f>
        <v>15.773000000000001</v>
      </c>
    </row>
    <row r="18" spans="1:22">
      <c r="A18" s="1">
        <v>31</v>
      </c>
      <c r="B18">
        <v>50</v>
      </c>
      <c r="C18">
        <v>52.64</v>
      </c>
      <c r="D18">
        <v>55.28</v>
      </c>
      <c r="E18">
        <v>58.91</v>
      </c>
      <c r="F18">
        <v>60</v>
      </c>
      <c r="G18" s="2">
        <f>(0.33 *A18) + 41.75</f>
        <v>51.980000000000004</v>
      </c>
      <c r="K18" s="3">
        <v>38.4</v>
      </c>
      <c r="L18">
        <v>12</v>
      </c>
      <c r="M18">
        <v>15.157</v>
      </c>
      <c r="N18">
        <v>18.390999999999998</v>
      </c>
      <c r="O18">
        <v>23</v>
      </c>
      <c r="P18">
        <v>24</v>
      </c>
      <c r="Q18" s="7">
        <f>(0.77 * K18) - 8.097</f>
        <v>21.470999999999997</v>
      </c>
      <c r="S18" s="1">
        <v>35</v>
      </c>
      <c r="T18" s="2">
        <f>(0.33 *S18) + 41.75</f>
        <v>53.3</v>
      </c>
      <c r="U18" s="3">
        <v>31.4</v>
      </c>
      <c r="V18" s="7">
        <f>(0.77 * U18) - 8.097</f>
        <v>16.081000000000003</v>
      </c>
    </row>
    <row r="19" spans="1:22">
      <c r="A19" s="1">
        <v>30</v>
      </c>
      <c r="B19">
        <v>50</v>
      </c>
      <c r="C19">
        <v>52.64</v>
      </c>
      <c r="D19">
        <v>55.28</v>
      </c>
      <c r="E19">
        <v>58.91</v>
      </c>
      <c r="F19">
        <v>60</v>
      </c>
      <c r="G19" s="2">
        <f>(0.33 *A19) + 41.75</f>
        <v>51.65</v>
      </c>
      <c r="K19" s="3">
        <v>40.200000000000003</v>
      </c>
      <c r="L19">
        <v>12</v>
      </c>
      <c r="M19">
        <v>15.157</v>
      </c>
      <c r="N19">
        <v>18.390999999999998</v>
      </c>
      <c r="O19">
        <v>23</v>
      </c>
      <c r="P19">
        <v>24</v>
      </c>
      <c r="Q19" s="7">
        <f>(0.77 * K19) - 8.097</f>
        <v>22.857000000000006</v>
      </c>
      <c r="S19" s="1">
        <v>36</v>
      </c>
      <c r="T19" s="2">
        <f>(0.33 *S19) + 41.75</f>
        <v>53.63</v>
      </c>
      <c r="U19" s="3">
        <v>31.8</v>
      </c>
      <c r="V19" s="7">
        <f>(0.77 * U19) - 8.097</f>
        <v>16.389000000000003</v>
      </c>
    </row>
    <row r="20" spans="1:22">
      <c r="A20" s="1">
        <v>28</v>
      </c>
      <c r="B20">
        <v>50</v>
      </c>
      <c r="C20">
        <v>52.64</v>
      </c>
      <c r="D20">
        <v>55.28</v>
      </c>
      <c r="E20">
        <v>58.91</v>
      </c>
      <c r="F20">
        <v>60</v>
      </c>
      <c r="G20" s="2">
        <f>(0.33 *A20) + 41.75</f>
        <v>50.99</v>
      </c>
      <c r="K20" s="3">
        <v>40.4</v>
      </c>
      <c r="L20">
        <v>12</v>
      </c>
      <c r="M20">
        <v>15.157</v>
      </c>
      <c r="N20">
        <v>18.390999999999998</v>
      </c>
      <c r="O20">
        <v>23</v>
      </c>
      <c r="P20">
        <v>24</v>
      </c>
      <c r="Q20" s="7">
        <f>(0.77 * K20) - 8.097</f>
        <v>23.011000000000003</v>
      </c>
      <c r="S20" s="1">
        <v>37</v>
      </c>
      <c r="T20" s="2">
        <f>(0.33 *S20) + 41.75</f>
        <v>53.96</v>
      </c>
      <c r="U20" s="6">
        <v>31.9</v>
      </c>
      <c r="V20" s="7">
        <f>(0.77 * U20) - 8.097</f>
        <v>16.466000000000001</v>
      </c>
    </row>
    <row r="21" spans="1:22">
      <c r="A21" s="1">
        <v>27</v>
      </c>
      <c r="B21">
        <v>50</v>
      </c>
      <c r="C21">
        <v>52.64</v>
      </c>
      <c r="D21">
        <v>55.28</v>
      </c>
      <c r="E21">
        <v>58.91</v>
      </c>
      <c r="F21">
        <v>60</v>
      </c>
      <c r="G21" s="2">
        <f>(0.33 *A21) + 41.75</f>
        <v>50.66</v>
      </c>
      <c r="K21" s="3">
        <v>40.5</v>
      </c>
      <c r="L21">
        <v>12</v>
      </c>
      <c r="M21">
        <v>15.157</v>
      </c>
      <c r="N21">
        <v>18.390999999999998</v>
      </c>
      <c r="O21">
        <v>23</v>
      </c>
      <c r="P21">
        <v>24</v>
      </c>
      <c r="Q21" s="7">
        <f>(0.77 * K21) - 8.097</f>
        <v>23.088000000000001</v>
      </c>
      <c r="S21" s="1">
        <v>37</v>
      </c>
      <c r="T21" s="2">
        <f>(0.33 *S21) + 41.75</f>
        <v>53.96</v>
      </c>
      <c r="U21" s="3">
        <v>32.299999999999997</v>
      </c>
      <c r="V21" s="7">
        <f>(0.77 * U21) - 8.097</f>
        <v>16.774000000000001</v>
      </c>
    </row>
    <row r="22" spans="1:22">
      <c r="A22" s="1">
        <v>26</v>
      </c>
      <c r="B22">
        <v>50</v>
      </c>
      <c r="C22">
        <v>52.64</v>
      </c>
      <c r="D22">
        <v>55.28</v>
      </c>
      <c r="E22">
        <v>58.91</v>
      </c>
      <c r="F22">
        <v>60</v>
      </c>
      <c r="G22" s="2">
        <f>(0.33 *A22) + 41.75</f>
        <v>50.33</v>
      </c>
      <c r="K22" s="3">
        <v>40.9</v>
      </c>
      <c r="L22">
        <v>12</v>
      </c>
      <c r="M22">
        <v>15.157</v>
      </c>
      <c r="N22">
        <v>18.390999999999998</v>
      </c>
      <c r="O22">
        <v>23</v>
      </c>
      <c r="P22">
        <v>24</v>
      </c>
      <c r="Q22" s="7">
        <f>(0.77 * K22) - 8.097</f>
        <v>23.396000000000001</v>
      </c>
      <c r="S22" s="1">
        <v>38</v>
      </c>
      <c r="T22" s="2">
        <f>(0.33 *S22) + 41.75</f>
        <v>54.29</v>
      </c>
      <c r="U22" s="3">
        <v>32.799999999999997</v>
      </c>
      <c r="V22" s="7">
        <f>(0.77 * U22) - 8.097</f>
        <v>17.158999999999999</v>
      </c>
    </row>
    <row r="23" spans="1:22">
      <c r="A23" s="1">
        <v>25</v>
      </c>
      <c r="B23">
        <v>50</v>
      </c>
      <c r="C23">
        <v>52.64</v>
      </c>
      <c r="D23">
        <v>55.28</v>
      </c>
      <c r="E23">
        <v>58.91</v>
      </c>
      <c r="F23">
        <v>60</v>
      </c>
      <c r="G23" s="2">
        <f>(0.33 *A23) + 41.75</f>
        <v>50</v>
      </c>
      <c r="K23" s="3">
        <v>40.700000000000003</v>
      </c>
      <c r="L23">
        <v>12</v>
      </c>
      <c r="M23">
        <v>15.157</v>
      </c>
      <c r="N23">
        <v>18.390999999999998</v>
      </c>
      <c r="O23">
        <v>23</v>
      </c>
      <c r="P23">
        <v>24</v>
      </c>
      <c r="Q23" s="7">
        <f>(0.77 * K23) - 8.097</f>
        <v>23.242000000000004</v>
      </c>
      <c r="S23" s="1">
        <v>38</v>
      </c>
      <c r="T23" s="2">
        <f>(0.33 *S23) + 41.75</f>
        <v>54.29</v>
      </c>
      <c r="U23" s="3">
        <v>32.799999999999997</v>
      </c>
      <c r="V23" s="7">
        <f>(0.77 * U23) - 8.097</f>
        <v>17.158999999999999</v>
      </c>
    </row>
    <row r="24" spans="1:22">
      <c r="A24" s="1">
        <v>26</v>
      </c>
      <c r="B24">
        <v>50</v>
      </c>
      <c r="C24">
        <v>52.64</v>
      </c>
      <c r="D24">
        <v>55.28</v>
      </c>
      <c r="E24">
        <v>58.91</v>
      </c>
      <c r="F24">
        <v>60</v>
      </c>
      <c r="G24" s="2">
        <f>(0.33 *A24) + 41.75</f>
        <v>50.33</v>
      </c>
      <c r="K24" s="3">
        <v>40.9</v>
      </c>
      <c r="L24">
        <v>12</v>
      </c>
      <c r="M24">
        <v>15.157</v>
      </c>
      <c r="N24">
        <v>18.390999999999998</v>
      </c>
      <c r="O24">
        <v>23</v>
      </c>
      <c r="P24">
        <v>24</v>
      </c>
      <c r="Q24" s="7">
        <f>(0.77 * K24) - 8.097</f>
        <v>23.396000000000001</v>
      </c>
      <c r="S24" s="1">
        <v>39</v>
      </c>
      <c r="T24" s="2">
        <f>(0.33 *S24) + 41.75</f>
        <v>54.620000000000005</v>
      </c>
      <c r="U24" s="3">
        <v>33.4</v>
      </c>
      <c r="V24" s="7">
        <f>(0.77 * U24) - 8.097</f>
        <v>17.621000000000002</v>
      </c>
    </row>
    <row r="25" spans="1:22">
      <c r="A25" s="1">
        <v>29</v>
      </c>
      <c r="B25">
        <v>50</v>
      </c>
      <c r="C25">
        <v>52.64</v>
      </c>
      <c r="D25">
        <v>55.28</v>
      </c>
      <c r="E25">
        <v>58.91</v>
      </c>
      <c r="F25">
        <v>60</v>
      </c>
      <c r="G25" s="2">
        <f>(0.33 *A25) + 41.75</f>
        <v>51.32</v>
      </c>
      <c r="K25" s="3">
        <v>41</v>
      </c>
      <c r="L25">
        <v>12</v>
      </c>
      <c r="M25">
        <v>15.157</v>
      </c>
      <c r="N25">
        <v>18.390999999999998</v>
      </c>
      <c r="O25">
        <v>23</v>
      </c>
      <c r="P25">
        <v>24</v>
      </c>
      <c r="Q25" s="7">
        <f>(0.77 * K25) - 8.097</f>
        <v>23.472999999999999</v>
      </c>
      <c r="S25" s="1">
        <v>40</v>
      </c>
      <c r="T25" s="2">
        <f>(0.33 *S25) + 41.75</f>
        <v>54.95</v>
      </c>
      <c r="U25" s="3">
        <v>33.700000000000003</v>
      </c>
      <c r="V25" s="7">
        <f>(0.77 * U25) - 8.097</f>
        <v>17.852000000000004</v>
      </c>
    </row>
    <row r="26" spans="1:22">
      <c r="A26" s="1">
        <v>31</v>
      </c>
      <c r="B26">
        <v>50</v>
      </c>
      <c r="C26">
        <v>52.64</v>
      </c>
      <c r="D26">
        <v>55.28</v>
      </c>
      <c r="E26">
        <v>58.91</v>
      </c>
      <c r="F26">
        <v>60</v>
      </c>
      <c r="G26" s="2">
        <f>(0.33 *A26) + 41.75</f>
        <v>51.980000000000004</v>
      </c>
      <c r="K26" s="3">
        <v>41.1</v>
      </c>
      <c r="L26">
        <v>12</v>
      </c>
      <c r="M26">
        <v>15.157</v>
      </c>
      <c r="N26">
        <v>18.390999999999998</v>
      </c>
      <c r="O26">
        <v>23</v>
      </c>
      <c r="P26">
        <v>24</v>
      </c>
      <c r="Q26" s="7">
        <f>(0.77 * K26) - 8.097</f>
        <v>23.550000000000004</v>
      </c>
      <c r="S26" s="1">
        <v>40</v>
      </c>
      <c r="T26" s="2">
        <f>(0.33 *S26) + 41.75</f>
        <v>54.95</v>
      </c>
      <c r="U26" s="3">
        <v>34</v>
      </c>
      <c r="V26" s="7">
        <f>(0.77 * U26) - 8.097</f>
        <v>18.082999999999998</v>
      </c>
    </row>
    <row r="27" spans="1:22">
      <c r="A27" s="1">
        <v>32</v>
      </c>
      <c r="B27">
        <v>50</v>
      </c>
      <c r="C27">
        <v>52.64</v>
      </c>
      <c r="D27">
        <v>55.28</v>
      </c>
      <c r="E27">
        <v>58.91</v>
      </c>
      <c r="F27">
        <v>60</v>
      </c>
      <c r="G27" s="2">
        <f>(0.33 *A27) + 41.75</f>
        <v>52.31</v>
      </c>
      <c r="K27" s="3">
        <v>41.3</v>
      </c>
      <c r="L27">
        <v>12</v>
      </c>
      <c r="M27">
        <v>15.157</v>
      </c>
      <c r="N27">
        <v>18.390999999999998</v>
      </c>
      <c r="O27">
        <v>23</v>
      </c>
      <c r="P27">
        <v>24</v>
      </c>
      <c r="Q27" s="7">
        <f>(0.77 * K27) - 8.097</f>
        <v>23.704000000000001</v>
      </c>
      <c r="S27" s="1">
        <v>41</v>
      </c>
      <c r="T27" s="2">
        <f>(0.33 *S27) + 41.75</f>
        <v>55.28</v>
      </c>
      <c r="U27" s="3">
        <v>34.4</v>
      </c>
      <c r="V27" s="7">
        <f>(0.77 * U27) - 8.097</f>
        <v>18.390999999999998</v>
      </c>
    </row>
    <row r="28" spans="1:22">
      <c r="A28" s="1">
        <v>33</v>
      </c>
      <c r="B28">
        <v>50</v>
      </c>
      <c r="C28">
        <v>52.64</v>
      </c>
      <c r="D28">
        <v>55.28</v>
      </c>
      <c r="E28">
        <v>58.91</v>
      </c>
      <c r="F28">
        <v>60</v>
      </c>
      <c r="G28" s="2">
        <f>(0.33 *A28) + 41.75</f>
        <v>52.64</v>
      </c>
      <c r="K28" s="3">
        <v>41.4</v>
      </c>
      <c r="L28">
        <v>12</v>
      </c>
      <c r="M28">
        <v>15.157</v>
      </c>
      <c r="N28">
        <v>18.390999999999998</v>
      </c>
      <c r="O28">
        <v>23</v>
      </c>
      <c r="P28">
        <v>24</v>
      </c>
      <c r="Q28" s="7">
        <f>(0.77 * K28) - 8.097</f>
        <v>23.780999999999999</v>
      </c>
      <c r="S28" s="1">
        <v>42</v>
      </c>
      <c r="T28" s="2">
        <f>(0.33 *S28) + 41.75</f>
        <v>55.61</v>
      </c>
      <c r="U28" s="3">
        <v>34.4</v>
      </c>
      <c r="V28" s="7">
        <f>(0.77 * U28) - 8.097</f>
        <v>18.390999999999998</v>
      </c>
    </row>
    <row r="29" spans="1:22">
      <c r="A29" s="1">
        <v>33</v>
      </c>
      <c r="B29">
        <v>50</v>
      </c>
      <c r="C29">
        <v>52.64</v>
      </c>
      <c r="D29">
        <v>55.28</v>
      </c>
      <c r="E29">
        <v>58.91</v>
      </c>
      <c r="F29">
        <v>60</v>
      </c>
      <c r="G29" s="2">
        <f>(0.33 *A29) + 41.75</f>
        <v>52.64</v>
      </c>
      <c r="K29" s="3">
        <v>41.5</v>
      </c>
      <c r="L29">
        <v>12</v>
      </c>
      <c r="M29">
        <v>15.157</v>
      </c>
      <c r="N29">
        <v>18.390999999999998</v>
      </c>
      <c r="O29">
        <v>23</v>
      </c>
      <c r="P29">
        <v>24</v>
      </c>
      <c r="Q29" s="7">
        <f>(0.77 * K29) - 8.097</f>
        <v>23.858000000000004</v>
      </c>
      <c r="S29" s="1">
        <v>43</v>
      </c>
      <c r="T29" s="2">
        <f>(0.33 *S29) + 41.75</f>
        <v>55.94</v>
      </c>
      <c r="U29" s="3">
        <v>34.6</v>
      </c>
      <c r="V29" s="7">
        <f>(0.77 * U29) - 8.097</f>
        <v>18.545000000000002</v>
      </c>
    </row>
    <row r="30" spans="1:22">
      <c r="A30" s="1">
        <v>34</v>
      </c>
      <c r="B30">
        <v>50</v>
      </c>
      <c r="C30">
        <v>52.64</v>
      </c>
      <c r="D30">
        <v>55.28</v>
      </c>
      <c r="E30">
        <v>58.91</v>
      </c>
      <c r="F30">
        <v>60</v>
      </c>
      <c r="G30" s="2">
        <f>(0.33 *A30) + 41.75</f>
        <v>52.97</v>
      </c>
      <c r="K30" s="3">
        <v>41.6</v>
      </c>
      <c r="L30">
        <v>12</v>
      </c>
      <c r="M30">
        <v>15.157</v>
      </c>
      <c r="N30">
        <v>18.390999999999998</v>
      </c>
      <c r="O30">
        <v>23</v>
      </c>
      <c r="P30">
        <v>24</v>
      </c>
      <c r="Q30" s="7">
        <f>(0.77 * K30) - 8.097</f>
        <v>23.935000000000002</v>
      </c>
      <c r="S30" s="1">
        <v>43</v>
      </c>
      <c r="T30" s="2">
        <f>(0.33 *S30) + 41.75</f>
        <v>55.94</v>
      </c>
      <c r="U30" s="3">
        <v>35.200000000000003</v>
      </c>
      <c r="V30" s="7">
        <f>(0.77 * U30) - 8.097</f>
        <v>19.007000000000005</v>
      </c>
    </row>
    <row r="31" spans="1:22">
      <c r="A31" s="1">
        <v>35</v>
      </c>
      <c r="B31">
        <v>50</v>
      </c>
      <c r="C31">
        <v>52.64</v>
      </c>
      <c r="D31">
        <v>55.28</v>
      </c>
      <c r="E31">
        <v>58.91</v>
      </c>
      <c r="F31">
        <v>60</v>
      </c>
      <c r="G31" s="2">
        <f>(0.33 *A31) + 41.75</f>
        <v>53.3</v>
      </c>
      <c r="K31" s="3">
        <v>41.7</v>
      </c>
      <c r="L31">
        <v>12</v>
      </c>
      <c r="M31">
        <v>15.157</v>
      </c>
      <c r="N31">
        <v>18.390999999999998</v>
      </c>
      <c r="O31">
        <v>23</v>
      </c>
      <c r="P31">
        <v>24</v>
      </c>
      <c r="Q31" s="7">
        <f>(0.77 * K31) - 8.097</f>
        <v>24.012</v>
      </c>
      <c r="S31" s="1">
        <v>45</v>
      </c>
      <c r="T31" s="2">
        <f>(0.33 *S31) + 41.75</f>
        <v>56.6</v>
      </c>
      <c r="U31" s="3">
        <v>35.5</v>
      </c>
      <c r="V31" s="7">
        <f>(0.77 * U31) - 8.097</f>
        <v>19.238</v>
      </c>
    </row>
    <row r="32" spans="1:22">
      <c r="A32" s="1">
        <v>36</v>
      </c>
      <c r="B32">
        <v>50</v>
      </c>
      <c r="C32">
        <v>52.64</v>
      </c>
      <c r="D32">
        <v>55.28</v>
      </c>
      <c r="E32">
        <v>58.91</v>
      </c>
      <c r="F32">
        <v>60</v>
      </c>
      <c r="G32" s="2">
        <f>(0.33 *A32) + 41.75</f>
        <v>53.63</v>
      </c>
      <c r="K32" s="3">
        <v>41.5</v>
      </c>
      <c r="L32">
        <v>12</v>
      </c>
      <c r="M32">
        <v>15.157</v>
      </c>
      <c r="N32">
        <v>18.390999999999998</v>
      </c>
      <c r="O32">
        <v>23</v>
      </c>
      <c r="P32">
        <v>24</v>
      </c>
      <c r="Q32" s="7">
        <f>(0.77 * K32) - 8.097</f>
        <v>23.858000000000004</v>
      </c>
      <c r="S32" s="1">
        <v>45</v>
      </c>
      <c r="T32" s="2">
        <f>(0.33 *S32) + 41.75</f>
        <v>56.6</v>
      </c>
      <c r="U32" s="3">
        <v>36.1</v>
      </c>
      <c r="V32" s="7">
        <f>(0.77 * U32) - 8.097</f>
        <v>19.700000000000003</v>
      </c>
    </row>
    <row r="33" spans="1:22">
      <c r="A33" s="1">
        <v>37</v>
      </c>
      <c r="B33">
        <v>50</v>
      </c>
      <c r="C33">
        <v>52.64</v>
      </c>
      <c r="D33">
        <v>55.28</v>
      </c>
      <c r="E33">
        <v>58.91</v>
      </c>
      <c r="F33">
        <v>60</v>
      </c>
      <c r="G33" s="2">
        <f>(0.33 *A33) + 41.75</f>
        <v>53.96</v>
      </c>
      <c r="K33" s="3">
        <v>39.4</v>
      </c>
      <c r="L33">
        <v>12</v>
      </c>
      <c r="M33">
        <v>15.157</v>
      </c>
      <c r="N33">
        <v>18.390999999999998</v>
      </c>
      <c r="O33">
        <v>23</v>
      </c>
      <c r="P33">
        <v>24</v>
      </c>
      <c r="Q33" s="7">
        <f>(0.77 * K33) - 8.097</f>
        <v>22.241</v>
      </c>
      <c r="S33" s="1">
        <v>47</v>
      </c>
      <c r="T33" s="2">
        <f>(0.33 *S33) + 41.75</f>
        <v>57.260000000000005</v>
      </c>
      <c r="U33" s="3">
        <v>36.4</v>
      </c>
      <c r="V33" s="7">
        <f>(0.77 * U33) - 8.097</f>
        <v>19.930999999999997</v>
      </c>
    </row>
    <row r="34" spans="1:22">
      <c r="A34" s="1">
        <v>38</v>
      </c>
      <c r="B34">
        <v>50</v>
      </c>
      <c r="C34">
        <v>52.64</v>
      </c>
      <c r="D34">
        <v>55.28</v>
      </c>
      <c r="E34">
        <v>58.91</v>
      </c>
      <c r="F34">
        <v>60</v>
      </c>
      <c r="G34" s="2">
        <f>(0.33 *A34) + 41.75</f>
        <v>54.29</v>
      </c>
      <c r="K34" s="3">
        <v>38.4</v>
      </c>
      <c r="L34">
        <v>12</v>
      </c>
      <c r="M34">
        <v>15.157</v>
      </c>
      <c r="N34">
        <v>18.390999999999998</v>
      </c>
      <c r="O34">
        <v>23</v>
      </c>
      <c r="P34">
        <v>24</v>
      </c>
      <c r="Q34" s="7">
        <f>(0.77 * K34) - 8.097</f>
        <v>21.470999999999997</v>
      </c>
      <c r="S34" s="1">
        <v>48</v>
      </c>
      <c r="T34" s="2">
        <f>(0.33 *S34) + 41.75</f>
        <v>57.59</v>
      </c>
      <c r="U34" s="3">
        <v>37.4</v>
      </c>
      <c r="V34" s="7">
        <f>(0.77 * U34) - 8.097</f>
        <v>20.701000000000001</v>
      </c>
    </row>
    <row r="35" spans="1:22">
      <c r="A35" s="1">
        <v>39</v>
      </c>
      <c r="B35">
        <v>50</v>
      </c>
      <c r="C35">
        <v>52.64</v>
      </c>
      <c r="D35">
        <v>55.28</v>
      </c>
      <c r="E35">
        <v>58.91</v>
      </c>
      <c r="F35">
        <v>60</v>
      </c>
      <c r="G35" s="2">
        <f>(0.33 *A35) + 41.75</f>
        <v>54.620000000000005</v>
      </c>
      <c r="K35" s="3">
        <v>37.4</v>
      </c>
      <c r="L35">
        <v>12</v>
      </c>
      <c r="M35">
        <v>15.157</v>
      </c>
      <c r="N35">
        <v>18.390999999999998</v>
      </c>
      <c r="O35">
        <v>23</v>
      </c>
      <c r="P35">
        <v>24</v>
      </c>
      <c r="Q35" s="7">
        <f>(0.77 * K35) - 8.097</f>
        <v>20.701000000000001</v>
      </c>
      <c r="S35" s="1">
        <v>49</v>
      </c>
      <c r="T35" s="2">
        <f>(0.33 *S35) + 41.75</f>
        <v>57.92</v>
      </c>
      <c r="U35" s="3">
        <v>37.700000000000003</v>
      </c>
      <c r="V35" s="7">
        <f>(0.77 * U35) - 8.097</f>
        <v>20.932000000000002</v>
      </c>
    </row>
    <row r="36" spans="1:22">
      <c r="A36" s="1">
        <v>40</v>
      </c>
      <c r="B36">
        <v>50</v>
      </c>
      <c r="C36">
        <v>52.64</v>
      </c>
      <c r="D36">
        <v>55.28</v>
      </c>
      <c r="E36">
        <v>58.91</v>
      </c>
      <c r="F36">
        <v>60</v>
      </c>
      <c r="G36" s="2">
        <f>(0.33 *A36) + 41.75</f>
        <v>54.95</v>
      </c>
      <c r="K36" s="3">
        <v>36.4</v>
      </c>
      <c r="L36">
        <v>12</v>
      </c>
      <c r="M36">
        <v>15.157</v>
      </c>
      <c r="N36">
        <v>18.390999999999998</v>
      </c>
      <c r="O36">
        <v>23</v>
      </c>
      <c r="P36">
        <v>24</v>
      </c>
      <c r="Q36" s="7">
        <f>(0.77 * K36) - 8.097</f>
        <v>19.930999999999997</v>
      </c>
      <c r="S36" s="1">
        <v>50</v>
      </c>
      <c r="T36" s="2">
        <f>(0.33 *S36) + 41.75</f>
        <v>58.25</v>
      </c>
      <c r="U36" s="3">
        <v>38.4</v>
      </c>
      <c r="V36" s="7">
        <f>(0.77 * U36) - 8.097</f>
        <v>21.470999999999997</v>
      </c>
    </row>
    <row r="37" spans="1:22">
      <c r="A37" s="1">
        <v>40</v>
      </c>
      <c r="B37">
        <v>50</v>
      </c>
      <c r="C37">
        <v>52.64</v>
      </c>
      <c r="D37">
        <v>55.28</v>
      </c>
      <c r="E37">
        <v>58.91</v>
      </c>
      <c r="F37">
        <v>60</v>
      </c>
      <c r="G37" s="2">
        <f>(0.33 *A37) + 41.75</f>
        <v>54.95</v>
      </c>
      <c r="K37" s="3">
        <v>35.5</v>
      </c>
      <c r="L37">
        <v>12</v>
      </c>
      <c r="M37">
        <v>15.157</v>
      </c>
      <c r="N37">
        <v>18.390999999999998</v>
      </c>
      <c r="O37">
        <v>23</v>
      </c>
      <c r="P37">
        <v>24</v>
      </c>
      <c r="Q37" s="7">
        <f>(0.77 * K37) - 8.097</f>
        <v>19.238</v>
      </c>
      <c r="S37" s="1">
        <v>50</v>
      </c>
      <c r="T37" s="2">
        <f>(0.33 *S37) + 41.75</f>
        <v>58.25</v>
      </c>
      <c r="U37" s="3">
        <v>38.4</v>
      </c>
      <c r="V37" s="7">
        <f>(0.77 * U37) - 8.097</f>
        <v>21.470999999999997</v>
      </c>
    </row>
    <row r="38" spans="1:22">
      <c r="A38" s="1">
        <v>42</v>
      </c>
      <c r="B38">
        <v>50</v>
      </c>
      <c r="C38">
        <v>52.64</v>
      </c>
      <c r="D38">
        <v>55.28</v>
      </c>
      <c r="E38">
        <v>58.91</v>
      </c>
      <c r="F38">
        <v>60</v>
      </c>
      <c r="G38" s="2">
        <f>(0.33 *A38) + 41.75</f>
        <v>55.61</v>
      </c>
      <c r="K38" s="3">
        <v>34.4</v>
      </c>
      <c r="L38">
        <v>12</v>
      </c>
      <c r="M38">
        <v>15.157</v>
      </c>
      <c r="N38">
        <v>18.390999999999998</v>
      </c>
      <c r="O38">
        <v>23</v>
      </c>
      <c r="P38">
        <v>24</v>
      </c>
      <c r="Q38" s="7">
        <f>(0.77 * K38) - 8.097</f>
        <v>18.390999999999998</v>
      </c>
      <c r="S38" s="1">
        <v>50</v>
      </c>
      <c r="T38" s="2">
        <f>(0.33 *S38) + 41.75</f>
        <v>58.25</v>
      </c>
      <c r="U38" s="3">
        <v>39.4</v>
      </c>
      <c r="V38" s="7">
        <f>(0.77 * U38) - 8.097</f>
        <v>22.241</v>
      </c>
    </row>
    <row r="39" spans="1:22">
      <c r="A39" s="1">
        <v>43</v>
      </c>
      <c r="B39">
        <v>50</v>
      </c>
      <c r="C39">
        <v>52.64</v>
      </c>
      <c r="D39">
        <v>55.28</v>
      </c>
      <c r="E39">
        <v>58.91</v>
      </c>
      <c r="F39">
        <v>60</v>
      </c>
      <c r="G39" s="2">
        <f>(0.33 *A39) + 41.75</f>
        <v>55.94</v>
      </c>
      <c r="K39" s="3">
        <v>34.6</v>
      </c>
      <c r="L39">
        <v>12</v>
      </c>
      <c r="M39">
        <v>15.157</v>
      </c>
      <c r="N39">
        <v>18.390999999999998</v>
      </c>
      <c r="O39">
        <v>23</v>
      </c>
      <c r="P39">
        <v>24</v>
      </c>
      <c r="Q39" s="7">
        <f>(0.77 * K39) - 8.097</f>
        <v>18.545000000000002</v>
      </c>
      <c r="S39" s="1">
        <v>52</v>
      </c>
      <c r="T39" s="2">
        <f>(0.33 *S39) + 41.75</f>
        <v>58.91</v>
      </c>
      <c r="U39" s="3">
        <v>40.200000000000003</v>
      </c>
      <c r="V39" s="7">
        <f>(0.77 * U39) - 8.097</f>
        <v>22.857000000000006</v>
      </c>
    </row>
    <row r="40" spans="1:22">
      <c r="A40" s="1">
        <v>45</v>
      </c>
      <c r="B40">
        <v>50</v>
      </c>
      <c r="C40">
        <v>52.64</v>
      </c>
      <c r="D40">
        <v>55.28</v>
      </c>
      <c r="E40">
        <v>58.91</v>
      </c>
      <c r="F40">
        <v>60</v>
      </c>
      <c r="G40" s="2">
        <f>(0.33 *A40) + 41.75</f>
        <v>56.6</v>
      </c>
      <c r="K40" s="3">
        <v>34</v>
      </c>
      <c r="L40">
        <v>12</v>
      </c>
      <c r="M40">
        <v>15.157</v>
      </c>
      <c r="N40">
        <v>18.390999999999998</v>
      </c>
      <c r="O40">
        <v>23</v>
      </c>
      <c r="P40">
        <v>24</v>
      </c>
      <c r="Q40" s="7">
        <f>(0.77 * K40) - 8.097</f>
        <v>18.082999999999998</v>
      </c>
      <c r="S40" s="1">
        <v>52</v>
      </c>
      <c r="T40" s="2">
        <f>(0.33 *S40) + 41.75</f>
        <v>58.91</v>
      </c>
      <c r="U40" s="3">
        <v>40.4</v>
      </c>
      <c r="V40" s="7">
        <f>(0.77 * U40) - 8.097</f>
        <v>23.011000000000003</v>
      </c>
    </row>
    <row r="41" spans="1:22">
      <c r="A41" s="1">
        <v>47</v>
      </c>
      <c r="B41">
        <v>50</v>
      </c>
      <c r="C41">
        <v>52.64</v>
      </c>
      <c r="D41">
        <v>55.28</v>
      </c>
      <c r="E41">
        <v>58.91</v>
      </c>
      <c r="F41">
        <v>60</v>
      </c>
      <c r="G41" s="2">
        <f>(0.33 *A41) + 41.75</f>
        <v>57.260000000000005</v>
      </c>
      <c r="K41" s="3">
        <v>33.4</v>
      </c>
      <c r="L41">
        <v>12</v>
      </c>
      <c r="M41">
        <v>15.157</v>
      </c>
      <c r="N41">
        <v>18.390999999999998</v>
      </c>
      <c r="O41">
        <v>23</v>
      </c>
      <c r="P41">
        <v>24</v>
      </c>
      <c r="Q41" s="7">
        <f>(0.77 * K41) - 8.097</f>
        <v>17.621000000000002</v>
      </c>
      <c r="S41" s="1">
        <v>52</v>
      </c>
      <c r="T41" s="2">
        <f>(0.33 *S41) + 41.75</f>
        <v>58.91</v>
      </c>
      <c r="U41" s="3">
        <v>40.5</v>
      </c>
      <c r="V41" s="7">
        <f>(0.77 * U41) - 8.097</f>
        <v>23.088000000000001</v>
      </c>
    </row>
    <row r="42" spans="1:22">
      <c r="A42" s="1">
        <v>49</v>
      </c>
      <c r="B42">
        <v>50</v>
      </c>
      <c r="C42">
        <v>52.64</v>
      </c>
      <c r="D42">
        <v>55.28</v>
      </c>
      <c r="E42">
        <v>58.91</v>
      </c>
      <c r="F42">
        <v>60</v>
      </c>
      <c r="G42" s="2">
        <f>(0.33 *A42) + 41.75</f>
        <v>57.92</v>
      </c>
      <c r="K42" s="3">
        <v>32.799999999999997</v>
      </c>
      <c r="L42">
        <v>12</v>
      </c>
      <c r="M42">
        <v>15.157</v>
      </c>
      <c r="N42">
        <v>18.390999999999998</v>
      </c>
      <c r="O42">
        <v>23</v>
      </c>
      <c r="P42">
        <v>24</v>
      </c>
      <c r="Q42" s="7">
        <f>(0.77 * K42) - 8.097</f>
        <v>17.158999999999999</v>
      </c>
      <c r="S42" s="1">
        <v>52</v>
      </c>
      <c r="T42" s="2">
        <f>(0.33 *S42) + 41.75</f>
        <v>58.91</v>
      </c>
      <c r="U42" s="3">
        <v>40.700000000000003</v>
      </c>
      <c r="V42" s="7">
        <f>(0.77 * U42) - 8.097</f>
        <v>23.242000000000004</v>
      </c>
    </row>
    <row r="43" spans="1:22">
      <c r="A43" s="1">
        <v>54</v>
      </c>
      <c r="B43">
        <v>50</v>
      </c>
      <c r="C43">
        <v>52.64</v>
      </c>
      <c r="D43">
        <v>55.28</v>
      </c>
      <c r="E43">
        <v>58.91</v>
      </c>
      <c r="F43">
        <v>60</v>
      </c>
      <c r="G43" s="2">
        <f>(0.33 *A43) + 41.75</f>
        <v>59.57</v>
      </c>
      <c r="K43" s="3">
        <v>32.299999999999997</v>
      </c>
      <c r="L43">
        <v>12</v>
      </c>
      <c r="M43">
        <v>15.157</v>
      </c>
      <c r="N43">
        <v>18.390999999999998</v>
      </c>
      <c r="O43">
        <v>23</v>
      </c>
      <c r="P43">
        <v>24</v>
      </c>
      <c r="Q43" s="7">
        <f>(0.77 * K43) - 8.097</f>
        <v>16.774000000000001</v>
      </c>
      <c r="S43" s="1">
        <v>52</v>
      </c>
      <c r="T43" s="2">
        <f>(0.33 *S43) + 41.75</f>
        <v>58.91</v>
      </c>
      <c r="U43" s="3">
        <v>40.9</v>
      </c>
      <c r="V43" s="7">
        <f>(0.77 * U43) - 8.097</f>
        <v>23.396000000000001</v>
      </c>
    </row>
    <row r="44" spans="1:22">
      <c r="A44" s="1">
        <v>52</v>
      </c>
      <c r="B44">
        <v>50</v>
      </c>
      <c r="C44">
        <v>52.64</v>
      </c>
      <c r="D44">
        <v>55.28</v>
      </c>
      <c r="E44">
        <v>58.91</v>
      </c>
      <c r="F44">
        <v>60</v>
      </c>
      <c r="G44" s="2">
        <f>(0.33 *A44) + 41.75</f>
        <v>58.91</v>
      </c>
      <c r="K44" s="3">
        <v>31.8</v>
      </c>
      <c r="L44">
        <v>12</v>
      </c>
      <c r="M44">
        <v>15.157</v>
      </c>
      <c r="N44">
        <v>18.390999999999998</v>
      </c>
      <c r="O44">
        <v>23</v>
      </c>
      <c r="P44">
        <v>24</v>
      </c>
      <c r="Q44" s="7">
        <f>(0.77 * K44) - 8.097</f>
        <v>16.389000000000003</v>
      </c>
      <c r="S44" s="1">
        <v>53</v>
      </c>
      <c r="T44" s="2">
        <f>(0.33 *S44) + 41.75</f>
        <v>59.24</v>
      </c>
      <c r="U44" s="3">
        <v>40.9</v>
      </c>
      <c r="V44" s="7">
        <f>(0.77 * U44) - 8.097</f>
        <v>23.396000000000001</v>
      </c>
    </row>
    <row r="45" spans="1:22">
      <c r="A45" s="1">
        <v>56</v>
      </c>
      <c r="B45">
        <v>50</v>
      </c>
      <c r="C45">
        <v>52.64</v>
      </c>
      <c r="D45">
        <v>55.28</v>
      </c>
      <c r="E45">
        <v>58.91</v>
      </c>
      <c r="F45">
        <v>60</v>
      </c>
      <c r="G45" s="2">
        <f>(0.33 *A45) + 41.75</f>
        <v>60.230000000000004</v>
      </c>
      <c r="K45" s="3">
        <v>31.4</v>
      </c>
      <c r="L45">
        <v>12</v>
      </c>
      <c r="M45">
        <v>15.157</v>
      </c>
      <c r="N45">
        <v>18.390999999999998</v>
      </c>
      <c r="O45">
        <v>23</v>
      </c>
      <c r="P45">
        <v>24</v>
      </c>
      <c r="Q45" s="7">
        <f>(0.77 * K45) - 8.097</f>
        <v>16.081000000000003</v>
      </c>
      <c r="S45" s="1">
        <v>54</v>
      </c>
      <c r="T45" s="2">
        <f>(0.33 *S45) + 41.75</f>
        <v>59.57</v>
      </c>
      <c r="U45" s="3">
        <v>41</v>
      </c>
      <c r="V45" s="7">
        <f>(0.77 * U45) - 8.097</f>
        <v>23.472999999999999</v>
      </c>
    </row>
    <row r="46" spans="1:22">
      <c r="A46" s="1">
        <v>52</v>
      </c>
      <c r="B46">
        <v>50</v>
      </c>
      <c r="C46">
        <v>52.64</v>
      </c>
      <c r="D46">
        <v>55.28</v>
      </c>
      <c r="E46">
        <v>58.91</v>
      </c>
      <c r="F46">
        <v>60</v>
      </c>
      <c r="G46" s="2">
        <f>(0.33 *A46) + 41.75</f>
        <v>58.91</v>
      </c>
      <c r="K46" s="3">
        <v>31</v>
      </c>
      <c r="L46">
        <v>12</v>
      </c>
      <c r="M46">
        <v>15.157</v>
      </c>
      <c r="N46">
        <v>18.390999999999998</v>
      </c>
      <c r="O46">
        <v>23</v>
      </c>
      <c r="P46">
        <v>24</v>
      </c>
      <c r="Q46" s="7">
        <f>(0.77 * K46) - 8.097</f>
        <v>15.773000000000001</v>
      </c>
      <c r="S46" s="1">
        <v>54</v>
      </c>
      <c r="T46" s="2">
        <f>(0.33 *S46) + 41.75</f>
        <v>59.57</v>
      </c>
      <c r="U46" s="3">
        <v>41.1</v>
      </c>
      <c r="V46" s="7">
        <f>(0.77 * U46) - 8.097</f>
        <v>23.550000000000004</v>
      </c>
    </row>
    <row r="47" spans="1:22">
      <c r="A47" s="1">
        <v>50</v>
      </c>
      <c r="B47">
        <v>50</v>
      </c>
      <c r="C47">
        <v>52.64</v>
      </c>
      <c r="D47">
        <v>55.28</v>
      </c>
      <c r="E47">
        <v>58.91</v>
      </c>
      <c r="F47">
        <v>60</v>
      </c>
      <c r="G47" s="2">
        <f>(0.33 *A47) + 41.75</f>
        <v>58.25</v>
      </c>
      <c r="K47" s="3">
        <v>30.6</v>
      </c>
      <c r="L47">
        <v>12</v>
      </c>
      <c r="M47">
        <v>15.157</v>
      </c>
      <c r="N47">
        <v>18.390999999999998</v>
      </c>
      <c r="O47">
        <v>23</v>
      </c>
      <c r="P47">
        <v>24</v>
      </c>
      <c r="Q47" s="7">
        <f>(0.77 * K47) - 8.097</f>
        <v>15.465000000000002</v>
      </c>
      <c r="S47" s="1">
        <v>55</v>
      </c>
      <c r="T47" s="2">
        <f>(0.33 *S47) + 41.75</f>
        <v>59.900000000000006</v>
      </c>
      <c r="U47" s="3">
        <v>41.3</v>
      </c>
      <c r="V47" s="7">
        <f>(0.77 * U47) - 8.097</f>
        <v>23.704000000000001</v>
      </c>
    </row>
    <row r="48" spans="1:22">
      <c r="A48" s="1">
        <v>55</v>
      </c>
      <c r="B48">
        <v>50</v>
      </c>
      <c r="C48">
        <v>52.64</v>
      </c>
      <c r="D48">
        <v>55.28</v>
      </c>
      <c r="E48">
        <v>58.91</v>
      </c>
      <c r="F48">
        <v>60</v>
      </c>
      <c r="G48" s="2">
        <f>(0.33 *A48) + 41.75</f>
        <v>59.900000000000006</v>
      </c>
      <c r="K48" s="3">
        <v>30.2</v>
      </c>
      <c r="L48">
        <v>12</v>
      </c>
      <c r="M48">
        <v>15.157</v>
      </c>
      <c r="N48">
        <v>18.390999999999998</v>
      </c>
      <c r="O48">
        <v>23</v>
      </c>
      <c r="P48">
        <v>24</v>
      </c>
      <c r="Q48" s="7">
        <f>(0.77 * K48) - 8.097</f>
        <v>15.157000000000002</v>
      </c>
      <c r="S48" s="1">
        <v>55</v>
      </c>
      <c r="T48" s="2">
        <f>(0.33 *S48) + 41.75</f>
        <v>59.900000000000006</v>
      </c>
      <c r="U48" s="3">
        <v>41.4</v>
      </c>
      <c r="V48" s="7">
        <f>(0.77 * U48) - 8.097</f>
        <v>23.780999999999999</v>
      </c>
    </row>
    <row r="49" spans="1:22">
      <c r="A49" s="1">
        <v>52</v>
      </c>
      <c r="B49">
        <v>50</v>
      </c>
      <c r="C49">
        <v>52.64</v>
      </c>
      <c r="D49">
        <v>55.28</v>
      </c>
      <c r="E49">
        <v>58.91</v>
      </c>
      <c r="F49">
        <v>60</v>
      </c>
      <c r="G49" s="2">
        <f>(0.33 *A49) + 41.75</f>
        <v>58.91</v>
      </c>
      <c r="K49" s="3">
        <v>29.9</v>
      </c>
      <c r="L49">
        <v>12</v>
      </c>
      <c r="M49">
        <v>15.157</v>
      </c>
      <c r="N49">
        <v>18.390999999999998</v>
      </c>
      <c r="O49">
        <v>23</v>
      </c>
      <c r="P49">
        <v>24</v>
      </c>
      <c r="Q49" s="7">
        <f>(0.77 * K49) - 8.097</f>
        <v>14.926</v>
      </c>
      <c r="S49" s="1">
        <v>55</v>
      </c>
      <c r="T49" s="2">
        <f>(0.33 *S49) + 41.75</f>
        <v>59.900000000000006</v>
      </c>
      <c r="U49" s="3">
        <v>41.5</v>
      </c>
      <c r="V49" s="7">
        <f>(0.77 * U49) - 8.097</f>
        <v>23.858000000000004</v>
      </c>
    </row>
    <row r="50" spans="1:22">
      <c r="A50" s="1">
        <v>50</v>
      </c>
      <c r="B50">
        <v>50</v>
      </c>
      <c r="C50">
        <v>52.64</v>
      </c>
      <c r="D50">
        <v>55.28</v>
      </c>
      <c r="E50">
        <v>58.91</v>
      </c>
      <c r="F50">
        <v>60</v>
      </c>
      <c r="G50" s="2">
        <f>(0.33 *A50) + 41.75</f>
        <v>58.25</v>
      </c>
      <c r="K50" s="3">
        <v>30.2</v>
      </c>
      <c r="L50">
        <v>12</v>
      </c>
      <c r="M50">
        <v>15.157</v>
      </c>
      <c r="N50">
        <v>18.390999999999998</v>
      </c>
      <c r="O50">
        <v>23</v>
      </c>
      <c r="P50">
        <v>24</v>
      </c>
      <c r="Q50" s="7">
        <f>(0.77 * K50) - 8.097</f>
        <v>15.157000000000002</v>
      </c>
      <c r="S50" s="1">
        <v>56</v>
      </c>
      <c r="T50" s="2">
        <f>(0.33 *S50) + 41.75</f>
        <v>60.230000000000004</v>
      </c>
      <c r="U50" s="3">
        <v>41.5</v>
      </c>
      <c r="V50" s="7">
        <f>(0.77 * U50) - 8.097</f>
        <v>23.858000000000004</v>
      </c>
    </row>
    <row r="51" spans="1:22">
      <c r="A51" s="1">
        <v>55</v>
      </c>
      <c r="B51">
        <v>50</v>
      </c>
      <c r="C51">
        <v>52.64</v>
      </c>
      <c r="D51">
        <v>55.28</v>
      </c>
      <c r="E51">
        <v>58.91</v>
      </c>
      <c r="F51">
        <v>60</v>
      </c>
      <c r="G51" s="2">
        <f>(0.33 *A51) + 41.75</f>
        <v>59.900000000000006</v>
      </c>
      <c r="K51" s="3">
        <v>29.9</v>
      </c>
      <c r="L51">
        <v>12</v>
      </c>
      <c r="M51">
        <v>15.157</v>
      </c>
      <c r="N51">
        <v>18.390999999999998</v>
      </c>
      <c r="O51">
        <v>23</v>
      </c>
      <c r="P51">
        <v>24</v>
      </c>
      <c r="Q51" s="7">
        <f>(0.77 * K51) - 8.097</f>
        <v>14.926</v>
      </c>
      <c r="S51" s="1">
        <v>56</v>
      </c>
      <c r="T51" s="2">
        <f>(0.33 *S51) + 41.75</f>
        <v>60.230000000000004</v>
      </c>
      <c r="U51" s="3">
        <v>41.6</v>
      </c>
      <c r="V51" s="7">
        <f>(0.77 * U51) - 8.097</f>
        <v>23.935000000000002</v>
      </c>
    </row>
    <row r="52" spans="1:22">
      <c r="A52" s="1">
        <v>55</v>
      </c>
      <c r="B52">
        <v>50</v>
      </c>
      <c r="C52">
        <v>52.64</v>
      </c>
      <c r="D52">
        <v>55.28</v>
      </c>
      <c r="E52">
        <v>58.91</v>
      </c>
      <c r="F52">
        <v>60</v>
      </c>
      <c r="G52" s="2">
        <f>(0.33 *A52) + 41.75</f>
        <v>59.900000000000006</v>
      </c>
      <c r="K52" s="3">
        <v>28</v>
      </c>
      <c r="L52">
        <v>12</v>
      </c>
      <c r="M52">
        <v>15.157</v>
      </c>
      <c r="N52">
        <v>18.390999999999998</v>
      </c>
      <c r="O52">
        <v>23</v>
      </c>
      <c r="P52">
        <v>24</v>
      </c>
      <c r="Q52" s="7">
        <f>(0.77 * K52) - 8.097</f>
        <v>13.463000000000003</v>
      </c>
      <c r="S52" s="1">
        <v>58</v>
      </c>
      <c r="T52" s="2">
        <f>(0.33 *S52) + 41.75</f>
        <v>60.89</v>
      </c>
      <c r="U52" s="3">
        <v>41.7</v>
      </c>
      <c r="V52" s="7">
        <f>(0.77 * U52) - 8.097</f>
        <v>24.012</v>
      </c>
    </row>
    <row r="53" spans="1:22">
      <c r="A53" s="1">
        <f>AVERAGE(A2:A52)</f>
        <v>41.745098039215684</v>
      </c>
      <c r="B53" t="s">
        <v>2</v>
      </c>
      <c r="G53" s="2">
        <f>AVERAGE(G2:G52)</f>
        <v>55.525882352941181</v>
      </c>
      <c r="K53" s="3">
        <f>AVERAGE(K2:K52)</f>
        <v>34.586274509803935</v>
      </c>
      <c r="Q53" s="7">
        <f>AVERAGE(Q2:Q52)</f>
        <v>18.534431372549026</v>
      </c>
      <c r="R53" t="s">
        <v>2</v>
      </c>
      <c r="S53" s="1">
        <f>AVERAGE(S2:S52)</f>
        <v>41.745098039215684</v>
      </c>
      <c r="T53" s="2">
        <f>AVERAGE(T2:T52)</f>
        <v>55.52588235294116</v>
      </c>
      <c r="U53" s="3">
        <f>AVERAGE(U2:U52)</f>
        <v>34.586274509803935</v>
      </c>
      <c r="V53" s="7">
        <f>AVERAGE(V2:V52)</f>
        <v>18.534431372549008</v>
      </c>
    </row>
    <row r="54" spans="1:22">
      <c r="A54" s="1">
        <f>MEDIAN(A2:A52)</f>
        <v>41</v>
      </c>
      <c r="B54" t="s">
        <v>3</v>
      </c>
      <c r="G54" s="2">
        <f>MEDIAN(G2:G52)</f>
        <v>55.28</v>
      </c>
      <c r="K54" s="3">
        <f>MEDIAN(K2:K52)</f>
        <v>34.4</v>
      </c>
      <c r="Q54" s="7">
        <f>MEDIAN(Q2:Q52)</f>
        <v>18.390999999999998</v>
      </c>
      <c r="R54" t="s">
        <v>3</v>
      </c>
      <c r="S54" s="1">
        <f>MEDIAN(S2:S52)</f>
        <v>41</v>
      </c>
      <c r="T54" s="2">
        <f>MEDIAN(T2:T52)</f>
        <v>55.28</v>
      </c>
      <c r="U54" s="3">
        <f>MEDIAN(U2:U52)</f>
        <v>34.4</v>
      </c>
      <c r="V54" s="7">
        <f>MEDIAN(V2:V52)</f>
        <v>18.390999999999998</v>
      </c>
    </row>
    <row r="55" spans="1:22">
      <c r="B55" t="s">
        <v>4</v>
      </c>
    </row>
  </sheetData>
  <sortState xmlns:xlrd2="http://schemas.microsoft.com/office/spreadsheetml/2017/richdata2" ref="U2:U52">
    <sortCondition ref="U2:U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Luma</cp:lastModifiedBy>
  <cp:revision/>
  <dcterms:created xsi:type="dcterms:W3CDTF">2023-04-12T17:57:41Z</dcterms:created>
  <dcterms:modified xsi:type="dcterms:W3CDTF">2023-04-14T17:51:27Z</dcterms:modified>
  <cp:category/>
  <cp:contentStatus/>
</cp:coreProperties>
</file>