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filterPrivacy="1" codeName="ThisWorkbook"/>
  <xr:revisionPtr revIDLastSave="0" documentId="13_ncr:1_{D2AC9DF6-FC0A-F445-99A7-7EDE122EDFF2}" xr6:coauthVersionLast="47" xr6:coauthVersionMax="47" xr10:uidLastSave="{00000000-0000-0000-0000-000000000000}"/>
  <bookViews>
    <workbookView xWindow="0" yWindow="500" windowWidth="35840" windowHeight="2046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_開始">プロジェクトのスケジュール!$E$3</definedName>
    <definedName name="今日" localSheetId="0">TODAY()</definedName>
    <definedName name="週_表示">プロジェクトのスケジュール!$E$4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6" i="11" l="1"/>
  <c r="H18" i="11"/>
  <c r="H17" i="11"/>
  <c r="H15" i="11"/>
  <c r="H98" i="11" l="1"/>
  <c r="H97" i="11"/>
  <c r="H95" i="11"/>
  <c r="H91" i="11"/>
  <c r="H90" i="11"/>
  <c r="H52" i="11"/>
  <c r="H49" i="11"/>
  <c r="H27" i="11"/>
  <c r="H29" i="11"/>
  <c r="H28" i="11"/>
  <c r="H21" i="11"/>
  <c r="H43" i="11"/>
  <c r="H42" i="11"/>
  <c r="H38" i="11"/>
  <c r="H37" i="11"/>
  <c r="H32" i="11"/>
  <c r="H51" i="11"/>
  <c r="H50" i="11"/>
  <c r="H87" i="11"/>
  <c r="H34" i="11"/>
  <c r="H33" i="11"/>
  <c r="H61" i="11"/>
  <c r="H23" i="11"/>
  <c r="H24" i="11"/>
  <c r="H25" i="11"/>
  <c r="H26" i="11"/>
  <c r="H47" i="11"/>
  <c r="H48" i="11"/>
  <c r="H22" i="11"/>
  <c r="H59" i="11"/>
  <c r="H58" i="11"/>
  <c r="H19" i="11"/>
  <c r="H55" i="11"/>
  <c r="H57" i="11"/>
  <c r="H54" i="11"/>
  <c r="H53" i="11"/>
  <c r="H46" i="11"/>
  <c r="H45" i="11"/>
  <c r="H88" i="11"/>
  <c r="H93" i="11"/>
  <c r="H92" i="11"/>
  <c r="C99" i="11"/>
  <c r="D99" i="11"/>
  <c r="H7" i="11"/>
  <c r="F10" i="11"/>
  <c r="I5" i="11"/>
  <c r="I6" i="11" s="1"/>
  <c r="H103" i="11"/>
  <c r="H99" i="11"/>
  <c r="H94" i="11"/>
  <c r="H89" i="11"/>
  <c r="H14" i="11"/>
  <c r="H12" i="11"/>
  <c r="H8" i="11"/>
  <c r="H9" i="11"/>
  <c r="E11" i="11" l="1"/>
  <c r="H10" i="11"/>
  <c r="I4" i="11"/>
  <c r="J5" i="11"/>
  <c r="F11" i="11" l="1"/>
  <c r="H11" i="11" s="1"/>
  <c r="E13" i="11"/>
  <c r="K5" i="11"/>
  <c r="J6" i="11"/>
  <c r="F13" i="11" l="1"/>
  <c r="H13" i="11" s="1"/>
  <c r="L5" i="11"/>
  <c r="K6" i="11"/>
  <c r="M5" i="11" l="1"/>
  <c r="L6" i="11"/>
  <c r="N5" i="11" l="1"/>
  <c r="M6" i="11"/>
  <c r="O5" i="11" l="1"/>
  <c r="N6" i="11"/>
  <c r="P5" i="11" l="1"/>
  <c r="O6" i="11"/>
  <c r="P4" i="11" l="1"/>
  <c r="P6" i="11"/>
  <c r="Q5" i="11"/>
  <c r="Q6" i="11" l="1"/>
  <c r="R5" i="11"/>
  <c r="S5" i="11" l="1"/>
  <c r="R6" i="11"/>
  <c r="S6" i="11" l="1"/>
  <c r="T5" i="11"/>
  <c r="U5" i="11" l="1"/>
  <c r="T6" i="11"/>
  <c r="V5" i="11" l="1"/>
  <c r="U6" i="11"/>
  <c r="V6" i="11" l="1"/>
  <c r="W5" i="11"/>
  <c r="W6" i="11" l="1"/>
  <c r="X5" i="11"/>
  <c r="W4" i="11"/>
  <c r="X6" i="11" l="1"/>
  <c r="Y5" i="11"/>
  <c r="Z5" i="11" l="1"/>
  <c r="Y6" i="11"/>
  <c r="AA5" i="11" l="1"/>
  <c r="Z6" i="11"/>
  <c r="AB5" i="11" l="1"/>
  <c r="AA6" i="11"/>
  <c r="AC5" i="11" l="1"/>
  <c r="AB6" i="11"/>
  <c r="AD5" i="11" l="1"/>
  <c r="AC6" i="11"/>
  <c r="AD6" i="11" l="1"/>
  <c r="AE5" i="11"/>
  <c r="AD4" i="11"/>
  <c r="AF5" i="11" l="1"/>
  <c r="AE6" i="11"/>
  <c r="AG5" i="11" l="1"/>
  <c r="AF6" i="11"/>
  <c r="AH5" i="11" l="1"/>
  <c r="AG6" i="11"/>
  <c r="AH6" i="11" l="1"/>
  <c r="AI5" i="11"/>
  <c r="AJ5" i="11" l="1"/>
  <c r="AI6" i="11"/>
  <c r="AJ6" i="11" l="1"/>
  <c r="AK5" i="11"/>
  <c r="AK6" i="11" l="1"/>
  <c r="AL5" i="11"/>
  <c r="AK4" i="11"/>
  <c r="AM5" i="11" l="1"/>
  <c r="AL6" i="11"/>
  <c r="AN5" i="11" l="1"/>
  <c r="AM6" i="11"/>
  <c r="AN6" i="11" l="1"/>
  <c r="AO5" i="11"/>
  <c r="AP5" i="11" l="1"/>
  <c r="AO6" i="11"/>
  <c r="AQ5" i="11" l="1"/>
  <c r="AP6" i="11"/>
  <c r="AQ6" i="11" l="1"/>
  <c r="AR5" i="11"/>
  <c r="AS5" i="11" l="1"/>
  <c r="AR4" i="11"/>
  <c r="AR6" i="11"/>
  <c r="AS6" i="11" l="1"/>
  <c r="AT5" i="11"/>
  <c r="AT6" i="11" l="1"/>
  <c r="AU5" i="11"/>
  <c r="AU6" i="11" l="1"/>
  <c r="AV5" i="11"/>
  <c r="AV6" i="11" l="1"/>
  <c r="AW5" i="11"/>
  <c r="AX5" i="11" l="1"/>
  <c r="AW6" i="11"/>
  <c r="AY5" i="11" l="1"/>
  <c r="AX6" i="11"/>
  <c r="AY6" i="11" l="1"/>
  <c r="AZ5" i="11"/>
  <c r="AY4" i="11"/>
  <c r="AZ6" i="11" l="1"/>
  <c r="BA5" i="11"/>
  <c r="BB5" i="11" l="1"/>
  <c r="BA6" i="11"/>
  <c r="BC5" i="11" l="1"/>
  <c r="BB6" i="11"/>
  <c r="BC6" i="11" l="1"/>
  <c r="BD5" i="11"/>
  <c r="BD6" i="11" l="1"/>
  <c r="BE5" i="11"/>
  <c r="BE6" i="11" l="1"/>
  <c r="BF5" i="11"/>
  <c r="BF6" i="11" l="1"/>
  <c r="BG5" i="11"/>
  <c r="BF4" i="11"/>
  <c r="BH5" i="11" l="1"/>
  <c r="BG6" i="11"/>
  <c r="BH6" i="11" l="1"/>
  <c r="BI5" i="11"/>
  <c r="BI6" i="11" l="1"/>
  <c r="BJ5" i="11"/>
  <c r="BJ6" i="11" l="1"/>
  <c r="BK5" i="11"/>
  <c r="BL5" i="11" l="1"/>
  <c r="BL6" i="11" s="1"/>
  <c r="BK6" i="11"/>
</calcChain>
</file>

<file path=xl/sharedStrings.xml><?xml version="1.0" encoding="utf-8"?>
<sst xmlns="http://schemas.openxmlformats.org/spreadsheetml/2006/main" count="289" uniqueCount="137">
  <si>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</si>
  <si>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</si>
  <si>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</si>
  <si>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</si>
  <si>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</si>
  <si>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</si>
  <si>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</si>
  <si>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</si>
  <si>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</si>
  <si>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</si>
  <si>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</si>
  <si>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</si>
  <si>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タスク</t>
  </si>
  <si>
    <t>この行の上に新しい行を挿入する</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</si>
  <si>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</si>
  <si>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</si>
  <si>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</si>
  <si>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</si>
  <si>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</si>
  <si>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</si>
  <si>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</si>
  <si>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</si>
  <si>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</si>
  <si>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</si>
  <si>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TimeSheet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</si>
  <si>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</si>
  <si>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</si>
  <si>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</si>
  <si>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</si>
  <si>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</si>
  <si>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</si>
  <si>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</si>
  <si>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</si>
  <si>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</si>
  <si>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スケジュール作成</t>
    <rPh sb="6" eb="8">
      <t>サクセイ</t>
    </rPh>
    <phoneticPr fontId="37"/>
  </si>
  <si>
    <t>設計・コーディング・デバッグ</t>
    <phoneticPr fontId="37"/>
  </si>
  <si>
    <t>累計作業時間</t>
    <rPh sb="0" eb="2">
      <t>ルイケイ</t>
    </rPh>
    <rPh sb="2" eb="6">
      <t>サギョウジカン</t>
    </rPh>
    <phoneticPr fontId="37"/>
  </si>
  <si>
    <t>タスクの書きだし</t>
    <rPh sb="4" eb="5">
      <t>カ</t>
    </rPh>
    <phoneticPr fontId="37"/>
  </si>
  <si>
    <t>このガントチャートの修正</t>
    <rPh sb="10" eb="12">
      <t>シュウセイ</t>
    </rPh>
    <phoneticPr fontId="37"/>
  </si>
  <si>
    <t>タスクの完了予定設定</t>
    <rPh sb="4" eb="8">
      <t>カンリョウヨテイ</t>
    </rPh>
    <rPh sb="8" eb="10">
      <t>セッテイ</t>
    </rPh>
    <phoneticPr fontId="37"/>
  </si>
  <si>
    <t>プロジェクトの終了予定:</t>
    <rPh sb="7" eb="9">
      <t>シュウリョウ</t>
    </rPh>
    <rPh sb="9" eb="11">
      <t>ヨテイ</t>
    </rPh>
    <phoneticPr fontId="37"/>
  </si>
  <si>
    <t>ゲーム内容をパワポにまとめ</t>
    <rPh sb="3" eb="5">
      <t>ナイヨウ</t>
    </rPh>
    <phoneticPr fontId="37"/>
  </si>
  <si>
    <t>しゅりけんざん</t>
    <phoneticPr fontId="37"/>
  </si>
  <si>
    <t>日, 2021/9/30</t>
    <rPh sb="0" eb="1">
      <t>ニチ</t>
    </rPh>
    <phoneticPr fontId="37"/>
  </si>
  <si>
    <t>企画・計画</t>
    <rPh sb="0" eb="2">
      <t>キカク</t>
    </rPh>
    <rPh sb="3" eb="5">
      <t xml:space="preserve">ケイカク </t>
    </rPh>
    <phoneticPr fontId="37"/>
  </si>
  <si>
    <t>リリース</t>
    <phoneticPr fontId="37"/>
  </si>
  <si>
    <t>入力</t>
    <rPh sb="0" eb="2">
      <t xml:space="preserve">ニュウリョク </t>
    </rPh>
    <phoneticPr fontId="37"/>
  </si>
  <si>
    <t>スワイプ</t>
    <phoneticPr fontId="37"/>
  </si>
  <si>
    <t>制限時間</t>
    <rPh sb="0" eb="4">
      <t xml:space="preserve">セイゲンジカｎ </t>
    </rPh>
    <phoneticPr fontId="37"/>
  </si>
  <si>
    <t>60秒計測</t>
    <rPh sb="2" eb="3">
      <t xml:space="preserve">ビョウ </t>
    </rPh>
    <rPh sb="3" eb="5">
      <t xml:space="preserve">ケイソク </t>
    </rPh>
    <phoneticPr fontId="37"/>
  </si>
  <si>
    <t>得点</t>
    <rPh sb="0" eb="2">
      <t xml:space="preserve">トクテｎ </t>
    </rPh>
    <phoneticPr fontId="37"/>
  </si>
  <si>
    <t>ポーズボタン（3平行棒ボタン）</t>
    <rPh sb="8" eb="11">
      <t xml:space="preserve">ヘイコウボウ </t>
    </rPh>
    <phoneticPr fontId="37"/>
  </si>
  <si>
    <t>メインゲーム画面</t>
    <phoneticPr fontId="37"/>
  </si>
  <si>
    <t>やめるボタン</t>
    <phoneticPr fontId="37"/>
  </si>
  <si>
    <t>もどるボタン</t>
    <phoneticPr fontId="37"/>
  </si>
  <si>
    <t>タップしてポーズダイアログ表示</t>
    <rPh sb="13" eb="15">
      <t xml:space="preserve">ヒョウジ </t>
    </rPh>
    <phoneticPr fontId="37"/>
  </si>
  <si>
    <t>敵手裏剣</t>
    <rPh sb="0" eb="4">
      <t xml:space="preserve">テキシュリケｎ </t>
    </rPh>
    <phoneticPr fontId="37"/>
  </si>
  <si>
    <t>手裏剣の数が0になった場合に元の数字ぶん得点</t>
    <rPh sb="0" eb="3">
      <t>シュリ</t>
    </rPh>
    <rPh sb="4" eb="5">
      <t xml:space="preserve">カズ </t>
    </rPh>
    <rPh sb="14" eb="15">
      <t xml:space="preserve">モト </t>
    </rPh>
    <rPh sb="16" eb="18">
      <t xml:space="preserve">スウジ </t>
    </rPh>
    <rPh sb="20" eb="22">
      <t xml:space="preserve">トクテｎ </t>
    </rPh>
    <phoneticPr fontId="37"/>
  </si>
  <si>
    <t>手裏剣が一定間隔で自動生成される</t>
    <rPh sb="0" eb="1">
      <t>シュリｋ</t>
    </rPh>
    <rPh sb="4" eb="8">
      <t>イッテイカンカク</t>
    </rPh>
    <rPh sb="9" eb="13">
      <t>ジドウセイセイ</t>
    </rPh>
    <phoneticPr fontId="37"/>
  </si>
  <si>
    <t>手裏剣が画面下ランダム方向に飛んでいく</t>
    <rPh sb="0" eb="1">
      <t>シュリｋ</t>
    </rPh>
    <rPh sb="4" eb="7">
      <t xml:space="preserve">ガメンシタ </t>
    </rPh>
    <rPh sb="11" eb="13">
      <t xml:space="preserve">ホウコウ </t>
    </rPh>
    <rPh sb="14" eb="15">
      <t xml:space="preserve">トンデイク </t>
    </rPh>
    <phoneticPr fontId="37"/>
  </si>
  <si>
    <t>ダメージエリア1</t>
    <phoneticPr fontId="37"/>
  </si>
  <si>
    <t>ダメージエリア2</t>
    <phoneticPr fontId="37"/>
  </si>
  <si>
    <t>ダメージエリア3</t>
    <phoneticPr fontId="37"/>
  </si>
  <si>
    <t>リザルト画面</t>
    <rPh sb="4" eb="6">
      <t xml:space="preserve">ガメｎ </t>
    </rPh>
    <phoneticPr fontId="37"/>
  </si>
  <si>
    <t>「てんすう！」テキストボックス表示</t>
    <rPh sb="15" eb="17">
      <t xml:space="preserve">ヒョウジ オウカ モドル </t>
    </rPh>
    <phoneticPr fontId="37"/>
  </si>
  <si>
    <t>得点アイコンを真ん中上に移動</t>
    <rPh sb="0" eb="1">
      <t xml:space="preserve">トクテｎ </t>
    </rPh>
    <rPh sb="7" eb="8">
      <t xml:space="preserve">マンナカ </t>
    </rPh>
    <rPh sb="10" eb="11">
      <t xml:space="preserve">ウエ </t>
    </rPh>
    <rPh sb="12" eb="14">
      <t xml:space="preserve">イドウ オウカ モドル </t>
    </rPh>
    <phoneticPr fontId="37"/>
  </si>
  <si>
    <t>cc</t>
    <phoneticPr fontId="37"/>
  </si>
  <si>
    <t>得点の良し悪しによって5段階で評価</t>
    <rPh sb="0" eb="1">
      <t xml:space="preserve">トクテｎ </t>
    </rPh>
    <rPh sb="3" eb="4">
      <t xml:space="preserve">ヨシアシ </t>
    </rPh>
    <rPh sb="15" eb="17">
      <t xml:space="preserve">ヒョウカ </t>
    </rPh>
    <phoneticPr fontId="37"/>
  </si>
  <si>
    <t>「1ばん」テキストを表示</t>
    <rPh sb="10" eb="12">
      <t xml:space="preserve">ヒョウジ </t>
    </rPh>
    <phoneticPr fontId="37"/>
  </si>
  <si>
    <t>「2ばん」テキストを表示</t>
    <rPh sb="10" eb="12">
      <t xml:space="preserve">ヒョウジ </t>
    </rPh>
    <phoneticPr fontId="37"/>
  </si>
  <si>
    <t>「3ばん」テキストを表示</t>
    <rPh sb="10" eb="12">
      <t xml:space="preserve">ヒョウジ </t>
    </rPh>
    <phoneticPr fontId="37"/>
  </si>
  <si>
    <t>「やめる」テキストを表示</t>
    <rPh sb="10" eb="12">
      <t xml:space="preserve">ヒョウジ </t>
    </rPh>
    <phoneticPr fontId="37"/>
  </si>
  <si>
    <t>右のセルには、フェーズ2のサンプルのタイトルが含まれます。
B列に、いつでも新しいフェーズを作成できます。このプロジェクトのスケジュールには、フェーズは不要です。フェーズを削除するには、行を削除するだけです。
この行に新しいフェーズブロックを作成するには、右のセルに新しいタイトルを入力します。
上記のフェーズにタスクの追加を続けるには、この行の1つ上に新しい行を入力し、セルA9の説明のようにタスクデータを入力します。
セルA8の説明に基づいて右側のセルのフェーズの詳細情報を更新します。
詳細については、A列のセルを下に移動します。
このワークシートに新しい行を追加していない場合は、セルB20とB26に2つの追加のサンプルフェーズブロックが作成され表示されます。それ以外の場合、A列のセルを移動して追加のブロックを探します。
必要に応じて、セルA8とA9の手順を繰り返します。</t>
  </si>
  <si>
    <t>サンプルフェーズタイトルブロック</t>
  </si>
  <si>
    <t>やめるボタンを押下するとやめるダイアログ表示</t>
    <rPh sb="7" eb="9">
      <t xml:space="preserve">オウカ </t>
    </rPh>
    <rPh sb="20" eb="22">
      <t xml:space="preserve">ヒョウジ </t>
    </rPh>
    <phoneticPr fontId="37"/>
  </si>
  <si>
    <t>「ほんとうにやめる？」と聞いてはい/いいえで選択</t>
    <rPh sb="12" eb="13">
      <t xml:space="preserve">キイテ </t>
    </rPh>
    <rPh sb="22" eb="24">
      <t xml:space="preserve">センタク </t>
    </rPh>
    <phoneticPr fontId="37"/>
  </si>
  <si>
    <t>もどるボタン押下でメインゲーム画面に戻る</t>
    <rPh sb="6" eb="8">
      <t xml:space="preserve">オウカ </t>
    </rPh>
    <rPh sb="18" eb="19">
      <t xml:space="preserve">モドル </t>
    </rPh>
    <phoneticPr fontId="37"/>
  </si>
  <si>
    <t>評価アイコン（手裏剣マーク）</t>
    <rPh sb="0" eb="2">
      <t xml:space="preserve">ヒョウカ </t>
    </rPh>
    <rPh sb="7" eb="10">
      <t xml:space="preserve">シュリケｎ </t>
    </rPh>
    <phoneticPr fontId="37"/>
  </si>
  <si>
    <t>やめるダイアログ（※1）</t>
    <phoneticPr fontId="37"/>
  </si>
  <si>
    <t>やめるボタン押下でやめるダイアログ（上記※1と同じ）を表示</t>
    <rPh sb="6" eb="8">
      <t xml:space="preserve">オウカ </t>
    </rPh>
    <rPh sb="18" eb="20">
      <t xml:space="preserve">ジョウキ </t>
    </rPh>
    <rPh sb="23" eb="24">
      <t xml:space="preserve">オナジ </t>
    </rPh>
    <rPh sb="27" eb="29">
      <t xml:space="preserve">ヒョウジ </t>
    </rPh>
    <phoneticPr fontId="37"/>
  </si>
  <si>
    <t>「もう１かい！」テキストを表示</t>
    <rPh sb="13" eb="15">
      <t xml:space="preserve">ヒョウジ </t>
    </rPh>
    <phoneticPr fontId="37"/>
  </si>
  <si>
    <t>もう１かい！ボタン</t>
    <phoneticPr fontId="37"/>
  </si>
  <si>
    <t>もう１かい！ボタン押下でプレーがもう一回できる</t>
    <rPh sb="9" eb="11">
      <t xml:space="preserve">オウカ </t>
    </rPh>
    <phoneticPr fontId="37"/>
  </si>
  <si>
    <t>60秒経過した場合に「おわり！」と表示</t>
    <rPh sb="2" eb="3">
      <t xml:space="preserve">ビョウ </t>
    </rPh>
    <rPh sb="3" eb="5">
      <t xml:space="preserve">ケイカ </t>
    </rPh>
    <rPh sb="7" eb="9">
      <t xml:space="preserve">バアイニ </t>
    </rPh>
    <rPh sb="17" eb="19">
      <t xml:space="preserve">ヒョウジ </t>
    </rPh>
    <phoneticPr fontId="37"/>
  </si>
  <si>
    <t>2〜3秒画面がスローになって入力が受け付けない状態になる</t>
    <rPh sb="4" eb="6">
      <t xml:space="preserve">ガメンガ </t>
    </rPh>
    <rPh sb="14" eb="16">
      <t xml:space="preserve">ニュウリョク </t>
    </rPh>
    <rPh sb="17" eb="18">
      <t xml:space="preserve">ウケツケナイ </t>
    </rPh>
    <rPh sb="23" eb="25">
      <t xml:space="preserve">ジョウタイ </t>
    </rPh>
    <phoneticPr fontId="37"/>
  </si>
  <si>
    <t>ダメージエリア1内の手裏剣をスワイプした場合：</t>
    <phoneticPr fontId="37"/>
  </si>
  <si>
    <t>②手裏剣の数字を1減らす</t>
    <phoneticPr fontId="37"/>
  </si>
  <si>
    <t>①斬撃(弱)アニメーション</t>
    <rPh sb="1" eb="3">
      <t xml:space="preserve">ザンゲキ </t>
    </rPh>
    <rPh sb="4" eb="5">
      <t xml:space="preserve">ジャク </t>
    </rPh>
    <phoneticPr fontId="37"/>
  </si>
  <si>
    <t>③切った手裏剣を少し上に飛ばす</t>
    <rPh sb="1" eb="2">
      <t xml:space="preserve">キッタ </t>
    </rPh>
    <rPh sb="4" eb="7">
      <t>シュリｋ</t>
    </rPh>
    <rPh sb="8" eb="9">
      <t xml:space="preserve">スコシ </t>
    </rPh>
    <rPh sb="10" eb="11">
      <t xml:space="preserve">ウエ </t>
    </rPh>
    <rPh sb="12" eb="13">
      <t xml:space="preserve">トバス </t>
    </rPh>
    <phoneticPr fontId="37"/>
  </si>
  <si>
    <t>ダメージエリア2内の手裏剣をスワイプした場合：</t>
    <phoneticPr fontId="37"/>
  </si>
  <si>
    <t>ダメージエリア3内の手裏剣をスワイプした場合：</t>
    <phoneticPr fontId="37"/>
  </si>
  <si>
    <t>①斬撃(中)アニメーション</t>
    <rPh sb="1" eb="3">
      <t xml:space="preserve">ザンゲキ </t>
    </rPh>
    <rPh sb="4" eb="5">
      <t xml:space="preserve">チュウ </t>
    </rPh>
    <phoneticPr fontId="37"/>
  </si>
  <si>
    <t>②手裏剣の数字を2減らす</t>
    <phoneticPr fontId="37"/>
  </si>
  <si>
    <t>③切った手裏剣を上に飛ばす</t>
    <rPh sb="1" eb="2">
      <t xml:space="preserve">キッタ </t>
    </rPh>
    <rPh sb="4" eb="7">
      <t>シュリｋ</t>
    </rPh>
    <rPh sb="8" eb="9">
      <t xml:space="preserve">ウエ </t>
    </rPh>
    <rPh sb="10" eb="11">
      <t xml:space="preserve">トバス </t>
    </rPh>
    <phoneticPr fontId="37"/>
  </si>
  <si>
    <t>①斬撃(強)アニメーション</t>
    <rPh sb="1" eb="3">
      <t xml:space="preserve">ザンゲキ </t>
    </rPh>
    <phoneticPr fontId="37"/>
  </si>
  <si>
    <t>②手裏剣の数字を3減らす</t>
    <phoneticPr fontId="37"/>
  </si>
  <si>
    <t>③切った手裏剣を大きく上に飛ばす</t>
    <rPh sb="1" eb="2">
      <t xml:space="preserve">キッタ </t>
    </rPh>
    <rPh sb="4" eb="7">
      <t>シュリｋ</t>
    </rPh>
    <rPh sb="8" eb="9">
      <t xml:space="preserve">オオキク </t>
    </rPh>
    <rPh sb="11" eb="12">
      <t xml:space="preserve">ウエ </t>
    </rPh>
    <rPh sb="13" eb="14">
      <t xml:space="preserve">トバス </t>
    </rPh>
    <phoneticPr fontId="37"/>
  </si>
  <si>
    <t>ゲームスタート時</t>
    <rPh sb="0" eb="2">
      <t xml:space="preserve">ゲームスタートジ </t>
    </rPh>
    <phoneticPr fontId="37"/>
  </si>
  <si>
    <t>「3,2,1はじめ！」でゲームが開始</t>
    <phoneticPr fontId="37"/>
  </si>
  <si>
    <t>手裏剣が切られて戻ってもまた飛んでいった方向に移動する</t>
    <rPh sb="0" eb="1">
      <t>シュリｋ</t>
    </rPh>
    <rPh sb="4" eb="5">
      <t xml:space="preserve">トンデイッタホウコウ </t>
    </rPh>
    <rPh sb="13" eb="15">
      <t xml:space="preserve">イドウスル </t>
    </rPh>
    <rPh sb="19" eb="20">
      <t xml:space="preserve">キラレテ </t>
    </rPh>
    <rPh sb="23" eb="24">
      <t xml:space="preserve">モドッテモ </t>
    </rPh>
    <phoneticPr fontId="37"/>
  </si>
  <si>
    <t>手裏剣の数字が0になったら破壊される</t>
    <rPh sb="0" eb="3">
      <t xml:space="preserve">シュリケンノスウジ </t>
    </rPh>
    <rPh sb="13" eb="15">
      <t xml:space="preserve">ハカイサレル </t>
    </rPh>
    <phoneticPr fontId="37"/>
  </si>
  <si>
    <t>手裏剣の数字が負の数になったら破壊できなくなる</t>
    <rPh sb="0" eb="3">
      <t xml:space="preserve">シュリケンノスウジ </t>
    </rPh>
    <rPh sb="7" eb="8">
      <t xml:space="preserve">フノカウ </t>
    </rPh>
    <rPh sb="9" eb="10">
      <t xml:space="preserve">カズ </t>
    </rPh>
    <rPh sb="15" eb="17">
      <t>ハカイデキナク</t>
    </rPh>
    <phoneticPr fontId="37"/>
  </si>
  <si>
    <t>10秒前から強調表示してカウントダウン</t>
    <rPh sb="2" eb="4">
      <t xml:space="preserve">ビョウマエ </t>
    </rPh>
    <rPh sb="6" eb="8">
      <t xml:space="preserve">キョウチョウ </t>
    </rPh>
    <rPh sb="8" eb="10">
      <t xml:space="preserve">ヒョウジ </t>
    </rPh>
    <phoneticPr fontId="37"/>
  </si>
  <si>
    <t>リザルト画面を表示</t>
    <rPh sb="0" eb="2">
      <t>リザルトグ</t>
    </rPh>
    <rPh sb="4" eb="6">
      <t>ガメン</t>
    </rPh>
    <rPh sb="7" eb="9">
      <t xml:space="preserve">ヒョウジ </t>
    </rPh>
    <phoneticPr fontId="37"/>
  </si>
  <si>
    <t>「きろく！」巻物画像表示</t>
    <rPh sb="0" eb="2">
      <t xml:space="preserve">キロク </t>
    </rPh>
    <phoneticPr fontId="37"/>
  </si>
  <si>
    <t>「きろく！」テキスト表示</t>
    <rPh sb="10" eb="12">
      <t xml:space="preserve">ヒョウジ オウカ モドル </t>
    </rPh>
    <phoneticPr fontId="37"/>
  </si>
  <si>
    <t>これまでの記録の中で1ばんの点数テキストを表示</t>
    <rPh sb="5" eb="7">
      <t xml:space="preserve">キロク </t>
    </rPh>
    <rPh sb="8" eb="9">
      <t xml:space="preserve">ナカデ </t>
    </rPh>
    <rPh sb="14" eb="16">
      <t xml:space="preserve">テンスウ </t>
    </rPh>
    <rPh sb="21" eb="23">
      <t xml:space="preserve">ヒョウジ </t>
    </rPh>
    <phoneticPr fontId="37"/>
  </si>
  <si>
    <t>これまでの記録の中で2ばんの点数テキストを表示</t>
    <rPh sb="4" eb="6">
      <t xml:space="preserve">テンスウ </t>
    </rPh>
    <rPh sb="11" eb="13">
      <t xml:space="preserve">ヒョウジ </t>
    </rPh>
    <phoneticPr fontId="37"/>
  </si>
  <si>
    <t>これまでの記録の中で3ばんの点数テキストを表示</t>
    <rPh sb="4" eb="6">
      <t xml:space="preserve">テンスウ </t>
    </rPh>
    <rPh sb="11" eb="13">
      <t xml:space="preserve">ヒョウジ </t>
    </rPh>
    <phoneticPr fontId="37"/>
  </si>
  <si>
    <t>今回の点数が1~3ばんの点数でない場合：</t>
    <rPh sb="0" eb="2">
      <t xml:space="preserve">コンカイ </t>
    </rPh>
    <rPh sb="3" eb="5">
      <t xml:space="preserve">テンスウガ </t>
    </rPh>
    <rPh sb="9" eb="11">
      <t xml:space="preserve">ヒョウジ </t>
    </rPh>
    <phoneticPr fontId="37"/>
  </si>
  <si>
    <t>①「こんかい」テキストを表示</t>
    <rPh sb="12" eb="14">
      <t xml:space="preserve">ヒョウジ </t>
    </rPh>
    <phoneticPr fontId="37"/>
  </si>
  <si>
    <t>今回の点数が1~3ばんの点数である場合：</t>
    <rPh sb="0" eb="2">
      <t xml:space="preserve">コンカイ </t>
    </rPh>
    <rPh sb="3" eb="5">
      <t xml:space="preserve">テンスウガ </t>
    </rPh>
    <rPh sb="9" eb="11">
      <t xml:space="preserve">ヒョウジ </t>
    </rPh>
    <rPh sb="17" eb="19">
      <t xml:space="preserve">バアイ </t>
    </rPh>
    <phoneticPr fontId="37"/>
  </si>
  <si>
    <t>①その順番を黄色で塗る</t>
    <rPh sb="3" eb="5">
      <t xml:space="preserve">ジュンバン </t>
    </rPh>
    <rPh sb="6" eb="8">
      <t xml:space="preserve">キイロ </t>
    </rPh>
    <rPh sb="9" eb="10">
      <t xml:space="preserve">ヌル </t>
    </rPh>
    <phoneticPr fontId="37"/>
  </si>
  <si>
    <t>②その点数を強調する</t>
    <rPh sb="3" eb="5">
      <t xml:space="preserve">テンスウ </t>
    </rPh>
    <rPh sb="6" eb="8">
      <t xml:space="preserve">キョウチョウ </t>
    </rPh>
    <phoneticPr fontId="37"/>
  </si>
  <si>
    <t>Androidアプリのリリース向けビルド</t>
    <phoneticPr fontId="37"/>
  </si>
  <si>
    <t>デベロッパーアカウントの登録</t>
    <phoneticPr fontId="37"/>
  </si>
  <si>
    <t>プロモーションビデオ</t>
    <phoneticPr fontId="37"/>
  </si>
  <si>
    <t>ストアに掲載するアプリの説明文</t>
    <rPh sb="4" eb="6">
      <t xml:space="preserve">ケイサイスル </t>
    </rPh>
    <rPh sb="12" eb="15">
      <t xml:space="preserve">セツメイブｎ </t>
    </rPh>
    <phoneticPr fontId="37"/>
  </si>
  <si>
    <t>Playストアに載せるゲームアイコン</t>
    <rPh sb="8" eb="9">
      <t xml:space="preserve">ノセル </t>
    </rPh>
    <phoneticPr fontId="37"/>
  </si>
  <si>
    <t>UnityのPlayer Settingsで必要な情報を登録</t>
    <phoneticPr fontId="37"/>
  </si>
  <si>
    <t>自身の電子署名付証明書</t>
    <phoneticPr fontId="37"/>
  </si>
  <si>
    <t>ファイルアップロード</t>
    <phoneticPr fontId="37"/>
  </si>
  <si>
    <t>アプリが公開された場合：</t>
    <phoneticPr fontId="37"/>
  </si>
  <si>
    <t>①プロモーションビデオ公開</t>
    <rPh sb="11" eb="13">
      <t xml:space="preserve">コウカイ </t>
    </rPh>
    <phoneticPr fontId="37"/>
  </si>
  <si>
    <t>②SNS拡散</t>
    <rPh sb="4" eb="6">
      <t xml:space="preserve">カクサｎ </t>
    </rPh>
    <phoneticPr fontId="37"/>
  </si>
  <si>
    <t>ポーズダイアログ</t>
    <phoneticPr fontId="37"/>
  </si>
  <si>
    <t>Git関係設定</t>
    <rPh sb="3" eb="5">
      <t xml:space="preserve">カンケイ </t>
    </rPh>
    <rPh sb="5" eb="7">
      <t xml:space="preserve">セッテイ </t>
    </rPh>
    <phoneticPr fontId="37"/>
  </si>
  <si>
    <t>Git学習</t>
    <rPh sb="3" eb="5">
      <t xml:space="preserve">ガクシュウ </t>
    </rPh>
    <phoneticPr fontId="37"/>
  </si>
  <si>
    <t>復習</t>
    <rPh sb="0" eb="2">
      <t xml:space="preserve">フクシュウ </t>
    </rPh>
    <phoneticPr fontId="37"/>
  </si>
  <si>
    <t>全体進捗</t>
    <rPh sb="0" eb="2">
      <t>ゼンタイ</t>
    </rPh>
    <rPh sb="2" eb="4">
      <t>シンチョク</t>
    </rPh>
    <phoneticPr fontId="37"/>
  </si>
  <si>
    <t>合計作業時間</t>
    <rPh sb="2" eb="4">
      <t>サギョウ</t>
    </rPh>
    <rPh sb="4" eb="6">
      <t>ジカン</t>
    </rPh>
    <phoneticPr fontId="37"/>
  </si>
  <si>
    <t>1週間前全体進捗</t>
    <rPh sb="1" eb="4">
      <t xml:space="preserve">シュウカンマエ </t>
    </rPh>
    <rPh sb="4" eb="6">
      <t>ゼンタイ</t>
    </rPh>
    <rPh sb="6" eb="8">
      <t>シンチョク</t>
    </rPh>
    <phoneticPr fontId="37"/>
  </si>
  <si>
    <t>1週間進捗率</t>
    <rPh sb="3" eb="6">
      <t xml:space="preserve">シンチョクリツ </t>
    </rPh>
    <phoneticPr fontId="37"/>
  </si>
  <si>
    <t>目標進捗スピード</t>
    <rPh sb="0" eb="2">
      <t xml:space="preserve">モクヒョウ </t>
    </rPh>
    <rPh sb="2" eb="4">
      <t xml:space="preserve">シンチョク </t>
    </rPh>
    <phoneticPr fontId="37"/>
  </si>
  <si>
    <t>残り週</t>
    <rPh sb="0" eb="1">
      <t xml:space="preserve">ノコリ </t>
    </rPh>
    <rPh sb="2" eb="3">
      <t xml:space="preserve">シュウ </t>
    </rPh>
    <phoneticPr fontId="37"/>
  </si>
  <si>
    <t>11週</t>
    <rPh sb="2" eb="3">
      <t xml:space="preserve">シュウ </t>
    </rPh>
    <phoneticPr fontId="37"/>
  </si>
  <si>
    <t>Office関係設定</t>
    <rPh sb="6" eb="8">
      <t xml:space="preserve">カンケイ </t>
    </rPh>
    <rPh sb="8" eb="10">
      <t xml:space="preserve">セッテイ </t>
    </rPh>
    <phoneticPr fontId="3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</si>
</sst>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m/d/yyyy"/>
    <numFmt numFmtId="180" formatCode="dd\-mmm\-yyyy;@"/>
    <numFmt numFmtId="181" formatCode="d"/>
  </numFmts>
  <fonts count="40" x14ac:knownFonts="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b/>
      <sz val="20"/>
      <color theme="4" tint="-0.249977111117893"/>
      <name val="Meiryo UI"/>
      <family val="2"/>
      <charset val="128"/>
    </font>
    <font>
      <sz val="10"/>
      <name val="Meiryo UI"/>
      <family val="2"/>
      <charset val="128"/>
    </font>
    <font>
      <b/>
      <sz val="11"/>
      <color theme="1" tint="0.499984740745262"/>
      <name val="Meiryo UI"/>
      <family val="2"/>
      <charset val="128"/>
    </font>
    <font>
      <sz val="10"/>
      <color theme="1" tint="0.499984740745262"/>
      <name val="Meiryo UI"/>
      <family val="2"/>
      <charset val="128"/>
    </font>
    <font>
      <sz val="9"/>
      <name val="Meiryo UI"/>
      <family val="2"/>
      <charset val="128"/>
    </font>
    <font>
      <b/>
      <sz val="9"/>
      <color theme="0"/>
      <name val="Meiryo UI"/>
      <family val="2"/>
      <charset val="128"/>
    </font>
    <font>
      <sz val="8"/>
      <color theme="0"/>
      <name val="Meiryo UI"/>
      <family val="2"/>
      <charset val="128"/>
    </font>
    <font>
      <sz val="11"/>
      <name val="Meiryo UI"/>
      <family val="2"/>
      <charset val="128"/>
    </font>
    <font>
      <i/>
      <sz val="9"/>
      <color theme="1"/>
      <name val="Meiryo UI"/>
      <family val="2"/>
      <charset val="128"/>
    </font>
    <font>
      <sz val="10"/>
      <name val="Meiryo UI"/>
      <family val="3"/>
      <charset val="128"/>
    </font>
    <font>
      <b/>
      <sz val="12"/>
      <color theme="1" tint="0.34998626667073579"/>
      <name val="Meiryo UI"/>
      <family val="3"/>
      <charset val="128"/>
    </font>
    <font>
      <b/>
      <sz val="10"/>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sz val="6"/>
      <name val="Meiryo UI"/>
      <family val="2"/>
      <charset val="128"/>
    </font>
    <font>
      <sz val="9"/>
      <color theme="1"/>
      <name val="Meiryo UI"/>
      <family val="3"/>
      <charset val="128"/>
    </font>
    <font>
      <u/>
      <sz val="11"/>
      <color theme="1"/>
      <name val="Meiryo UI"/>
      <family val="2"/>
      <charset val="128"/>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D048"/>
        <bgColor indexed="64"/>
      </patternFill>
    </fill>
    <fill>
      <patternFill patternType="solid">
        <fgColor theme="0"/>
        <bgColor indexed="64"/>
      </patternFill>
    </fill>
    <fill>
      <patternFill patternType="solid">
        <fgColor rgb="FFE4DFEC"/>
        <bgColor indexed="64"/>
      </patternFill>
    </fill>
  </fills>
  <borders count="2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medium">
        <color theme="0" tint="-0.14996795556505021"/>
      </top>
      <bottom/>
      <diagonal/>
    </border>
    <border>
      <left/>
      <right/>
      <top/>
      <bottom style="medium">
        <color theme="0" tint="-0.14996795556505021"/>
      </bottom>
      <diagonal/>
    </border>
    <border>
      <left style="thin">
        <color indexed="64"/>
      </left>
      <right style="thin">
        <color indexed="64"/>
      </right>
      <top/>
      <bottom style="thin">
        <color indexed="6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2" borderId="0" applyNumberFormat="0" applyBorder="0" applyAlignment="0" applyProtection="0"/>
    <xf numFmtId="0" fontId="4" fillId="13" borderId="0" applyNumberFormat="0" applyBorder="0" applyAlignment="0" applyProtection="0"/>
    <xf numFmtId="0" fontId="17" fillId="14" borderId="0" applyNumberFormat="0" applyBorder="0" applyAlignment="0" applyProtection="0"/>
    <xf numFmtId="0" fontId="15" fillId="15" borderId="11" applyNumberFormat="0" applyAlignment="0" applyProtection="0"/>
    <xf numFmtId="0" fontId="16" fillId="16" borderId="12" applyNumberFormat="0" applyAlignment="0" applyProtection="0"/>
    <xf numFmtId="0" fontId="13" fillId="16" borderId="11" applyNumberFormat="0" applyAlignment="0" applyProtection="0"/>
    <xf numFmtId="0" fontId="18" fillId="0" borderId="13" applyNumberFormat="0" applyFill="0" applyAlignment="0" applyProtection="0"/>
    <xf numFmtId="0" fontId="9" fillId="17" borderId="14" applyNumberFormat="0" applyAlignment="0" applyProtection="0"/>
    <xf numFmtId="0" fontId="12" fillId="0" borderId="0" applyNumberFormat="0" applyFill="0" applyBorder="0" applyAlignment="0" applyProtection="0"/>
    <xf numFmtId="0" fontId="1" fillId="18"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cellStyleXfs>
  <cellXfs count="124">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6" fillId="0" borderId="0" xfId="5" applyAlignment="1">
      <alignment horizontal="left"/>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1" borderId="1" xfId="0" applyFont="1" applyFill="1" applyBorder="1" applyAlignment="1">
      <alignment horizontal="center" vertical="center" wrapText="1"/>
    </xf>
    <xf numFmtId="0" fontId="25" fillId="10" borderId="8" xfId="0" applyFont="1" applyFill="1" applyBorder="1" applyAlignment="1">
      <alignment horizontal="center" vertical="center" shrinkToFit="1"/>
    </xf>
    <xf numFmtId="0" fontId="26" fillId="0" borderId="2" xfId="0" applyFont="1" applyBorder="1" applyAlignment="1">
      <alignment horizontal="center"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8" fillId="0" borderId="0" xfId="0" applyFont="1" applyAlignment="1">
      <alignment vertical="top"/>
    </xf>
    <xf numFmtId="0" fontId="28" fillId="0" borderId="0" xfId="0" applyFont="1"/>
    <xf numFmtId="0" fontId="29" fillId="0" borderId="0" xfId="0" applyFont="1" applyAlignment="1">
      <alignment horizontal="left" vertical="center"/>
    </xf>
    <xf numFmtId="0" fontId="30" fillId="0" borderId="0" xfId="0" applyFont="1" applyAlignment="1">
      <alignment horizontal="left" vertical="center"/>
    </xf>
    <xf numFmtId="0" fontId="31" fillId="0" borderId="0" xfId="0" applyFont="1" applyAlignment="1">
      <alignment vertical="top"/>
    </xf>
    <xf numFmtId="0" fontId="28" fillId="0" borderId="0" xfId="0" applyFont="1" applyAlignment="1">
      <alignment horizontal="left" vertical="top"/>
    </xf>
    <xf numFmtId="0" fontId="32" fillId="0" borderId="0" xfId="0" applyFont="1" applyAlignment="1">
      <alignment vertical="center"/>
    </xf>
    <xf numFmtId="0" fontId="33" fillId="0" borderId="0" xfId="0" applyFont="1"/>
    <xf numFmtId="0" fontId="34" fillId="0" borderId="0" xfId="0" applyFont="1" applyAlignment="1">
      <alignment horizontal="left" vertical="top" wrapText="1" indent="1"/>
    </xf>
    <xf numFmtId="0" fontId="35" fillId="0" borderId="0" xfId="0" applyFont="1" applyAlignment="1">
      <alignment vertical="top" wrapText="1"/>
    </xf>
    <xf numFmtId="0" fontId="36" fillId="0" borderId="0" xfId="1" applyFont="1" applyAlignment="1" applyProtection="1">
      <alignment horizontal="left" vertical="top"/>
    </xf>
    <xf numFmtId="181" fontId="23" fillId="6" borderId="6" xfId="0" applyNumberFormat="1" applyFont="1" applyFill="1" applyBorder="1" applyAlignment="1">
      <alignment horizontal="center" vertical="center"/>
    </xf>
    <xf numFmtId="181" fontId="23" fillId="6" borderId="0" xfId="0" applyNumberFormat="1" applyFont="1" applyFill="1" applyAlignment="1">
      <alignment horizontal="center" vertical="center"/>
    </xf>
    <xf numFmtId="181" fontId="23" fillId="6" borderId="7" xfId="0" applyNumberFormat="1" applyFont="1" applyFill="1" applyBorder="1" applyAlignment="1">
      <alignment horizontal="center" vertical="center"/>
    </xf>
    <xf numFmtId="178" fontId="1" fillId="2" borderId="2" xfId="10" applyFill="1">
      <alignment horizontal="center" vertical="center"/>
    </xf>
    <xf numFmtId="0" fontId="27" fillId="2" borderId="19" xfId="0" applyFont="1" applyFill="1" applyBorder="1" applyAlignment="1">
      <alignment horizontal="center" vertical="center"/>
    </xf>
    <xf numFmtId="0" fontId="1" fillId="7" borderId="18" xfId="11" applyFill="1" applyBorder="1">
      <alignment horizontal="center" vertical="center"/>
    </xf>
    <xf numFmtId="9" fontId="26" fillId="7" borderId="18" xfId="2" applyFont="1" applyFill="1" applyBorder="1" applyAlignment="1">
      <alignment horizontal="center" vertical="center"/>
    </xf>
    <xf numFmtId="178" fontId="0" fillId="7" borderId="18" xfId="0" applyNumberFormat="1" applyFill="1" applyBorder="1" applyAlignment="1">
      <alignment horizontal="center" vertical="center"/>
    </xf>
    <xf numFmtId="178" fontId="26" fillId="7" borderId="18" xfId="0" applyNumberFormat="1" applyFont="1" applyFill="1" applyBorder="1" applyAlignment="1">
      <alignment horizontal="center" vertical="center"/>
    </xf>
    <xf numFmtId="9" fontId="26" fillId="3" borderId="17" xfId="2" applyFont="1" applyFill="1" applyBorder="1" applyAlignment="1">
      <alignment horizontal="center" vertical="center"/>
    </xf>
    <xf numFmtId="178" fontId="1" fillId="3" borderId="17" xfId="10" applyFill="1" applyBorder="1">
      <alignment horizontal="center" vertical="center"/>
    </xf>
    <xf numFmtId="0" fontId="1" fillId="8" borderId="0" xfId="11" applyFill="1" applyBorder="1">
      <alignment horizontal="center" vertical="center"/>
    </xf>
    <xf numFmtId="9" fontId="26" fillId="8" borderId="0" xfId="2" applyFont="1" applyFill="1" applyBorder="1" applyAlignment="1">
      <alignment horizontal="center" vertical="center"/>
    </xf>
    <xf numFmtId="178" fontId="0" fillId="8" borderId="0" xfId="0" applyNumberFormat="1" applyFill="1" applyBorder="1" applyAlignment="1">
      <alignment horizontal="center" vertical="center"/>
    </xf>
    <xf numFmtId="178" fontId="26" fillId="8" borderId="0" xfId="0" applyNumberFormat="1" applyFont="1" applyFill="1" applyBorder="1" applyAlignment="1">
      <alignment horizontal="center" vertical="center"/>
    </xf>
    <xf numFmtId="0" fontId="1" fillId="4" borderId="17" xfId="11" applyFill="1" applyBorder="1">
      <alignment horizontal="center" vertical="center"/>
    </xf>
    <xf numFmtId="9" fontId="26" fillId="4" borderId="17" xfId="2" applyFont="1" applyFill="1" applyBorder="1" applyAlignment="1">
      <alignment horizontal="center" vertical="center"/>
    </xf>
    <xf numFmtId="178" fontId="1" fillId="4" borderId="17" xfId="10" applyFill="1" applyBorder="1">
      <alignment horizontal="center" vertical="center"/>
    </xf>
    <xf numFmtId="0" fontId="1" fillId="5" borderId="0" xfId="11" applyFill="1" applyBorder="1">
      <alignment horizontal="center" vertical="center"/>
    </xf>
    <xf numFmtId="9" fontId="26" fillId="5" borderId="0" xfId="2" applyFont="1" applyFill="1" applyBorder="1" applyAlignment="1">
      <alignment horizontal="center" vertical="center"/>
    </xf>
    <xf numFmtId="178" fontId="0" fillId="5" borderId="0" xfId="0" applyNumberFormat="1" applyFill="1" applyBorder="1" applyAlignment="1">
      <alignment horizontal="center" vertical="center"/>
    </xf>
    <xf numFmtId="178" fontId="26" fillId="5" borderId="0" xfId="0" applyNumberFormat="1" applyFont="1" applyFill="1" applyBorder="1" applyAlignment="1">
      <alignment horizontal="center" vertical="center"/>
    </xf>
    <xf numFmtId="0" fontId="1" fillId="0" borderId="20" xfId="12" applyBorder="1" applyAlignment="1">
      <alignment vertical="center"/>
    </xf>
    <xf numFmtId="178" fontId="1" fillId="0" borderId="19" xfId="10" applyBorder="1">
      <alignment horizontal="center" vertical="center"/>
    </xf>
    <xf numFmtId="0" fontId="1" fillId="9" borderId="17" xfId="11" applyFill="1" applyBorder="1">
      <alignment horizontal="center" vertical="center"/>
    </xf>
    <xf numFmtId="9" fontId="26" fillId="9" borderId="17" xfId="2" applyFont="1" applyFill="1" applyBorder="1" applyAlignment="1">
      <alignment horizontal="center" vertical="center"/>
    </xf>
    <xf numFmtId="178" fontId="1" fillId="9" borderId="17" xfId="10" applyFill="1" applyBorder="1">
      <alignment horizontal="center" vertical="center"/>
    </xf>
    <xf numFmtId="20" fontId="1" fillId="3" borderId="17" xfId="11" applyNumberFormat="1" applyFill="1" applyBorder="1">
      <alignment horizontal="center" vertical="center"/>
    </xf>
    <xf numFmtId="20" fontId="1" fillId="0" borderId="20" xfId="11" applyNumberFormat="1" applyBorder="1">
      <alignment horizontal="center" vertical="center"/>
    </xf>
    <xf numFmtId="9" fontId="26" fillId="2" borderId="19" xfId="2" applyFont="1" applyFill="1" applyBorder="1" applyAlignment="1">
      <alignment horizontal="center" vertical="center"/>
    </xf>
    <xf numFmtId="9" fontId="26" fillId="0" borderId="17" xfId="2" applyFont="1" applyBorder="1" applyAlignment="1">
      <alignment horizontal="center" vertical="center"/>
    </xf>
    <xf numFmtId="0" fontId="1" fillId="43" borderId="0" xfId="11" applyFill="1" applyBorder="1">
      <alignment horizontal="center" vertical="center"/>
    </xf>
    <xf numFmtId="9" fontId="26" fillId="43" borderId="0" xfId="2" applyFont="1" applyFill="1" applyBorder="1" applyAlignment="1">
      <alignment horizontal="center" vertical="center"/>
    </xf>
    <xf numFmtId="178" fontId="0" fillId="43" borderId="0" xfId="0" applyNumberFormat="1" applyFill="1" applyBorder="1" applyAlignment="1">
      <alignment horizontal="center" vertical="center"/>
    </xf>
    <xf numFmtId="178" fontId="26" fillId="43" borderId="0" xfId="0" applyNumberFormat="1" applyFont="1" applyFill="1" applyBorder="1" applyAlignment="1">
      <alignment horizontal="center" vertical="center"/>
    </xf>
    <xf numFmtId="0" fontId="1" fillId="43" borderId="17" xfId="11" applyFill="1" applyBorder="1">
      <alignment horizontal="center" vertical="center"/>
    </xf>
    <xf numFmtId="9" fontId="26" fillId="43" borderId="17" xfId="2" applyFont="1" applyFill="1" applyBorder="1" applyAlignment="1">
      <alignment horizontal="center" vertical="center"/>
    </xf>
    <xf numFmtId="178" fontId="1" fillId="43" borderId="17" xfId="10" applyFill="1" applyBorder="1">
      <alignment horizontal="center" vertical="center"/>
    </xf>
    <xf numFmtId="0" fontId="26" fillId="44" borderId="2" xfId="0" applyFont="1" applyFill="1" applyBorder="1" applyAlignment="1">
      <alignment horizontal="center" vertical="center"/>
    </xf>
    <xf numFmtId="0" fontId="0" fillId="44" borderId="9" xfId="0" applyFill="1" applyBorder="1" applyAlignment="1">
      <alignment vertical="center"/>
    </xf>
    <xf numFmtId="0" fontId="0" fillId="44" borderId="0" xfId="0" applyFill="1" applyAlignment="1">
      <alignment vertical="center"/>
    </xf>
    <xf numFmtId="0" fontId="2" fillId="44" borderId="0" xfId="3" applyFill="1"/>
    <xf numFmtId="0" fontId="0" fillId="45" borderId="0" xfId="0" applyFont="1" applyFill="1" applyBorder="1" applyAlignment="1">
      <alignment horizontal="left" vertical="center" indent="1"/>
    </xf>
    <xf numFmtId="0" fontId="1" fillId="45" borderId="0" xfId="11" applyFill="1" applyBorder="1">
      <alignment horizontal="center" vertical="center"/>
    </xf>
    <xf numFmtId="9" fontId="26" fillId="45" borderId="0" xfId="2" applyFont="1" applyFill="1" applyBorder="1" applyAlignment="1">
      <alignment horizontal="center" vertical="center"/>
    </xf>
    <xf numFmtId="178" fontId="0" fillId="45" borderId="0" xfId="0" applyNumberFormat="1" applyFill="1" applyBorder="1" applyAlignment="1">
      <alignment horizontal="center" vertical="center"/>
    </xf>
    <xf numFmtId="178" fontId="26" fillId="45" borderId="0" xfId="0" applyNumberFormat="1" applyFont="1" applyFill="1" applyBorder="1" applyAlignment="1">
      <alignment horizontal="center" vertical="center"/>
    </xf>
    <xf numFmtId="0" fontId="1" fillId="9" borderId="0" xfId="11" applyFill="1" applyBorder="1">
      <alignment horizontal="center" vertical="center"/>
    </xf>
    <xf numFmtId="9" fontId="26" fillId="9" borderId="0" xfId="2" applyFont="1" applyFill="1" applyBorder="1" applyAlignment="1">
      <alignment horizontal="center" vertical="center"/>
    </xf>
    <xf numFmtId="178" fontId="1" fillId="9" borderId="0" xfId="10" applyFill="1" applyBorder="1">
      <alignment horizontal="center" vertical="center"/>
    </xf>
    <xf numFmtId="0" fontId="0" fillId="45" borderId="17" xfId="0" applyFont="1" applyFill="1" applyBorder="1" applyAlignment="1">
      <alignment horizontal="left" vertical="center" indent="1"/>
    </xf>
    <xf numFmtId="14" fontId="2" fillId="0" borderId="0" xfId="3" applyNumberFormat="1"/>
    <xf numFmtId="0" fontId="0" fillId="45" borderId="0" xfId="0" applyFont="1" applyFill="1" applyBorder="1" applyAlignment="1">
      <alignment horizontal="left" vertical="center"/>
    </xf>
    <xf numFmtId="0" fontId="39" fillId="45" borderId="0" xfId="0" applyFont="1" applyFill="1" applyBorder="1" applyAlignment="1">
      <alignment horizontal="left" vertical="center" indent="1"/>
    </xf>
    <xf numFmtId="0" fontId="1" fillId="9" borderId="17" xfId="12" applyFill="1" applyBorder="1" applyAlignment="1">
      <alignment horizontal="left" vertical="center"/>
    </xf>
    <xf numFmtId="0" fontId="7" fillId="0" borderId="0" xfId="6" applyAlignment="1">
      <alignment horizontal="left"/>
    </xf>
    <xf numFmtId="0" fontId="7" fillId="0" borderId="0" xfId="7" applyAlignment="1">
      <alignment horizontal="left" vertical="top"/>
    </xf>
    <xf numFmtId="0" fontId="0" fillId="0" borderId="0" xfId="0" applyAlignment="1">
      <alignment horizontal="left"/>
    </xf>
    <xf numFmtId="0" fontId="24" fillId="11" borderId="1" xfId="0" applyFont="1" applyFill="1" applyBorder="1" applyAlignment="1">
      <alignment horizontal="left" vertical="center"/>
    </xf>
    <xf numFmtId="0" fontId="10" fillId="7" borderId="18" xfId="0" applyFont="1" applyFill="1" applyBorder="1" applyAlignment="1">
      <alignment horizontal="left" vertical="center"/>
    </xf>
    <xf numFmtId="0" fontId="1" fillId="3" borderId="17" xfId="12" applyFill="1" applyBorder="1" applyAlignment="1">
      <alignment horizontal="left" vertical="center"/>
    </xf>
    <xf numFmtId="0" fontId="10" fillId="8" borderId="0" xfId="0" applyFont="1" applyFill="1" applyBorder="1" applyAlignment="1">
      <alignment horizontal="left" vertical="center"/>
    </xf>
    <xf numFmtId="0" fontId="1" fillId="4" borderId="17" xfId="12" applyFill="1" applyBorder="1" applyAlignment="1">
      <alignment horizontal="left" vertical="center"/>
    </xf>
    <xf numFmtId="0" fontId="10" fillId="5" borderId="0" xfId="0" applyFont="1" applyFill="1" applyBorder="1" applyAlignment="1">
      <alignment horizontal="left" vertical="center"/>
    </xf>
    <xf numFmtId="0" fontId="39" fillId="45" borderId="0" xfId="0" applyFont="1" applyFill="1" applyBorder="1" applyAlignment="1">
      <alignment horizontal="left" vertical="center"/>
    </xf>
    <xf numFmtId="0" fontId="1" fillId="45" borderId="17" xfId="12" applyFill="1" applyBorder="1" applyAlignment="1">
      <alignment horizontal="left" vertical="center"/>
    </xf>
    <xf numFmtId="0" fontId="0" fillId="45" borderId="17" xfId="0" applyFont="1" applyFill="1" applyBorder="1" applyAlignment="1">
      <alignment horizontal="left" vertical="center"/>
    </xf>
    <xf numFmtId="0" fontId="10" fillId="43" borderId="0" xfId="0" applyFont="1" applyFill="1" applyBorder="1" applyAlignment="1">
      <alignment horizontal="left" vertical="center"/>
    </xf>
    <xf numFmtId="0" fontId="1" fillId="43" borderId="17" xfId="12" applyFill="1" applyBorder="1" applyAlignment="1">
      <alignment horizontal="left" vertical="center"/>
    </xf>
    <xf numFmtId="0" fontId="1" fillId="0" borderId="19" xfId="12" applyBorder="1" applyAlignment="1">
      <alignment horizontal="left" vertical="center"/>
    </xf>
    <xf numFmtId="0" fontId="38" fillId="2" borderId="2" xfId="0" applyFont="1" applyFill="1" applyBorder="1" applyAlignment="1">
      <alignment horizontal="left" vertical="center"/>
    </xf>
    <xf numFmtId="0" fontId="39" fillId="45" borderId="0" xfId="0" applyFont="1" applyFill="1" applyBorder="1" applyAlignment="1">
      <alignment horizontal="left" vertical="center" indent="2"/>
    </xf>
    <xf numFmtId="0" fontId="0" fillId="45" borderId="17" xfId="0" applyFont="1" applyFill="1" applyBorder="1" applyAlignment="1">
      <alignment horizontal="left" vertical="center" indent="2"/>
    </xf>
    <xf numFmtId="20" fontId="1" fillId="9" borderId="17" xfId="11" applyNumberFormat="1" applyFill="1" applyBorder="1">
      <alignment horizontal="center" vertical="center"/>
    </xf>
    <xf numFmtId="178" fontId="1" fillId="0" borderId="17" xfId="10" applyBorder="1">
      <alignment horizontal="center" vertical="center"/>
    </xf>
    <xf numFmtId="0" fontId="1" fillId="0" borderId="0" xfId="8">
      <alignment horizontal="right" indent="1"/>
    </xf>
    <xf numFmtId="0" fontId="1" fillId="0" borderId="7" xfId="8" applyBorder="1">
      <alignment horizontal="right" indent="1"/>
    </xf>
    <xf numFmtId="0" fontId="0" fillId="0" borderId="10" xfId="0" applyBorder="1"/>
    <xf numFmtId="180" fontId="0" fillId="6" borderId="4" xfId="0" applyNumberFormat="1" applyFill="1" applyBorder="1" applyAlignment="1">
      <alignment horizontal="left" vertical="center" wrapText="1" indent="1"/>
    </xf>
    <xf numFmtId="180" fontId="0" fillId="6" borderId="1" xfId="0" applyNumberFormat="1" applyFill="1" applyBorder="1" applyAlignment="1">
      <alignment horizontal="left" vertical="center" wrapText="1" indent="1"/>
    </xf>
    <xf numFmtId="180" fontId="0" fillId="6" borderId="5" xfId="0" applyNumberFormat="1" applyFill="1" applyBorder="1" applyAlignment="1">
      <alignment horizontal="left" vertical="center" wrapText="1" indent="1"/>
    </xf>
    <xf numFmtId="0" fontId="0" fillId="0" borderId="10" xfId="0" applyBorder="1" applyAlignment="1">
      <alignment horizontal="center" vertical="center"/>
    </xf>
    <xf numFmtId="14" fontId="0" fillId="0" borderId="17" xfId="0" applyNumberFormat="1" applyBorder="1" applyAlignment="1">
      <alignment horizontal="center" vertical="center"/>
    </xf>
    <xf numFmtId="0" fontId="0" fillId="0" borderId="17" xfId="0" applyBorder="1" applyAlignment="1">
      <alignment horizontal="center" vertical="center"/>
    </xf>
    <xf numFmtId="179" fontId="1" fillId="0" borderId="3" xfId="9">
      <alignment horizontal="center" vertical="center"/>
    </xf>
    <xf numFmtId="180" fontId="0" fillId="6" borderId="6" xfId="0" applyNumberFormat="1" applyFill="1" applyBorder="1" applyAlignment="1">
      <alignment horizontal="left" vertical="center" wrapText="1" indent="1"/>
    </xf>
    <xf numFmtId="180" fontId="0" fillId="6" borderId="0" xfId="0" applyNumberFormat="1" applyFill="1" applyBorder="1" applyAlignment="1">
      <alignment horizontal="left" vertical="center" wrapText="1" indent="1"/>
    </xf>
    <xf numFmtId="180" fontId="0" fillId="6" borderId="7" xfId="0" applyNumberFormat="1" applyFill="1" applyBorder="1" applyAlignment="1">
      <alignment horizontal="left" vertical="center" wrapText="1"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00000000-0005-0000-0000-000012000000}"/>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00000000-0005-0000-0000-00001A000000}"/>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00000000-0005-0000-0000-00001F000000}"/>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00000000-0005-0000-0000-000030000000}"/>
    <cellStyle name="入力" xfId="21" builtinId="20" customBuiltin="1"/>
    <cellStyle name="標準" xfId="0" builtinId="0" customBuiltin="1"/>
    <cellStyle name="表示済みのハイパーリンク" xfId="13" builtinId="9" customBuiltin="1"/>
    <cellStyle name="名前" xfId="11" xr:uid="{00000000-0005-0000-0000-000034000000}"/>
    <cellStyle name="良い" xfId="18" builtinId="26" customBuiltin="1"/>
  </cellStyles>
  <dxfs count="26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_リスト" pivot="0" count="9" xr9:uid="{00000000-0011-0000-FFFF-FFFF00000000}">
      <tableStyleElement type="wholeTable" dxfId="261"/>
      <tableStyleElement type="headerRow" dxfId="260"/>
      <tableStyleElement type="totalRow" dxfId="259"/>
      <tableStyleElement type="firstColumn" dxfId="258"/>
      <tableStyleElement type="lastColumn" dxfId="257"/>
      <tableStyleElement type="firstRowStripe" dxfId="256"/>
      <tableStyleElement type="secondRowStripe" dxfId="255"/>
      <tableStyleElement type="firstColumnStripe" dxfId="254"/>
      <tableStyleElement type="secondColumnStripe" dxfId="25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4DFEC"/>
      <color rgb="FFD7D900"/>
      <color rgb="FFDBCB75"/>
      <color rgb="FFDAD048"/>
      <color rgb="FF215881"/>
      <color rgb="FF42648A"/>
      <color rgb="FF969696"/>
      <color rgb="FFC0C0C0"/>
      <color rgb="FF427FC2"/>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24</xdr:col>
      <xdr:colOff>12700</xdr:colOff>
      <xdr:row>55</xdr:row>
      <xdr:rowOff>139700</xdr:rowOff>
    </xdr:from>
    <xdr:to>
      <xdr:col>33</xdr:col>
      <xdr:colOff>203200</xdr:colOff>
      <xdr:row>59</xdr:row>
      <xdr:rowOff>165100</xdr:rowOff>
    </xdr:to>
    <xdr:sp macro="" textlink="">
      <xdr:nvSpPr>
        <xdr:cNvPr id="2" name="正方形/長方形 1">
          <a:extLst>
            <a:ext uri="{FF2B5EF4-FFF2-40B4-BE49-F238E27FC236}">
              <a16:creationId xmlns:a16="http://schemas.microsoft.com/office/drawing/2014/main" id="{36BB6F75-49D2-9E48-8EAD-8051CDF84AAD}"/>
            </a:ext>
          </a:extLst>
        </xdr:cNvPr>
        <xdr:cNvSpPr/>
      </xdr:nvSpPr>
      <xdr:spPr>
        <a:xfrm>
          <a:off x="13042900" y="11760200"/>
          <a:ext cx="2247900" cy="1549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進捗率：</a:t>
          </a:r>
          <a:endParaRPr kumimoji="1" lang="en-US" altLang="ja-JP" sz="1400" b="1"/>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400" b="1"/>
            <a:t>22(</a:t>
          </a:r>
          <a:r>
            <a:rPr kumimoji="1" lang="ja-JP" altLang="en-US" sz="1400" b="1"/>
            <a:t>木</a:t>
          </a:r>
          <a:r>
            <a:rPr kumimoji="1" lang="en-US" altLang="ja-JP" sz="1400" b="1"/>
            <a:t>) 0% git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400" b="1"/>
            <a:t>21(</a:t>
          </a:r>
          <a:r>
            <a:rPr kumimoji="1" lang="ja-JP" altLang="en-US" sz="1400" b="1"/>
            <a:t>水</a:t>
          </a:r>
          <a:r>
            <a:rPr kumimoji="1" lang="en-US" altLang="ja-JP" sz="1400" b="1"/>
            <a:t>) 2%</a:t>
          </a:r>
        </a:p>
        <a:p>
          <a:pPr algn="l"/>
          <a:r>
            <a:rPr kumimoji="1" lang="en-US" altLang="ja-JP" sz="1400" b="1"/>
            <a:t>20(</a:t>
          </a:r>
          <a:r>
            <a:rPr kumimoji="1" lang="ja-JP" altLang="en-US" sz="1400" b="1"/>
            <a:t>火</a:t>
          </a:r>
          <a:r>
            <a:rPr kumimoji="1" lang="en-US" altLang="ja-JP" sz="1400" b="1"/>
            <a:t>) 4%</a:t>
          </a:r>
          <a:endParaRPr kumimoji="1" lang="ja-JP" altLang="en-US" sz="1400" b="1"/>
        </a:p>
      </xdr:txBody>
    </xdr:sp>
    <xdr:clientData/>
  </xdr:twoCellAnchor>
  <xdr:twoCellAnchor>
    <xdr:from>
      <xdr:col>7</xdr:col>
      <xdr:colOff>0</xdr:colOff>
      <xdr:row>95</xdr:row>
      <xdr:rowOff>241300</xdr:rowOff>
    </xdr:from>
    <xdr:to>
      <xdr:col>22</xdr:col>
      <xdr:colOff>0</xdr:colOff>
      <xdr:row>104</xdr:row>
      <xdr:rowOff>50800</xdr:rowOff>
    </xdr:to>
    <xdr:sp macro="" textlink="">
      <xdr:nvSpPr>
        <xdr:cNvPr id="4" name="正方形/長方形 3">
          <a:extLst>
            <a:ext uri="{FF2B5EF4-FFF2-40B4-BE49-F238E27FC236}">
              <a16:creationId xmlns:a16="http://schemas.microsoft.com/office/drawing/2014/main" id="{40269A74-174C-AB40-8FF5-F8F5FFA083C1}"/>
            </a:ext>
          </a:extLst>
        </xdr:cNvPr>
        <xdr:cNvSpPr/>
      </xdr:nvSpPr>
      <xdr:spPr>
        <a:xfrm>
          <a:off x="9372600" y="35864800"/>
          <a:ext cx="3200400" cy="3238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7/26</a:t>
          </a:r>
          <a:r>
            <a:rPr kumimoji="1" lang="ja-JP" altLang="en-US" sz="1100"/>
            <a:t>　</a:t>
          </a:r>
          <a:r>
            <a:rPr kumimoji="1" lang="en-US" altLang="ja-JP" sz="1100"/>
            <a:t>1</a:t>
          </a:r>
          <a:r>
            <a:rPr kumimoji="1" lang="ja-JP" altLang="en-US" sz="1100"/>
            <a:t>週間進捗率：</a:t>
          </a:r>
          <a:r>
            <a:rPr kumimoji="1" lang="en-US" altLang="ja-JP" sz="1100"/>
            <a:t>4%</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t>7/31</a:t>
          </a:r>
          <a:r>
            <a:rPr kumimoji="1" lang="ja-JP" altLang="en-US" sz="1100"/>
            <a:t>　</a:t>
          </a:r>
          <a:r>
            <a:rPr kumimoji="1" lang="en-US" altLang="ja-JP" sz="1100"/>
            <a:t>1</a:t>
          </a:r>
          <a:r>
            <a:rPr kumimoji="1" lang="ja-JP" altLang="en-US" sz="1100"/>
            <a:t>週間進捗率：</a:t>
          </a:r>
          <a:r>
            <a:rPr kumimoji="1" lang="en-US" altLang="ja-JP" sz="1100"/>
            <a:t>1%</a:t>
          </a:r>
        </a:p>
        <a:p>
          <a:pPr algn="l"/>
          <a:endParaRPr kumimoji="1" lang="ja-JP" altLang="en-US" sz="1100"/>
        </a:p>
      </xdr:txBody>
    </xdr:sp>
    <xdr:clientData/>
  </xdr:twoCellAnchor>
  <xdr:twoCellAnchor>
    <xdr:from>
      <xdr:col>10</xdr:col>
      <xdr:colOff>165100</xdr:colOff>
      <xdr:row>19</xdr:row>
      <xdr:rowOff>266700</xdr:rowOff>
    </xdr:from>
    <xdr:to>
      <xdr:col>20</xdr:col>
      <xdr:colOff>127000</xdr:colOff>
      <xdr:row>25</xdr:row>
      <xdr:rowOff>266700</xdr:rowOff>
    </xdr:to>
    <xdr:sp macro="" textlink="">
      <xdr:nvSpPr>
        <xdr:cNvPr id="6" name="正方形/長方形 5">
          <a:extLst>
            <a:ext uri="{FF2B5EF4-FFF2-40B4-BE49-F238E27FC236}">
              <a16:creationId xmlns:a16="http://schemas.microsoft.com/office/drawing/2014/main" id="{951C1FBB-C5B0-DC44-BA52-7D5C4E810AED}"/>
            </a:ext>
          </a:extLst>
        </xdr:cNvPr>
        <xdr:cNvSpPr/>
      </xdr:nvSpPr>
      <xdr:spPr>
        <a:xfrm>
          <a:off x="9994900" y="6934200"/>
          <a:ext cx="2247900" cy="2286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ゲームの核となる部分、実装が難しい（不確実性が高いところ）順に並べ替えて実装する。</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06"/>
  <sheetViews>
    <sheetView showGridLines="0" tabSelected="1" showRuler="0" zoomScaleNormal="100" zoomScalePageLayoutView="70" workbookViewId="0">
      <pane ySplit="6" topLeftCell="A20" activePane="bottomLeft" state="frozen"/>
      <selection activeCell="B1" sqref="B1"/>
      <selection pane="bottomLeft" activeCell="B28" sqref="B28"/>
    </sheetView>
  </sheetViews>
  <sheetFormatPr baseColWidth="10" defaultColWidth="8.7109375" defaultRowHeight="30" customHeight="1" x14ac:dyDescent="0.2"/>
  <cols>
    <col min="1" max="1" width="2.7109375" style="8" customWidth="1"/>
    <col min="2" max="2" width="46" style="93" bestFit="1" customWidth="1"/>
    <col min="3" max="3" width="13" customWidth="1"/>
    <col min="4" max="4" width="15.5703125" bestFit="1" customWidth="1"/>
    <col min="5" max="5" width="12.7109375" style="2" customWidth="1"/>
    <col min="6" max="6" width="12.7109375" customWidth="1"/>
    <col min="7" max="7" width="2.7109375" customWidth="1"/>
    <col min="8" max="8" width="6.28515625" hidden="1" customWidth="1"/>
    <col min="9" max="64" width="2.5703125" customWidth="1"/>
    <col min="66" max="68" width="7"/>
    <col min="69" max="70" width="8"/>
  </cols>
  <sheetData>
    <row r="1" spans="1:64" ht="30" customHeight="1" x14ac:dyDescent="0.35">
      <c r="A1" s="9" t="s">
        <v>0</v>
      </c>
      <c r="B1" s="11" t="s">
        <v>42</v>
      </c>
      <c r="C1" s="12"/>
      <c r="D1" s="13"/>
      <c r="E1" s="14"/>
      <c r="F1" s="15"/>
      <c r="H1" s="13"/>
      <c r="I1" s="16"/>
    </row>
    <row r="2" spans="1:64" ht="30" customHeight="1" x14ac:dyDescent="0.25">
      <c r="A2" s="8" t="s">
        <v>1</v>
      </c>
      <c r="B2" s="91"/>
      <c r="I2" s="17"/>
    </row>
    <row r="3" spans="1:64" ht="30" customHeight="1" x14ac:dyDescent="0.2">
      <c r="A3" s="8" t="s">
        <v>2</v>
      </c>
      <c r="B3" s="92"/>
      <c r="C3" s="111"/>
      <c r="D3" s="112"/>
      <c r="E3" s="120">
        <v>44356</v>
      </c>
      <c r="F3" s="120"/>
      <c r="I3" s="117" t="s">
        <v>40</v>
      </c>
      <c r="J3" s="117"/>
      <c r="K3" s="117"/>
      <c r="L3" s="117"/>
      <c r="M3" s="117"/>
      <c r="N3" s="117"/>
      <c r="O3" s="117"/>
      <c r="P3" s="118" t="s">
        <v>43</v>
      </c>
      <c r="Q3" s="119"/>
      <c r="R3" s="119"/>
      <c r="S3" s="119"/>
      <c r="T3" s="119"/>
      <c r="U3" s="119"/>
      <c r="V3" s="119"/>
    </row>
    <row r="4" spans="1:64" ht="30" customHeight="1" x14ac:dyDescent="0.2">
      <c r="A4" s="9" t="s">
        <v>3</v>
      </c>
      <c r="C4" s="111"/>
      <c r="D4" s="112"/>
      <c r="E4" s="4">
        <v>1</v>
      </c>
      <c r="I4" s="114">
        <f>I5</f>
        <v>44354</v>
      </c>
      <c r="J4" s="115"/>
      <c r="K4" s="115"/>
      <c r="L4" s="115"/>
      <c r="M4" s="115"/>
      <c r="N4" s="115"/>
      <c r="O4" s="116"/>
      <c r="P4" s="121">
        <f>P5</f>
        <v>44361</v>
      </c>
      <c r="Q4" s="122"/>
      <c r="R4" s="122"/>
      <c r="S4" s="122"/>
      <c r="T4" s="122"/>
      <c r="U4" s="122"/>
      <c r="V4" s="123"/>
      <c r="W4" s="114">
        <f>W5</f>
        <v>44368</v>
      </c>
      <c r="X4" s="115"/>
      <c r="Y4" s="115"/>
      <c r="Z4" s="115"/>
      <c r="AA4" s="115"/>
      <c r="AB4" s="115"/>
      <c r="AC4" s="116"/>
      <c r="AD4" s="114">
        <f>AD5</f>
        <v>44375</v>
      </c>
      <c r="AE4" s="115"/>
      <c r="AF4" s="115"/>
      <c r="AG4" s="115"/>
      <c r="AH4" s="115"/>
      <c r="AI4" s="115"/>
      <c r="AJ4" s="116"/>
      <c r="AK4" s="114">
        <f>AK5</f>
        <v>44382</v>
      </c>
      <c r="AL4" s="115"/>
      <c r="AM4" s="115"/>
      <c r="AN4" s="115"/>
      <c r="AO4" s="115"/>
      <c r="AP4" s="115"/>
      <c r="AQ4" s="116"/>
      <c r="AR4" s="114">
        <f>AR5</f>
        <v>44389</v>
      </c>
      <c r="AS4" s="115"/>
      <c r="AT4" s="115"/>
      <c r="AU4" s="115"/>
      <c r="AV4" s="115"/>
      <c r="AW4" s="115"/>
      <c r="AX4" s="116"/>
      <c r="AY4" s="114">
        <f>AY5</f>
        <v>44396</v>
      </c>
      <c r="AZ4" s="115"/>
      <c r="BA4" s="115"/>
      <c r="BB4" s="115"/>
      <c r="BC4" s="115"/>
      <c r="BD4" s="115"/>
      <c r="BE4" s="116"/>
      <c r="BF4" s="114">
        <f>BF5</f>
        <v>44403</v>
      </c>
      <c r="BG4" s="115"/>
      <c r="BH4" s="115"/>
      <c r="BI4" s="115"/>
      <c r="BJ4" s="115"/>
      <c r="BK4" s="115"/>
      <c r="BL4" s="116"/>
    </row>
    <row r="5" spans="1:64" ht="15" customHeight="1" x14ac:dyDescent="0.2">
      <c r="A5" s="9" t="s">
        <v>4</v>
      </c>
      <c r="B5" s="113"/>
      <c r="C5" s="113"/>
      <c r="D5" s="113"/>
      <c r="E5" s="113"/>
      <c r="F5" s="113"/>
      <c r="G5" s="113"/>
      <c r="I5" s="36">
        <f>プロジェクト_開始-WEEKDAY(プロジェクト_開始,1)+2+7*(週_表示-1)</f>
        <v>44354</v>
      </c>
      <c r="J5" s="37">
        <f>I5+1</f>
        <v>44355</v>
      </c>
      <c r="K5" s="37">
        <f t="shared" ref="K5:AX5" si="0">J5+1</f>
        <v>44356</v>
      </c>
      <c r="L5" s="37">
        <f t="shared" si="0"/>
        <v>44357</v>
      </c>
      <c r="M5" s="37">
        <f t="shared" si="0"/>
        <v>44358</v>
      </c>
      <c r="N5" s="37">
        <f t="shared" si="0"/>
        <v>44359</v>
      </c>
      <c r="O5" s="38">
        <f t="shared" si="0"/>
        <v>44360</v>
      </c>
      <c r="P5" s="36">
        <f>O5+1</f>
        <v>44361</v>
      </c>
      <c r="Q5" s="37">
        <f>P5+1</f>
        <v>44362</v>
      </c>
      <c r="R5" s="37">
        <f t="shared" si="0"/>
        <v>44363</v>
      </c>
      <c r="S5" s="37">
        <f t="shared" si="0"/>
        <v>44364</v>
      </c>
      <c r="T5" s="37">
        <f t="shared" si="0"/>
        <v>44365</v>
      </c>
      <c r="U5" s="37">
        <f t="shared" si="0"/>
        <v>44366</v>
      </c>
      <c r="V5" s="38">
        <f t="shared" si="0"/>
        <v>44367</v>
      </c>
      <c r="W5" s="36">
        <f>V5+1</f>
        <v>44368</v>
      </c>
      <c r="X5" s="37">
        <f>W5+1</f>
        <v>44369</v>
      </c>
      <c r="Y5" s="37">
        <f t="shared" si="0"/>
        <v>44370</v>
      </c>
      <c r="Z5" s="37">
        <f t="shared" si="0"/>
        <v>44371</v>
      </c>
      <c r="AA5" s="37">
        <f t="shared" si="0"/>
        <v>44372</v>
      </c>
      <c r="AB5" s="37">
        <f t="shared" si="0"/>
        <v>44373</v>
      </c>
      <c r="AC5" s="38">
        <f t="shared" si="0"/>
        <v>44374</v>
      </c>
      <c r="AD5" s="36">
        <f>AC5+1</f>
        <v>44375</v>
      </c>
      <c r="AE5" s="37">
        <f>AD5+1</f>
        <v>44376</v>
      </c>
      <c r="AF5" s="37">
        <f t="shared" si="0"/>
        <v>44377</v>
      </c>
      <c r="AG5" s="37">
        <f t="shared" si="0"/>
        <v>44378</v>
      </c>
      <c r="AH5" s="37">
        <f t="shared" si="0"/>
        <v>44379</v>
      </c>
      <c r="AI5" s="37">
        <f t="shared" si="0"/>
        <v>44380</v>
      </c>
      <c r="AJ5" s="38">
        <f t="shared" si="0"/>
        <v>44381</v>
      </c>
      <c r="AK5" s="36">
        <f>AJ5+1</f>
        <v>44382</v>
      </c>
      <c r="AL5" s="37">
        <f>AK5+1</f>
        <v>44383</v>
      </c>
      <c r="AM5" s="37">
        <f t="shared" si="0"/>
        <v>44384</v>
      </c>
      <c r="AN5" s="37">
        <f t="shared" si="0"/>
        <v>44385</v>
      </c>
      <c r="AO5" s="37">
        <f t="shared" si="0"/>
        <v>44386</v>
      </c>
      <c r="AP5" s="37">
        <f t="shared" si="0"/>
        <v>44387</v>
      </c>
      <c r="AQ5" s="38">
        <f t="shared" si="0"/>
        <v>44388</v>
      </c>
      <c r="AR5" s="36">
        <f>AQ5+1</f>
        <v>44389</v>
      </c>
      <c r="AS5" s="37">
        <f>AR5+1</f>
        <v>44390</v>
      </c>
      <c r="AT5" s="37">
        <f t="shared" si="0"/>
        <v>44391</v>
      </c>
      <c r="AU5" s="37">
        <f t="shared" si="0"/>
        <v>44392</v>
      </c>
      <c r="AV5" s="37">
        <f t="shared" si="0"/>
        <v>44393</v>
      </c>
      <c r="AW5" s="37">
        <f t="shared" si="0"/>
        <v>44394</v>
      </c>
      <c r="AX5" s="38">
        <f t="shared" si="0"/>
        <v>44395</v>
      </c>
      <c r="AY5" s="36">
        <f>AX5+1</f>
        <v>44396</v>
      </c>
      <c r="AZ5" s="37">
        <f>AY5+1</f>
        <v>44397</v>
      </c>
      <c r="BA5" s="37">
        <f t="shared" ref="BA5:BE5" si="1">AZ5+1</f>
        <v>44398</v>
      </c>
      <c r="BB5" s="37">
        <f t="shared" si="1"/>
        <v>44399</v>
      </c>
      <c r="BC5" s="37">
        <f t="shared" si="1"/>
        <v>44400</v>
      </c>
      <c r="BD5" s="37">
        <f t="shared" si="1"/>
        <v>44401</v>
      </c>
      <c r="BE5" s="38">
        <f t="shared" si="1"/>
        <v>44402</v>
      </c>
      <c r="BF5" s="36">
        <f>BE5+1</f>
        <v>44403</v>
      </c>
      <c r="BG5" s="37">
        <f>BF5+1</f>
        <v>44404</v>
      </c>
      <c r="BH5" s="37">
        <f t="shared" ref="BH5:BL5" si="2">BG5+1</f>
        <v>44405</v>
      </c>
      <c r="BI5" s="37">
        <f t="shared" si="2"/>
        <v>44406</v>
      </c>
      <c r="BJ5" s="37">
        <f t="shared" si="2"/>
        <v>44407</v>
      </c>
      <c r="BK5" s="37">
        <f t="shared" si="2"/>
        <v>44408</v>
      </c>
      <c r="BL5" s="38">
        <f t="shared" si="2"/>
        <v>44409</v>
      </c>
    </row>
    <row r="6" spans="1:64" ht="30" customHeight="1" thickBot="1" x14ac:dyDescent="0.25">
      <c r="A6" s="9"/>
      <c r="B6" s="94" t="s">
        <v>12</v>
      </c>
      <c r="C6" s="18" t="s">
        <v>36</v>
      </c>
      <c r="D6" s="18" t="s">
        <v>14</v>
      </c>
      <c r="E6" s="18" t="s">
        <v>15</v>
      </c>
      <c r="F6" s="18" t="s">
        <v>17</v>
      </c>
      <c r="G6" s="18"/>
      <c r="H6" s="18" t="s">
        <v>18</v>
      </c>
      <c r="I6" s="19" t="str">
        <f t="shared" ref="I6:AN6" si="3">LEFT(TEXT(I5,"aaa"),1)</f>
        <v>月</v>
      </c>
      <c r="J6" s="19" t="str">
        <f t="shared" si="3"/>
        <v>火</v>
      </c>
      <c r="K6" s="19" t="str">
        <f t="shared" si="3"/>
        <v>水</v>
      </c>
      <c r="L6" s="19" t="str">
        <f t="shared" si="3"/>
        <v>木</v>
      </c>
      <c r="M6" s="19" t="str">
        <f t="shared" si="3"/>
        <v>金</v>
      </c>
      <c r="N6" s="19" t="str">
        <f t="shared" si="3"/>
        <v>土</v>
      </c>
      <c r="O6" s="19" t="str">
        <f t="shared" si="3"/>
        <v>日</v>
      </c>
      <c r="P6" s="19" t="str">
        <f t="shared" si="3"/>
        <v>月</v>
      </c>
      <c r="Q6" s="19" t="str">
        <f t="shared" si="3"/>
        <v>火</v>
      </c>
      <c r="R6" s="19" t="str">
        <f t="shared" si="3"/>
        <v>水</v>
      </c>
      <c r="S6" s="19" t="str">
        <f t="shared" si="3"/>
        <v>木</v>
      </c>
      <c r="T6" s="19" t="str">
        <f t="shared" si="3"/>
        <v>金</v>
      </c>
      <c r="U6" s="19" t="str">
        <f t="shared" si="3"/>
        <v>土</v>
      </c>
      <c r="V6" s="19" t="str">
        <f t="shared" si="3"/>
        <v>日</v>
      </c>
      <c r="W6" s="19" t="str">
        <f t="shared" si="3"/>
        <v>月</v>
      </c>
      <c r="X6" s="19" t="str">
        <f t="shared" si="3"/>
        <v>火</v>
      </c>
      <c r="Y6" s="19" t="str">
        <f t="shared" si="3"/>
        <v>水</v>
      </c>
      <c r="Z6" s="19" t="str">
        <f t="shared" si="3"/>
        <v>木</v>
      </c>
      <c r="AA6" s="19" t="str">
        <f t="shared" si="3"/>
        <v>金</v>
      </c>
      <c r="AB6" s="19" t="str">
        <f t="shared" si="3"/>
        <v>土</v>
      </c>
      <c r="AC6" s="19" t="str">
        <f t="shared" si="3"/>
        <v>日</v>
      </c>
      <c r="AD6" s="19" t="str">
        <f t="shared" si="3"/>
        <v>月</v>
      </c>
      <c r="AE6" s="19" t="str">
        <f t="shared" si="3"/>
        <v>火</v>
      </c>
      <c r="AF6" s="19" t="str">
        <f t="shared" si="3"/>
        <v>水</v>
      </c>
      <c r="AG6" s="19" t="str">
        <f t="shared" si="3"/>
        <v>木</v>
      </c>
      <c r="AH6" s="19" t="str">
        <f t="shared" si="3"/>
        <v>金</v>
      </c>
      <c r="AI6" s="19" t="str">
        <f t="shared" si="3"/>
        <v>土</v>
      </c>
      <c r="AJ6" s="19" t="str">
        <f t="shared" si="3"/>
        <v>日</v>
      </c>
      <c r="AK6" s="19" t="str">
        <f t="shared" si="3"/>
        <v>月</v>
      </c>
      <c r="AL6" s="19" t="str">
        <f t="shared" si="3"/>
        <v>火</v>
      </c>
      <c r="AM6" s="19" t="str">
        <f t="shared" si="3"/>
        <v>水</v>
      </c>
      <c r="AN6" s="19" t="str">
        <f t="shared" si="3"/>
        <v>木</v>
      </c>
      <c r="AO6" s="19" t="str">
        <f t="shared" ref="AO6:BL6" si="4">LEFT(TEXT(AO5,"aaa"),1)</f>
        <v>金</v>
      </c>
      <c r="AP6" s="19" t="str">
        <f t="shared" si="4"/>
        <v>土</v>
      </c>
      <c r="AQ6" s="19" t="str">
        <f t="shared" si="4"/>
        <v>日</v>
      </c>
      <c r="AR6" s="19" t="str">
        <f t="shared" si="4"/>
        <v>月</v>
      </c>
      <c r="AS6" s="19" t="str">
        <f t="shared" si="4"/>
        <v>火</v>
      </c>
      <c r="AT6" s="19" t="str">
        <f t="shared" si="4"/>
        <v>水</v>
      </c>
      <c r="AU6" s="19" t="str">
        <f t="shared" si="4"/>
        <v>木</v>
      </c>
      <c r="AV6" s="19" t="str">
        <f t="shared" si="4"/>
        <v>金</v>
      </c>
      <c r="AW6" s="19" t="str">
        <f t="shared" si="4"/>
        <v>土</v>
      </c>
      <c r="AX6" s="19" t="str">
        <f t="shared" si="4"/>
        <v>日</v>
      </c>
      <c r="AY6" s="19" t="str">
        <f t="shared" si="4"/>
        <v>月</v>
      </c>
      <c r="AZ6" s="19" t="str">
        <f t="shared" si="4"/>
        <v>火</v>
      </c>
      <c r="BA6" s="19" t="str">
        <f t="shared" si="4"/>
        <v>水</v>
      </c>
      <c r="BB6" s="19" t="str">
        <f t="shared" si="4"/>
        <v>木</v>
      </c>
      <c r="BC6" s="19" t="str">
        <f t="shared" si="4"/>
        <v>金</v>
      </c>
      <c r="BD6" s="19" t="str">
        <f t="shared" si="4"/>
        <v>土</v>
      </c>
      <c r="BE6" s="19" t="str">
        <f t="shared" si="4"/>
        <v>日</v>
      </c>
      <c r="BF6" s="19" t="str">
        <f t="shared" si="4"/>
        <v>月</v>
      </c>
      <c r="BG6" s="19" t="str">
        <f t="shared" si="4"/>
        <v>火</v>
      </c>
      <c r="BH6" s="19" t="str">
        <f t="shared" si="4"/>
        <v>水</v>
      </c>
      <c r="BI6" s="19" t="str">
        <f t="shared" si="4"/>
        <v>木</v>
      </c>
      <c r="BJ6" s="19" t="str">
        <f t="shared" si="4"/>
        <v>金</v>
      </c>
      <c r="BK6" s="19" t="str">
        <f t="shared" si="4"/>
        <v>土</v>
      </c>
      <c r="BL6" s="19" t="str">
        <f t="shared" si="4"/>
        <v>日</v>
      </c>
    </row>
    <row r="7" spans="1:64" ht="30" hidden="1" customHeight="1" thickBot="1" x14ac:dyDescent="0.25">
      <c r="A7" s="8" t="s">
        <v>5</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25">
      <c r="A8" s="9" t="s">
        <v>6</v>
      </c>
      <c r="B8" s="95" t="s">
        <v>34</v>
      </c>
      <c r="C8" s="41"/>
      <c r="D8" s="42"/>
      <c r="E8" s="43"/>
      <c r="F8" s="44"/>
      <c r="G8" s="20"/>
      <c r="H8" s="20" t="str">
        <f t="shared" ref="H8:H103"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25">
      <c r="A9" s="9" t="s">
        <v>7</v>
      </c>
      <c r="B9" s="96" t="s">
        <v>38</v>
      </c>
      <c r="C9" s="63">
        <v>2.0833333333333332E-2</v>
      </c>
      <c r="D9" s="45">
        <v>1</v>
      </c>
      <c r="E9" s="46">
        <v>44241</v>
      </c>
      <c r="F9" s="46">
        <v>44241</v>
      </c>
      <c r="G9" s="20"/>
      <c r="H9" s="20">
        <f t="shared" si="5"/>
        <v>1</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25">
      <c r="A10" s="9" t="s">
        <v>8</v>
      </c>
      <c r="B10" s="96" t="s">
        <v>37</v>
      </c>
      <c r="C10" s="63">
        <v>0.28402777777777777</v>
      </c>
      <c r="D10" s="45">
        <v>1</v>
      </c>
      <c r="E10" s="46">
        <v>44386</v>
      </c>
      <c r="F10" s="46">
        <f>E10+2</f>
        <v>44388</v>
      </c>
      <c r="G10" s="20"/>
      <c r="H10" s="20">
        <f t="shared"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25">
      <c r="A11" s="8"/>
      <c r="B11" s="96" t="s">
        <v>39</v>
      </c>
      <c r="C11" s="63"/>
      <c r="D11" s="45">
        <v>0</v>
      </c>
      <c r="E11" s="46">
        <f>F10</f>
        <v>44388</v>
      </c>
      <c r="F11" s="46">
        <f>E11+4</f>
        <v>44392</v>
      </c>
      <c r="G11" s="20"/>
      <c r="H11" s="20">
        <f t="shared"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25">
      <c r="A12" s="9" t="s">
        <v>72</v>
      </c>
      <c r="B12" s="97" t="s">
        <v>44</v>
      </c>
      <c r="C12" s="47"/>
      <c r="D12" s="48"/>
      <c r="E12" s="49"/>
      <c r="F12" s="50"/>
      <c r="G12" s="20"/>
      <c r="H12" s="20" t="str">
        <f t="shared" si="5"/>
        <v/>
      </c>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25">
      <c r="A13" s="9"/>
      <c r="B13" s="98" t="s">
        <v>41</v>
      </c>
      <c r="C13" s="51"/>
      <c r="D13" s="52">
        <v>1</v>
      </c>
      <c r="E13" s="53">
        <f>E11+1</f>
        <v>44389</v>
      </c>
      <c r="F13" s="53">
        <f>E13+4</f>
        <v>44393</v>
      </c>
      <c r="G13" s="20"/>
      <c r="H13" s="20">
        <f t="shared" si="5"/>
        <v>5</v>
      </c>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25">
      <c r="A14" s="8" t="s">
        <v>73</v>
      </c>
      <c r="B14" s="99" t="s">
        <v>35</v>
      </c>
      <c r="C14" s="54"/>
      <c r="D14" s="55"/>
      <c r="E14" s="56"/>
      <c r="F14" s="57"/>
      <c r="G14" s="20"/>
      <c r="H14" s="20" t="str">
        <f t="shared" si="5"/>
        <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25">
      <c r="A15" s="8"/>
      <c r="B15" s="101" t="s">
        <v>126</v>
      </c>
      <c r="C15" s="109">
        <v>0.12986111111111112</v>
      </c>
      <c r="D15" s="61">
        <v>1</v>
      </c>
      <c r="E15" s="62" t="s">
        <v>16</v>
      </c>
      <c r="F15" s="62" t="s">
        <v>16</v>
      </c>
      <c r="G15" s="20"/>
      <c r="H15" s="20" t="e">
        <f t="shared" si="5"/>
        <v>#VALUE!</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25">
      <c r="A16" s="8"/>
      <c r="B16" s="101" t="s">
        <v>136</v>
      </c>
      <c r="C16" s="109">
        <v>3.4722222222222224E-2</v>
      </c>
      <c r="D16" s="61">
        <v>1</v>
      </c>
      <c r="E16" s="62" t="s">
        <v>16</v>
      </c>
      <c r="F16" s="62" t="s">
        <v>16</v>
      </c>
      <c r="G16" s="20"/>
      <c r="H16" s="20" t="e">
        <f t="shared" si="5"/>
        <v>#VALUE!</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25">
      <c r="A17" s="8"/>
      <c r="B17" s="101" t="s">
        <v>127</v>
      </c>
      <c r="C17" s="109"/>
      <c r="D17" s="61">
        <v>0</v>
      </c>
      <c r="E17" s="62" t="s">
        <v>16</v>
      </c>
      <c r="F17" s="62" t="s">
        <v>16</v>
      </c>
      <c r="G17" s="20"/>
      <c r="H17" s="20" t="e">
        <f t="shared" si="5"/>
        <v>#VALUE!</v>
      </c>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25">
      <c r="A18" s="8"/>
      <c r="B18" s="101" t="s">
        <v>128</v>
      </c>
      <c r="C18" s="109"/>
      <c r="D18" s="61">
        <v>1</v>
      </c>
      <c r="E18" s="62" t="s">
        <v>16</v>
      </c>
      <c r="F18" s="62" t="s">
        <v>16</v>
      </c>
      <c r="G18" s="20"/>
      <c r="H18" s="20" t="e">
        <f t="shared" si="5"/>
        <v>#VALUE!</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25">
      <c r="A19" s="8" t="s">
        <v>73</v>
      </c>
      <c r="B19" s="100" t="s">
        <v>52</v>
      </c>
      <c r="C19" s="79"/>
      <c r="D19" s="80"/>
      <c r="E19" s="81"/>
      <c r="F19" s="82"/>
      <c r="G19" s="20"/>
      <c r="H19" s="20" t="str">
        <f t="shared" si="5"/>
        <v/>
      </c>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25">
      <c r="A20" s="8"/>
      <c r="B20" s="88" t="s">
        <v>97</v>
      </c>
      <c r="C20" s="79"/>
      <c r="D20" s="80"/>
      <c r="E20" s="81"/>
      <c r="F20" s="82"/>
      <c r="G20" s="20"/>
      <c r="H20" s="20"/>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25">
      <c r="A21" s="8"/>
      <c r="B21" s="101" t="s">
        <v>98</v>
      </c>
      <c r="C21" s="60"/>
      <c r="D21" s="61">
        <v>0</v>
      </c>
      <c r="E21" s="62" t="s">
        <v>16</v>
      </c>
      <c r="F21" s="62" t="s">
        <v>16</v>
      </c>
      <c r="G21" s="20"/>
      <c r="H21" s="20" t="e">
        <f t="shared" si="5"/>
        <v>#VALUE!</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25">
      <c r="A22" s="8" t="s">
        <v>73</v>
      </c>
      <c r="B22" s="88" t="s">
        <v>46</v>
      </c>
      <c r="C22" s="79"/>
      <c r="D22" s="80"/>
      <c r="E22" s="81"/>
      <c r="F22" s="82"/>
      <c r="G22" s="20"/>
      <c r="H22" s="20" t="str">
        <f t="shared" si="5"/>
        <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25">
      <c r="A23" s="8"/>
      <c r="B23" s="101" t="s">
        <v>47</v>
      </c>
      <c r="C23" s="60"/>
      <c r="D23" s="61">
        <v>0.4</v>
      </c>
      <c r="E23" s="62" t="s">
        <v>16</v>
      </c>
      <c r="F23" s="62" t="s">
        <v>16</v>
      </c>
      <c r="G23" s="20"/>
      <c r="H23" s="20" t="e">
        <f t="shared" si="5"/>
        <v>#VALUE!</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25">
      <c r="A24" s="8" t="s">
        <v>73</v>
      </c>
      <c r="B24" s="88" t="s">
        <v>56</v>
      </c>
      <c r="C24" s="79"/>
      <c r="D24" s="80"/>
      <c r="E24" s="81"/>
      <c r="F24" s="82"/>
      <c r="G24" s="20"/>
      <c r="H24" s="20" t="str">
        <f t="shared" si="5"/>
        <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25">
      <c r="A25" s="87">
        <v>44388</v>
      </c>
      <c r="B25" s="102" t="s">
        <v>58</v>
      </c>
      <c r="C25" s="60"/>
      <c r="D25" s="61">
        <v>1</v>
      </c>
      <c r="E25" s="62" t="s">
        <v>16</v>
      </c>
      <c r="F25" s="62" t="s">
        <v>16</v>
      </c>
      <c r="G25" s="20"/>
      <c r="H25" s="20" t="e">
        <f t="shared" si="5"/>
        <v>#VALUE!</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25">
      <c r="A26" s="8" t="s">
        <v>73</v>
      </c>
      <c r="B26" s="102" t="s">
        <v>59</v>
      </c>
      <c r="C26" s="60"/>
      <c r="D26" s="61">
        <v>1</v>
      </c>
      <c r="E26" s="62" t="s">
        <v>16</v>
      </c>
      <c r="F26" s="62" t="s">
        <v>16</v>
      </c>
      <c r="G26" s="20"/>
      <c r="H26" s="20" t="e">
        <f t="shared" si="5"/>
        <v>#VALUE!</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25">
      <c r="A27" s="8" t="s">
        <v>73</v>
      </c>
      <c r="B27" s="102" t="s">
        <v>99</v>
      </c>
      <c r="C27" s="60"/>
      <c r="D27" s="61">
        <v>0</v>
      </c>
      <c r="E27" s="62" t="s">
        <v>16</v>
      </c>
      <c r="F27" s="62" t="s">
        <v>16</v>
      </c>
      <c r="G27" s="20"/>
      <c r="H27" s="20" t="e">
        <f t="shared" si="5"/>
        <v>#VALUE!</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25">
      <c r="A28" s="87">
        <v>44388</v>
      </c>
      <c r="B28" s="102" t="s">
        <v>100</v>
      </c>
      <c r="C28" s="60"/>
      <c r="D28" s="61">
        <v>0</v>
      </c>
      <c r="E28" s="62" t="s">
        <v>16</v>
      </c>
      <c r="F28" s="62" t="s">
        <v>16</v>
      </c>
      <c r="G28" s="20"/>
      <c r="H28" s="20" t="e">
        <f t="shared" si="5"/>
        <v>#VALUE!</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25">
      <c r="A29" s="87">
        <v>44388</v>
      </c>
      <c r="B29" s="102" t="s">
        <v>101</v>
      </c>
      <c r="C29" s="60"/>
      <c r="D29" s="61">
        <v>0</v>
      </c>
      <c r="E29" s="62" t="s">
        <v>16</v>
      </c>
      <c r="F29" s="62" t="s">
        <v>16</v>
      </c>
      <c r="G29" s="20"/>
      <c r="H29" s="20" t="e">
        <f t="shared" si="5"/>
        <v>#VALUE!</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25">
      <c r="A30" s="8"/>
      <c r="B30" s="88" t="s">
        <v>60</v>
      </c>
      <c r="C30" s="79"/>
      <c r="D30" s="80"/>
      <c r="E30" s="81"/>
      <c r="F30" s="82"/>
      <c r="G30" s="20"/>
      <c r="H30" s="20"/>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25">
      <c r="A31" s="8"/>
      <c r="B31" s="88" t="s">
        <v>85</v>
      </c>
      <c r="C31" s="79"/>
      <c r="D31" s="80"/>
      <c r="E31" s="81"/>
      <c r="F31" s="82"/>
      <c r="G31" s="20"/>
      <c r="H31" s="20"/>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25">
      <c r="A32" s="87">
        <v>44388</v>
      </c>
      <c r="B32" s="102" t="s">
        <v>87</v>
      </c>
      <c r="C32" s="60"/>
      <c r="D32" s="61">
        <v>0</v>
      </c>
      <c r="E32" s="62" t="s">
        <v>16</v>
      </c>
      <c r="F32" s="62" t="s">
        <v>16</v>
      </c>
      <c r="G32" s="20"/>
      <c r="H32" s="20" t="e">
        <f t="shared" si="5"/>
        <v>#VALUE!</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25">
      <c r="A33" s="87">
        <v>44388</v>
      </c>
      <c r="B33" s="102" t="s">
        <v>86</v>
      </c>
      <c r="C33" s="109">
        <v>0.39374999999999999</v>
      </c>
      <c r="D33" s="61">
        <v>0.5</v>
      </c>
      <c r="E33" s="62">
        <v>44394</v>
      </c>
      <c r="F33" s="62">
        <v>44398</v>
      </c>
      <c r="G33" s="20"/>
      <c r="H33" s="20">
        <f t="shared" si="5"/>
        <v>5</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25">
      <c r="A34" s="87">
        <v>44388</v>
      </c>
      <c r="B34" s="102" t="s">
        <v>88</v>
      </c>
      <c r="C34" s="109">
        <v>5.4166666666666669E-2</v>
      </c>
      <c r="D34" s="61">
        <v>0.15</v>
      </c>
      <c r="E34" s="62" t="s">
        <v>16</v>
      </c>
      <c r="F34" s="62" t="s">
        <v>16</v>
      </c>
      <c r="G34" s="20"/>
      <c r="H34" s="20" t="e">
        <f t="shared" si="5"/>
        <v>#VALUE!</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25">
      <c r="A35" s="87"/>
      <c r="B35" s="88" t="s">
        <v>61</v>
      </c>
      <c r="C35" s="83"/>
      <c r="D35" s="84"/>
      <c r="E35" s="85"/>
      <c r="F35" s="85"/>
      <c r="G35" s="20"/>
      <c r="H35" s="20"/>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25">
      <c r="A36" s="8"/>
      <c r="B36" s="88" t="s">
        <v>89</v>
      </c>
      <c r="C36" s="79"/>
      <c r="D36" s="80"/>
      <c r="E36" s="81"/>
      <c r="F36" s="82"/>
      <c r="G36" s="20"/>
      <c r="H36" s="20"/>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25">
      <c r="A37" s="87">
        <v>44388</v>
      </c>
      <c r="B37" s="102" t="s">
        <v>91</v>
      </c>
      <c r="C37" s="60"/>
      <c r="D37" s="61">
        <v>0</v>
      </c>
      <c r="E37" s="62" t="s">
        <v>16</v>
      </c>
      <c r="F37" s="62" t="s">
        <v>16</v>
      </c>
      <c r="G37" s="20"/>
      <c r="H37" s="20" t="e">
        <f t="shared" si="5"/>
        <v>#VALUE!</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25">
      <c r="A38" s="87">
        <v>44388</v>
      </c>
      <c r="B38" s="102" t="s">
        <v>92</v>
      </c>
      <c r="C38" s="60"/>
      <c r="D38" s="61">
        <v>0</v>
      </c>
      <c r="E38" s="62" t="s">
        <v>16</v>
      </c>
      <c r="F38" s="62" t="s">
        <v>16</v>
      </c>
      <c r="G38" s="20"/>
      <c r="H38" s="20" t="e">
        <f t="shared" si="5"/>
        <v>#VALUE!</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25">
      <c r="A39" s="87"/>
      <c r="B39" s="102" t="s">
        <v>93</v>
      </c>
      <c r="C39" s="60"/>
      <c r="D39" s="61">
        <v>0</v>
      </c>
      <c r="E39" s="62" t="s">
        <v>16</v>
      </c>
      <c r="F39" s="62" t="s">
        <v>16</v>
      </c>
      <c r="G39" s="20"/>
      <c r="H39" s="20"/>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25">
      <c r="A40" s="87"/>
      <c r="B40" s="88" t="s">
        <v>62</v>
      </c>
      <c r="C40" s="83"/>
      <c r="D40" s="84"/>
      <c r="E40" s="85"/>
      <c r="F40" s="85"/>
      <c r="G40" s="20"/>
      <c r="H40" s="20"/>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25">
      <c r="A41" s="8"/>
      <c r="B41" s="88" t="s">
        <v>90</v>
      </c>
      <c r="C41" s="79"/>
      <c r="D41" s="80"/>
      <c r="E41" s="81"/>
      <c r="F41" s="82"/>
      <c r="G41" s="20"/>
      <c r="H41" s="20"/>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25">
      <c r="A42" s="87">
        <v>44388</v>
      </c>
      <c r="B42" s="102" t="s">
        <v>94</v>
      </c>
      <c r="C42" s="60"/>
      <c r="D42" s="61">
        <v>0</v>
      </c>
      <c r="E42" s="62" t="s">
        <v>16</v>
      </c>
      <c r="F42" s="62" t="s">
        <v>16</v>
      </c>
      <c r="G42" s="20"/>
      <c r="H42" s="20" t="e">
        <f t="shared" si="5"/>
        <v>#VALUE!</v>
      </c>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25">
      <c r="A43" s="87">
        <v>44388</v>
      </c>
      <c r="B43" s="102" t="s">
        <v>95</v>
      </c>
      <c r="C43" s="60"/>
      <c r="D43" s="61">
        <v>0</v>
      </c>
      <c r="E43" s="62" t="s">
        <v>16</v>
      </c>
      <c r="F43" s="62" t="s">
        <v>16</v>
      </c>
      <c r="G43" s="20"/>
      <c r="H43" s="20" t="e">
        <f t="shared" si="5"/>
        <v>#VALUE!</v>
      </c>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25">
      <c r="A44" s="87"/>
      <c r="B44" s="102" t="s">
        <v>96</v>
      </c>
      <c r="C44" s="60"/>
      <c r="D44" s="61">
        <v>0</v>
      </c>
      <c r="E44" s="62" t="s">
        <v>16</v>
      </c>
      <c r="F44" s="62" t="s">
        <v>16</v>
      </c>
      <c r="G44" s="20"/>
      <c r="H44" s="20"/>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25">
      <c r="A45" s="8" t="s">
        <v>9</v>
      </c>
      <c r="B45" s="88" t="s">
        <v>50</v>
      </c>
      <c r="C45" s="79"/>
      <c r="D45" s="80"/>
      <c r="E45" s="81"/>
      <c r="F45" s="82"/>
      <c r="G45" s="20"/>
      <c r="H45" s="20" t="str">
        <f t="shared" si="5"/>
        <v/>
      </c>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25">
      <c r="A46" s="8" t="s">
        <v>9</v>
      </c>
      <c r="B46" s="102" t="s">
        <v>57</v>
      </c>
      <c r="C46" s="60"/>
      <c r="D46" s="61">
        <v>0</v>
      </c>
      <c r="E46" s="62" t="s">
        <v>16</v>
      </c>
      <c r="F46" s="62" t="s">
        <v>16</v>
      </c>
      <c r="G46" s="20"/>
      <c r="H46" s="20" t="e">
        <f t="shared" si="5"/>
        <v>#VALUE!</v>
      </c>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25">
      <c r="A47" s="8" t="s">
        <v>73</v>
      </c>
      <c r="B47" s="88" t="s">
        <v>48</v>
      </c>
      <c r="C47" s="79"/>
      <c r="D47" s="80"/>
      <c r="E47" s="81"/>
      <c r="F47" s="82"/>
      <c r="G47" s="20"/>
      <c r="H47" s="20" t="str">
        <f t="shared" si="5"/>
        <v/>
      </c>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25">
      <c r="A48" s="8"/>
      <c r="B48" s="90" t="s">
        <v>102</v>
      </c>
      <c r="C48" s="60"/>
      <c r="D48" s="61">
        <v>0</v>
      </c>
      <c r="E48" s="62" t="s">
        <v>16</v>
      </c>
      <c r="F48" s="62" t="s">
        <v>16</v>
      </c>
      <c r="G48" s="20"/>
      <c r="H48" s="20" t="e">
        <f t="shared" si="5"/>
        <v>#VALUE!</v>
      </c>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25">
      <c r="A49" s="8"/>
      <c r="B49" s="90" t="s">
        <v>49</v>
      </c>
      <c r="C49" s="60"/>
      <c r="D49" s="61">
        <v>0</v>
      </c>
      <c r="E49" s="62" t="s">
        <v>16</v>
      </c>
      <c r="F49" s="62" t="s">
        <v>16</v>
      </c>
      <c r="G49" s="20"/>
      <c r="H49" s="20" t="e">
        <f t="shared" si="5"/>
        <v>#VALUE!</v>
      </c>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25">
      <c r="A50" s="8"/>
      <c r="B50" s="90" t="s">
        <v>83</v>
      </c>
      <c r="C50" s="60"/>
      <c r="D50" s="61">
        <v>0</v>
      </c>
      <c r="E50" s="62" t="s">
        <v>16</v>
      </c>
      <c r="F50" s="62" t="s">
        <v>16</v>
      </c>
      <c r="G50" s="20"/>
      <c r="H50" s="20" t="e">
        <f t="shared" si="5"/>
        <v>#VALUE!</v>
      </c>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s="1" customFormat="1" ht="30" customHeight="1" thickBot="1" x14ac:dyDescent="0.25">
      <c r="A51" s="8"/>
      <c r="B51" s="90" t="s">
        <v>84</v>
      </c>
      <c r="C51" s="60"/>
      <c r="D51" s="61">
        <v>0</v>
      </c>
      <c r="E51" s="62" t="s">
        <v>16</v>
      </c>
      <c r="F51" s="62" t="s">
        <v>16</v>
      </c>
      <c r="G51" s="20"/>
      <c r="H51" s="20" t="e">
        <f t="shared" si="5"/>
        <v>#VALUE!</v>
      </c>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row>
    <row r="52" spans="1:64" s="1" customFormat="1" ht="30" customHeight="1" thickBot="1" x14ac:dyDescent="0.25">
      <c r="A52" s="8"/>
      <c r="B52" s="90" t="s">
        <v>103</v>
      </c>
      <c r="C52" s="60"/>
      <c r="D52" s="61">
        <v>0</v>
      </c>
      <c r="E52" s="62" t="s">
        <v>16</v>
      </c>
      <c r="F52" s="62" t="s">
        <v>16</v>
      </c>
      <c r="G52" s="20"/>
      <c r="H52" s="20" t="e">
        <f t="shared" si="5"/>
        <v>#VALUE!</v>
      </c>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row>
    <row r="53" spans="1:64" s="1" customFormat="1" ht="30" customHeight="1" thickBot="1" x14ac:dyDescent="0.25">
      <c r="A53" s="8" t="s">
        <v>9</v>
      </c>
      <c r="B53" s="88" t="s">
        <v>51</v>
      </c>
      <c r="C53" s="79"/>
      <c r="D53" s="80"/>
      <c r="E53" s="81"/>
      <c r="F53" s="82"/>
      <c r="G53" s="20"/>
      <c r="H53" s="20" t="str">
        <f t="shared" si="5"/>
        <v/>
      </c>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row>
    <row r="54" spans="1:64" s="1" customFormat="1" ht="30" customHeight="1" thickBot="1" x14ac:dyDescent="0.25">
      <c r="A54" s="8" t="s">
        <v>9</v>
      </c>
      <c r="B54" s="102" t="s">
        <v>55</v>
      </c>
      <c r="C54" s="60"/>
      <c r="D54" s="61">
        <v>0</v>
      </c>
      <c r="E54" s="62" t="s">
        <v>16</v>
      </c>
      <c r="F54" s="62" t="s">
        <v>16</v>
      </c>
      <c r="G54" s="20"/>
      <c r="H54" s="20" t="e">
        <f t="shared" si="5"/>
        <v>#VALUE!</v>
      </c>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row>
    <row r="55" spans="1:64" s="1" customFormat="1" ht="30" customHeight="1" thickBot="1" x14ac:dyDescent="0.25">
      <c r="A55" s="8" t="s">
        <v>9</v>
      </c>
      <c r="B55" s="89" t="s">
        <v>125</v>
      </c>
      <c r="C55" s="79"/>
      <c r="D55" s="80"/>
      <c r="E55" s="81"/>
      <c r="F55" s="82"/>
      <c r="G55" s="20"/>
      <c r="H55" s="20" t="str">
        <f t="shared" si="5"/>
        <v/>
      </c>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row>
    <row r="56" spans="1:64" s="1" customFormat="1" ht="30" customHeight="1" thickBot="1" x14ac:dyDescent="0.25">
      <c r="A56" s="8"/>
      <c r="B56" s="78" t="s">
        <v>53</v>
      </c>
      <c r="C56" s="79"/>
      <c r="D56" s="80"/>
      <c r="E56" s="81"/>
      <c r="F56" s="82"/>
      <c r="G56" s="20"/>
      <c r="H56" s="20"/>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row>
    <row r="57" spans="1:64" s="1" customFormat="1" ht="30" customHeight="1" thickBot="1" x14ac:dyDescent="0.25">
      <c r="A57" s="87">
        <v>44388</v>
      </c>
      <c r="B57" s="86" t="s">
        <v>74</v>
      </c>
      <c r="C57" s="60"/>
      <c r="D57" s="61">
        <v>0</v>
      </c>
      <c r="E57" s="62" t="s">
        <v>16</v>
      </c>
      <c r="F57" s="62" t="s">
        <v>16</v>
      </c>
      <c r="G57" s="20"/>
      <c r="H57" s="20" t="e">
        <f t="shared" si="5"/>
        <v>#VALUE!</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row>
    <row r="58" spans="1:64" s="1" customFormat="1" ht="30" customHeight="1" thickBot="1" x14ac:dyDescent="0.25">
      <c r="A58" s="8" t="s">
        <v>9</v>
      </c>
      <c r="B58" s="107" t="s">
        <v>78</v>
      </c>
      <c r="C58" s="79"/>
      <c r="D58" s="80"/>
      <c r="E58" s="81"/>
      <c r="F58" s="82"/>
      <c r="G58" s="20"/>
      <c r="H58" s="20" t="str">
        <f t="shared" si="5"/>
        <v/>
      </c>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row>
    <row r="59" spans="1:64" s="1" customFormat="1" ht="30" customHeight="1" thickBot="1" x14ac:dyDescent="0.25">
      <c r="A59" s="87">
        <v>44388</v>
      </c>
      <c r="B59" s="108" t="s">
        <v>75</v>
      </c>
      <c r="C59" s="60"/>
      <c r="D59" s="61">
        <v>0</v>
      </c>
      <c r="E59" s="62" t="s">
        <v>16</v>
      </c>
      <c r="F59" s="62" t="s">
        <v>16</v>
      </c>
      <c r="G59" s="20"/>
      <c r="H59" s="20" t="e">
        <f t="shared" si="5"/>
        <v>#VALUE!</v>
      </c>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row>
    <row r="60" spans="1:64" s="1" customFormat="1" ht="30" customHeight="1" thickBot="1" x14ac:dyDescent="0.25">
      <c r="A60" s="8"/>
      <c r="B60" s="78" t="s">
        <v>54</v>
      </c>
      <c r="C60" s="79"/>
      <c r="D60" s="80"/>
      <c r="E60" s="81"/>
      <c r="F60" s="82"/>
      <c r="G60" s="20"/>
      <c r="H60" s="20"/>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row>
    <row r="61" spans="1:64" s="1" customFormat="1" ht="30" customHeight="1" thickBot="1" x14ac:dyDescent="0.25">
      <c r="A61" s="87">
        <v>44388</v>
      </c>
      <c r="B61" s="86" t="s">
        <v>76</v>
      </c>
      <c r="C61" s="60"/>
      <c r="D61" s="61">
        <v>0</v>
      </c>
      <c r="E61" s="62" t="s">
        <v>16</v>
      </c>
      <c r="F61" s="62" t="s">
        <v>16</v>
      </c>
      <c r="G61" s="20"/>
      <c r="H61" s="20" t="e">
        <f t="shared" si="5"/>
        <v>#VALUE!</v>
      </c>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row>
    <row r="62" spans="1:64" s="1" customFormat="1" ht="30" customHeight="1" thickBot="1" x14ac:dyDescent="0.25">
      <c r="A62" s="87"/>
      <c r="B62" s="89" t="s">
        <v>63</v>
      </c>
      <c r="C62" s="83"/>
      <c r="D62" s="84"/>
      <c r="E62" s="85"/>
      <c r="F62" s="85"/>
      <c r="G62" s="20"/>
      <c r="H62" s="20"/>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row>
    <row r="63" spans="1:64" s="1" customFormat="1" ht="30" customHeight="1" thickBot="1" x14ac:dyDescent="0.25">
      <c r="A63" s="87"/>
      <c r="B63" s="86" t="s">
        <v>64</v>
      </c>
      <c r="C63" s="60"/>
      <c r="D63" s="61">
        <v>0</v>
      </c>
      <c r="E63" s="62" t="s">
        <v>16</v>
      </c>
      <c r="F63" s="62" t="s">
        <v>16</v>
      </c>
      <c r="G63" s="20"/>
      <c r="H63" s="20"/>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row>
    <row r="64" spans="1:64" s="1" customFormat="1" ht="30" customHeight="1" thickBot="1" x14ac:dyDescent="0.25">
      <c r="A64" s="87"/>
      <c r="B64" s="86" t="s">
        <v>65</v>
      </c>
      <c r="C64" s="60"/>
      <c r="D64" s="61">
        <v>0</v>
      </c>
      <c r="E64" s="62" t="s">
        <v>16</v>
      </c>
      <c r="F64" s="62" t="s">
        <v>16</v>
      </c>
      <c r="G64" s="20"/>
      <c r="H64" s="20"/>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row>
    <row r="65" spans="1:64" s="1" customFormat="1" ht="30" customHeight="1" thickBot="1" x14ac:dyDescent="0.25">
      <c r="A65" s="87"/>
      <c r="B65" s="86" t="s">
        <v>77</v>
      </c>
      <c r="C65" s="83"/>
      <c r="D65" s="84"/>
      <c r="E65" s="85"/>
      <c r="F65" s="85"/>
      <c r="G65" s="20"/>
      <c r="H65" s="20"/>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row>
    <row r="66" spans="1:64" s="1" customFormat="1" ht="30" customHeight="1" thickBot="1" x14ac:dyDescent="0.25">
      <c r="A66" s="87" t="s">
        <v>66</v>
      </c>
      <c r="B66" s="86" t="s">
        <v>67</v>
      </c>
      <c r="C66" s="60"/>
      <c r="D66" s="61">
        <v>0</v>
      </c>
      <c r="E66" s="62" t="s">
        <v>16</v>
      </c>
      <c r="F66" s="62" t="s">
        <v>16</v>
      </c>
      <c r="G66" s="20"/>
      <c r="H66" s="20"/>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row>
    <row r="67" spans="1:64" s="1" customFormat="1" ht="30" customHeight="1" thickBot="1" x14ac:dyDescent="0.25">
      <c r="A67" s="87" t="s">
        <v>66</v>
      </c>
      <c r="B67" s="86" t="s">
        <v>104</v>
      </c>
      <c r="C67" s="60"/>
      <c r="D67" s="61">
        <v>0</v>
      </c>
      <c r="E67" s="62" t="s">
        <v>16</v>
      </c>
      <c r="F67" s="62" t="s">
        <v>16</v>
      </c>
      <c r="G67" s="20"/>
      <c r="H67" s="20"/>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row>
    <row r="68" spans="1:64" s="1" customFormat="1" ht="30" customHeight="1" thickBot="1" x14ac:dyDescent="0.25">
      <c r="A68" s="87"/>
      <c r="B68" s="86" t="s">
        <v>105</v>
      </c>
      <c r="C68" s="60"/>
      <c r="D68" s="61">
        <v>0</v>
      </c>
      <c r="E68" s="62" t="s">
        <v>16</v>
      </c>
      <c r="F68" s="62" t="s">
        <v>16</v>
      </c>
      <c r="G68" s="20"/>
      <c r="H68" s="20"/>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row>
    <row r="69" spans="1:64" s="1" customFormat="1" ht="30" customHeight="1" thickBot="1" x14ac:dyDescent="0.25">
      <c r="A69" s="87" t="s">
        <v>66</v>
      </c>
      <c r="B69" s="86" t="s">
        <v>68</v>
      </c>
      <c r="C69" s="60"/>
      <c r="D69" s="61">
        <v>0</v>
      </c>
      <c r="E69" s="62" t="s">
        <v>16</v>
      </c>
      <c r="F69" s="62" t="s">
        <v>16</v>
      </c>
      <c r="G69" s="20"/>
      <c r="H69" s="20"/>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row>
    <row r="70" spans="1:64" s="1" customFormat="1" ht="30" customHeight="1" thickBot="1" x14ac:dyDescent="0.25">
      <c r="A70" s="87" t="s">
        <v>66</v>
      </c>
      <c r="B70" s="86" t="s">
        <v>106</v>
      </c>
      <c r="C70" s="60"/>
      <c r="D70" s="61">
        <v>0</v>
      </c>
      <c r="E70" s="62" t="s">
        <v>16</v>
      </c>
      <c r="F70" s="62" t="s">
        <v>16</v>
      </c>
      <c r="G70" s="20"/>
      <c r="H70" s="20"/>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row>
    <row r="71" spans="1:64" s="1" customFormat="1" ht="30" customHeight="1" thickBot="1" x14ac:dyDescent="0.25">
      <c r="A71" s="87" t="s">
        <v>66</v>
      </c>
      <c r="B71" s="86" t="s">
        <v>69</v>
      </c>
      <c r="C71" s="60"/>
      <c r="D71" s="61">
        <v>0</v>
      </c>
      <c r="E71" s="62" t="s">
        <v>16</v>
      </c>
      <c r="F71" s="62" t="s">
        <v>16</v>
      </c>
      <c r="G71" s="20"/>
      <c r="H71" s="20"/>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row>
    <row r="72" spans="1:64" s="1" customFormat="1" ht="30" customHeight="1" thickBot="1" x14ac:dyDescent="0.25">
      <c r="A72" s="87" t="s">
        <v>66</v>
      </c>
      <c r="B72" s="86" t="s">
        <v>107</v>
      </c>
      <c r="C72" s="60"/>
      <c r="D72" s="61">
        <v>0</v>
      </c>
      <c r="E72" s="62" t="s">
        <v>16</v>
      </c>
      <c r="F72" s="62" t="s">
        <v>16</v>
      </c>
      <c r="G72" s="20"/>
      <c r="H72" s="20"/>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row>
    <row r="73" spans="1:64" s="1" customFormat="1" ht="30" customHeight="1" thickBot="1" x14ac:dyDescent="0.25">
      <c r="A73" s="87" t="s">
        <v>66</v>
      </c>
      <c r="B73" s="86" t="s">
        <v>70</v>
      </c>
      <c r="C73" s="60"/>
      <c r="D73" s="61">
        <v>0</v>
      </c>
      <c r="E73" s="62" t="s">
        <v>16</v>
      </c>
      <c r="F73" s="62" t="s">
        <v>16</v>
      </c>
      <c r="G73" s="20"/>
      <c r="H73" s="20"/>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row>
    <row r="74" spans="1:64" s="1" customFormat="1" ht="30" customHeight="1" thickBot="1" x14ac:dyDescent="0.25">
      <c r="A74" s="87" t="s">
        <v>66</v>
      </c>
      <c r="B74" s="86" t="s">
        <v>108</v>
      </c>
      <c r="C74" s="60"/>
      <c r="D74" s="61">
        <v>0</v>
      </c>
      <c r="E74" s="62" t="s">
        <v>16</v>
      </c>
      <c r="F74" s="62" t="s">
        <v>16</v>
      </c>
      <c r="G74" s="20"/>
      <c r="H74" s="20"/>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row>
    <row r="75" spans="1:64" s="1" customFormat="1" ht="30" customHeight="1" thickBot="1" x14ac:dyDescent="0.25">
      <c r="A75" s="87" t="s">
        <v>66</v>
      </c>
      <c r="B75" s="86" t="s">
        <v>111</v>
      </c>
      <c r="C75" s="60"/>
      <c r="D75" s="61">
        <v>0</v>
      </c>
      <c r="E75" s="62" t="s">
        <v>16</v>
      </c>
      <c r="F75" s="62" t="s">
        <v>16</v>
      </c>
      <c r="G75" s="20"/>
      <c r="H75" s="20"/>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row>
    <row r="76" spans="1:64" s="1" customFormat="1" ht="30" customHeight="1" thickBot="1" x14ac:dyDescent="0.25">
      <c r="A76" s="87" t="s">
        <v>66</v>
      </c>
      <c r="B76" s="86" t="s">
        <v>112</v>
      </c>
      <c r="C76" s="60"/>
      <c r="D76" s="61">
        <v>0</v>
      </c>
      <c r="E76" s="62" t="s">
        <v>16</v>
      </c>
      <c r="F76" s="62" t="s">
        <v>16</v>
      </c>
      <c r="G76" s="20"/>
      <c r="H76" s="20"/>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row>
    <row r="77" spans="1:64" s="1" customFormat="1" ht="30" customHeight="1" thickBot="1" x14ac:dyDescent="0.25">
      <c r="A77" s="87" t="s">
        <v>66</v>
      </c>
      <c r="B77" s="86" t="s">
        <v>113</v>
      </c>
      <c r="C77" s="60"/>
      <c r="D77" s="61">
        <v>0</v>
      </c>
      <c r="E77" s="62" t="s">
        <v>16</v>
      </c>
      <c r="F77" s="62" t="s">
        <v>16</v>
      </c>
      <c r="G77" s="20"/>
      <c r="H77" s="20"/>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row>
    <row r="78" spans="1:64" s="1" customFormat="1" ht="30" customHeight="1" thickBot="1" x14ac:dyDescent="0.25">
      <c r="A78" s="87" t="s">
        <v>66</v>
      </c>
      <c r="B78" s="86" t="s">
        <v>109</v>
      </c>
      <c r="C78" s="60"/>
      <c r="D78" s="61">
        <v>0</v>
      </c>
      <c r="E78" s="62" t="s">
        <v>16</v>
      </c>
      <c r="F78" s="62" t="s">
        <v>16</v>
      </c>
      <c r="G78" s="20"/>
      <c r="H78" s="20"/>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row>
    <row r="79" spans="1:64" s="1" customFormat="1" ht="30" customHeight="1" thickBot="1" x14ac:dyDescent="0.25">
      <c r="A79" s="87" t="s">
        <v>66</v>
      </c>
      <c r="B79" s="86" t="s">
        <v>110</v>
      </c>
      <c r="C79" s="60"/>
      <c r="D79" s="61">
        <v>0</v>
      </c>
      <c r="E79" s="62" t="s">
        <v>16</v>
      </c>
      <c r="F79" s="62" t="s">
        <v>16</v>
      </c>
      <c r="G79" s="20"/>
      <c r="H79" s="20"/>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row>
    <row r="80" spans="1:64" s="1" customFormat="1" ht="30" customHeight="1" thickBot="1" x14ac:dyDescent="0.25">
      <c r="A80" s="87" t="s">
        <v>66</v>
      </c>
      <c r="B80" s="86" t="s">
        <v>113</v>
      </c>
      <c r="C80" s="60"/>
      <c r="D80" s="61">
        <v>0</v>
      </c>
      <c r="E80" s="62" t="s">
        <v>16</v>
      </c>
      <c r="F80" s="62" t="s">
        <v>16</v>
      </c>
      <c r="G80" s="20"/>
      <c r="H80" s="20"/>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row>
    <row r="81" spans="1:64" s="1" customFormat="1" ht="30" customHeight="1" thickBot="1" x14ac:dyDescent="0.25">
      <c r="A81" s="87" t="s">
        <v>66</v>
      </c>
      <c r="B81" s="86" t="s">
        <v>71</v>
      </c>
      <c r="C81" s="60"/>
      <c r="D81" s="61">
        <v>0</v>
      </c>
      <c r="E81" s="62" t="s">
        <v>16</v>
      </c>
      <c r="F81" s="62" t="s">
        <v>16</v>
      </c>
      <c r="G81" s="20"/>
      <c r="H81" s="20"/>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row>
    <row r="82" spans="1:64" s="1" customFormat="1" ht="30" customHeight="1" thickBot="1" x14ac:dyDescent="0.25">
      <c r="A82" s="87" t="s">
        <v>66</v>
      </c>
      <c r="B82" s="86" t="s">
        <v>53</v>
      </c>
      <c r="C82" s="83"/>
      <c r="D82" s="84"/>
      <c r="E82" s="85"/>
      <c r="F82" s="85"/>
      <c r="G82" s="20"/>
      <c r="H82" s="20"/>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row>
    <row r="83" spans="1:64" s="1" customFormat="1" ht="30" customHeight="1" thickBot="1" x14ac:dyDescent="0.25">
      <c r="A83" s="87" t="s">
        <v>66</v>
      </c>
      <c r="B83" s="86" t="s">
        <v>79</v>
      </c>
      <c r="C83" s="60"/>
      <c r="D83" s="61">
        <v>0</v>
      </c>
      <c r="E83" s="62" t="s">
        <v>16</v>
      </c>
      <c r="F83" s="62" t="s">
        <v>16</v>
      </c>
      <c r="G83" s="20"/>
      <c r="H83" s="20"/>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row>
    <row r="84" spans="1:64" s="1" customFormat="1" ht="30" customHeight="1" thickBot="1" x14ac:dyDescent="0.25">
      <c r="A84" s="87" t="s">
        <v>66</v>
      </c>
      <c r="B84" s="86" t="s">
        <v>80</v>
      </c>
      <c r="C84" s="60"/>
      <c r="D84" s="61">
        <v>0</v>
      </c>
      <c r="E84" s="62" t="s">
        <v>16</v>
      </c>
      <c r="F84" s="62" t="s">
        <v>16</v>
      </c>
      <c r="G84" s="20"/>
      <c r="H84" s="20"/>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row>
    <row r="85" spans="1:64" s="1" customFormat="1" ht="30" customHeight="1" thickBot="1" x14ac:dyDescent="0.25">
      <c r="A85" s="87" t="s">
        <v>66</v>
      </c>
      <c r="B85" s="86" t="s">
        <v>81</v>
      </c>
      <c r="C85" s="83"/>
      <c r="D85" s="84"/>
      <c r="E85" s="85"/>
      <c r="F85" s="85"/>
      <c r="G85" s="20"/>
      <c r="H85" s="20"/>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row>
    <row r="86" spans="1:64" s="1" customFormat="1" ht="30" customHeight="1" thickBot="1" x14ac:dyDescent="0.25">
      <c r="A86" s="87" t="s">
        <v>66</v>
      </c>
      <c r="B86" s="86" t="s">
        <v>82</v>
      </c>
      <c r="C86" s="60"/>
      <c r="D86" s="61">
        <v>0</v>
      </c>
      <c r="E86" s="62" t="s">
        <v>16</v>
      </c>
      <c r="F86" s="62" t="s">
        <v>16</v>
      </c>
      <c r="G86" s="20"/>
      <c r="H86" s="20"/>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row>
    <row r="87" spans="1:64" s="1" customFormat="1" ht="30" customHeight="1" thickBot="1" x14ac:dyDescent="0.25">
      <c r="A87" s="8" t="s">
        <v>9</v>
      </c>
      <c r="B87" s="103" t="s">
        <v>45</v>
      </c>
      <c r="C87" s="67"/>
      <c r="D87" s="68"/>
      <c r="E87" s="69"/>
      <c r="F87" s="70"/>
      <c r="G87" s="20"/>
      <c r="H87" s="20" t="str">
        <f t="shared" si="5"/>
        <v/>
      </c>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row>
    <row r="88" spans="1:64" s="76" customFormat="1" ht="30" customHeight="1" thickBot="1" x14ac:dyDescent="0.25">
      <c r="A88" s="77"/>
      <c r="B88" s="104" t="s">
        <v>118</v>
      </c>
      <c r="C88" s="71"/>
      <c r="D88" s="72">
        <v>0</v>
      </c>
      <c r="E88" s="73" t="s">
        <v>16</v>
      </c>
      <c r="F88" s="73" t="s">
        <v>16</v>
      </c>
      <c r="G88" s="74"/>
      <c r="H88" s="74" t="e">
        <f t="shared" si="5"/>
        <v>#VALUE!</v>
      </c>
      <c r="I88" s="75"/>
      <c r="J88" s="75"/>
      <c r="K88" s="75"/>
      <c r="L88" s="75"/>
      <c r="M88" s="75"/>
      <c r="N88" s="75"/>
      <c r="O88" s="75"/>
      <c r="P88" s="75"/>
      <c r="Q88" s="75"/>
      <c r="R88" s="75"/>
      <c r="S88" s="75"/>
      <c r="T88" s="75"/>
      <c r="U88" s="75"/>
      <c r="V88" s="75"/>
      <c r="W88" s="75"/>
      <c r="X88" s="75"/>
      <c r="Y88" s="75"/>
      <c r="Z88" s="75"/>
      <c r="AA88" s="75"/>
      <c r="AB88" s="75"/>
      <c r="AC88" s="75"/>
      <c r="AD88" s="75"/>
      <c r="AE88" s="75"/>
      <c r="AF88" s="75"/>
      <c r="AG88" s="75"/>
      <c r="AH88" s="75"/>
      <c r="AI88" s="75"/>
      <c r="AJ88" s="75"/>
      <c r="AK88" s="75"/>
      <c r="AL88" s="75"/>
      <c r="AM88" s="75"/>
      <c r="AN88" s="75"/>
      <c r="AO88" s="75"/>
      <c r="AP88" s="75"/>
      <c r="AQ88" s="75"/>
      <c r="AR88" s="75"/>
      <c r="AS88" s="75"/>
      <c r="AT88" s="75"/>
      <c r="AU88" s="75"/>
      <c r="AV88" s="75"/>
      <c r="AW88" s="75"/>
      <c r="AX88" s="75"/>
      <c r="AY88" s="75"/>
      <c r="AZ88" s="75"/>
      <c r="BA88" s="75"/>
      <c r="BB88" s="75"/>
      <c r="BC88" s="75"/>
      <c r="BD88" s="75"/>
      <c r="BE88" s="75"/>
      <c r="BF88" s="75"/>
      <c r="BG88" s="75"/>
      <c r="BH88" s="75"/>
      <c r="BI88" s="75"/>
      <c r="BJ88" s="75"/>
      <c r="BK88" s="75"/>
      <c r="BL88" s="75"/>
    </row>
    <row r="89" spans="1:64" s="76" customFormat="1" ht="30" customHeight="1" thickBot="1" x14ac:dyDescent="0.25">
      <c r="A89" s="77"/>
      <c r="B89" s="104" t="s">
        <v>116</v>
      </c>
      <c r="C89" s="71"/>
      <c r="D89" s="72">
        <v>0</v>
      </c>
      <c r="E89" s="73" t="s">
        <v>16</v>
      </c>
      <c r="F89" s="73" t="s">
        <v>16</v>
      </c>
      <c r="G89" s="74"/>
      <c r="H89" s="74" t="e">
        <f t="shared" si="5"/>
        <v>#VALUE!</v>
      </c>
      <c r="I89" s="75"/>
      <c r="J89" s="75"/>
      <c r="K89" s="75"/>
      <c r="L89" s="75"/>
      <c r="M89" s="75"/>
      <c r="N89" s="75"/>
      <c r="O89" s="75"/>
      <c r="P89" s="75"/>
      <c r="Q89" s="75"/>
      <c r="R89" s="75"/>
      <c r="S89" s="75"/>
      <c r="T89" s="75"/>
      <c r="U89" s="75"/>
      <c r="V89" s="75"/>
      <c r="W89" s="75"/>
      <c r="X89" s="75"/>
      <c r="Y89" s="75"/>
      <c r="Z89" s="75"/>
      <c r="AA89" s="75"/>
      <c r="AB89" s="75"/>
      <c r="AC89" s="75"/>
      <c r="AD89" s="75"/>
      <c r="AE89" s="75"/>
      <c r="AF89" s="75"/>
      <c r="AG89" s="75"/>
      <c r="AH89" s="75"/>
      <c r="AI89" s="75"/>
      <c r="AJ89" s="75"/>
      <c r="AK89" s="75"/>
      <c r="AL89" s="75"/>
      <c r="AM89" s="75"/>
      <c r="AN89" s="75"/>
      <c r="AO89" s="75"/>
      <c r="AP89" s="75"/>
      <c r="AQ89" s="75"/>
      <c r="AR89" s="75"/>
      <c r="AS89" s="75"/>
      <c r="AT89" s="75"/>
      <c r="AU89" s="75"/>
      <c r="AV89" s="75"/>
      <c r="AW89" s="75"/>
      <c r="AX89" s="75"/>
      <c r="AY89" s="75"/>
      <c r="AZ89" s="75"/>
      <c r="BA89" s="75"/>
      <c r="BB89" s="75"/>
      <c r="BC89" s="75"/>
      <c r="BD89" s="75"/>
      <c r="BE89" s="75"/>
      <c r="BF89" s="75"/>
      <c r="BG89" s="75"/>
      <c r="BH89" s="75"/>
      <c r="BI89" s="75"/>
      <c r="BJ89" s="75"/>
      <c r="BK89" s="75"/>
      <c r="BL89" s="75"/>
    </row>
    <row r="90" spans="1:64" s="76" customFormat="1" ht="30" customHeight="1" thickBot="1" x14ac:dyDescent="0.25">
      <c r="A90" s="77"/>
      <c r="B90" s="104" t="s">
        <v>119</v>
      </c>
      <c r="C90" s="71"/>
      <c r="D90" s="72">
        <v>0</v>
      </c>
      <c r="E90" s="73" t="s">
        <v>16</v>
      </c>
      <c r="F90" s="73" t="s">
        <v>16</v>
      </c>
      <c r="G90" s="74"/>
      <c r="H90" s="74" t="e">
        <f t="shared" si="5"/>
        <v>#VALUE!</v>
      </c>
      <c r="I90" s="75"/>
      <c r="J90" s="75"/>
      <c r="K90" s="75"/>
      <c r="L90" s="75"/>
      <c r="M90" s="75"/>
      <c r="N90" s="75"/>
      <c r="O90" s="75"/>
      <c r="P90" s="75"/>
      <c r="Q90" s="75"/>
      <c r="R90" s="75"/>
      <c r="S90" s="75"/>
      <c r="T90" s="75"/>
      <c r="U90" s="75"/>
      <c r="V90" s="75"/>
      <c r="W90" s="75"/>
      <c r="X90" s="75"/>
      <c r="Y90" s="75"/>
      <c r="Z90" s="75"/>
      <c r="AA90" s="75"/>
      <c r="AB90" s="75"/>
      <c r="AC90" s="75"/>
      <c r="AD90" s="75"/>
      <c r="AE90" s="75"/>
      <c r="AF90" s="75"/>
      <c r="AG90" s="75"/>
      <c r="AH90" s="75"/>
      <c r="AI90" s="75"/>
      <c r="AJ90" s="75"/>
      <c r="AK90" s="75"/>
      <c r="AL90" s="75"/>
      <c r="AM90" s="75"/>
      <c r="AN90" s="75"/>
      <c r="AO90" s="75"/>
      <c r="AP90" s="75"/>
      <c r="AQ90" s="75"/>
      <c r="AR90" s="75"/>
      <c r="AS90" s="75"/>
      <c r="AT90" s="75"/>
      <c r="AU90" s="75"/>
      <c r="AV90" s="75"/>
      <c r="AW90" s="75"/>
      <c r="AX90" s="75"/>
      <c r="AY90" s="75"/>
      <c r="AZ90" s="75"/>
      <c r="BA90" s="75"/>
      <c r="BB90" s="75"/>
      <c r="BC90" s="75"/>
      <c r="BD90" s="75"/>
      <c r="BE90" s="75"/>
      <c r="BF90" s="75"/>
      <c r="BG90" s="75"/>
      <c r="BH90" s="75"/>
      <c r="BI90" s="75"/>
      <c r="BJ90" s="75"/>
      <c r="BK90" s="75"/>
      <c r="BL90" s="75"/>
    </row>
    <row r="91" spans="1:64" s="76" customFormat="1" ht="30" customHeight="1" thickBot="1" x14ac:dyDescent="0.25">
      <c r="A91" s="77"/>
      <c r="B91" s="104" t="s">
        <v>120</v>
      </c>
      <c r="C91" s="71"/>
      <c r="D91" s="72">
        <v>0</v>
      </c>
      <c r="E91" s="73" t="s">
        <v>16</v>
      </c>
      <c r="F91" s="73" t="s">
        <v>16</v>
      </c>
      <c r="G91" s="74"/>
      <c r="H91" s="74" t="e">
        <f t="shared" si="5"/>
        <v>#VALUE!</v>
      </c>
      <c r="I91" s="75"/>
      <c r="J91" s="75"/>
      <c r="K91" s="75"/>
      <c r="L91" s="75"/>
      <c r="M91" s="75"/>
      <c r="N91" s="75"/>
      <c r="O91" s="75"/>
      <c r="P91" s="75"/>
      <c r="Q91" s="75"/>
      <c r="R91" s="75"/>
      <c r="S91" s="75"/>
      <c r="T91" s="75"/>
      <c r="U91" s="75"/>
      <c r="V91" s="75"/>
      <c r="W91" s="75"/>
      <c r="X91" s="75"/>
      <c r="Y91" s="75"/>
      <c r="Z91" s="75"/>
      <c r="AA91" s="75"/>
      <c r="AB91" s="75"/>
      <c r="AC91" s="75"/>
      <c r="AD91" s="75"/>
      <c r="AE91" s="75"/>
      <c r="AF91" s="75"/>
      <c r="AG91" s="75"/>
      <c r="AH91" s="75"/>
      <c r="AI91" s="75"/>
      <c r="AJ91" s="75"/>
      <c r="AK91" s="75"/>
      <c r="AL91" s="75"/>
      <c r="AM91" s="75"/>
      <c r="AN91" s="75"/>
      <c r="AO91" s="75"/>
      <c r="AP91" s="75"/>
      <c r="AQ91" s="75"/>
      <c r="AR91" s="75"/>
      <c r="AS91" s="75"/>
      <c r="AT91" s="75"/>
      <c r="AU91" s="75"/>
      <c r="AV91" s="75"/>
      <c r="AW91" s="75"/>
      <c r="AX91" s="75"/>
      <c r="AY91" s="75"/>
      <c r="AZ91" s="75"/>
      <c r="BA91" s="75"/>
      <c r="BB91" s="75"/>
      <c r="BC91" s="75"/>
      <c r="BD91" s="75"/>
      <c r="BE91" s="75"/>
      <c r="BF91" s="75"/>
      <c r="BG91" s="75"/>
      <c r="BH91" s="75"/>
      <c r="BI91" s="75"/>
      <c r="BJ91" s="75"/>
      <c r="BK91" s="75"/>
      <c r="BL91" s="75"/>
    </row>
    <row r="92" spans="1:64" s="76" customFormat="1" ht="30" customHeight="1" thickBot="1" x14ac:dyDescent="0.25">
      <c r="A92" s="77"/>
      <c r="B92" s="104" t="s">
        <v>114</v>
      </c>
      <c r="C92" s="71"/>
      <c r="D92" s="72">
        <v>0</v>
      </c>
      <c r="E92" s="73" t="s">
        <v>16</v>
      </c>
      <c r="F92" s="73" t="s">
        <v>16</v>
      </c>
      <c r="G92" s="74"/>
      <c r="H92" s="74" t="e">
        <f t="shared" si="5"/>
        <v>#VALUE!</v>
      </c>
      <c r="I92" s="75"/>
      <c r="J92" s="75"/>
      <c r="K92" s="75"/>
      <c r="L92" s="75"/>
      <c r="M92" s="75"/>
      <c r="N92" s="75"/>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5"/>
      <c r="AO92" s="75"/>
      <c r="AP92" s="75"/>
      <c r="AQ92" s="75"/>
      <c r="AR92" s="75"/>
      <c r="AS92" s="75"/>
      <c r="AT92" s="75"/>
      <c r="AU92" s="75"/>
      <c r="AV92" s="75"/>
      <c r="AW92" s="75"/>
      <c r="AX92" s="75"/>
      <c r="AY92" s="75"/>
      <c r="AZ92" s="75"/>
      <c r="BA92" s="75"/>
      <c r="BB92" s="75"/>
      <c r="BC92" s="75"/>
      <c r="BD92" s="75"/>
      <c r="BE92" s="75"/>
      <c r="BF92" s="75"/>
      <c r="BG92" s="75"/>
      <c r="BH92" s="75"/>
      <c r="BI92" s="75"/>
      <c r="BJ92" s="75"/>
      <c r="BK92" s="75"/>
      <c r="BL92" s="75"/>
    </row>
    <row r="93" spans="1:64" s="76" customFormat="1" ht="30" customHeight="1" thickBot="1" x14ac:dyDescent="0.25">
      <c r="A93" s="77"/>
      <c r="B93" s="104" t="s">
        <v>115</v>
      </c>
      <c r="C93" s="71"/>
      <c r="D93" s="72">
        <v>0</v>
      </c>
      <c r="E93" s="73" t="s">
        <v>16</v>
      </c>
      <c r="F93" s="73" t="s">
        <v>16</v>
      </c>
      <c r="G93" s="74"/>
      <c r="H93" s="74" t="e">
        <f t="shared" si="5"/>
        <v>#VALUE!</v>
      </c>
      <c r="I93" s="75"/>
      <c r="J93" s="75"/>
      <c r="K93" s="75"/>
      <c r="L93" s="75"/>
      <c r="M93" s="75"/>
      <c r="N93" s="75"/>
      <c r="O93" s="75"/>
      <c r="P93" s="75"/>
      <c r="Q93" s="75"/>
      <c r="R93" s="75"/>
      <c r="S93" s="75"/>
      <c r="T93" s="75"/>
      <c r="U93" s="75"/>
      <c r="V93" s="75"/>
      <c r="W93" s="75"/>
      <c r="X93" s="75"/>
      <c r="Y93" s="75"/>
      <c r="Z93" s="75"/>
      <c r="AA93" s="75"/>
      <c r="AB93" s="75"/>
      <c r="AC93" s="75"/>
      <c r="AD93" s="75"/>
      <c r="AE93" s="75"/>
      <c r="AF93" s="75"/>
      <c r="AG93" s="75"/>
      <c r="AH93" s="75"/>
      <c r="AI93" s="75"/>
      <c r="AJ93" s="75"/>
      <c r="AK93" s="75"/>
      <c r="AL93" s="75"/>
      <c r="AM93" s="75"/>
      <c r="AN93" s="75"/>
      <c r="AO93" s="75"/>
      <c r="AP93" s="75"/>
      <c r="AQ93" s="75"/>
      <c r="AR93" s="75"/>
      <c r="AS93" s="75"/>
      <c r="AT93" s="75"/>
      <c r="AU93" s="75"/>
      <c r="AV93" s="75"/>
      <c r="AW93" s="75"/>
      <c r="AX93" s="75"/>
      <c r="AY93" s="75"/>
      <c r="AZ93" s="75"/>
      <c r="BA93" s="75"/>
      <c r="BB93" s="75"/>
      <c r="BC93" s="75"/>
      <c r="BD93" s="75"/>
      <c r="BE93" s="75"/>
      <c r="BF93" s="75"/>
      <c r="BG93" s="75"/>
      <c r="BH93" s="75"/>
      <c r="BI93" s="75"/>
      <c r="BJ93" s="75"/>
      <c r="BK93" s="75"/>
      <c r="BL93" s="75"/>
    </row>
    <row r="94" spans="1:64" s="76" customFormat="1" ht="30" customHeight="1" thickBot="1" x14ac:dyDescent="0.25">
      <c r="A94" s="77"/>
      <c r="B94" s="104" t="s">
        <v>117</v>
      </c>
      <c r="C94" s="71"/>
      <c r="D94" s="72">
        <v>0</v>
      </c>
      <c r="E94" s="73" t="s">
        <v>16</v>
      </c>
      <c r="F94" s="73" t="s">
        <v>16</v>
      </c>
      <c r="G94" s="74"/>
      <c r="H94" s="74" t="e">
        <f t="shared" si="5"/>
        <v>#VALUE!</v>
      </c>
      <c r="I94" s="75"/>
      <c r="J94" s="75"/>
      <c r="K94" s="75"/>
      <c r="L94" s="75"/>
      <c r="M94" s="75"/>
      <c r="N94" s="75"/>
      <c r="O94" s="75"/>
      <c r="P94" s="75"/>
      <c r="Q94" s="75"/>
      <c r="R94" s="75"/>
      <c r="S94" s="75"/>
      <c r="T94" s="75"/>
      <c r="U94" s="75"/>
      <c r="V94" s="75"/>
      <c r="W94" s="75"/>
      <c r="X94" s="75"/>
      <c r="Y94" s="75"/>
      <c r="Z94" s="75"/>
      <c r="AA94" s="75"/>
      <c r="AB94" s="75"/>
      <c r="AC94" s="75"/>
      <c r="AD94" s="75"/>
      <c r="AE94" s="75"/>
      <c r="AF94" s="75"/>
      <c r="AG94" s="75"/>
      <c r="AH94" s="75"/>
      <c r="AI94" s="75"/>
      <c r="AJ94" s="75"/>
      <c r="AK94" s="75"/>
      <c r="AL94" s="75"/>
      <c r="AM94" s="75"/>
      <c r="AN94" s="75"/>
      <c r="AO94" s="75"/>
      <c r="AP94" s="75"/>
      <c r="AQ94" s="75"/>
      <c r="AR94" s="75"/>
      <c r="AS94" s="75"/>
      <c r="AT94" s="75"/>
      <c r="AU94" s="75"/>
      <c r="AV94" s="75"/>
      <c r="AW94" s="75"/>
      <c r="AX94" s="75"/>
      <c r="AY94" s="75"/>
      <c r="AZ94" s="75"/>
      <c r="BA94" s="75"/>
      <c r="BB94" s="75"/>
      <c r="BC94" s="75"/>
      <c r="BD94" s="75"/>
      <c r="BE94" s="75"/>
      <c r="BF94" s="75"/>
      <c r="BG94" s="75"/>
      <c r="BH94" s="75"/>
      <c r="BI94" s="75"/>
      <c r="BJ94" s="75"/>
      <c r="BK94" s="75"/>
      <c r="BL94" s="75"/>
    </row>
    <row r="95" spans="1:64" s="76" customFormat="1" ht="30" customHeight="1" thickBot="1" x14ac:dyDescent="0.25">
      <c r="A95" s="77"/>
      <c r="B95" s="104" t="s">
        <v>121</v>
      </c>
      <c r="C95" s="71"/>
      <c r="D95" s="72">
        <v>0</v>
      </c>
      <c r="E95" s="73" t="s">
        <v>16</v>
      </c>
      <c r="F95" s="73" t="s">
        <v>16</v>
      </c>
      <c r="G95" s="74"/>
      <c r="H95" s="74" t="e">
        <f t="shared" si="5"/>
        <v>#VALUE!</v>
      </c>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75"/>
      <c r="AI95" s="75"/>
      <c r="AJ95" s="75"/>
      <c r="AK95" s="75"/>
      <c r="AL95" s="75"/>
      <c r="AM95" s="75"/>
      <c r="AN95" s="75"/>
      <c r="AO95" s="75"/>
      <c r="AP95" s="75"/>
      <c r="AQ95" s="75"/>
      <c r="AR95" s="75"/>
      <c r="AS95" s="75"/>
      <c r="AT95" s="75"/>
      <c r="AU95" s="75"/>
      <c r="AV95" s="75"/>
      <c r="AW95" s="75"/>
      <c r="AX95" s="75"/>
      <c r="AY95" s="75"/>
      <c r="AZ95" s="75"/>
      <c r="BA95" s="75"/>
      <c r="BB95" s="75"/>
      <c r="BC95" s="75"/>
      <c r="BD95" s="75"/>
      <c r="BE95" s="75"/>
      <c r="BF95" s="75"/>
      <c r="BG95" s="75"/>
      <c r="BH95" s="75"/>
      <c r="BI95" s="75"/>
      <c r="BJ95" s="75"/>
      <c r="BK95" s="75"/>
      <c r="BL95" s="75"/>
    </row>
    <row r="96" spans="1:64" s="76" customFormat="1" ht="30" customHeight="1" thickBot="1" x14ac:dyDescent="0.25">
      <c r="A96" s="77"/>
      <c r="B96" s="104" t="s">
        <v>122</v>
      </c>
      <c r="C96" s="71"/>
      <c r="D96" s="72"/>
      <c r="E96" s="73"/>
      <c r="F96" s="73"/>
      <c r="G96" s="74"/>
      <c r="H96" s="74"/>
      <c r="I96" s="75"/>
      <c r="J96" s="75"/>
      <c r="K96" s="75"/>
      <c r="L96" s="75"/>
      <c r="M96" s="75"/>
      <c r="N96" s="75"/>
      <c r="O96" s="75"/>
      <c r="P96" s="75"/>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row>
    <row r="97" spans="1:64" s="76" customFormat="1" ht="30" customHeight="1" thickBot="1" x14ac:dyDescent="0.25">
      <c r="A97" s="77"/>
      <c r="B97" s="104" t="s">
        <v>123</v>
      </c>
      <c r="C97" s="71"/>
      <c r="D97" s="72">
        <v>0</v>
      </c>
      <c r="E97" s="73" t="s">
        <v>16</v>
      </c>
      <c r="F97" s="73" t="s">
        <v>16</v>
      </c>
      <c r="G97" s="74"/>
      <c r="H97" s="74" t="e">
        <f t="shared" si="5"/>
        <v>#VALUE!</v>
      </c>
      <c r="I97" s="75"/>
      <c r="J97" s="75"/>
      <c r="K97" s="75"/>
      <c r="L97" s="75"/>
      <c r="M97" s="75"/>
      <c r="N97" s="75"/>
      <c r="O97" s="75"/>
      <c r="P97" s="75"/>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row>
    <row r="98" spans="1:64" s="76" customFormat="1" ht="30" customHeight="1" thickBot="1" x14ac:dyDescent="0.25">
      <c r="A98" s="77"/>
      <c r="B98" s="104" t="s">
        <v>124</v>
      </c>
      <c r="C98" s="71"/>
      <c r="D98" s="72">
        <v>0</v>
      </c>
      <c r="E98" s="73" t="s">
        <v>16</v>
      </c>
      <c r="F98" s="73" t="s">
        <v>16</v>
      </c>
      <c r="G98" s="74"/>
      <c r="H98" s="74" t="e">
        <f t="shared" si="5"/>
        <v>#VALUE!</v>
      </c>
      <c r="I98" s="75"/>
      <c r="J98" s="75"/>
      <c r="K98" s="75"/>
      <c r="L98" s="75"/>
      <c r="M98" s="75"/>
      <c r="N98" s="75"/>
      <c r="O98" s="75"/>
      <c r="P98" s="75"/>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row>
    <row r="99" spans="1:64" s="1" customFormat="1" ht="30" customHeight="1" thickBot="1" x14ac:dyDescent="0.25">
      <c r="A99" s="8" t="s">
        <v>10</v>
      </c>
      <c r="B99" s="105"/>
      <c r="C99" s="64">
        <f>SUM(C9:C95)</f>
        <v>0.91736111111111107</v>
      </c>
      <c r="D99" s="66">
        <f>AVERAGE(D9:D95)</f>
        <v>0.14365079365079367</v>
      </c>
      <c r="E99" s="66">
        <v>0.04</v>
      </c>
      <c r="F99" s="66">
        <v>0.08</v>
      </c>
      <c r="G99" s="20"/>
      <c r="H99" s="20">
        <f t="shared" si="5"/>
        <v>1.04</v>
      </c>
      <c r="I99" s="5"/>
      <c r="J99" s="5"/>
      <c r="K99" s="7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row>
    <row r="100" spans="1:64" s="1" customFormat="1" ht="30" customHeight="1" thickBot="1" x14ac:dyDescent="0.25">
      <c r="A100" s="8"/>
      <c r="B100" s="105"/>
      <c r="C100" s="58" t="s">
        <v>130</v>
      </c>
      <c r="D100" s="66" t="s">
        <v>129</v>
      </c>
      <c r="E100" s="66" t="s">
        <v>132</v>
      </c>
      <c r="F100" s="110" t="s">
        <v>133</v>
      </c>
      <c r="G100" s="20"/>
      <c r="H100" s="20"/>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row>
    <row r="101" spans="1:64" s="1" customFormat="1" ht="30" customHeight="1" thickBot="1" x14ac:dyDescent="0.25">
      <c r="A101" s="8"/>
      <c r="B101" s="105"/>
      <c r="C101" s="59"/>
      <c r="D101" s="66">
        <v>0.09</v>
      </c>
      <c r="E101" s="59"/>
      <c r="F101" s="66" t="s">
        <v>135</v>
      </c>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row>
    <row r="102" spans="1:64" s="1" customFormat="1" ht="30" customHeight="1" thickBot="1" x14ac:dyDescent="0.25">
      <c r="A102" s="8"/>
      <c r="B102" s="105"/>
      <c r="C102" s="59"/>
      <c r="D102" s="66" t="s">
        <v>131</v>
      </c>
      <c r="E102" s="59"/>
      <c r="F102" s="110" t="s">
        <v>134</v>
      </c>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row>
    <row r="103" spans="1:64" s="1" customFormat="1" ht="30" customHeight="1" thickBot="1" x14ac:dyDescent="0.25">
      <c r="A103" s="9" t="s">
        <v>11</v>
      </c>
      <c r="B103" s="106" t="s">
        <v>13</v>
      </c>
      <c r="C103" s="40"/>
      <c r="D103" s="65"/>
      <c r="E103" s="39"/>
      <c r="F103" s="21"/>
      <c r="G103" s="22"/>
      <c r="H103" s="22" t="str">
        <f t="shared" si="5"/>
        <v/>
      </c>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row>
    <row r="104" spans="1:64" ht="30" customHeight="1" x14ac:dyDescent="0.2">
      <c r="A104"/>
      <c r="B104"/>
      <c r="G104" s="3"/>
    </row>
    <row r="105" spans="1:64" ht="30" customHeight="1" x14ac:dyDescent="0.2">
      <c r="A105"/>
      <c r="B105"/>
      <c r="C105" s="16"/>
      <c r="F105" s="23"/>
    </row>
    <row r="106" spans="1:64" ht="30" customHeight="1" x14ac:dyDescent="0.2">
      <c r="A106"/>
      <c r="B106"/>
      <c r="C106" s="24"/>
    </row>
  </sheetData>
  <mergeCells count="14">
    <mergeCell ref="AY4:BE4"/>
    <mergeCell ref="BF4:BL4"/>
    <mergeCell ref="E3:F3"/>
    <mergeCell ref="I4:O4"/>
    <mergeCell ref="P4:V4"/>
    <mergeCell ref="W4:AC4"/>
    <mergeCell ref="AD4:AJ4"/>
    <mergeCell ref="C3:D3"/>
    <mergeCell ref="C4:D4"/>
    <mergeCell ref="B5:G5"/>
    <mergeCell ref="AK4:AQ4"/>
    <mergeCell ref="AR4:AX4"/>
    <mergeCell ref="I3:O3"/>
    <mergeCell ref="P3:V3"/>
  </mergeCells>
  <phoneticPr fontId="37"/>
  <conditionalFormatting sqref="D7:D14 D23 D87:D89 D99 D92:D94 D44:D52">
    <cfRule type="dataBar" priority="44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4 I23:BL23 I87:BL89 I99:J99 I92:BL94 L99:BL99 I44:BL52">
    <cfRule type="expression" dxfId="252" priority="465">
      <formula>AND(TODAY()&gt;=I$5,TODAY()&lt;J$5)</formula>
    </cfRule>
  </conditionalFormatting>
  <conditionalFormatting sqref="I7:BL14 I23:BL23 I87:BL89 I99:J99 I92:BL94 L99:BL99 I44:BL52">
    <cfRule type="expression" dxfId="251" priority="459">
      <formula>AND(タスク_開始&lt;=I$5,ROUNDDOWN((タスク_終了-タスク_開始+1)*タスク_進捗状況,0)+タスク_開始-1&gt;=I$5)</formula>
    </cfRule>
    <cfRule type="expression" dxfId="250" priority="460" stopIfTrue="1">
      <formula>AND(タスク_終了&gt;=I$5,タスク_開始&lt;J$5)</formula>
    </cfRule>
  </conditionalFormatting>
  <conditionalFormatting sqref="D47">
    <cfRule type="dataBar" priority="417">
      <dataBar>
        <cfvo type="num" val="0"/>
        <cfvo type="num" val="1"/>
        <color theme="0" tint="-0.249977111117893"/>
      </dataBar>
      <extLst>
        <ext xmlns:x14="http://schemas.microsoft.com/office/spreadsheetml/2009/9/main" uri="{B025F937-C7B1-47D3-B67F-A62EFF666E3E}">
          <x14:id>{24F17111-9256-FF47-A90B-BD2748D98F5A}</x14:id>
        </ext>
      </extLst>
    </cfRule>
  </conditionalFormatting>
  <conditionalFormatting sqref="I47:BL47">
    <cfRule type="expression" dxfId="249" priority="420">
      <formula>AND(TODAY()&gt;=I$5,TODAY()&lt;J$5)</formula>
    </cfRule>
  </conditionalFormatting>
  <conditionalFormatting sqref="I47:BL47">
    <cfRule type="expression" dxfId="248" priority="418">
      <formula>AND(タスク_開始&lt;=I$5,ROUNDDOWN((タスク_終了-タスク_開始+1)*タスク_進捗状況,0)+タスク_開始-1&gt;=I$5)</formula>
    </cfRule>
    <cfRule type="expression" dxfId="247" priority="419" stopIfTrue="1">
      <formula>AND(タスク_終了&gt;=I$5,タスク_開始&lt;J$5)</formula>
    </cfRule>
  </conditionalFormatting>
  <conditionalFormatting sqref="D22">
    <cfRule type="dataBar" priority="421">
      <dataBar>
        <cfvo type="num" val="0"/>
        <cfvo type="num" val="1"/>
        <color theme="0" tint="-0.249977111117893"/>
      </dataBar>
      <extLst>
        <ext xmlns:x14="http://schemas.microsoft.com/office/spreadsheetml/2009/9/main" uri="{B025F937-C7B1-47D3-B67F-A62EFF666E3E}">
          <x14:id>{E4DFD210-F8DE-DC4A-9741-B5B243F824A6}</x14:id>
        </ext>
      </extLst>
    </cfRule>
  </conditionalFormatting>
  <conditionalFormatting sqref="I22:BL22">
    <cfRule type="expression" dxfId="246" priority="424">
      <formula>AND(TODAY()&gt;=I$5,TODAY()&lt;J$5)</formula>
    </cfRule>
  </conditionalFormatting>
  <conditionalFormatting sqref="I22:BL22">
    <cfRule type="expression" dxfId="245" priority="422">
      <formula>AND(タスク_開始&lt;=I$5,ROUNDDOWN((タスク_終了-タスク_開始+1)*タスク_進捗状況,0)+タスク_開始-1&gt;=I$5)</formula>
    </cfRule>
    <cfRule type="expression" dxfId="244" priority="423" stopIfTrue="1">
      <formula>AND(タスク_終了&gt;=I$5,タスク_開始&lt;J$5)</formula>
    </cfRule>
  </conditionalFormatting>
  <conditionalFormatting sqref="D45">
    <cfRule type="dataBar" priority="413">
      <dataBar>
        <cfvo type="num" val="0"/>
        <cfvo type="num" val="1"/>
        <color theme="0" tint="-0.249977111117893"/>
      </dataBar>
      <extLst>
        <ext xmlns:x14="http://schemas.microsoft.com/office/spreadsheetml/2009/9/main" uri="{B025F937-C7B1-47D3-B67F-A62EFF666E3E}">
          <x14:id>{C62FE956-AC41-4E46-82CC-268F01DE7ACD}</x14:id>
        </ext>
      </extLst>
    </cfRule>
  </conditionalFormatting>
  <conditionalFormatting sqref="I45:BL45">
    <cfRule type="expression" dxfId="243" priority="416">
      <formula>AND(TODAY()&gt;=I$5,TODAY()&lt;J$5)</formula>
    </cfRule>
  </conditionalFormatting>
  <conditionalFormatting sqref="I45:BL45">
    <cfRule type="expression" dxfId="242" priority="414">
      <formula>AND(タスク_開始&lt;=I$5,ROUNDDOWN((タスク_終了-タスク_開始+1)*タスク_進捗状況,0)+タスク_開始-1&gt;=I$5)</formula>
    </cfRule>
    <cfRule type="expression" dxfId="241" priority="415" stopIfTrue="1">
      <formula>AND(タスク_終了&gt;=I$5,タスク_開始&lt;J$5)</formula>
    </cfRule>
  </conditionalFormatting>
  <conditionalFormatting sqref="D54">
    <cfRule type="dataBar" priority="396">
      <dataBar>
        <cfvo type="num" val="0"/>
        <cfvo type="num" val="1"/>
        <color theme="0" tint="-0.249977111117893"/>
      </dataBar>
      <extLst>
        <ext xmlns:x14="http://schemas.microsoft.com/office/spreadsheetml/2009/9/main" uri="{B025F937-C7B1-47D3-B67F-A62EFF666E3E}">
          <x14:id>{1D6361C8-CB7D-8841-8CD8-18871297265B}</x14:id>
        </ext>
      </extLst>
    </cfRule>
  </conditionalFormatting>
  <conditionalFormatting sqref="I54:BL54">
    <cfRule type="expression" dxfId="240" priority="399">
      <formula>AND(TODAY()&gt;=I$5,TODAY()&lt;J$5)</formula>
    </cfRule>
  </conditionalFormatting>
  <conditionalFormatting sqref="I54:BL54">
    <cfRule type="expression" dxfId="239" priority="397">
      <formula>AND(タスク_開始&lt;=I$5,ROUNDDOWN((タスク_終了-タスク_開始+1)*タスク_進捗状況,0)+タスク_開始-1&gt;=I$5)</formula>
    </cfRule>
    <cfRule type="expression" dxfId="238" priority="398" stopIfTrue="1">
      <formula>AND(タスク_終了&gt;=I$5,タスク_開始&lt;J$5)</formula>
    </cfRule>
  </conditionalFormatting>
  <conditionalFormatting sqref="D62">
    <cfRule type="dataBar" priority="309">
      <dataBar>
        <cfvo type="num" val="0"/>
        <cfvo type="num" val="1"/>
        <color theme="0" tint="-0.249977111117893"/>
      </dataBar>
      <extLst>
        <ext xmlns:x14="http://schemas.microsoft.com/office/spreadsheetml/2009/9/main" uri="{B025F937-C7B1-47D3-B67F-A62EFF666E3E}">
          <x14:id>{95B7E06F-6B9E-6C4B-BC04-3F99AB1A74D4}</x14:id>
        </ext>
      </extLst>
    </cfRule>
  </conditionalFormatting>
  <conditionalFormatting sqref="I63:BL63">
    <cfRule type="expression" dxfId="237" priority="310">
      <formula>AND(タスク_開始&lt;=I$5,ROUNDDOWN((タスク_終了-タスク_開始+1)*タスク_進捗状況,0)+タスク_開始-1&gt;=I$5)</formula>
    </cfRule>
    <cfRule type="expression" dxfId="236" priority="311" stopIfTrue="1">
      <formula>AND(タスク_終了&gt;=I$5,タスク_開始&lt;J$5)</formula>
    </cfRule>
  </conditionalFormatting>
  <conditionalFormatting sqref="D53">
    <cfRule type="dataBar" priority="400">
      <dataBar>
        <cfvo type="num" val="0"/>
        <cfvo type="num" val="1"/>
        <color theme="0" tint="-0.249977111117893"/>
      </dataBar>
      <extLst>
        <ext xmlns:x14="http://schemas.microsoft.com/office/spreadsheetml/2009/9/main" uri="{B025F937-C7B1-47D3-B67F-A62EFF666E3E}">
          <x14:id>{FD86224B-914B-5F46-822F-B75854136693}</x14:id>
        </ext>
      </extLst>
    </cfRule>
  </conditionalFormatting>
  <conditionalFormatting sqref="I53:BL53">
    <cfRule type="expression" dxfId="235" priority="403">
      <formula>AND(TODAY()&gt;=I$5,TODAY()&lt;J$5)</formula>
    </cfRule>
  </conditionalFormatting>
  <conditionalFormatting sqref="I53:BL53">
    <cfRule type="expression" dxfId="234" priority="401">
      <formula>AND(タスク_開始&lt;=I$5,ROUNDDOWN((タスク_終了-タスク_開始+1)*タスク_進捗状況,0)+タスク_開始-1&gt;=I$5)</formula>
    </cfRule>
    <cfRule type="expression" dxfId="233" priority="402" stopIfTrue="1">
      <formula>AND(タスク_終了&gt;=I$5,タスク_開始&lt;J$5)</formula>
    </cfRule>
  </conditionalFormatting>
  <conditionalFormatting sqref="D55:D57 D60">
    <cfRule type="dataBar" priority="388">
      <dataBar>
        <cfvo type="num" val="0"/>
        <cfvo type="num" val="1"/>
        <color theme="0" tint="-0.249977111117893"/>
      </dataBar>
      <extLst>
        <ext xmlns:x14="http://schemas.microsoft.com/office/spreadsheetml/2009/9/main" uri="{B025F937-C7B1-47D3-B67F-A62EFF666E3E}">
          <x14:id>{A230EAA4-3BDE-3745-88B4-B68818DC88A3}</x14:id>
        </ext>
      </extLst>
    </cfRule>
  </conditionalFormatting>
  <conditionalFormatting sqref="D57">
    <cfRule type="dataBar" priority="395">
      <dataBar>
        <cfvo type="num" val="0"/>
        <cfvo type="num" val="1"/>
        <color theme="0" tint="-0.249977111117893"/>
      </dataBar>
      <extLst>
        <ext xmlns:x14="http://schemas.microsoft.com/office/spreadsheetml/2009/9/main" uri="{B025F937-C7B1-47D3-B67F-A62EFF666E3E}">
          <x14:id>{85F05FF5-8C78-5B43-93CB-9F56687B7ED6}</x14:id>
        </ext>
      </extLst>
    </cfRule>
  </conditionalFormatting>
  <conditionalFormatting sqref="I57:BL57">
    <cfRule type="expression" dxfId="232" priority="466">
      <formula>AND(TODAY()&gt;=I$5,TODAY()&lt;J$5)</formula>
    </cfRule>
  </conditionalFormatting>
  <conditionalFormatting sqref="I57:BL57">
    <cfRule type="expression" dxfId="231" priority="393">
      <formula>AND(タスク_開始&lt;=I$5,ROUNDDOWN((タスク_終了-タスク_開始+1)*タスク_進捗状況,0)+タスク_開始-1&gt;=I$5)</formula>
    </cfRule>
    <cfRule type="expression" dxfId="230" priority="394" stopIfTrue="1">
      <formula>AND(タスク_終了&gt;=I$5,タスク_開始&lt;J$5)</formula>
    </cfRule>
  </conditionalFormatting>
  <conditionalFormatting sqref="D19:D20">
    <cfRule type="dataBar" priority="384">
      <dataBar>
        <cfvo type="num" val="0"/>
        <cfvo type="num" val="1"/>
        <color theme="0" tint="-0.249977111117893"/>
      </dataBar>
      <extLst>
        <ext xmlns:x14="http://schemas.microsoft.com/office/spreadsheetml/2009/9/main" uri="{B025F937-C7B1-47D3-B67F-A62EFF666E3E}">
          <x14:id>{ACD4AF40-4A7F-3D4C-8382-D5C86CD21452}</x14:id>
        </ext>
      </extLst>
    </cfRule>
  </conditionalFormatting>
  <conditionalFormatting sqref="I55:BL57 I60:BL60">
    <cfRule type="expression" dxfId="229" priority="391">
      <formula>AND(TODAY()&gt;=I$5,TODAY()&lt;J$5)</formula>
    </cfRule>
  </conditionalFormatting>
  <conditionalFormatting sqref="I55:BL57 I60:BL60">
    <cfRule type="expression" dxfId="228" priority="389">
      <formula>AND(タスク_開始&lt;=I$5,ROUNDDOWN((タスク_終了-タスク_開始+1)*タスク_進捗状況,0)+タスク_開始-1&gt;=I$5)</formula>
    </cfRule>
    <cfRule type="expression" dxfId="227" priority="390" stopIfTrue="1">
      <formula>AND(タスク_終了&gt;=I$5,タスク_開始&lt;J$5)</formula>
    </cfRule>
  </conditionalFormatting>
  <conditionalFormatting sqref="D58">
    <cfRule type="dataBar" priority="376">
      <dataBar>
        <cfvo type="num" val="0"/>
        <cfvo type="num" val="1"/>
        <color theme="0" tint="-0.249977111117893"/>
      </dataBar>
      <extLst>
        <ext xmlns:x14="http://schemas.microsoft.com/office/spreadsheetml/2009/9/main" uri="{B025F937-C7B1-47D3-B67F-A62EFF666E3E}">
          <x14:id>{00D6AEA0-203E-7847-8352-8788688CF8AB}</x14:id>
        </ext>
      </extLst>
    </cfRule>
  </conditionalFormatting>
  <conditionalFormatting sqref="I19:BL20">
    <cfRule type="expression" dxfId="226" priority="387">
      <formula>AND(TODAY()&gt;=I$5,TODAY()&lt;J$5)</formula>
    </cfRule>
  </conditionalFormatting>
  <conditionalFormatting sqref="I19:BL20">
    <cfRule type="expression" dxfId="225" priority="385">
      <formula>AND(タスク_開始&lt;=I$5,ROUNDDOWN((タスク_終了-タスク_開始+1)*タスク_進捗状況,0)+タスク_開始-1&gt;=I$5)</formula>
    </cfRule>
    <cfRule type="expression" dxfId="224" priority="386" stopIfTrue="1">
      <formula>AND(タスク_終了&gt;=I$5,タスク_開始&lt;J$5)</formula>
    </cfRule>
  </conditionalFormatting>
  <conditionalFormatting sqref="D61">
    <cfRule type="dataBar" priority="382">
      <dataBar>
        <cfvo type="num" val="0"/>
        <cfvo type="num" val="1"/>
        <color theme="0" tint="-0.249977111117893"/>
      </dataBar>
      <extLst>
        <ext xmlns:x14="http://schemas.microsoft.com/office/spreadsheetml/2009/9/main" uri="{B025F937-C7B1-47D3-B67F-A62EFF666E3E}">
          <x14:id>{B4DE69B5-631A-D545-95CA-052B3980E2BD}</x14:id>
        </ext>
      </extLst>
    </cfRule>
  </conditionalFormatting>
  <conditionalFormatting sqref="I61:BL61">
    <cfRule type="expression" dxfId="223" priority="380">
      <formula>AND(タスク_開始&lt;=I$5,ROUNDDOWN((タスク_終了-タスク_開始+1)*タスク_進捗状況,0)+タスク_開始-1&gt;=I$5)</formula>
    </cfRule>
    <cfRule type="expression" dxfId="222" priority="381" stopIfTrue="1">
      <formula>AND(タスク_終了&gt;=I$5,タスク_開始&lt;J$5)</formula>
    </cfRule>
  </conditionalFormatting>
  <conditionalFormatting sqref="D25">
    <cfRule type="dataBar" priority="364">
      <dataBar>
        <cfvo type="num" val="0"/>
        <cfvo type="num" val="1"/>
        <color theme="0" tint="-0.249977111117893"/>
      </dataBar>
      <extLst>
        <ext xmlns:x14="http://schemas.microsoft.com/office/spreadsheetml/2009/9/main" uri="{B025F937-C7B1-47D3-B67F-A62EFF666E3E}">
          <x14:id>{CCE23DF5-CA4C-E24E-A4A2-743C521EC5B4}</x14:id>
        </ext>
      </extLst>
    </cfRule>
  </conditionalFormatting>
  <conditionalFormatting sqref="I58:BL58">
    <cfRule type="expression" dxfId="221" priority="379">
      <formula>AND(TODAY()&gt;=I$5,TODAY()&lt;J$5)</formula>
    </cfRule>
  </conditionalFormatting>
  <conditionalFormatting sqref="I58:BL58">
    <cfRule type="expression" dxfId="220" priority="377">
      <formula>AND(タスク_開始&lt;=I$5,ROUNDDOWN((タスク_終了-タスク_開始+1)*タスク_進捗状況,0)+タスク_開始-1&gt;=I$5)</formula>
    </cfRule>
    <cfRule type="expression" dxfId="219" priority="378" stopIfTrue="1">
      <formula>AND(タスク_終了&gt;=I$5,タスク_開始&lt;J$5)</formula>
    </cfRule>
  </conditionalFormatting>
  <conditionalFormatting sqref="D59">
    <cfRule type="dataBar" priority="374">
      <dataBar>
        <cfvo type="num" val="0"/>
        <cfvo type="num" val="1"/>
        <color theme="0" tint="-0.249977111117893"/>
      </dataBar>
      <extLst>
        <ext xmlns:x14="http://schemas.microsoft.com/office/spreadsheetml/2009/9/main" uri="{B025F937-C7B1-47D3-B67F-A62EFF666E3E}">
          <x14:id>{AFE04D94-34DE-7049-A203-DF6FCBA27D1D}</x14:id>
        </ext>
      </extLst>
    </cfRule>
  </conditionalFormatting>
  <conditionalFormatting sqref="I59:BL59">
    <cfRule type="expression" dxfId="218" priority="467">
      <formula>AND(TODAY()&gt;=I$5,TODAY()&lt;J$5)</formula>
    </cfRule>
  </conditionalFormatting>
  <conditionalFormatting sqref="I59:BL59">
    <cfRule type="expression" dxfId="217" priority="372">
      <formula>AND(タスク_開始&lt;=I$5,ROUNDDOWN((タスク_終了-タスク_開始+1)*タスク_進捗状況,0)+タスク_開始-1&gt;=I$5)</formula>
    </cfRule>
    <cfRule type="expression" dxfId="216" priority="373" stopIfTrue="1">
      <formula>AND(タスク_終了&gt;=I$5,タスク_開始&lt;J$5)</formula>
    </cfRule>
  </conditionalFormatting>
  <conditionalFormatting sqref="D24">
    <cfRule type="dataBar" priority="368">
      <dataBar>
        <cfvo type="num" val="0"/>
        <cfvo type="num" val="1"/>
        <color theme="0" tint="-0.249977111117893"/>
      </dataBar>
      <extLst>
        <ext xmlns:x14="http://schemas.microsoft.com/office/spreadsheetml/2009/9/main" uri="{B025F937-C7B1-47D3-B67F-A62EFF666E3E}">
          <x14:id>{A901BF46-B827-D445-ACF5-96CFE6FB89EC}</x14:id>
        </ext>
      </extLst>
    </cfRule>
  </conditionalFormatting>
  <conditionalFormatting sqref="I24:BL24">
    <cfRule type="expression" dxfId="215" priority="371">
      <formula>AND(TODAY()&gt;=I$5,TODAY()&lt;J$5)</formula>
    </cfRule>
  </conditionalFormatting>
  <conditionalFormatting sqref="I24:BL24">
    <cfRule type="expression" dxfId="214" priority="369">
      <formula>AND(タスク_開始&lt;=I$5,ROUNDDOWN((タスク_終了-タスク_開始+1)*タスク_進捗状況,0)+タスク_開始-1&gt;=I$5)</formula>
    </cfRule>
    <cfRule type="expression" dxfId="213" priority="370" stopIfTrue="1">
      <formula>AND(タスク_終了&gt;=I$5,タスク_開始&lt;J$5)</formula>
    </cfRule>
  </conditionalFormatting>
  <conditionalFormatting sqref="D26">
    <cfRule type="dataBar" priority="360">
      <dataBar>
        <cfvo type="num" val="0"/>
        <cfvo type="num" val="1"/>
        <color theme="0" tint="-0.249977111117893"/>
      </dataBar>
      <extLst>
        <ext xmlns:x14="http://schemas.microsoft.com/office/spreadsheetml/2009/9/main" uri="{B025F937-C7B1-47D3-B67F-A62EFF666E3E}">
          <x14:id>{6561463E-7433-724A-A679-B2D4ED2402CA}</x14:id>
        </ext>
      </extLst>
    </cfRule>
  </conditionalFormatting>
  <conditionalFormatting sqref="I25:BL25">
    <cfRule type="expression" dxfId="212" priority="367">
      <formula>AND(TODAY()&gt;=I$5,TODAY()&lt;J$5)</formula>
    </cfRule>
  </conditionalFormatting>
  <conditionalFormatting sqref="I25:BL25">
    <cfRule type="expression" dxfId="211" priority="365">
      <formula>AND(タスク_開始&lt;=I$5,ROUNDDOWN((タスク_終了-タスク_開始+1)*タスク_進捗状況,0)+タスク_開始-1&gt;=I$5)</formula>
    </cfRule>
    <cfRule type="expression" dxfId="210" priority="366" stopIfTrue="1">
      <formula>AND(タスク_終了&gt;=I$5,タスク_開始&lt;J$5)</formula>
    </cfRule>
  </conditionalFormatting>
  <conditionalFormatting sqref="I26:BL26">
    <cfRule type="expression" dxfId="209" priority="363">
      <formula>AND(TODAY()&gt;=I$5,TODAY()&lt;J$5)</formula>
    </cfRule>
  </conditionalFormatting>
  <conditionalFormatting sqref="I26:BL26">
    <cfRule type="expression" dxfId="208" priority="361">
      <formula>AND(タスク_開始&lt;=I$5,ROUNDDOWN((タスク_終了-タスク_開始+1)*タスク_進捗状況,0)+タスク_開始-1&gt;=I$5)</formula>
    </cfRule>
    <cfRule type="expression" dxfId="207" priority="362" stopIfTrue="1">
      <formula>AND(タスク_終了&gt;=I$5,タスク_開始&lt;J$5)</formula>
    </cfRule>
  </conditionalFormatting>
  <conditionalFormatting sqref="D39">
    <cfRule type="dataBar" priority="327">
      <dataBar>
        <cfvo type="num" val="0"/>
        <cfvo type="num" val="1"/>
        <color theme="0" tint="-0.249977111117893"/>
      </dataBar>
      <extLst>
        <ext xmlns:x14="http://schemas.microsoft.com/office/spreadsheetml/2009/9/main" uri="{B025F937-C7B1-47D3-B67F-A62EFF666E3E}">
          <x14:id>{3033142A-9472-D349-BADC-540C43F7D4FB}</x14:id>
        </ext>
      </extLst>
    </cfRule>
  </conditionalFormatting>
  <conditionalFormatting sqref="I63:BL63">
    <cfRule type="expression" dxfId="206" priority="315">
      <formula>AND(TODAY()&gt;=I$5,TODAY()&lt;J$5)</formula>
    </cfRule>
  </conditionalFormatting>
  <conditionalFormatting sqref="D30">
    <cfRule type="dataBar" priority="351">
      <dataBar>
        <cfvo type="num" val="0"/>
        <cfvo type="num" val="1"/>
        <color theme="0" tint="-0.249977111117893"/>
      </dataBar>
      <extLst>
        <ext xmlns:x14="http://schemas.microsoft.com/office/spreadsheetml/2009/9/main" uri="{B025F937-C7B1-47D3-B67F-A62EFF666E3E}">
          <x14:id>{5EF9000B-6040-CE43-94CC-5913F0E8274A}</x14:id>
        </ext>
      </extLst>
    </cfRule>
  </conditionalFormatting>
  <conditionalFormatting sqref="I30:BL30">
    <cfRule type="expression" dxfId="205" priority="354">
      <formula>AND(TODAY()&gt;=I$5,TODAY()&lt;J$5)</formula>
    </cfRule>
  </conditionalFormatting>
  <conditionalFormatting sqref="I30:BL30">
    <cfRule type="expression" dxfId="204" priority="352">
      <formula>AND(タスク_開始&lt;=I$5,ROUNDDOWN((タスク_終了-タスク_開始+1)*タスク_進捗状況,0)+タスク_開始-1&gt;=I$5)</formula>
    </cfRule>
    <cfRule type="expression" dxfId="203" priority="353" stopIfTrue="1">
      <formula>AND(タスク_終了&gt;=I$5,タスク_開始&lt;J$5)</formula>
    </cfRule>
  </conditionalFormatting>
  <conditionalFormatting sqref="D33">
    <cfRule type="dataBar" priority="350">
      <dataBar>
        <cfvo type="num" val="0"/>
        <cfvo type="num" val="1"/>
        <color theme="0" tint="-0.249977111117893"/>
      </dataBar>
      <extLst>
        <ext xmlns:x14="http://schemas.microsoft.com/office/spreadsheetml/2009/9/main" uri="{B025F937-C7B1-47D3-B67F-A62EFF666E3E}">
          <x14:id>{031E537F-76AB-264A-AE56-DE4BF11ECC6C}</x14:id>
        </ext>
      </extLst>
    </cfRule>
  </conditionalFormatting>
  <conditionalFormatting sqref="I33:BL33">
    <cfRule type="expression" dxfId="202" priority="468">
      <formula>AND(TODAY()&gt;=I$5,TODAY()&lt;J$5)</formula>
    </cfRule>
  </conditionalFormatting>
  <conditionalFormatting sqref="I33:BL33">
    <cfRule type="expression" dxfId="201" priority="348">
      <formula>AND(タスク_開始&lt;=I$5,ROUNDDOWN((タスク_終了-タスク_開始+1)*タスク_進捗状況,0)+タスク_開始-1&gt;=I$5)</formula>
    </cfRule>
    <cfRule type="expression" dxfId="200" priority="349" stopIfTrue="1">
      <formula>AND(タスク_終了&gt;=I$5,タスク_開始&lt;J$5)</formula>
    </cfRule>
  </conditionalFormatting>
  <conditionalFormatting sqref="D34">
    <cfRule type="dataBar" priority="346">
      <dataBar>
        <cfvo type="num" val="0"/>
        <cfvo type="num" val="1"/>
        <color theme="0" tint="-0.249977111117893"/>
      </dataBar>
      <extLst>
        <ext xmlns:x14="http://schemas.microsoft.com/office/spreadsheetml/2009/9/main" uri="{B025F937-C7B1-47D3-B67F-A62EFF666E3E}">
          <x14:id>{085A9C0F-810A-424C-906A-78B1D17DAE9F}</x14:id>
        </ext>
      </extLst>
    </cfRule>
  </conditionalFormatting>
  <conditionalFormatting sqref="I34:BL34">
    <cfRule type="expression" dxfId="199" priority="469">
      <formula>AND(TODAY()&gt;=I$5,TODAY()&lt;J$5)</formula>
    </cfRule>
  </conditionalFormatting>
  <conditionalFormatting sqref="I34:BL34">
    <cfRule type="expression" dxfId="198" priority="344">
      <formula>AND(タスク_開始&lt;=I$5,ROUNDDOWN((タスク_終了-タスク_開始+1)*タスク_進捗状況,0)+タスク_開始-1&gt;=I$5)</formula>
    </cfRule>
    <cfRule type="expression" dxfId="197" priority="345" stopIfTrue="1">
      <formula>AND(タスク_終了&gt;=I$5,タスク_開始&lt;J$5)</formula>
    </cfRule>
  </conditionalFormatting>
  <conditionalFormatting sqref="D83">
    <cfRule type="dataBar" priority="262">
      <dataBar>
        <cfvo type="num" val="0"/>
        <cfvo type="num" val="1"/>
        <color theme="0" tint="-0.249977111117893"/>
      </dataBar>
      <extLst>
        <ext xmlns:x14="http://schemas.microsoft.com/office/spreadsheetml/2009/9/main" uri="{B025F937-C7B1-47D3-B67F-A62EFF666E3E}">
          <x14:id>{E0CBEC52-D3A6-C74C-97BE-B834893CF553}</x14:id>
        </ext>
      </extLst>
    </cfRule>
  </conditionalFormatting>
  <conditionalFormatting sqref="I35:BL35">
    <cfRule type="expression" dxfId="196" priority="341">
      <formula>AND(TODAY()&gt;=I$5,TODAY()&lt;J$5)</formula>
    </cfRule>
  </conditionalFormatting>
  <conditionalFormatting sqref="I35:BL35">
    <cfRule type="expression" dxfId="195" priority="339">
      <formula>AND(タスク_開始&lt;=I$5,ROUNDDOWN((タスク_終了-タスク_開始+1)*タスク_進捗状況,0)+タスク_開始-1&gt;=I$5)</formula>
    </cfRule>
    <cfRule type="expression" dxfId="194" priority="340" stopIfTrue="1">
      <formula>AND(タスク_終了&gt;=I$5,タスク_開始&lt;J$5)</formula>
    </cfRule>
  </conditionalFormatting>
  <conditionalFormatting sqref="D40:D41">
    <cfRule type="dataBar" priority="318">
      <dataBar>
        <cfvo type="num" val="0"/>
        <cfvo type="num" val="1"/>
        <color theme="0" tint="-0.249977111117893"/>
      </dataBar>
      <extLst>
        <ext xmlns:x14="http://schemas.microsoft.com/office/spreadsheetml/2009/9/main" uri="{B025F937-C7B1-47D3-B67F-A62EFF666E3E}">
          <x14:id>{EDE92402-80A6-2443-AE1B-56A2A02D252F}</x14:id>
        </ext>
      </extLst>
    </cfRule>
  </conditionalFormatting>
  <conditionalFormatting sqref="I39:BL39">
    <cfRule type="expression" dxfId="193" priority="332">
      <formula>AND(タスク_開始&lt;=I$5,ROUNDDOWN((タスク_終了-タスク_開始+1)*タスク_進捗状況,0)+タスク_開始-1&gt;=I$5)</formula>
    </cfRule>
    <cfRule type="expression" dxfId="192" priority="333" stopIfTrue="1">
      <formula>AND(タスク_終了&gt;=I$5,タスク_開始&lt;J$5)</formula>
    </cfRule>
  </conditionalFormatting>
  <conditionalFormatting sqref="D35">
    <cfRule type="dataBar" priority="331">
      <dataBar>
        <cfvo type="num" val="0"/>
        <cfvo type="num" val="1"/>
        <color theme="0" tint="-0.249977111117893"/>
      </dataBar>
      <extLst>
        <ext xmlns:x14="http://schemas.microsoft.com/office/spreadsheetml/2009/9/main" uri="{B025F937-C7B1-47D3-B67F-A62EFF666E3E}">
          <x14:id>{8DA15542-D87C-5F43-B42E-CAB26D97D475}</x14:id>
        </ext>
      </extLst>
    </cfRule>
  </conditionalFormatting>
  <conditionalFormatting sqref="D63">
    <cfRule type="dataBar" priority="308">
      <dataBar>
        <cfvo type="num" val="0"/>
        <cfvo type="num" val="1"/>
        <color theme="0" tint="-0.249977111117893"/>
      </dataBar>
      <extLst>
        <ext xmlns:x14="http://schemas.microsoft.com/office/spreadsheetml/2009/9/main" uri="{B025F937-C7B1-47D3-B67F-A62EFF666E3E}">
          <x14:id>{AD9C13A4-B612-3245-AE76-A8E409F7918F}</x14:id>
        </ext>
      </extLst>
    </cfRule>
  </conditionalFormatting>
  <conditionalFormatting sqref="D64">
    <cfRule type="dataBar" priority="304">
      <dataBar>
        <cfvo type="num" val="0"/>
        <cfvo type="num" val="1"/>
        <color theme="0" tint="-0.249977111117893"/>
      </dataBar>
      <extLst>
        <ext xmlns:x14="http://schemas.microsoft.com/office/spreadsheetml/2009/9/main" uri="{B025F937-C7B1-47D3-B67F-A62EFF666E3E}">
          <x14:id>{A6772426-68EF-A240-800A-5AF7F0F113A9}</x14:id>
        </ext>
      </extLst>
    </cfRule>
  </conditionalFormatting>
  <conditionalFormatting sqref="I40:BL41">
    <cfRule type="expression" dxfId="191" priority="325">
      <formula>AND(TODAY()&gt;=I$5,TODAY()&lt;J$5)</formula>
    </cfRule>
  </conditionalFormatting>
  <conditionalFormatting sqref="I40:BL41">
    <cfRule type="expression" dxfId="190" priority="323">
      <formula>AND(タスク_開始&lt;=I$5,ROUNDDOWN((タスク_終了-タスク_開始+1)*タスク_進捗状況,0)+タスク_開始-1&gt;=I$5)</formula>
    </cfRule>
    <cfRule type="expression" dxfId="189" priority="324" stopIfTrue="1">
      <formula>AND(タスク_終了&gt;=I$5,タスク_開始&lt;J$5)</formula>
    </cfRule>
  </conditionalFormatting>
  <conditionalFormatting sqref="I64:BL64">
    <cfRule type="expression" dxfId="188" priority="305">
      <formula>AND(タスク_開始&lt;=I$5,ROUNDDOWN((タスク_終了-タスク_開始+1)*タスク_進捗状況,0)+タスク_開始-1&gt;=I$5)</formula>
    </cfRule>
    <cfRule type="expression" dxfId="187" priority="306" stopIfTrue="1">
      <formula>AND(タスク_終了&gt;=I$5,タスク_開始&lt;J$5)</formula>
    </cfRule>
  </conditionalFormatting>
  <conditionalFormatting sqref="I64:BL64">
    <cfRule type="expression" dxfId="186" priority="307">
      <formula>AND(TODAY()&gt;=I$5,TODAY()&lt;J$5)</formula>
    </cfRule>
  </conditionalFormatting>
  <conditionalFormatting sqref="I62:BL62">
    <cfRule type="expression" dxfId="185" priority="314">
      <formula>AND(TODAY()&gt;=I$5,TODAY()&lt;J$5)</formula>
    </cfRule>
  </conditionalFormatting>
  <conditionalFormatting sqref="I62:BL62">
    <cfRule type="expression" dxfId="184" priority="312">
      <formula>AND(タスク_開始&lt;=I$5,ROUNDDOWN((タスク_終了-タスク_開始+1)*タスク_進捗状況,0)+タスク_開始-1&gt;=I$5)</formula>
    </cfRule>
    <cfRule type="expression" dxfId="183" priority="313" stopIfTrue="1">
      <formula>AND(タスク_終了&gt;=I$5,タスク_開始&lt;J$5)</formula>
    </cfRule>
  </conditionalFormatting>
  <conditionalFormatting sqref="D66">
    <cfRule type="dataBar" priority="300">
      <dataBar>
        <cfvo type="num" val="0"/>
        <cfvo type="num" val="1"/>
        <color theme="0" tint="-0.249977111117893"/>
      </dataBar>
      <extLst>
        <ext xmlns:x14="http://schemas.microsoft.com/office/spreadsheetml/2009/9/main" uri="{B025F937-C7B1-47D3-B67F-A62EFF666E3E}">
          <x14:id>{BC765EC6-6523-504A-AED4-7AEFB62A9DF7}</x14:id>
        </ext>
      </extLst>
    </cfRule>
  </conditionalFormatting>
  <conditionalFormatting sqref="D65">
    <cfRule type="dataBar" priority="296">
      <dataBar>
        <cfvo type="num" val="0"/>
        <cfvo type="num" val="1"/>
        <color theme="0" tint="-0.249977111117893"/>
      </dataBar>
      <extLst>
        <ext xmlns:x14="http://schemas.microsoft.com/office/spreadsheetml/2009/9/main" uri="{B025F937-C7B1-47D3-B67F-A62EFF666E3E}">
          <x14:id>{B401F7C8-BE59-8744-857F-12D198A08AE4}</x14:id>
        </ext>
      </extLst>
    </cfRule>
  </conditionalFormatting>
  <conditionalFormatting sqref="I66:BL66">
    <cfRule type="expression" dxfId="182" priority="303">
      <formula>AND(TODAY()&gt;=I$5,TODAY()&lt;J$5)</formula>
    </cfRule>
  </conditionalFormatting>
  <conditionalFormatting sqref="I66:BL66">
    <cfRule type="expression" dxfId="181" priority="301">
      <formula>AND(タスク_開始&lt;=I$5,ROUNDDOWN((タスク_終了-タスク_開始+1)*タスク_進捗状況,0)+タスク_開始-1&gt;=I$5)</formula>
    </cfRule>
    <cfRule type="expression" dxfId="180" priority="302" stopIfTrue="1">
      <formula>AND(タスク_終了&gt;=I$5,タスク_開始&lt;J$5)</formula>
    </cfRule>
  </conditionalFormatting>
  <conditionalFormatting sqref="D67:D68">
    <cfRule type="dataBar" priority="292">
      <dataBar>
        <cfvo type="num" val="0"/>
        <cfvo type="num" val="1"/>
        <color theme="0" tint="-0.249977111117893"/>
      </dataBar>
      <extLst>
        <ext xmlns:x14="http://schemas.microsoft.com/office/spreadsheetml/2009/9/main" uri="{B025F937-C7B1-47D3-B67F-A62EFF666E3E}">
          <x14:id>{C2BA0CD1-C384-464E-824F-33069CB207EF}</x14:id>
        </ext>
      </extLst>
    </cfRule>
  </conditionalFormatting>
  <conditionalFormatting sqref="I65:BL65">
    <cfRule type="expression" dxfId="179" priority="299">
      <formula>AND(TODAY()&gt;=I$5,TODAY()&lt;J$5)</formula>
    </cfRule>
  </conditionalFormatting>
  <conditionalFormatting sqref="I65:BL65">
    <cfRule type="expression" dxfId="178" priority="297">
      <formula>AND(タスク_開始&lt;=I$5,ROUNDDOWN((タスク_終了-タスク_開始+1)*タスク_進捗状況,0)+タスク_開始-1&gt;=I$5)</formula>
    </cfRule>
    <cfRule type="expression" dxfId="177" priority="298" stopIfTrue="1">
      <formula>AND(タスク_終了&gt;=I$5,タスク_開始&lt;J$5)</formula>
    </cfRule>
  </conditionalFormatting>
  <conditionalFormatting sqref="D70">
    <cfRule type="dataBar" priority="288">
      <dataBar>
        <cfvo type="num" val="0"/>
        <cfvo type="num" val="1"/>
        <color theme="0" tint="-0.249977111117893"/>
      </dataBar>
      <extLst>
        <ext xmlns:x14="http://schemas.microsoft.com/office/spreadsheetml/2009/9/main" uri="{B025F937-C7B1-47D3-B67F-A62EFF666E3E}">
          <x14:id>{6CCE1452-5FBC-3F4A-A068-5D75B4B7BCDA}</x14:id>
        </ext>
      </extLst>
    </cfRule>
  </conditionalFormatting>
  <conditionalFormatting sqref="I67:BL68">
    <cfRule type="expression" dxfId="176" priority="295">
      <formula>AND(TODAY()&gt;=I$5,TODAY()&lt;J$5)</formula>
    </cfRule>
  </conditionalFormatting>
  <conditionalFormatting sqref="I67:BL68">
    <cfRule type="expression" dxfId="175" priority="293">
      <formula>AND(タスク_開始&lt;=I$5,ROUNDDOWN((タスク_終了-タスク_開始+1)*タスク_進捗状況,0)+タスク_開始-1&gt;=I$5)</formula>
    </cfRule>
    <cfRule type="expression" dxfId="174" priority="294" stopIfTrue="1">
      <formula>AND(タスク_終了&gt;=I$5,タスク_開始&lt;J$5)</formula>
    </cfRule>
  </conditionalFormatting>
  <conditionalFormatting sqref="D68">
    <cfRule type="dataBar" priority="284">
      <dataBar>
        <cfvo type="num" val="0"/>
        <cfvo type="num" val="1"/>
        <color theme="0" tint="-0.249977111117893"/>
      </dataBar>
      <extLst>
        <ext xmlns:x14="http://schemas.microsoft.com/office/spreadsheetml/2009/9/main" uri="{B025F937-C7B1-47D3-B67F-A62EFF666E3E}">
          <x14:id>{F1706303-4483-6A4F-B5FB-E2CF343EF71C}</x14:id>
        </ext>
      </extLst>
    </cfRule>
  </conditionalFormatting>
  <conditionalFormatting sqref="I70:BL70">
    <cfRule type="expression" dxfId="173" priority="291">
      <formula>AND(TODAY()&gt;=I$5,TODAY()&lt;J$5)</formula>
    </cfRule>
  </conditionalFormatting>
  <conditionalFormatting sqref="I70:BL70">
    <cfRule type="expression" dxfId="172" priority="289">
      <formula>AND(タスク_開始&lt;=I$5,ROUNDDOWN((タスク_終了-タスク_開始+1)*タスク_進捗状況,0)+タスク_開始-1&gt;=I$5)</formula>
    </cfRule>
    <cfRule type="expression" dxfId="171" priority="290" stopIfTrue="1">
      <formula>AND(タスク_終了&gt;=I$5,タスク_開始&lt;J$5)</formula>
    </cfRule>
  </conditionalFormatting>
  <conditionalFormatting sqref="I68:BL68">
    <cfRule type="expression" dxfId="170" priority="285">
      <formula>AND(タスク_開始&lt;=I$5,ROUNDDOWN((タスク_終了-タスク_開始+1)*タスク_進捗状況,0)+タスク_開始-1&gt;=I$5)</formula>
    </cfRule>
    <cfRule type="expression" dxfId="169" priority="286" stopIfTrue="1">
      <formula>AND(タスク_終了&gt;=I$5,タスク_開始&lt;J$5)</formula>
    </cfRule>
  </conditionalFormatting>
  <conditionalFormatting sqref="D69:D70">
    <cfRule type="dataBar" priority="280">
      <dataBar>
        <cfvo type="num" val="0"/>
        <cfvo type="num" val="1"/>
        <color theme="0" tint="-0.249977111117893"/>
      </dataBar>
      <extLst>
        <ext xmlns:x14="http://schemas.microsoft.com/office/spreadsheetml/2009/9/main" uri="{B025F937-C7B1-47D3-B67F-A62EFF666E3E}">
          <x14:id>{BDACFAD9-3E5D-9B4A-9A81-FF3B6F8CBF64}</x14:id>
        </ext>
      </extLst>
    </cfRule>
  </conditionalFormatting>
  <conditionalFormatting sqref="I68:BL68">
    <cfRule type="expression" dxfId="168" priority="287">
      <formula>AND(TODAY()&gt;=I$5,TODAY()&lt;J$5)</formula>
    </cfRule>
  </conditionalFormatting>
  <conditionalFormatting sqref="D71:D72">
    <cfRule type="dataBar" priority="272">
      <dataBar>
        <cfvo type="num" val="0"/>
        <cfvo type="num" val="1"/>
        <color theme="0" tint="-0.249977111117893"/>
      </dataBar>
      <extLst>
        <ext xmlns:x14="http://schemas.microsoft.com/office/spreadsheetml/2009/9/main" uri="{B025F937-C7B1-47D3-B67F-A62EFF666E3E}">
          <x14:id>{AA6B7756-C0C2-F243-92BE-6D626EBB0BC5}</x14:id>
        </ext>
      </extLst>
    </cfRule>
  </conditionalFormatting>
  <conditionalFormatting sqref="I69:BL70">
    <cfRule type="expression" dxfId="167" priority="283">
      <formula>AND(TODAY()&gt;=I$5,TODAY()&lt;J$5)</formula>
    </cfRule>
  </conditionalFormatting>
  <conditionalFormatting sqref="I69:BL70">
    <cfRule type="expression" dxfId="166" priority="281">
      <formula>AND(タスク_開始&lt;=I$5,ROUNDDOWN((タスク_終了-タスク_開始+1)*タスク_進捗状況,0)+タスク_開始-1&gt;=I$5)</formula>
    </cfRule>
    <cfRule type="expression" dxfId="165" priority="282" stopIfTrue="1">
      <formula>AND(タスク_終了&gt;=I$5,タスク_開始&lt;J$5)</formula>
    </cfRule>
  </conditionalFormatting>
  <conditionalFormatting sqref="D72">
    <cfRule type="dataBar" priority="276">
      <dataBar>
        <cfvo type="num" val="0"/>
        <cfvo type="num" val="1"/>
        <color theme="0" tint="-0.249977111117893"/>
      </dataBar>
      <extLst>
        <ext xmlns:x14="http://schemas.microsoft.com/office/spreadsheetml/2009/9/main" uri="{B025F937-C7B1-47D3-B67F-A62EFF666E3E}">
          <x14:id>{F2806D69-C8F2-D244-81EA-5357BF3FA7B1}</x14:id>
        </ext>
      </extLst>
    </cfRule>
  </conditionalFormatting>
  <conditionalFormatting sqref="I72:BL72">
    <cfRule type="expression" dxfId="164" priority="279">
      <formula>AND(TODAY()&gt;=I$5,TODAY()&lt;J$5)</formula>
    </cfRule>
  </conditionalFormatting>
  <conditionalFormatting sqref="I72:BL72">
    <cfRule type="expression" dxfId="163" priority="277">
      <formula>AND(タスク_開始&lt;=I$5,ROUNDDOWN((タスク_終了-タスク_開始+1)*タスク_進捗状況,0)+タスク_開始-1&gt;=I$5)</formula>
    </cfRule>
    <cfRule type="expression" dxfId="162" priority="278" stopIfTrue="1">
      <formula>AND(タスク_終了&gt;=I$5,タスク_開始&lt;J$5)</formula>
    </cfRule>
  </conditionalFormatting>
  <conditionalFormatting sqref="D73:D74">
    <cfRule type="dataBar" priority="264">
      <dataBar>
        <cfvo type="num" val="0"/>
        <cfvo type="num" val="1"/>
        <color theme="0" tint="-0.249977111117893"/>
      </dataBar>
      <extLst>
        <ext xmlns:x14="http://schemas.microsoft.com/office/spreadsheetml/2009/9/main" uri="{B025F937-C7B1-47D3-B67F-A62EFF666E3E}">
          <x14:id>{C7B8B9BB-DF62-964E-B36D-3E40DEDE4AAB}</x14:id>
        </ext>
      </extLst>
    </cfRule>
  </conditionalFormatting>
  <conditionalFormatting sqref="I71:BL72">
    <cfRule type="expression" dxfId="161" priority="275">
      <formula>AND(TODAY()&gt;=I$5,TODAY()&lt;J$5)</formula>
    </cfRule>
  </conditionalFormatting>
  <conditionalFormatting sqref="I71:BL72">
    <cfRule type="expression" dxfId="160" priority="273">
      <formula>AND(タスク_開始&lt;=I$5,ROUNDDOWN((タスク_終了-タスク_開始+1)*タスク_進捗状況,0)+タスク_開始-1&gt;=I$5)</formula>
    </cfRule>
    <cfRule type="expression" dxfId="159" priority="274" stopIfTrue="1">
      <formula>AND(タスク_終了&gt;=I$5,タスク_開始&lt;J$5)</formula>
    </cfRule>
  </conditionalFormatting>
  <conditionalFormatting sqref="D74">
    <cfRule type="dataBar" priority="268">
      <dataBar>
        <cfvo type="num" val="0"/>
        <cfvo type="num" val="1"/>
        <color theme="0" tint="-0.249977111117893"/>
      </dataBar>
      <extLst>
        <ext xmlns:x14="http://schemas.microsoft.com/office/spreadsheetml/2009/9/main" uri="{B025F937-C7B1-47D3-B67F-A62EFF666E3E}">
          <x14:id>{98CD4208-BEBA-F74E-82C6-DC32125D14AC}</x14:id>
        </ext>
      </extLst>
    </cfRule>
  </conditionalFormatting>
  <conditionalFormatting sqref="I74:BL74">
    <cfRule type="expression" dxfId="158" priority="271">
      <formula>AND(TODAY()&gt;=I$5,TODAY()&lt;J$5)</formula>
    </cfRule>
  </conditionalFormatting>
  <conditionalFormatting sqref="I74:BL74">
    <cfRule type="expression" dxfId="157" priority="269">
      <formula>AND(タスク_開始&lt;=I$5,ROUNDDOWN((タスク_終了-タスク_開始+1)*タスク_進捗状況,0)+タスク_開始-1&gt;=I$5)</formula>
    </cfRule>
    <cfRule type="expression" dxfId="156" priority="270" stopIfTrue="1">
      <formula>AND(タスク_終了&gt;=I$5,タスク_開始&lt;J$5)</formula>
    </cfRule>
  </conditionalFormatting>
  <conditionalFormatting sqref="D82">
    <cfRule type="dataBar" priority="252">
      <dataBar>
        <cfvo type="num" val="0"/>
        <cfvo type="num" val="1"/>
        <color theme="0" tint="-0.249977111117893"/>
      </dataBar>
      <extLst>
        <ext xmlns:x14="http://schemas.microsoft.com/office/spreadsheetml/2009/9/main" uri="{B025F937-C7B1-47D3-B67F-A62EFF666E3E}">
          <x14:id>{D0E736E8-06C8-4D41-A71F-BDC7B0EA0160}</x14:id>
        </ext>
      </extLst>
    </cfRule>
  </conditionalFormatting>
  <conditionalFormatting sqref="I73:BL74">
    <cfRule type="expression" dxfId="155" priority="267">
      <formula>AND(TODAY()&gt;=I$5,TODAY()&lt;J$5)</formula>
    </cfRule>
  </conditionalFormatting>
  <conditionalFormatting sqref="I73:BL74">
    <cfRule type="expression" dxfId="154" priority="265">
      <formula>AND(タスク_開始&lt;=I$5,ROUNDDOWN((タスク_終了-タスク_開始+1)*タスク_進捗状況,0)+タスク_開始-1&gt;=I$5)</formula>
    </cfRule>
    <cfRule type="expression" dxfId="153" priority="266" stopIfTrue="1">
      <formula>AND(タスク_終了&gt;=I$5,タスク_開始&lt;J$5)</formula>
    </cfRule>
  </conditionalFormatting>
  <conditionalFormatting sqref="D81 D83">
    <cfRule type="dataBar" priority="263">
      <dataBar>
        <cfvo type="num" val="0"/>
        <cfvo type="num" val="1"/>
        <color theme="0" tint="-0.249977111117893"/>
      </dataBar>
      <extLst>
        <ext xmlns:x14="http://schemas.microsoft.com/office/spreadsheetml/2009/9/main" uri="{B025F937-C7B1-47D3-B67F-A62EFF666E3E}">
          <x14:id>{299B1521-6753-6E49-B368-B60D1EE39BBB}</x14:id>
        </ext>
      </extLst>
    </cfRule>
  </conditionalFormatting>
  <conditionalFormatting sqref="I83:BL83">
    <cfRule type="expression" dxfId="152" priority="470">
      <formula>AND(TODAY()&gt;=I$5,TODAY()&lt;J$5)</formula>
    </cfRule>
  </conditionalFormatting>
  <conditionalFormatting sqref="I83:BL83">
    <cfRule type="expression" dxfId="151" priority="261">
      <formula>AND(タスク_開始&lt;=I$5,ROUNDDOWN((タスク_終了-タスク_開始+1)*タスク_進捗状況,0)+タスク_開始-1&gt;=I$5)</formula>
    </cfRule>
    <cfRule type="expression" dxfId="150" priority="471" stopIfTrue="1">
      <formula>AND(タスク_終了&gt;=I$5,タスク_開始&lt;J$5)</formula>
    </cfRule>
  </conditionalFormatting>
  <conditionalFormatting sqref="I81:BL81 I83:BL83">
    <cfRule type="expression" dxfId="149" priority="259">
      <formula>AND(TODAY()&gt;=I$5,TODAY()&lt;J$5)</formula>
    </cfRule>
  </conditionalFormatting>
  <conditionalFormatting sqref="I81:BL81 I83:BL83">
    <cfRule type="expression" dxfId="148" priority="257">
      <formula>AND(タスク_開始&lt;=I$5,ROUNDDOWN((タスク_終了-タスク_開始+1)*タスク_進捗状況,0)+タスク_開始-1&gt;=I$5)</formula>
    </cfRule>
    <cfRule type="expression" dxfId="147" priority="258" stopIfTrue="1">
      <formula>AND(タスク_終了&gt;=I$5,タスク_開始&lt;J$5)</formula>
    </cfRule>
  </conditionalFormatting>
  <conditionalFormatting sqref="I82:BL82">
    <cfRule type="expression" dxfId="146" priority="255">
      <formula>AND(TODAY()&gt;=I$5,TODAY()&lt;J$5)</formula>
    </cfRule>
  </conditionalFormatting>
  <conditionalFormatting sqref="I82:BL82">
    <cfRule type="expression" dxfId="145" priority="253">
      <formula>AND(タスク_開始&lt;=I$5,ROUNDDOWN((タスク_終了-タスク_開始+1)*タスク_進捗状況,0)+タスク_開始-1&gt;=I$5)</formula>
    </cfRule>
    <cfRule type="expression" dxfId="144" priority="254" stopIfTrue="1">
      <formula>AND(タスク_終了&gt;=I$5,タスク_開始&lt;J$5)</formula>
    </cfRule>
  </conditionalFormatting>
  <conditionalFormatting sqref="D84">
    <cfRule type="dataBar" priority="215">
      <dataBar>
        <cfvo type="num" val="0"/>
        <cfvo type="num" val="1"/>
        <color theme="0" tint="-0.249977111117893"/>
      </dataBar>
      <extLst>
        <ext xmlns:x14="http://schemas.microsoft.com/office/spreadsheetml/2009/9/main" uri="{B025F937-C7B1-47D3-B67F-A62EFF666E3E}">
          <x14:id>{37029FEF-DCD1-5F44-BF01-E7E8FBBEC303}</x14:id>
        </ext>
      </extLst>
    </cfRule>
  </conditionalFormatting>
  <conditionalFormatting sqref="D84">
    <cfRule type="dataBar" priority="214">
      <dataBar>
        <cfvo type="num" val="0"/>
        <cfvo type="num" val="1"/>
        <color theme="0" tint="-0.249977111117893"/>
      </dataBar>
      <extLst>
        <ext xmlns:x14="http://schemas.microsoft.com/office/spreadsheetml/2009/9/main" uri="{B025F937-C7B1-47D3-B67F-A62EFF666E3E}">
          <x14:id>{F01A527D-9F3F-2246-BA2F-16BF59D0B1B0}</x14:id>
        </ext>
      </extLst>
    </cfRule>
  </conditionalFormatting>
  <conditionalFormatting sqref="I84:BL84">
    <cfRule type="expression" dxfId="143" priority="213">
      <formula>AND(タスク_開始&lt;=I$5,ROUNDDOWN((タスク_終了-タスク_開始+1)*タスク_進捗状況,0)+タスク_開始-1&gt;=I$5)</formula>
    </cfRule>
  </conditionalFormatting>
  <conditionalFormatting sqref="I84:BL84">
    <cfRule type="expression" dxfId="142" priority="212">
      <formula>AND(TODAY()&gt;=I$5,TODAY()&lt;J$5)</formula>
    </cfRule>
  </conditionalFormatting>
  <conditionalFormatting sqref="I84:BL84">
    <cfRule type="expression" dxfId="141" priority="210">
      <formula>AND(タスク_開始&lt;=I$5,ROUNDDOWN((タスク_終了-タスク_開始+1)*タスク_進捗状況,0)+タスク_開始-1&gt;=I$5)</formula>
    </cfRule>
    <cfRule type="expression" dxfId="140" priority="211" stopIfTrue="1">
      <formula>AND(タスク_終了&gt;=I$5,タスク_開始&lt;J$5)</formula>
    </cfRule>
  </conditionalFormatting>
  <conditionalFormatting sqref="D86">
    <cfRule type="dataBar" priority="202">
      <dataBar>
        <cfvo type="num" val="0"/>
        <cfvo type="num" val="1"/>
        <color theme="0" tint="-0.249977111117893"/>
      </dataBar>
      <extLst>
        <ext xmlns:x14="http://schemas.microsoft.com/office/spreadsheetml/2009/9/main" uri="{B025F937-C7B1-47D3-B67F-A62EFF666E3E}">
          <x14:id>{680AA153-3270-9046-A64C-8D19EEADC023}</x14:id>
        </ext>
      </extLst>
    </cfRule>
  </conditionalFormatting>
  <conditionalFormatting sqref="D85">
    <cfRule type="dataBar" priority="194">
      <dataBar>
        <cfvo type="num" val="0"/>
        <cfvo type="num" val="1"/>
        <color theme="0" tint="-0.249977111117893"/>
      </dataBar>
      <extLst>
        <ext xmlns:x14="http://schemas.microsoft.com/office/spreadsheetml/2009/9/main" uri="{B025F937-C7B1-47D3-B67F-A62EFF666E3E}">
          <x14:id>{FDF7C793-D057-9049-B6E1-E834A2499378}</x14:id>
        </ext>
      </extLst>
    </cfRule>
  </conditionalFormatting>
  <conditionalFormatting sqref="D86">
    <cfRule type="dataBar" priority="203">
      <dataBar>
        <cfvo type="num" val="0"/>
        <cfvo type="num" val="1"/>
        <color theme="0" tint="-0.249977111117893"/>
      </dataBar>
      <extLst>
        <ext xmlns:x14="http://schemas.microsoft.com/office/spreadsheetml/2009/9/main" uri="{B025F937-C7B1-47D3-B67F-A62EFF666E3E}">
          <x14:id>{F51640C3-D607-B64B-AE9A-67FB162B1792}</x14:id>
        </ext>
      </extLst>
    </cfRule>
  </conditionalFormatting>
  <conditionalFormatting sqref="I86:BL86">
    <cfRule type="expression" dxfId="139" priority="204">
      <formula>AND(TODAY()&gt;=I$5,TODAY()&lt;J$5)</formula>
    </cfRule>
  </conditionalFormatting>
  <conditionalFormatting sqref="I86:BL86">
    <cfRule type="expression" dxfId="138" priority="201">
      <formula>AND(タスク_開始&lt;=I$5,ROUNDDOWN((タスク_終了-タスク_開始+1)*タスク_進捗状況,0)+タスク_開始-1&gt;=I$5)</formula>
    </cfRule>
    <cfRule type="expression" dxfId="137" priority="205" stopIfTrue="1">
      <formula>AND(タスク_終了&gt;=I$5,タスク_開始&lt;J$5)</formula>
    </cfRule>
  </conditionalFormatting>
  <conditionalFormatting sqref="I86:BL86">
    <cfRule type="expression" dxfId="136" priority="200">
      <formula>AND(TODAY()&gt;=I$5,TODAY()&lt;J$5)</formula>
    </cfRule>
  </conditionalFormatting>
  <conditionalFormatting sqref="I86:BL86">
    <cfRule type="expression" dxfId="135" priority="198">
      <formula>AND(タスク_開始&lt;=I$5,ROUNDDOWN((タスク_終了-タスク_開始+1)*タスク_進捗状況,0)+タスク_開始-1&gt;=I$5)</formula>
    </cfRule>
    <cfRule type="expression" dxfId="134" priority="199" stopIfTrue="1">
      <formula>AND(タスク_終了&gt;=I$5,タスク_開始&lt;J$5)</formula>
    </cfRule>
  </conditionalFormatting>
  <conditionalFormatting sqref="I85:BL85">
    <cfRule type="expression" dxfId="133" priority="197">
      <formula>AND(TODAY()&gt;=I$5,TODAY()&lt;J$5)</formula>
    </cfRule>
  </conditionalFormatting>
  <conditionalFormatting sqref="I85:BL85">
    <cfRule type="expression" dxfId="132" priority="195">
      <formula>AND(タスク_開始&lt;=I$5,ROUNDDOWN((タスク_終了-タスク_開始+1)*タスク_進捗状況,0)+タスク_開始-1&gt;=I$5)</formula>
    </cfRule>
    <cfRule type="expression" dxfId="131" priority="196" stopIfTrue="1">
      <formula>AND(タスク_終了&gt;=I$5,タスク_開始&lt;J$5)</formula>
    </cfRule>
  </conditionalFormatting>
  <conditionalFormatting sqref="D50">
    <cfRule type="dataBar" priority="184">
      <dataBar>
        <cfvo type="num" val="0"/>
        <cfvo type="num" val="1"/>
        <color theme="0" tint="-0.249977111117893"/>
      </dataBar>
      <extLst>
        <ext xmlns:x14="http://schemas.microsoft.com/office/spreadsheetml/2009/9/main" uri="{B025F937-C7B1-47D3-B67F-A62EFF666E3E}">
          <x14:id>{1AF9EEB1-188E-D04F-BFC1-EFAEB6262AF9}</x14:id>
        </ext>
      </extLst>
    </cfRule>
  </conditionalFormatting>
  <conditionalFormatting sqref="I50:BL50">
    <cfRule type="expression" dxfId="130" priority="187">
      <formula>AND(TODAY()&gt;=I$5,TODAY()&lt;J$5)</formula>
    </cfRule>
  </conditionalFormatting>
  <conditionalFormatting sqref="I50:BL50">
    <cfRule type="expression" dxfId="129" priority="185">
      <formula>AND(タスク_開始&lt;=I$5,ROUNDDOWN((タスク_終了-タスク_開始+1)*タスク_進捗状況,0)+タスク_開始-1&gt;=I$5)</formula>
    </cfRule>
    <cfRule type="expression" dxfId="128" priority="186" stopIfTrue="1">
      <formula>AND(タスク_終了&gt;=I$5,タスク_開始&lt;J$5)</formula>
    </cfRule>
  </conditionalFormatting>
  <conditionalFormatting sqref="D50">
    <cfRule type="dataBar" priority="180">
      <dataBar>
        <cfvo type="num" val="0"/>
        <cfvo type="num" val="1"/>
        <color theme="0" tint="-0.249977111117893"/>
      </dataBar>
      <extLst>
        <ext xmlns:x14="http://schemas.microsoft.com/office/spreadsheetml/2009/9/main" uri="{B025F937-C7B1-47D3-B67F-A62EFF666E3E}">
          <x14:id>{9CD05753-5724-2C45-B91F-77E4C9EC560D}</x14:id>
        </ext>
      </extLst>
    </cfRule>
  </conditionalFormatting>
  <conditionalFormatting sqref="I50:BL50">
    <cfRule type="expression" dxfId="127" priority="183">
      <formula>AND(TODAY()&gt;=I$5,TODAY()&lt;J$5)</formula>
    </cfRule>
  </conditionalFormatting>
  <conditionalFormatting sqref="I50:BL50">
    <cfRule type="expression" dxfId="126" priority="181">
      <formula>AND(タスク_開始&lt;=I$5,ROUNDDOWN((タスク_終了-タスク_開始+1)*タスク_進捗状況,0)+タスク_開始-1&gt;=I$5)</formula>
    </cfRule>
    <cfRule type="expression" dxfId="125" priority="182" stopIfTrue="1">
      <formula>AND(タスク_終了&gt;=I$5,タスク_開始&lt;J$5)</formula>
    </cfRule>
  </conditionalFormatting>
  <conditionalFormatting sqref="D50">
    <cfRule type="dataBar" priority="176">
      <dataBar>
        <cfvo type="num" val="0"/>
        <cfvo type="num" val="1"/>
        <color theme="0" tint="-0.249977111117893"/>
      </dataBar>
      <extLst>
        <ext xmlns:x14="http://schemas.microsoft.com/office/spreadsheetml/2009/9/main" uri="{B025F937-C7B1-47D3-B67F-A62EFF666E3E}">
          <x14:id>{8B854A83-959A-C440-898C-501D64548932}</x14:id>
        </ext>
      </extLst>
    </cfRule>
  </conditionalFormatting>
  <conditionalFormatting sqref="I50:BL50">
    <cfRule type="expression" dxfId="124" priority="179">
      <formula>AND(TODAY()&gt;=I$5,TODAY()&lt;J$5)</formula>
    </cfRule>
  </conditionalFormatting>
  <conditionalFormatting sqref="I50:BL50">
    <cfRule type="expression" dxfId="123" priority="177">
      <formula>AND(タスク_開始&lt;=I$5,ROUNDDOWN((タスク_終了-タスク_開始+1)*タスク_進捗状況,0)+タスク_開始-1&gt;=I$5)</formula>
    </cfRule>
    <cfRule type="expression" dxfId="122" priority="178" stopIfTrue="1">
      <formula>AND(タスク_終了&gt;=I$5,タスク_開始&lt;J$5)</formula>
    </cfRule>
  </conditionalFormatting>
  <conditionalFormatting sqref="D51">
    <cfRule type="dataBar" priority="172">
      <dataBar>
        <cfvo type="num" val="0"/>
        <cfvo type="num" val="1"/>
        <color theme="0" tint="-0.249977111117893"/>
      </dataBar>
      <extLst>
        <ext xmlns:x14="http://schemas.microsoft.com/office/spreadsheetml/2009/9/main" uri="{B025F937-C7B1-47D3-B67F-A62EFF666E3E}">
          <x14:id>{4D6B16EF-E60F-3041-B595-1048B09D9E7D}</x14:id>
        </ext>
      </extLst>
    </cfRule>
  </conditionalFormatting>
  <conditionalFormatting sqref="I51:BL51">
    <cfRule type="expression" dxfId="121" priority="175">
      <formula>AND(TODAY()&gt;=I$5,TODAY()&lt;J$5)</formula>
    </cfRule>
  </conditionalFormatting>
  <conditionalFormatting sqref="I51:BL51">
    <cfRule type="expression" dxfId="120" priority="173">
      <formula>AND(タスク_開始&lt;=I$5,ROUNDDOWN((タスク_終了-タスク_開始+1)*タスク_進捗状況,0)+タスク_開始-1&gt;=I$5)</formula>
    </cfRule>
    <cfRule type="expression" dxfId="119" priority="174" stopIfTrue="1">
      <formula>AND(タスク_終了&gt;=I$5,タスク_開始&lt;J$5)</formula>
    </cfRule>
  </conditionalFormatting>
  <conditionalFormatting sqref="D51">
    <cfRule type="dataBar" priority="168">
      <dataBar>
        <cfvo type="num" val="0"/>
        <cfvo type="num" val="1"/>
        <color theme="0" tint="-0.249977111117893"/>
      </dataBar>
      <extLst>
        <ext xmlns:x14="http://schemas.microsoft.com/office/spreadsheetml/2009/9/main" uri="{B025F937-C7B1-47D3-B67F-A62EFF666E3E}">
          <x14:id>{91C53314-79F2-1143-8BE2-91D78C83DCA9}</x14:id>
        </ext>
      </extLst>
    </cfRule>
  </conditionalFormatting>
  <conditionalFormatting sqref="I51:BL51">
    <cfRule type="expression" dxfId="118" priority="171">
      <formula>AND(TODAY()&gt;=I$5,TODAY()&lt;J$5)</formula>
    </cfRule>
  </conditionalFormatting>
  <conditionalFormatting sqref="I51:BL51">
    <cfRule type="expression" dxfId="117" priority="169">
      <formula>AND(タスク_開始&lt;=I$5,ROUNDDOWN((タスク_終了-タスク_開始+1)*タスク_進捗状況,0)+タスク_開始-1&gt;=I$5)</formula>
    </cfRule>
    <cfRule type="expression" dxfId="116" priority="170" stopIfTrue="1">
      <formula>AND(タスク_終了&gt;=I$5,タスク_開始&lt;J$5)</formula>
    </cfRule>
  </conditionalFormatting>
  <conditionalFormatting sqref="D51">
    <cfRule type="dataBar" priority="164">
      <dataBar>
        <cfvo type="num" val="0"/>
        <cfvo type="num" val="1"/>
        <color theme="0" tint="-0.249977111117893"/>
      </dataBar>
      <extLst>
        <ext xmlns:x14="http://schemas.microsoft.com/office/spreadsheetml/2009/9/main" uri="{B025F937-C7B1-47D3-B67F-A62EFF666E3E}">
          <x14:id>{2696E29A-B0F7-6047-AB12-6A58E6595876}</x14:id>
        </ext>
      </extLst>
    </cfRule>
  </conditionalFormatting>
  <conditionalFormatting sqref="I51:BL51">
    <cfRule type="expression" dxfId="115" priority="167">
      <formula>AND(TODAY()&gt;=I$5,TODAY()&lt;J$5)</formula>
    </cfRule>
  </conditionalFormatting>
  <conditionalFormatting sqref="I51:BL51">
    <cfRule type="expression" dxfId="114" priority="165">
      <formula>AND(タスク_開始&lt;=I$5,ROUNDDOWN((タスク_終了-タスク_開始+1)*タスク_進捗状況,0)+タスク_開始-1&gt;=I$5)</formula>
    </cfRule>
    <cfRule type="expression" dxfId="113" priority="166" stopIfTrue="1">
      <formula>AND(タスク_終了&gt;=I$5,タスク_開始&lt;J$5)</formula>
    </cfRule>
  </conditionalFormatting>
  <conditionalFormatting sqref="D32">
    <cfRule type="dataBar" priority="162">
      <dataBar>
        <cfvo type="num" val="0"/>
        <cfvo type="num" val="1"/>
        <color theme="0" tint="-0.249977111117893"/>
      </dataBar>
      <extLst>
        <ext xmlns:x14="http://schemas.microsoft.com/office/spreadsheetml/2009/9/main" uri="{B025F937-C7B1-47D3-B67F-A62EFF666E3E}">
          <x14:id>{422C01BA-0699-C446-AEE6-30E04170B4B2}</x14:id>
        </ext>
      </extLst>
    </cfRule>
  </conditionalFormatting>
  <conditionalFormatting sqref="I32:BL32">
    <cfRule type="expression" dxfId="112" priority="163">
      <formula>AND(TODAY()&gt;=I$5,TODAY()&lt;J$5)</formula>
    </cfRule>
  </conditionalFormatting>
  <conditionalFormatting sqref="I32:BL32">
    <cfRule type="expression" dxfId="111" priority="160">
      <formula>AND(タスク_開始&lt;=I$5,ROUNDDOWN((タスク_終了-タスク_開始+1)*タスク_進捗状況,0)+タスク_開始-1&gt;=I$5)</formula>
    </cfRule>
    <cfRule type="expression" dxfId="110" priority="161" stopIfTrue="1">
      <formula>AND(タスク_終了&gt;=I$5,タスク_開始&lt;J$5)</formula>
    </cfRule>
  </conditionalFormatting>
  <conditionalFormatting sqref="D31">
    <cfRule type="dataBar" priority="156">
      <dataBar>
        <cfvo type="num" val="0"/>
        <cfvo type="num" val="1"/>
        <color theme="0" tint="-0.249977111117893"/>
      </dataBar>
      <extLst>
        <ext xmlns:x14="http://schemas.microsoft.com/office/spreadsheetml/2009/9/main" uri="{B025F937-C7B1-47D3-B67F-A62EFF666E3E}">
          <x14:id>{85A4BDDF-C018-D34E-B09D-F079375B05C4}</x14:id>
        </ext>
      </extLst>
    </cfRule>
  </conditionalFormatting>
  <conditionalFormatting sqref="I31:BL31">
    <cfRule type="expression" dxfId="109" priority="159">
      <formula>AND(TODAY()&gt;=I$5,TODAY()&lt;J$5)</formula>
    </cfRule>
  </conditionalFormatting>
  <conditionalFormatting sqref="I31:BL31">
    <cfRule type="expression" dxfId="108" priority="157">
      <formula>AND(タスク_開始&lt;=I$5,ROUNDDOWN((タスク_終了-タスク_開始+1)*タスク_進捗状況,0)+タスク_開始-1&gt;=I$5)</formula>
    </cfRule>
    <cfRule type="expression" dxfId="107" priority="158" stopIfTrue="1">
      <formula>AND(タスク_終了&gt;=I$5,タスク_開始&lt;J$5)</formula>
    </cfRule>
  </conditionalFormatting>
  <conditionalFormatting sqref="D36">
    <cfRule type="dataBar" priority="152">
      <dataBar>
        <cfvo type="num" val="0"/>
        <cfvo type="num" val="1"/>
        <color theme="0" tint="-0.249977111117893"/>
      </dataBar>
      <extLst>
        <ext xmlns:x14="http://schemas.microsoft.com/office/spreadsheetml/2009/9/main" uri="{B025F937-C7B1-47D3-B67F-A62EFF666E3E}">
          <x14:id>{D2270ED2-5CC9-8446-BE13-66D2434228CA}</x14:id>
        </ext>
      </extLst>
    </cfRule>
  </conditionalFormatting>
  <conditionalFormatting sqref="I36:BL36">
    <cfRule type="expression" dxfId="106" priority="155">
      <formula>AND(TODAY()&gt;=I$5,TODAY()&lt;J$5)</formula>
    </cfRule>
  </conditionalFormatting>
  <conditionalFormatting sqref="I36:BL36">
    <cfRule type="expression" dxfId="105" priority="153">
      <formula>AND(タスク_開始&lt;=I$5,ROUNDDOWN((タスク_終了-タスク_開始+1)*タスク_進捗状況,0)+タスク_開始-1&gt;=I$5)</formula>
    </cfRule>
    <cfRule type="expression" dxfId="104" priority="154" stopIfTrue="1">
      <formula>AND(タスク_終了&gt;=I$5,タスク_開始&lt;J$5)</formula>
    </cfRule>
  </conditionalFormatting>
  <conditionalFormatting sqref="D41">
    <cfRule type="dataBar" priority="148">
      <dataBar>
        <cfvo type="num" val="0"/>
        <cfvo type="num" val="1"/>
        <color theme="0" tint="-0.249977111117893"/>
      </dataBar>
      <extLst>
        <ext xmlns:x14="http://schemas.microsoft.com/office/spreadsheetml/2009/9/main" uri="{B025F937-C7B1-47D3-B67F-A62EFF666E3E}">
          <x14:id>{3AAEE305-A690-344B-8012-8FF9841042D9}</x14:id>
        </ext>
      </extLst>
    </cfRule>
  </conditionalFormatting>
  <conditionalFormatting sqref="I41:BL41">
    <cfRule type="expression" dxfId="103" priority="151">
      <formula>AND(TODAY()&gt;=I$5,TODAY()&lt;J$5)</formula>
    </cfRule>
  </conditionalFormatting>
  <conditionalFormatting sqref="I41:BL41">
    <cfRule type="expression" dxfId="102" priority="149">
      <formula>AND(タスク_開始&lt;=I$5,ROUNDDOWN((タスク_終了-タスク_開始+1)*タスク_進捗状況,0)+タスク_開始-1&gt;=I$5)</formula>
    </cfRule>
    <cfRule type="expression" dxfId="101" priority="150" stopIfTrue="1">
      <formula>AND(タスク_終了&gt;=I$5,タスク_開始&lt;J$5)</formula>
    </cfRule>
  </conditionalFormatting>
  <conditionalFormatting sqref="D38">
    <cfRule type="dataBar" priority="146">
      <dataBar>
        <cfvo type="num" val="0"/>
        <cfvo type="num" val="1"/>
        <color theme="0" tint="-0.249977111117893"/>
      </dataBar>
      <extLst>
        <ext xmlns:x14="http://schemas.microsoft.com/office/spreadsheetml/2009/9/main" uri="{B025F937-C7B1-47D3-B67F-A62EFF666E3E}">
          <x14:id>{9D8C90B3-E702-1045-89C3-6E8E77D5D0AD}</x14:id>
        </ext>
      </extLst>
    </cfRule>
  </conditionalFormatting>
  <conditionalFormatting sqref="I38:BL38">
    <cfRule type="expression" dxfId="100" priority="147">
      <formula>AND(TODAY()&gt;=I$5,TODAY()&lt;J$5)</formula>
    </cfRule>
  </conditionalFormatting>
  <conditionalFormatting sqref="I38:BL38">
    <cfRule type="expression" dxfId="99" priority="144">
      <formula>AND(タスク_開始&lt;=I$5,ROUNDDOWN((タスク_終了-タスク_開始+1)*タスク_進捗状況,0)+タスク_開始-1&gt;=I$5)</formula>
    </cfRule>
    <cfRule type="expression" dxfId="98" priority="145" stopIfTrue="1">
      <formula>AND(タスク_終了&gt;=I$5,タスク_開始&lt;J$5)</formula>
    </cfRule>
  </conditionalFormatting>
  <conditionalFormatting sqref="D37">
    <cfRule type="dataBar" priority="142">
      <dataBar>
        <cfvo type="num" val="0"/>
        <cfvo type="num" val="1"/>
        <color theme="0" tint="-0.249977111117893"/>
      </dataBar>
      <extLst>
        <ext xmlns:x14="http://schemas.microsoft.com/office/spreadsheetml/2009/9/main" uri="{B025F937-C7B1-47D3-B67F-A62EFF666E3E}">
          <x14:id>{5B46FC49-26F8-494F-B115-56D9741FA23B}</x14:id>
        </ext>
      </extLst>
    </cfRule>
  </conditionalFormatting>
  <conditionalFormatting sqref="I37:BL37">
    <cfRule type="expression" dxfId="97" priority="143">
      <formula>AND(TODAY()&gt;=I$5,TODAY()&lt;J$5)</formula>
    </cfRule>
  </conditionalFormatting>
  <conditionalFormatting sqref="I37:BL37">
    <cfRule type="expression" dxfId="96" priority="140">
      <formula>AND(タスク_開始&lt;=I$5,ROUNDDOWN((タスク_終了-タスク_開始+1)*タスク_進捗状況,0)+タスク_開始-1&gt;=I$5)</formula>
    </cfRule>
    <cfRule type="expression" dxfId="95" priority="141" stopIfTrue="1">
      <formula>AND(タスク_終了&gt;=I$5,タスク_開始&lt;J$5)</formula>
    </cfRule>
  </conditionalFormatting>
  <conditionalFormatting sqref="D43">
    <cfRule type="dataBar" priority="138">
      <dataBar>
        <cfvo type="num" val="0"/>
        <cfvo type="num" val="1"/>
        <color theme="0" tint="-0.249977111117893"/>
      </dataBar>
      <extLst>
        <ext xmlns:x14="http://schemas.microsoft.com/office/spreadsheetml/2009/9/main" uri="{B025F937-C7B1-47D3-B67F-A62EFF666E3E}">
          <x14:id>{D81A3E1E-92BB-924A-AF6E-88FC188C3DFF}</x14:id>
        </ext>
      </extLst>
    </cfRule>
  </conditionalFormatting>
  <conditionalFormatting sqref="I43:BL43">
    <cfRule type="expression" dxfId="94" priority="139">
      <formula>AND(TODAY()&gt;=I$5,TODAY()&lt;J$5)</formula>
    </cfRule>
  </conditionalFormatting>
  <conditionalFormatting sqref="I43:BL43">
    <cfRule type="expression" dxfId="93" priority="136">
      <formula>AND(タスク_開始&lt;=I$5,ROUNDDOWN((タスク_終了-タスク_開始+1)*タスク_進捗状況,0)+タスク_開始-1&gt;=I$5)</formula>
    </cfRule>
    <cfRule type="expression" dxfId="92" priority="137" stopIfTrue="1">
      <formula>AND(タスク_終了&gt;=I$5,タスク_開始&lt;J$5)</formula>
    </cfRule>
  </conditionalFormatting>
  <conditionalFormatting sqref="D42">
    <cfRule type="dataBar" priority="134">
      <dataBar>
        <cfvo type="num" val="0"/>
        <cfvo type="num" val="1"/>
        <color theme="0" tint="-0.249977111117893"/>
      </dataBar>
      <extLst>
        <ext xmlns:x14="http://schemas.microsoft.com/office/spreadsheetml/2009/9/main" uri="{B025F937-C7B1-47D3-B67F-A62EFF666E3E}">
          <x14:id>{D9B79063-7938-5647-A448-93334CB5CCCD}</x14:id>
        </ext>
      </extLst>
    </cfRule>
  </conditionalFormatting>
  <conditionalFormatting sqref="I42:BL42">
    <cfRule type="expression" dxfId="91" priority="135">
      <formula>AND(TODAY()&gt;=I$5,TODAY()&lt;J$5)</formula>
    </cfRule>
  </conditionalFormatting>
  <conditionalFormatting sqref="I42:BL42">
    <cfRule type="expression" dxfId="90" priority="132">
      <formula>AND(タスク_開始&lt;=I$5,ROUNDDOWN((タスク_終了-タスク_開始+1)*タスク_進捗状況,0)+タスク_開始-1&gt;=I$5)</formula>
    </cfRule>
    <cfRule type="expression" dxfId="89" priority="133" stopIfTrue="1">
      <formula>AND(タスク_終了&gt;=I$5,タスク_開始&lt;J$5)</formula>
    </cfRule>
  </conditionalFormatting>
  <conditionalFormatting sqref="D21">
    <cfRule type="dataBar" priority="128">
      <dataBar>
        <cfvo type="num" val="0"/>
        <cfvo type="num" val="1"/>
        <color theme="0" tint="-0.249977111117893"/>
      </dataBar>
      <extLst>
        <ext xmlns:x14="http://schemas.microsoft.com/office/spreadsheetml/2009/9/main" uri="{B025F937-C7B1-47D3-B67F-A62EFF666E3E}">
          <x14:id>{84FC15CB-BF74-6542-A35C-02838372AD20}</x14:id>
        </ext>
      </extLst>
    </cfRule>
  </conditionalFormatting>
  <conditionalFormatting sqref="I21:BL21">
    <cfRule type="expression" dxfId="88" priority="131">
      <formula>AND(TODAY()&gt;=I$5,TODAY()&lt;J$5)</formula>
    </cfRule>
  </conditionalFormatting>
  <conditionalFormatting sqref="I21:BL21">
    <cfRule type="expression" dxfId="87" priority="129">
      <formula>AND(タスク_開始&lt;=I$5,ROUNDDOWN((タスク_終了-タスク_開始+1)*タスク_進捗状況,0)+タスク_開始-1&gt;=I$5)</formula>
    </cfRule>
    <cfRule type="expression" dxfId="86" priority="130" stopIfTrue="1">
      <formula>AND(タスク_終了&gt;=I$5,タスク_開始&lt;J$5)</formula>
    </cfRule>
  </conditionalFormatting>
  <conditionalFormatting sqref="I52:BL52">
    <cfRule type="expression" dxfId="85" priority="92">
      <formula>AND(TODAY()&gt;=I$5,TODAY()&lt;J$5)</formula>
    </cfRule>
  </conditionalFormatting>
  <conditionalFormatting sqref="I27:BL52">
    <cfRule type="expression" dxfId="84" priority="109">
      <formula>AND(タスク_開始&lt;=I$5,ROUNDDOWN((タスク_終了-タスク_開始+1)*タスク_進捗状況,0)+タスク_開始-1&gt;=I$5)</formula>
    </cfRule>
    <cfRule type="expression" dxfId="83" priority="110" stopIfTrue="1">
      <formula>AND(タスク_終了&gt;=I$5,タスク_開始&lt;J$5)</formula>
    </cfRule>
  </conditionalFormatting>
  <conditionalFormatting sqref="D49">
    <cfRule type="dataBar" priority="97">
      <dataBar>
        <cfvo type="num" val="0"/>
        <cfvo type="num" val="1"/>
        <color theme="0" tint="-0.249977111117893"/>
      </dataBar>
      <extLst>
        <ext xmlns:x14="http://schemas.microsoft.com/office/spreadsheetml/2009/9/main" uri="{B025F937-C7B1-47D3-B67F-A62EFF666E3E}">
          <x14:id>{47879F2E-D706-9A45-9D62-3E9DEF2279C7}</x14:id>
        </ext>
      </extLst>
    </cfRule>
  </conditionalFormatting>
  <conditionalFormatting sqref="I75:BL75">
    <cfRule type="expression" dxfId="82" priority="84">
      <formula>AND(TODAY()&gt;=I$5,TODAY()&lt;J$5)</formula>
    </cfRule>
  </conditionalFormatting>
  <conditionalFormatting sqref="I49:BL49">
    <cfRule type="expression" dxfId="81" priority="98">
      <formula>AND(タスク_開始&lt;=I$5,ROUNDDOWN((タスク_終了-タスク_開始+1)*タスク_進捗状況,0)+タスク_開始-1&gt;=I$5)</formula>
    </cfRule>
    <cfRule type="expression" dxfId="80" priority="99" stopIfTrue="1">
      <formula>AND(タスク_終了&gt;=I$5,タスク_開始&lt;J$5)</formula>
    </cfRule>
  </conditionalFormatting>
  <conditionalFormatting sqref="D28">
    <cfRule type="dataBar" priority="118">
      <dataBar>
        <cfvo type="num" val="0"/>
        <cfvo type="num" val="1"/>
        <color theme="0" tint="-0.249977111117893"/>
      </dataBar>
      <extLst>
        <ext xmlns:x14="http://schemas.microsoft.com/office/spreadsheetml/2009/9/main" uri="{B025F937-C7B1-47D3-B67F-A62EFF666E3E}">
          <x14:id>{E70DC10E-2576-2947-8D54-799D4D500F13}</x14:id>
        </ext>
      </extLst>
    </cfRule>
  </conditionalFormatting>
  <conditionalFormatting sqref="I28:BL28">
    <cfRule type="expression" dxfId="79" priority="119">
      <formula>AND(TODAY()&gt;=I$5,TODAY()&lt;J$5)</formula>
    </cfRule>
  </conditionalFormatting>
  <conditionalFormatting sqref="I28:BL28">
    <cfRule type="expression" dxfId="78" priority="116">
      <formula>AND(タスク_開始&lt;=I$5,ROUNDDOWN((タスク_終了-タスク_開始+1)*タスク_進捗状況,0)+タスク_開始-1&gt;=I$5)</formula>
    </cfRule>
    <cfRule type="expression" dxfId="77" priority="117" stopIfTrue="1">
      <formula>AND(タスク_終了&gt;=I$5,タスク_開始&lt;J$5)</formula>
    </cfRule>
  </conditionalFormatting>
  <conditionalFormatting sqref="D29:D52">
    <cfRule type="dataBar" priority="114">
      <dataBar>
        <cfvo type="num" val="0"/>
        <cfvo type="num" val="1"/>
        <color theme="0" tint="-0.249977111117893"/>
      </dataBar>
      <extLst>
        <ext xmlns:x14="http://schemas.microsoft.com/office/spreadsheetml/2009/9/main" uri="{B025F937-C7B1-47D3-B67F-A62EFF666E3E}">
          <x14:id>{AF800BB5-4608-B643-8639-80F9FA7863D0}</x14:id>
        </ext>
      </extLst>
    </cfRule>
  </conditionalFormatting>
  <conditionalFormatting sqref="I29:BL52">
    <cfRule type="expression" dxfId="76" priority="115">
      <formula>AND(TODAY()&gt;=I$5,TODAY()&lt;J$5)</formula>
    </cfRule>
  </conditionalFormatting>
  <conditionalFormatting sqref="I29:BL52">
    <cfRule type="expression" dxfId="75" priority="112">
      <formula>AND(タスク_開始&lt;=I$5,ROUNDDOWN((タスク_終了-タスク_開始+1)*タスク_進捗状況,0)+タスク_開始-1&gt;=I$5)</formula>
    </cfRule>
    <cfRule type="expression" dxfId="74" priority="113" stopIfTrue="1">
      <formula>AND(タスク_終了&gt;=I$5,タスク_開始&lt;J$5)</formula>
    </cfRule>
  </conditionalFormatting>
  <conditionalFormatting sqref="D27:D52">
    <cfRule type="dataBar" priority="108">
      <dataBar>
        <cfvo type="num" val="0"/>
        <cfvo type="num" val="1"/>
        <color theme="0" tint="-0.249977111117893"/>
      </dataBar>
      <extLst>
        <ext xmlns:x14="http://schemas.microsoft.com/office/spreadsheetml/2009/9/main" uri="{B025F937-C7B1-47D3-B67F-A62EFF666E3E}">
          <x14:id>{EDDD3C5A-D5D2-BF43-8412-B04005F14C73}</x14:id>
        </ext>
      </extLst>
    </cfRule>
  </conditionalFormatting>
  <conditionalFormatting sqref="I27:BL52">
    <cfRule type="expression" dxfId="73" priority="111">
      <formula>AND(TODAY()&gt;=I$5,TODAY()&lt;J$5)</formula>
    </cfRule>
  </conditionalFormatting>
  <conditionalFormatting sqref="D49">
    <cfRule type="dataBar" priority="104">
      <dataBar>
        <cfvo type="num" val="0"/>
        <cfvo type="num" val="1"/>
        <color theme="0" tint="-0.249977111117893"/>
      </dataBar>
      <extLst>
        <ext xmlns:x14="http://schemas.microsoft.com/office/spreadsheetml/2009/9/main" uri="{B025F937-C7B1-47D3-B67F-A62EFF666E3E}">
          <x14:id>{A0153DB6-19FB-7246-8AA7-92BBA43F6397}</x14:id>
        </ext>
      </extLst>
    </cfRule>
  </conditionalFormatting>
  <conditionalFormatting sqref="I49:BL49">
    <cfRule type="expression" dxfId="72" priority="107">
      <formula>AND(TODAY()&gt;=I$5,TODAY()&lt;J$5)</formula>
    </cfRule>
  </conditionalFormatting>
  <conditionalFormatting sqref="I49:BL49">
    <cfRule type="expression" dxfId="71" priority="105">
      <formula>AND(タスク_開始&lt;=I$5,ROUNDDOWN((タスク_終了-タスク_開始+1)*タスク_進捗状況,0)+タスク_開始-1&gt;=I$5)</formula>
    </cfRule>
    <cfRule type="expression" dxfId="70" priority="106" stopIfTrue="1">
      <formula>AND(タスク_終了&gt;=I$5,タスク_開始&lt;J$5)</formula>
    </cfRule>
  </conditionalFormatting>
  <conditionalFormatting sqref="D49">
    <cfRule type="dataBar" priority="100">
      <dataBar>
        <cfvo type="num" val="0"/>
        <cfvo type="num" val="1"/>
        <color theme="0" tint="-0.249977111117893"/>
      </dataBar>
      <extLst>
        <ext xmlns:x14="http://schemas.microsoft.com/office/spreadsheetml/2009/9/main" uri="{B025F937-C7B1-47D3-B67F-A62EFF666E3E}">
          <x14:id>{089BA24B-7C6B-9545-8D21-BBE5C5EC2E7A}</x14:id>
        </ext>
      </extLst>
    </cfRule>
  </conditionalFormatting>
  <conditionalFormatting sqref="I49:BL49">
    <cfRule type="expression" dxfId="69" priority="103">
      <formula>AND(TODAY()&gt;=I$5,TODAY()&lt;J$5)</formula>
    </cfRule>
  </conditionalFormatting>
  <conditionalFormatting sqref="I49:BL49">
    <cfRule type="expression" dxfId="68" priority="101">
      <formula>AND(タスク_開始&lt;=I$5,ROUNDDOWN((タスク_終了-タスク_開始+1)*タスク_進捗状況,0)+タスク_開始-1&gt;=I$5)</formula>
    </cfRule>
    <cfRule type="expression" dxfId="67" priority="102" stopIfTrue="1">
      <formula>AND(タスク_終了&gt;=I$5,タスク_開始&lt;J$5)</formula>
    </cfRule>
  </conditionalFormatting>
  <conditionalFormatting sqref="D52">
    <cfRule type="dataBar" priority="89">
      <dataBar>
        <cfvo type="num" val="0"/>
        <cfvo type="num" val="1"/>
        <color theme="0" tint="-0.249977111117893"/>
      </dataBar>
      <extLst>
        <ext xmlns:x14="http://schemas.microsoft.com/office/spreadsheetml/2009/9/main" uri="{B025F937-C7B1-47D3-B67F-A62EFF666E3E}">
          <x14:id>{E4736ECF-786A-5A42-B4FF-EF8A0221C81D}</x14:id>
        </ext>
      </extLst>
    </cfRule>
  </conditionalFormatting>
  <conditionalFormatting sqref="I52:BL52">
    <cfRule type="expression" dxfId="66" priority="90">
      <formula>AND(タスク_開始&lt;=I$5,ROUNDDOWN((タスク_終了-タスク_開始+1)*タスク_進捗状況,0)+タスク_開始-1&gt;=I$5)</formula>
    </cfRule>
    <cfRule type="expression" dxfId="65" priority="91" stopIfTrue="1">
      <formula>AND(タスク_終了&gt;=I$5,タスク_開始&lt;J$5)</formula>
    </cfRule>
  </conditionalFormatting>
  <conditionalFormatting sqref="D52">
    <cfRule type="dataBar" priority="93">
      <dataBar>
        <cfvo type="num" val="0"/>
        <cfvo type="num" val="1"/>
        <color theme="0" tint="-0.249977111117893"/>
      </dataBar>
      <extLst>
        <ext xmlns:x14="http://schemas.microsoft.com/office/spreadsheetml/2009/9/main" uri="{B025F937-C7B1-47D3-B67F-A62EFF666E3E}">
          <x14:id>{6BA7FAAC-F6E3-8941-B8E1-5DAEC1E3653E}</x14:id>
        </ext>
      </extLst>
    </cfRule>
  </conditionalFormatting>
  <conditionalFormatting sqref="I52:BL52">
    <cfRule type="expression" dxfId="64" priority="96">
      <formula>AND(TODAY()&gt;=I$5,TODAY()&lt;J$5)</formula>
    </cfRule>
  </conditionalFormatting>
  <conditionalFormatting sqref="I52:BL52">
    <cfRule type="expression" dxfId="63" priority="94">
      <formula>AND(タスク_開始&lt;=I$5,ROUNDDOWN((タスク_終了-タスク_開始+1)*タスク_進捗状況,0)+タスク_開始-1&gt;=I$5)</formula>
    </cfRule>
    <cfRule type="expression" dxfId="62" priority="95" stopIfTrue="1">
      <formula>AND(タスク_終了&gt;=I$5,タスク_開始&lt;J$5)</formula>
    </cfRule>
  </conditionalFormatting>
  <conditionalFormatting sqref="D75">
    <cfRule type="dataBar" priority="81">
      <dataBar>
        <cfvo type="num" val="0"/>
        <cfvo type="num" val="1"/>
        <color theme="0" tint="-0.249977111117893"/>
      </dataBar>
      <extLst>
        <ext xmlns:x14="http://schemas.microsoft.com/office/spreadsheetml/2009/9/main" uri="{B025F937-C7B1-47D3-B67F-A62EFF666E3E}">
          <x14:id>{2EACD2EC-CDC7-2845-B140-417AFDA13CE4}</x14:id>
        </ext>
      </extLst>
    </cfRule>
  </conditionalFormatting>
  <conditionalFormatting sqref="I78:BL78">
    <cfRule type="expression" dxfId="61" priority="76">
      <formula>AND(TODAY()&gt;=I$5,TODAY()&lt;J$5)</formula>
    </cfRule>
  </conditionalFormatting>
  <conditionalFormatting sqref="I75:BL75">
    <cfRule type="expression" dxfId="60" priority="82">
      <formula>AND(タスク_開始&lt;=I$5,ROUNDDOWN((タスク_終了-タスク_開始+1)*タスク_進捗状況,0)+タスク_開始-1&gt;=I$5)</formula>
    </cfRule>
    <cfRule type="expression" dxfId="59" priority="83" stopIfTrue="1">
      <formula>AND(タスク_終了&gt;=I$5,タスク_開始&lt;J$5)</formula>
    </cfRule>
  </conditionalFormatting>
  <conditionalFormatting sqref="D52">
    <cfRule type="dataBar" priority="85">
      <dataBar>
        <cfvo type="num" val="0"/>
        <cfvo type="num" val="1"/>
        <color theme="0" tint="-0.249977111117893"/>
      </dataBar>
      <extLst>
        <ext xmlns:x14="http://schemas.microsoft.com/office/spreadsheetml/2009/9/main" uri="{B025F937-C7B1-47D3-B67F-A62EFF666E3E}">
          <x14:id>{D109718A-7C8F-7B4C-A048-DCBA7091216B}</x14:id>
        </ext>
      </extLst>
    </cfRule>
  </conditionalFormatting>
  <conditionalFormatting sqref="I52:BL52">
    <cfRule type="expression" dxfId="58" priority="88">
      <formula>AND(TODAY()&gt;=I$5,TODAY()&lt;J$5)</formula>
    </cfRule>
  </conditionalFormatting>
  <conditionalFormatting sqref="I52:BL52">
    <cfRule type="expression" dxfId="57" priority="86">
      <formula>AND(タスク_開始&lt;=I$5,ROUNDDOWN((タスク_終了-タスク_開始+1)*タスク_進捗状況,0)+タスク_開始-1&gt;=I$5)</formula>
    </cfRule>
    <cfRule type="expression" dxfId="56" priority="87" stopIfTrue="1">
      <formula>AND(タスク_終了&gt;=I$5,タスク_開始&lt;J$5)</formula>
    </cfRule>
  </conditionalFormatting>
  <conditionalFormatting sqref="D75">
    <cfRule type="dataBar" priority="77">
      <dataBar>
        <cfvo type="num" val="0"/>
        <cfvo type="num" val="1"/>
        <color theme="0" tint="-0.249977111117893"/>
      </dataBar>
      <extLst>
        <ext xmlns:x14="http://schemas.microsoft.com/office/spreadsheetml/2009/9/main" uri="{B025F937-C7B1-47D3-B67F-A62EFF666E3E}">
          <x14:id>{D91CA485-8795-4541-ACDB-213678689900}</x14:id>
        </ext>
      </extLst>
    </cfRule>
  </conditionalFormatting>
  <conditionalFormatting sqref="D78">
    <cfRule type="dataBar" priority="73">
      <dataBar>
        <cfvo type="num" val="0"/>
        <cfvo type="num" val="1"/>
        <color theme="0" tint="-0.249977111117893"/>
      </dataBar>
      <extLst>
        <ext xmlns:x14="http://schemas.microsoft.com/office/spreadsheetml/2009/9/main" uri="{B025F937-C7B1-47D3-B67F-A62EFF666E3E}">
          <x14:id>{54931082-0A87-0B46-A3AF-53B1C7E0349D}</x14:id>
        </ext>
      </extLst>
    </cfRule>
  </conditionalFormatting>
  <conditionalFormatting sqref="I79:BL79">
    <cfRule type="expression" dxfId="55" priority="68">
      <formula>AND(TODAY()&gt;=I$5,TODAY()&lt;J$5)</formula>
    </cfRule>
  </conditionalFormatting>
  <conditionalFormatting sqref="I78:BL78">
    <cfRule type="expression" dxfId="54" priority="74">
      <formula>AND(タスク_開始&lt;=I$5,ROUNDDOWN((タスク_終了-タスク_開始+1)*タスク_進捗状況,0)+タスク_開始-1&gt;=I$5)</formula>
    </cfRule>
    <cfRule type="expression" dxfId="53" priority="75" stopIfTrue="1">
      <formula>AND(タスク_終了&gt;=I$5,タスク_開始&lt;J$5)</formula>
    </cfRule>
  </conditionalFormatting>
  <conditionalFormatting sqref="I75:BL75">
    <cfRule type="expression" dxfId="52" priority="80">
      <formula>AND(TODAY()&gt;=I$5,TODAY()&lt;J$5)</formula>
    </cfRule>
  </conditionalFormatting>
  <conditionalFormatting sqref="I75:BL75">
    <cfRule type="expression" dxfId="51" priority="78">
      <formula>AND(タスク_開始&lt;=I$5,ROUNDDOWN((タスク_終了-タスク_開始+1)*タスク_進捗状況,0)+タスク_開始-1&gt;=I$5)</formula>
    </cfRule>
    <cfRule type="expression" dxfId="50" priority="79" stopIfTrue="1">
      <formula>AND(タスク_終了&gt;=I$5,タスク_開始&lt;J$5)</formula>
    </cfRule>
  </conditionalFormatting>
  <conditionalFormatting sqref="D78">
    <cfRule type="dataBar" priority="69">
      <dataBar>
        <cfvo type="num" val="0"/>
        <cfvo type="num" val="1"/>
        <color theme="0" tint="-0.249977111117893"/>
      </dataBar>
      <extLst>
        <ext xmlns:x14="http://schemas.microsoft.com/office/spreadsheetml/2009/9/main" uri="{B025F937-C7B1-47D3-B67F-A62EFF666E3E}">
          <x14:id>{8F7A8332-D03B-1240-9256-E6C635F6B7AE}</x14:id>
        </ext>
      </extLst>
    </cfRule>
  </conditionalFormatting>
  <conditionalFormatting sqref="D79">
    <cfRule type="dataBar" priority="65">
      <dataBar>
        <cfvo type="num" val="0"/>
        <cfvo type="num" val="1"/>
        <color theme="0" tint="-0.249977111117893"/>
      </dataBar>
      <extLst>
        <ext xmlns:x14="http://schemas.microsoft.com/office/spreadsheetml/2009/9/main" uri="{B025F937-C7B1-47D3-B67F-A62EFF666E3E}">
          <x14:id>{E48B6478-B85A-8C41-A036-8BC8C03FB567}</x14:id>
        </ext>
      </extLst>
    </cfRule>
  </conditionalFormatting>
  <conditionalFormatting sqref="I76:BL76">
    <cfRule type="expression" dxfId="49" priority="60">
      <formula>AND(TODAY()&gt;=I$5,TODAY()&lt;J$5)</formula>
    </cfRule>
  </conditionalFormatting>
  <conditionalFormatting sqref="I79:BL79">
    <cfRule type="expression" dxfId="48" priority="66">
      <formula>AND(タスク_開始&lt;=I$5,ROUNDDOWN((タスク_終了-タスク_開始+1)*タスク_進捗状況,0)+タスク_開始-1&gt;=I$5)</formula>
    </cfRule>
    <cfRule type="expression" dxfId="47" priority="67" stopIfTrue="1">
      <formula>AND(タスク_終了&gt;=I$5,タスク_開始&lt;J$5)</formula>
    </cfRule>
  </conditionalFormatting>
  <conditionalFormatting sqref="I78:BL78">
    <cfRule type="expression" dxfId="46" priority="72">
      <formula>AND(TODAY()&gt;=I$5,TODAY()&lt;J$5)</formula>
    </cfRule>
  </conditionalFormatting>
  <conditionalFormatting sqref="I78:BL78">
    <cfRule type="expression" dxfId="45" priority="70">
      <formula>AND(タスク_開始&lt;=I$5,ROUNDDOWN((タスク_終了-タスク_開始+1)*タスク_進捗状況,0)+タスク_開始-1&gt;=I$5)</formula>
    </cfRule>
    <cfRule type="expression" dxfId="44" priority="71" stopIfTrue="1">
      <formula>AND(タスク_終了&gt;=I$5,タスク_開始&lt;J$5)</formula>
    </cfRule>
  </conditionalFormatting>
  <conditionalFormatting sqref="D79">
    <cfRule type="dataBar" priority="61">
      <dataBar>
        <cfvo type="num" val="0"/>
        <cfvo type="num" val="1"/>
        <color theme="0" tint="-0.249977111117893"/>
      </dataBar>
      <extLst>
        <ext xmlns:x14="http://schemas.microsoft.com/office/spreadsheetml/2009/9/main" uri="{B025F937-C7B1-47D3-B67F-A62EFF666E3E}">
          <x14:id>{3B68B980-280F-9945-8E0B-02FC372E22F9}</x14:id>
        </ext>
      </extLst>
    </cfRule>
  </conditionalFormatting>
  <conditionalFormatting sqref="D76">
    <cfRule type="dataBar" priority="57">
      <dataBar>
        <cfvo type="num" val="0"/>
        <cfvo type="num" val="1"/>
        <color theme="0" tint="-0.249977111117893"/>
      </dataBar>
      <extLst>
        <ext xmlns:x14="http://schemas.microsoft.com/office/spreadsheetml/2009/9/main" uri="{B025F937-C7B1-47D3-B67F-A62EFF666E3E}">
          <x14:id>{1D482DD2-8610-4640-B157-28FF9AA8CCDD}</x14:id>
        </ext>
      </extLst>
    </cfRule>
  </conditionalFormatting>
  <conditionalFormatting sqref="I77:BL77">
    <cfRule type="expression" dxfId="43" priority="52">
      <formula>AND(TODAY()&gt;=I$5,TODAY()&lt;J$5)</formula>
    </cfRule>
  </conditionalFormatting>
  <conditionalFormatting sqref="I76:BL76">
    <cfRule type="expression" dxfId="42" priority="58">
      <formula>AND(タスク_開始&lt;=I$5,ROUNDDOWN((タスク_終了-タスク_開始+1)*タスク_進捗状況,0)+タスク_開始-1&gt;=I$5)</formula>
    </cfRule>
    <cfRule type="expression" dxfId="41" priority="59" stopIfTrue="1">
      <formula>AND(タスク_終了&gt;=I$5,タスク_開始&lt;J$5)</formula>
    </cfRule>
  </conditionalFormatting>
  <conditionalFormatting sqref="I79:BL79">
    <cfRule type="expression" dxfId="40" priority="64">
      <formula>AND(TODAY()&gt;=I$5,TODAY()&lt;J$5)</formula>
    </cfRule>
  </conditionalFormatting>
  <conditionalFormatting sqref="I79:BL79">
    <cfRule type="expression" dxfId="39" priority="62">
      <formula>AND(タスク_開始&lt;=I$5,ROUNDDOWN((タスク_終了-タスク_開始+1)*タスク_進捗状況,0)+タスク_開始-1&gt;=I$5)</formula>
    </cfRule>
    <cfRule type="expression" dxfId="38" priority="63" stopIfTrue="1">
      <formula>AND(タスク_終了&gt;=I$5,タスク_開始&lt;J$5)</formula>
    </cfRule>
  </conditionalFormatting>
  <conditionalFormatting sqref="I77:BL77">
    <cfRule type="expression" dxfId="37" priority="48">
      <formula>AND(TODAY()&gt;=I$5,TODAY()&lt;J$5)</formula>
    </cfRule>
  </conditionalFormatting>
  <conditionalFormatting sqref="D77">
    <cfRule type="dataBar" priority="49">
      <dataBar>
        <cfvo type="num" val="0"/>
        <cfvo type="num" val="1"/>
        <color theme="0" tint="-0.249977111117893"/>
      </dataBar>
      <extLst>
        <ext xmlns:x14="http://schemas.microsoft.com/office/spreadsheetml/2009/9/main" uri="{B025F937-C7B1-47D3-B67F-A62EFF666E3E}">
          <x14:id>{0D505B2A-0E13-8049-BCF4-4C9D87A6E0BC}</x14:id>
        </ext>
      </extLst>
    </cfRule>
  </conditionalFormatting>
  <conditionalFormatting sqref="I77:BL77">
    <cfRule type="expression" dxfId="36" priority="50">
      <formula>AND(タスク_開始&lt;=I$5,ROUNDDOWN((タスク_終了-タスク_開始+1)*タスク_進捗状況,0)+タスク_開始-1&gt;=I$5)</formula>
    </cfRule>
    <cfRule type="expression" dxfId="35" priority="51" stopIfTrue="1">
      <formula>AND(タスク_終了&gt;=I$5,タスク_開始&lt;J$5)</formula>
    </cfRule>
  </conditionalFormatting>
  <conditionalFormatting sqref="D76">
    <cfRule type="dataBar" priority="53">
      <dataBar>
        <cfvo type="num" val="0"/>
        <cfvo type="num" val="1"/>
        <color theme="0" tint="-0.249977111117893"/>
      </dataBar>
      <extLst>
        <ext xmlns:x14="http://schemas.microsoft.com/office/spreadsheetml/2009/9/main" uri="{B025F937-C7B1-47D3-B67F-A62EFF666E3E}">
          <x14:id>{FCC18048-6B89-6146-824E-80010923D5A7}</x14:id>
        </ext>
      </extLst>
    </cfRule>
  </conditionalFormatting>
  <conditionalFormatting sqref="I76:BL76">
    <cfRule type="expression" dxfId="34" priority="56">
      <formula>AND(TODAY()&gt;=I$5,TODAY()&lt;J$5)</formula>
    </cfRule>
  </conditionalFormatting>
  <conditionalFormatting sqref="I76:BL76">
    <cfRule type="expression" dxfId="33" priority="54">
      <formula>AND(タスク_開始&lt;=I$5,ROUNDDOWN((タスク_終了-タスク_開始+1)*タスク_進捗状況,0)+タスク_開始-1&gt;=I$5)</formula>
    </cfRule>
    <cfRule type="expression" dxfId="32" priority="55" stopIfTrue="1">
      <formula>AND(タスク_終了&gt;=I$5,タスク_開始&lt;J$5)</formula>
    </cfRule>
  </conditionalFormatting>
  <conditionalFormatting sqref="I80:BL80">
    <cfRule type="expression" dxfId="31" priority="44">
      <formula>AND(TODAY()&gt;=I$5,TODAY()&lt;J$5)</formula>
    </cfRule>
  </conditionalFormatting>
  <conditionalFormatting sqref="D77">
    <cfRule type="dataBar" priority="45">
      <dataBar>
        <cfvo type="num" val="0"/>
        <cfvo type="num" val="1"/>
        <color theme="0" tint="-0.249977111117893"/>
      </dataBar>
      <extLst>
        <ext xmlns:x14="http://schemas.microsoft.com/office/spreadsheetml/2009/9/main" uri="{B025F937-C7B1-47D3-B67F-A62EFF666E3E}">
          <x14:id>{5DC30E2A-B088-054C-9638-C6035E3DA13E}</x14:id>
        </ext>
      </extLst>
    </cfRule>
  </conditionalFormatting>
  <conditionalFormatting sqref="I77:BL77">
    <cfRule type="expression" dxfId="30" priority="46">
      <formula>AND(タスク_開始&lt;=I$5,ROUNDDOWN((タスク_終了-タスク_開始+1)*タスク_進捗状況,0)+タスク_開始-1&gt;=I$5)</formula>
    </cfRule>
    <cfRule type="expression" dxfId="29" priority="47" stopIfTrue="1">
      <formula>AND(タスク_終了&gt;=I$5,タスク_開始&lt;J$5)</formula>
    </cfRule>
  </conditionalFormatting>
  <conditionalFormatting sqref="D80">
    <cfRule type="dataBar" priority="41">
      <dataBar>
        <cfvo type="num" val="0"/>
        <cfvo type="num" val="1"/>
        <color theme="0" tint="-0.249977111117893"/>
      </dataBar>
      <extLst>
        <ext xmlns:x14="http://schemas.microsoft.com/office/spreadsheetml/2009/9/main" uri="{B025F937-C7B1-47D3-B67F-A62EFF666E3E}">
          <x14:id>{6EA2D0C8-E64E-6C4E-871C-217798EE5D8E}</x14:id>
        </ext>
      </extLst>
    </cfRule>
  </conditionalFormatting>
  <conditionalFormatting sqref="I80:BL80">
    <cfRule type="expression" dxfId="28" priority="42">
      <formula>AND(タスク_開始&lt;=I$5,ROUNDDOWN((タスク_終了-タスク_開始+1)*タスク_進捗状況,0)+タスク_開始-1&gt;=I$5)</formula>
    </cfRule>
    <cfRule type="expression" dxfId="27" priority="43" stopIfTrue="1">
      <formula>AND(タスク_終了&gt;=I$5,タスク_開始&lt;J$5)</formula>
    </cfRule>
  </conditionalFormatting>
  <conditionalFormatting sqref="D80">
    <cfRule type="dataBar" priority="37">
      <dataBar>
        <cfvo type="num" val="0"/>
        <cfvo type="num" val="1"/>
        <color theme="0" tint="-0.249977111117893"/>
      </dataBar>
      <extLst>
        <ext xmlns:x14="http://schemas.microsoft.com/office/spreadsheetml/2009/9/main" uri="{B025F937-C7B1-47D3-B67F-A62EFF666E3E}">
          <x14:id>{7B793B46-8F8E-FA49-A58B-2611FA347C3D}</x14:id>
        </ext>
      </extLst>
    </cfRule>
  </conditionalFormatting>
  <conditionalFormatting sqref="I80:BL80">
    <cfRule type="expression" dxfId="26" priority="40">
      <formula>AND(TODAY()&gt;=I$5,TODAY()&lt;J$5)</formula>
    </cfRule>
  </conditionalFormatting>
  <conditionalFormatting sqref="I80:BL80">
    <cfRule type="expression" dxfId="25" priority="38">
      <formula>AND(タスク_開始&lt;=I$5,ROUNDDOWN((タスク_終了-タスク_開始+1)*タスク_進捗状況,0)+タスク_開始-1&gt;=I$5)</formula>
    </cfRule>
    <cfRule type="expression" dxfId="24" priority="39" stopIfTrue="1">
      <formula>AND(タスク_終了&gt;=I$5,タスク_開始&lt;J$5)</formula>
    </cfRule>
  </conditionalFormatting>
  <conditionalFormatting sqref="D90:D91">
    <cfRule type="dataBar" priority="33">
      <dataBar>
        <cfvo type="num" val="0"/>
        <cfvo type="num" val="1"/>
        <color theme="0" tint="-0.249977111117893"/>
      </dataBar>
      <extLst>
        <ext xmlns:x14="http://schemas.microsoft.com/office/spreadsheetml/2009/9/main" uri="{B025F937-C7B1-47D3-B67F-A62EFF666E3E}">
          <x14:id>{A0FD18F1-2DDC-5F4A-9E5C-EEAD464B1296}</x14:id>
        </ext>
      </extLst>
    </cfRule>
  </conditionalFormatting>
  <conditionalFormatting sqref="I90:BL91">
    <cfRule type="expression" dxfId="23" priority="36">
      <formula>AND(TODAY()&gt;=I$5,TODAY()&lt;J$5)</formula>
    </cfRule>
  </conditionalFormatting>
  <conditionalFormatting sqref="I90:BL91">
    <cfRule type="expression" dxfId="22" priority="34">
      <formula>AND(タスク_開始&lt;=I$5,ROUNDDOWN((タスク_終了-タスク_開始+1)*タスク_進捗状況,0)+タスク_開始-1&gt;=I$5)</formula>
    </cfRule>
    <cfRule type="expression" dxfId="21" priority="35" stopIfTrue="1">
      <formula>AND(タスク_終了&gt;=I$5,タスク_開始&lt;J$5)</formula>
    </cfRule>
  </conditionalFormatting>
  <conditionalFormatting sqref="D95:D96">
    <cfRule type="dataBar" priority="29">
      <dataBar>
        <cfvo type="num" val="0"/>
        <cfvo type="num" val="1"/>
        <color theme="0" tint="-0.249977111117893"/>
      </dataBar>
      <extLst>
        <ext xmlns:x14="http://schemas.microsoft.com/office/spreadsheetml/2009/9/main" uri="{B025F937-C7B1-47D3-B67F-A62EFF666E3E}">
          <x14:id>{4C330308-C068-8B4D-8D83-6FEA4C284F6B}</x14:id>
        </ext>
      </extLst>
    </cfRule>
  </conditionalFormatting>
  <conditionalFormatting sqref="I95:BL96">
    <cfRule type="expression" dxfId="20" priority="32">
      <formula>AND(TODAY()&gt;=I$5,TODAY()&lt;J$5)</formula>
    </cfRule>
  </conditionalFormatting>
  <conditionalFormatting sqref="I95:BL96">
    <cfRule type="expression" dxfId="19" priority="30">
      <formula>AND(タスク_開始&lt;=I$5,ROUNDDOWN((タスク_終了-タスク_開始+1)*タスク_進捗状況,0)+タスク_開始-1&gt;=I$5)</formula>
    </cfRule>
    <cfRule type="expression" dxfId="18" priority="31" stopIfTrue="1">
      <formula>AND(タスク_終了&gt;=I$5,タスク_開始&lt;J$5)</formula>
    </cfRule>
  </conditionalFormatting>
  <conditionalFormatting sqref="D97">
    <cfRule type="dataBar" priority="25">
      <dataBar>
        <cfvo type="num" val="0"/>
        <cfvo type="num" val="1"/>
        <color theme="0" tint="-0.249977111117893"/>
      </dataBar>
      <extLst>
        <ext xmlns:x14="http://schemas.microsoft.com/office/spreadsheetml/2009/9/main" uri="{B025F937-C7B1-47D3-B67F-A62EFF666E3E}">
          <x14:id>{2F75F22C-352D-4449-AB1D-3183DABFA100}</x14:id>
        </ext>
      </extLst>
    </cfRule>
  </conditionalFormatting>
  <conditionalFormatting sqref="I97:BL97">
    <cfRule type="expression" dxfId="17" priority="28">
      <formula>AND(TODAY()&gt;=I$5,TODAY()&lt;J$5)</formula>
    </cfRule>
  </conditionalFormatting>
  <conditionalFormatting sqref="I97:BL97">
    <cfRule type="expression" dxfId="16" priority="26">
      <formula>AND(タスク_開始&lt;=I$5,ROUNDDOWN((タスク_終了-タスク_開始+1)*タスク_進捗状況,0)+タスク_開始-1&gt;=I$5)</formula>
    </cfRule>
    <cfRule type="expression" dxfId="15" priority="27" stopIfTrue="1">
      <formula>AND(タスク_終了&gt;=I$5,タスク_開始&lt;J$5)</formula>
    </cfRule>
  </conditionalFormatting>
  <conditionalFormatting sqref="D98">
    <cfRule type="dataBar" priority="21">
      <dataBar>
        <cfvo type="num" val="0"/>
        <cfvo type="num" val="1"/>
        <color theme="0" tint="-0.249977111117893"/>
      </dataBar>
      <extLst>
        <ext xmlns:x14="http://schemas.microsoft.com/office/spreadsheetml/2009/9/main" uri="{B025F937-C7B1-47D3-B67F-A62EFF666E3E}">
          <x14:id>{9BEEE57C-1DA9-C747-8E7C-346EB91B4E36}</x14:id>
        </ext>
      </extLst>
    </cfRule>
  </conditionalFormatting>
  <conditionalFormatting sqref="I98:BL98 K99">
    <cfRule type="expression" dxfId="14" priority="24">
      <formula>AND(TODAY()&gt;=I$5,TODAY()&lt;J$5)</formula>
    </cfRule>
  </conditionalFormatting>
  <conditionalFormatting sqref="I98:BL98 K99">
    <cfRule type="expression" dxfId="13" priority="22">
      <formula>AND(タスク_開始&lt;=I$5,ROUNDDOWN((タスク_終了-タスク_開始+1)*タスク_進捗状況,0)+タスク_開始-1&gt;=I$5)</formula>
    </cfRule>
    <cfRule type="expression" dxfId="12" priority="23" stopIfTrue="1">
      <formula>AND(タスク_終了&gt;=I$5,タスク_開始&lt;J$5)</formula>
    </cfRule>
  </conditionalFormatting>
  <conditionalFormatting sqref="D15">
    <cfRule type="dataBar" priority="17">
      <dataBar>
        <cfvo type="num" val="0"/>
        <cfvo type="num" val="1"/>
        <color theme="0" tint="-0.249977111117893"/>
      </dataBar>
      <extLst>
        <ext xmlns:x14="http://schemas.microsoft.com/office/spreadsheetml/2009/9/main" uri="{B025F937-C7B1-47D3-B67F-A62EFF666E3E}">
          <x14:id>{4C31BB5A-AEE3-0846-8F27-557A287ED7BF}</x14:id>
        </ext>
      </extLst>
    </cfRule>
  </conditionalFormatting>
  <conditionalFormatting sqref="I15:BL15">
    <cfRule type="expression" dxfId="11" priority="20">
      <formula>AND(TODAY()&gt;=I$5,TODAY()&lt;J$5)</formula>
    </cfRule>
  </conditionalFormatting>
  <conditionalFormatting sqref="I15:BL15">
    <cfRule type="expression" dxfId="10" priority="18">
      <formula>AND(タスク_開始&lt;=I$5,ROUNDDOWN((タスク_終了-タスク_開始+1)*タスク_進捗状況,0)+タスク_開始-1&gt;=I$5)</formula>
    </cfRule>
    <cfRule type="expression" dxfId="9" priority="19" stopIfTrue="1">
      <formula>AND(タスク_終了&gt;=I$5,タスク_開始&lt;J$5)</formula>
    </cfRule>
  </conditionalFormatting>
  <conditionalFormatting sqref="D17">
    <cfRule type="dataBar" priority="13">
      <dataBar>
        <cfvo type="num" val="0"/>
        <cfvo type="num" val="1"/>
        <color theme="0" tint="-0.249977111117893"/>
      </dataBar>
      <extLst>
        <ext xmlns:x14="http://schemas.microsoft.com/office/spreadsheetml/2009/9/main" uri="{B025F937-C7B1-47D3-B67F-A62EFF666E3E}">
          <x14:id>{50E20D4B-BFD2-6649-9AE5-2EAA4163FF70}</x14:id>
        </ext>
      </extLst>
    </cfRule>
  </conditionalFormatting>
  <conditionalFormatting sqref="I17:BL17">
    <cfRule type="expression" dxfId="8" priority="16">
      <formula>AND(TODAY()&gt;=I$5,TODAY()&lt;J$5)</formula>
    </cfRule>
  </conditionalFormatting>
  <conditionalFormatting sqref="I17:BL17">
    <cfRule type="expression" dxfId="7" priority="14">
      <formula>AND(タスク_開始&lt;=I$5,ROUNDDOWN((タスク_終了-タスク_開始+1)*タスク_進捗状況,0)+タスク_開始-1&gt;=I$5)</formula>
    </cfRule>
    <cfRule type="expression" dxfId="6" priority="15" stopIfTrue="1">
      <formula>AND(タスク_終了&gt;=I$5,タスク_開始&lt;J$5)</formula>
    </cfRule>
  </conditionalFormatting>
  <conditionalFormatting sqref="D18">
    <cfRule type="dataBar" priority="9">
      <dataBar>
        <cfvo type="num" val="0"/>
        <cfvo type="num" val="1"/>
        <color theme="0" tint="-0.249977111117893"/>
      </dataBar>
      <extLst>
        <ext xmlns:x14="http://schemas.microsoft.com/office/spreadsheetml/2009/9/main" uri="{B025F937-C7B1-47D3-B67F-A62EFF666E3E}">
          <x14:id>{996A73FA-7C03-1B43-AA7D-1A2833EC5A9D}</x14:id>
        </ext>
      </extLst>
    </cfRule>
  </conditionalFormatting>
  <conditionalFormatting sqref="I18:BL18">
    <cfRule type="expression" dxfId="5" priority="12">
      <formula>AND(TODAY()&gt;=I$5,TODAY()&lt;J$5)</formula>
    </cfRule>
  </conditionalFormatting>
  <conditionalFormatting sqref="I18:BL18">
    <cfRule type="expression" dxfId="4" priority="10">
      <formula>AND(タスク_開始&lt;=I$5,ROUNDDOWN((タスク_終了-タスク_開始+1)*タスク_進捗状況,0)+タスク_開始-1&gt;=I$5)</formula>
    </cfRule>
    <cfRule type="expression" dxfId="3" priority="11" stopIfTrue="1">
      <formula>AND(タスク_終了&gt;=I$5,タスク_開始&lt;J$5)</formula>
    </cfRule>
  </conditionalFormatting>
  <conditionalFormatting sqref="D101">
    <cfRule type="dataBar" priority="8">
      <dataBar>
        <cfvo type="num" val="0"/>
        <cfvo type="num" val="1"/>
        <color theme="0" tint="-0.249977111117893"/>
      </dataBar>
      <extLst>
        <ext xmlns:x14="http://schemas.microsoft.com/office/spreadsheetml/2009/9/main" uri="{B025F937-C7B1-47D3-B67F-A62EFF666E3E}">
          <x14:id>{89A624C5-E497-7C49-9981-BA2F80D3975A}</x14:id>
        </ext>
      </extLst>
    </cfRule>
  </conditionalFormatting>
  <conditionalFormatting sqref="E99">
    <cfRule type="dataBar" priority="7">
      <dataBar>
        <cfvo type="num" val="0"/>
        <cfvo type="num" val="1"/>
        <color theme="0" tint="-0.249977111117893"/>
      </dataBar>
      <extLst>
        <ext xmlns:x14="http://schemas.microsoft.com/office/spreadsheetml/2009/9/main" uri="{B025F937-C7B1-47D3-B67F-A62EFF666E3E}">
          <x14:id>{7C55099D-FFDE-2145-8945-4CC62A21B3F5}</x14:id>
        </ext>
      </extLst>
    </cfRule>
  </conditionalFormatting>
  <conditionalFormatting sqref="F99">
    <cfRule type="dataBar" priority="6">
      <dataBar>
        <cfvo type="num" val="0"/>
        <cfvo type="num" val="1"/>
        <color theme="0" tint="-0.249977111117893"/>
      </dataBar>
      <extLst>
        <ext xmlns:x14="http://schemas.microsoft.com/office/spreadsheetml/2009/9/main" uri="{B025F937-C7B1-47D3-B67F-A62EFF666E3E}">
          <x14:id>{4476D606-ECB9-004B-B8E4-EFF5130FB18D}</x14:id>
        </ext>
      </extLst>
    </cfRule>
  </conditionalFormatting>
  <conditionalFormatting sqref="F101">
    <cfRule type="dataBar" priority="5">
      <dataBar>
        <cfvo type="num" val="0"/>
        <cfvo type="num" val="1"/>
        <color theme="0" tint="-0.249977111117893"/>
      </dataBar>
      <extLst>
        <ext xmlns:x14="http://schemas.microsoft.com/office/spreadsheetml/2009/9/main" uri="{B025F937-C7B1-47D3-B67F-A62EFF666E3E}">
          <x14:id>{9D0DC1B9-49F9-F443-815E-66C468AE9B91}</x14:id>
        </ext>
      </extLst>
    </cfRule>
  </conditionalFormatting>
  <conditionalFormatting sqref="D16">
    <cfRule type="dataBar" priority="1">
      <dataBar>
        <cfvo type="num" val="0"/>
        <cfvo type="num" val="1"/>
        <color theme="0" tint="-0.249977111117893"/>
      </dataBar>
      <extLst>
        <ext xmlns:x14="http://schemas.microsoft.com/office/spreadsheetml/2009/9/main" uri="{B025F937-C7B1-47D3-B67F-A62EFF666E3E}">
          <x14:id>{D56E6119-62DB-3F4F-8553-8F84F7A95988}</x14:id>
        </ext>
      </extLst>
    </cfRule>
  </conditionalFormatting>
  <conditionalFormatting sqref="I16:BL16">
    <cfRule type="expression" dxfId="2" priority="4">
      <formula>AND(TODAY()&gt;=I$5,TODAY()&lt;J$5)</formula>
    </cfRule>
  </conditionalFormatting>
  <conditionalFormatting sqref="I16:BL16">
    <cfRule type="expression" dxfId="1" priority="2">
      <formula>AND(タスク_開始&lt;=I$5,ROUNDDOWN((タスク_終了-タスク_開始+1)*タスク_進捗状況,0)+タスク_開始-1&gt;=I$5)</formula>
    </cfRule>
    <cfRule type="expression" dxfId="0" priority="3"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D7:D14 D23 D87:D89 D99 D92:D94 D44:D52</xm:sqref>
        </x14:conditionalFormatting>
        <x14:conditionalFormatting xmlns:xm="http://schemas.microsoft.com/office/excel/2006/main">
          <x14:cfRule type="dataBar" id="{24F17111-9256-FF47-A90B-BD2748D98F5A}">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E4DFD210-F8DE-DC4A-9741-B5B243F824A6}">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C62FE956-AC41-4E46-82CC-268F01DE7ACD}">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1D6361C8-CB7D-8841-8CD8-18871297265B}">
            <x14:dataBar minLength="0" maxLength="100" gradient="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95B7E06F-6B9E-6C4B-BC04-3F99AB1A74D4}">
            <x14:dataBar minLength="0" maxLength="100" gradient="0">
              <x14:cfvo type="num">
                <xm:f>0</xm:f>
              </x14:cfvo>
              <x14:cfvo type="num">
                <xm:f>1</xm:f>
              </x14:cfvo>
              <x14:negativeFillColor rgb="FFFF0000"/>
              <x14:axisColor rgb="FF000000"/>
            </x14:dataBar>
          </x14:cfRule>
          <xm:sqref>D62</xm:sqref>
        </x14:conditionalFormatting>
        <x14:conditionalFormatting xmlns:xm="http://schemas.microsoft.com/office/excel/2006/main">
          <x14:cfRule type="dataBar" id="{FD86224B-914B-5F46-822F-B75854136693}">
            <x14:dataBar minLength="0" maxLength="100" gradient="0">
              <x14:cfvo type="num">
                <xm:f>0</xm:f>
              </x14:cfvo>
              <x14:cfvo type="num">
                <xm:f>1</xm:f>
              </x14:cfvo>
              <x14:negativeFillColor rgb="FFFF0000"/>
              <x14:axisColor rgb="FF000000"/>
            </x14:dataBar>
          </x14:cfRule>
          <xm:sqref>D53</xm:sqref>
        </x14:conditionalFormatting>
        <x14:conditionalFormatting xmlns:xm="http://schemas.microsoft.com/office/excel/2006/main">
          <x14:cfRule type="dataBar" id="{A230EAA4-3BDE-3745-88B4-B68818DC88A3}">
            <x14:dataBar minLength="0" maxLength="100" gradient="0">
              <x14:cfvo type="num">
                <xm:f>0</xm:f>
              </x14:cfvo>
              <x14:cfvo type="num">
                <xm:f>1</xm:f>
              </x14:cfvo>
              <x14:negativeFillColor rgb="FFFF0000"/>
              <x14:axisColor rgb="FF000000"/>
            </x14:dataBar>
          </x14:cfRule>
          <xm:sqref>D55:D57 D60</xm:sqref>
        </x14:conditionalFormatting>
        <x14:conditionalFormatting xmlns:xm="http://schemas.microsoft.com/office/excel/2006/main">
          <x14:cfRule type="dataBar" id="{85F05FF5-8C78-5B43-93CB-9F56687B7ED6}">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ACD4AF40-4A7F-3D4C-8382-D5C86CD21452}">
            <x14:dataBar minLength="0" maxLength="100" gradient="0">
              <x14:cfvo type="num">
                <xm:f>0</xm:f>
              </x14:cfvo>
              <x14:cfvo type="num">
                <xm:f>1</xm:f>
              </x14:cfvo>
              <x14:negativeFillColor rgb="FFFF0000"/>
              <x14:axisColor rgb="FF000000"/>
            </x14:dataBar>
          </x14:cfRule>
          <xm:sqref>D19:D20</xm:sqref>
        </x14:conditionalFormatting>
        <x14:conditionalFormatting xmlns:xm="http://schemas.microsoft.com/office/excel/2006/main">
          <x14:cfRule type="dataBar" id="{00D6AEA0-203E-7847-8352-8788688CF8AB}">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B4DE69B5-631A-D545-95CA-052B3980E2BD}">
            <x14:dataBar minLength="0" maxLength="100" gradient="0">
              <x14:cfvo type="num">
                <xm:f>0</xm:f>
              </x14:cfvo>
              <x14:cfvo type="num">
                <xm:f>1</xm:f>
              </x14:cfvo>
              <x14:negativeFillColor rgb="FFFF0000"/>
              <x14:axisColor rgb="FF000000"/>
            </x14:dataBar>
          </x14:cfRule>
          <xm:sqref>D61</xm:sqref>
        </x14:conditionalFormatting>
        <x14:conditionalFormatting xmlns:xm="http://schemas.microsoft.com/office/excel/2006/main">
          <x14:cfRule type="dataBar" id="{CCE23DF5-CA4C-E24E-A4A2-743C521EC5B4}">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AFE04D94-34DE-7049-A203-DF6FCBA27D1D}">
            <x14:dataBar minLength="0" maxLength="100" gradient="0">
              <x14:cfvo type="num">
                <xm:f>0</xm:f>
              </x14:cfvo>
              <x14:cfvo type="num">
                <xm:f>1</xm:f>
              </x14:cfvo>
              <x14:negativeFillColor rgb="FFFF0000"/>
              <x14:axisColor rgb="FF000000"/>
            </x14:dataBar>
          </x14:cfRule>
          <xm:sqref>D59</xm:sqref>
        </x14:conditionalFormatting>
        <x14:conditionalFormatting xmlns:xm="http://schemas.microsoft.com/office/excel/2006/main">
          <x14:cfRule type="dataBar" id="{A901BF46-B827-D445-ACF5-96CFE6FB89EC}">
            <x14:dataBar minLength="0" maxLength="100" gradient="0">
              <x14:cfvo type="num">
                <xm:f>0</xm:f>
              </x14:cfvo>
              <x14:cfvo type="num">
                <xm:f>1</xm:f>
              </x14:cfvo>
              <x14:negativeFillColor rgb="FFFF0000"/>
              <x14:axisColor rgb="FF000000"/>
            </x14:dataBar>
          </x14:cfRule>
          <xm:sqref>D24</xm:sqref>
        </x14:conditionalFormatting>
        <x14:conditionalFormatting xmlns:xm="http://schemas.microsoft.com/office/excel/2006/main">
          <x14:cfRule type="dataBar" id="{6561463E-7433-724A-A679-B2D4ED2402CA}">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3033142A-9472-D349-BADC-540C43F7D4FB}">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5EF9000B-6040-CE43-94CC-5913F0E8274A}">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031E537F-76AB-264A-AE56-DE4BF11ECC6C}">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085A9C0F-810A-424C-906A-78B1D17DAE9F}">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E0CBEC52-D3A6-C74C-97BE-B834893CF553}">
            <x14:dataBar minLength="0" maxLength="100" gradient="0">
              <x14:cfvo type="num">
                <xm:f>0</xm:f>
              </x14:cfvo>
              <x14:cfvo type="num">
                <xm:f>1</xm:f>
              </x14:cfvo>
              <x14:negativeFillColor rgb="FFFF0000"/>
              <x14:axisColor rgb="FF000000"/>
            </x14:dataBar>
          </x14:cfRule>
          <xm:sqref>D83</xm:sqref>
        </x14:conditionalFormatting>
        <x14:conditionalFormatting xmlns:xm="http://schemas.microsoft.com/office/excel/2006/main">
          <x14:cfRule type="dataBar" id="{EDE92402-80A6-2443-AE1B-56A2A02D252F}">
            <x14:dataBar minLength="0" maxLength="100" gradient="0">
              <x14:cfvo type="num">
                <xm:f>0</xm:f>
              </x14:cfvo>
              <x14:cfvo type="num">
                <xm:f>1</xm:f>
              </x14:cfvo>
              <x14:negativeFillColor rgb="FFFF0000"/>
              <x14:axisColor rgb="FF000000"/>
            </x14:dataBar>
          </x14:cfRule>
          <xm:sqref>D40:D41</xm:sqref>
        </x14:conditionalFormatting>
        <x14:conditionalFormatting xmlns:xm="http://schemas.microsoft.com/office/excel/2006/main">
          <x14:cfRule type="dataBar" id="{8DA15542-D87C-5F43-B42E-CAB26D97D475}">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AD9C13A4-B612-3245-AE76-A8E409F7918F}">
            <x14:dataBar minLength="0" maxLength="100" gradient="0">
              <x14:cfvo type="num">
                <xm:f>0</xm:f>
              </x14:cfvo>
              <x14:cfvo type="num">
                <xm:f>1</xm:f>
              </x14:cfvo>
              <x14:negativeFillColor rgb="FFFF0000"/>
              <x14:axisColor rgb="FF000000"/>
            </x14:dataBar>
          </x14:cfRule>
          <xm:sqref>D63</xm:sqref>
        </x14:conditionalFormatting>
        <x14:conditionalFormatting xmlns:xm="http://schemas.microsoft.com/office/excel/2006/main">
          <x14:cfRule type="dataBar" id="{A6772426-68EF-A240-800A-5AF7F0F113A9}">
            <x14:dataBar minLength="0" maxLength="100" gradient="0">
              <x14:cfvo type="num">
                <xm:f>0</xm:f>
              </x14:cfvo>
              <x14:cfvo type="num">
                <xm:f>1</xm:f>
              </x14:cfvo>
              <x14:negativeFillColor rgb="FFFF0000"/>
              <x14:axisColor rgb="FF000000"/>
            </x14:dataBar>
          </x14:cfRule>
          <xm:sqref>D64</xm:sqref>
        </x14:conditionalFormatting>
        <x14:conditionalFormatting xmlns:xm="http://schemas.microsoft.com/office/excel/2006/main">
          <x14:cfRule type="dataBar" id="{BC765EC6-6523-504A-AED4-7AEFB62A9DF7}">
            <x14:dataBar minLength="0" maxLength="100" gradient="0">
              <x14:cfvo type="num">
                <xm:f>0</xm:f>
              </x14:cfvo>
              <x14:cfvo type="num">
                <xm:f>1</xm:f>
              </x14:cfvo>
              <x14:negativeFillColor rgb="FFFF0000"/>
              <x14:axisColor rgb="FF000000"/>
            </x14:dataBar>
          </x14:cfRule>
          <xm:sqref>D66</xm:sqref>
        </x14:conditionalFormatting>
        <x14:conditionalFormatting xmlns:xm="http://schemas.microsoft.com/office/excel/2006/main">
          <x14:cfRule type="dataBar" id="{B401F7C8-BE59-8744-857F-12D198A08AE4}">
            <x14:dataBar minLength="0" maxLength="100" gradient="0">
              <x14:cfvo type="num">
                <xm:f>0</xm:f>
              </x14:cfvo>
              <x14:cfvo type="num">
                <xm:f>1</xm:f>
              </x14:cfvo>
              <x14:negativeFillColor rgb="FFFF0000"/>
              <x14:axisColor rgb="FF000000"/>
            </x14:dataBar>
          </x14:cfRule>
          <xm:sqref>D65</xm:sqref>
        </x14:conditionalFormatting>
        <x14:conditionalFormatting xmlns:xm="http://schemas.microsoft.com/office/excel/2006/main">
          <x14:cfRule type="dataBar" id="{C2BA0CD1-C384-464E-824F-33069CB207EF}">
            <x14:dataBar minLength="0" maxLength="100" gradient="0">
              <x14:cfvo type="num">
                <xm:f>0</xm:f>
              </x14:cfvo>
              <x14:cfvo type="num">
                <xm:f>1</xm:f>
              </x14:cfvo>
              <x14:negativeFillColor rgb="FFFF0000"/>
              <x14:axisColor rgb="FF000000"/>
            </x14:dataBar>
          </x14:cfRule>
          <xm:sqref>D67:D68</xm:sqref>
        </x14:conditionalFormatting>
        <x14:conditionalFormatting xmlns:xm="http://schemas.microsoft.com/office/excel/2006/main">
          <x14:cfRule type="dataBar" id="{6CCE1452-5FBC-3F4A-A068-5D75B4B7BCDA}">
            <x14:dataBar minLength="0" maxLength="100" gradient="0">
              <x14:cfvo type="num">
                <xm:f>0</xm:f>
              </x14:cfvo>
              <x14:cfvo type="num">
                <xm:f>1</xm:f>
              </x14:cfvo>
              <x14:negativeFillColor rgb="FFFF0000"/>
              <x14:axisColor rgb="FF000000"/>
            </x14:dataBar>
          </x14:cfRule>
          <xm:sqref>D70</xm:sqref>
        </x14:conditionalFormatting>
        <x14:conditionalFormatting xmlns:xm="http://schemas.microsoft.com/office/excel/2006/main">
          <x14:cfRule type="dataBar" id="{F1706303-4483-6A4F-B5FB-E2CF343EF71C}">
            <x14:dataBar minLength="0" maxLength="100" gradient="0">
              <x14:cfvo type="num">
                <xm:f>0</xm:f>
              </x14:cfvo>
              <x14:cfvo type="num">
                <xm:f>1</xm:f>
              </x14:cfvo>
              <x14:negativeFillColor rgb="FFFF0000"/>
              <x14:axisColor rgb="FF000000"/>
            </x14:dataBar>
          </x14:cfRule>
          <xm:sqref>D68</xm:sqref>
        </x14:conditionalFormatting>
        <x14:conditionalFormatting xmlns:xm="http://schemas.microsoft.com/office/excel/2006/main">
          <x14:cfRule type="dataBar" id="{BDACFAD9-3E5D-9B4A-9A81-FF3B6F8CBF64}">
            <x14:dataBar minLength="0" maxLength="100" gradient="0">
              <x14:cfvo type="num">
                <xm:f>0</xm:f>
              </x14:cfvo>
              <x14:cfvo type="num">
                <xm:f>1</xm:f>
              </x14:cfvo>
              <x14:negativeFillColor rgb="FFFF0000"/>
              <x14:axisColor rgb="FF000000"/>
            </x14:dataBar>
          </x14:cfRule>
          <xm:sqref>D69:D70</xm:sqref>
        </x14:conditionalFormatting>
        <x14:conditionalFormatting xmlns:xm="http://schemas.microsoft.com/office/excel/2006/main">
          <x14:cfRule type="dataBar" id="{AA6B7756-C0C2-F243-92BE-6D626EBB0BC5}">
            <x14:dataBar minLength="0" maxLength="100" gradient="0">
              <x14:cfvo type="num">
                <xm:f>0</xm:f>
              </x14:cfvo>
              <x14:cfvo type="num">
                <xm:f>1</xm:f>
              </x14:cfvo>
              <x14:negativeFillColor rgb="FFFF0000"/>
              <x14:axisColor rgb="FF000000"/>
            </x14:dataBar>
          </x14:cfRule>
          <xm:sqref>D71:D72</xm:sqref>
        </x14:conditionalFormatting>
        <x14:conditionalFormatting xmlns:xm="http://schemas.microsoft.com/office/excel/2006/main">
          <x14:cfRule type="dataBar" id="{F2806D69-C8F2-D244-81EA-5357BF3FA7B1}">
            <x14:dataBar minLength="0" maxLength="100" gradient="0">
              <x14:cfvo type="num">
                <xm:f>0</xm:f>
              </x14:cfvo>
              <x14:cfvo type="num">
                <xm:f>1</xm:f>
              </x14:cfvo>
              <x14:negativeFillColor rgb="FFFF0000"/>
              <x14:axisColor rgb="FF000000"/>
            </x14:dataBar>
          </x14:cfRule>
          <xm:sqref>D72</xm:sqref>
        </x14:conditionalFormatting>
        <x14:conditionalFormatting xmlns:xm="http://schemas.microsoft.com/office/excel/2006/main">
          <x14:cfRule type="dataBar" id="{C7B8B9BB-DF62-964E-B36D-3E40DEDE4AAB}">
            <x14:dataBar minLength="0" maxLength="100" gradient="0">
              <x14:cfvo type="num">
                <xm:f>0</xm:f>
              </x14:cfvo>
              <x14:cfvo type="num">
                <xm:f>1</xm:f>
              </x14:cfvo>
              <x14:negativeFillColor rgb="FFFF0000"/>
              <x14:axisColor rgb="FF000000"/>
            </x14:dataBar>
          </x14:cfRule>
          <xm:sqref>D73:D74</xm:sqref>
        </x14:conditionalFormatting>
        <x14:conditionalFormatting xmlns:xm="http://schemas.microsoft.com/office/excel/2006/main">
          <x14:cfRule type="dataBar" id="{98CD4208-BEBA-F74E-82C6-DC32125D14AC}">
            <x14:dataBar minLength="0" maxLength="100" gradient="0">
              <x14:cfvo type="num">
                <xm:f>0</xm:f>
              </x14:cfvo>
              <x14:cfvo type="num">
                <xm:f>1</xm:f>
              </x14:cfvo>
              <x14:negativeFillColor rgb="FFFF0000"/>
              <x14:axisColor rgb="FF000000"/>
            </x14:dataBar>
          </x14:cfRule>
          <xm:sqref>D74</xm:sqref>
        </x14:conditionalFormatting>
        <x14:conditionalFormatting xmlns:xm="http://schemas.microsoft.com/office/excel/2006/main">
          <x14:cfRule type="dataBar" id="{D0E736E8-06C8-4D41-A71F-BDC7B0EA0160}">
            <x14:dataBar minLength="0" maxLength="100" gradient="0">
              <x14:cfvo type="num">
                <xm:f>0</xm:f>
              </x14:cfvo>
              <x14:cfvo type="num">
                <xm:f>1</xm:f>
              </x14:cfvo>
              <x14:negativeFillColor rgb="FFFF0000"/>
              <x14:axisColor rgb="FF000000"/>
            </x14:dataBar>
          </x14:cfRule>
          <xm:sqref>D82</xm:sqref>
        </x14:conditionalFormatting>
        <x14:conditionalFormatting xmlns:xm="http://schemas.microsoft.com/office/excel/2006/main">
          <x14:cfRule type="dataBar" id="{299B1521-6753-6E49-B368-B60D1EE39BBB}">
            <x14:dataBar minLength="0" maxLength="100" gradient="0">
              <x14:cfvo type="num">
                <xm:f>0</xm:f>
              </x14:cfvo>
              <x14:cfvo type="num">
                <xm:f>1</xm:f>
              </x14:cfvo>
              <x14:negativeFillColor rgb="FFFF0000"/>
              <x14:axisColor rgb="FF000000"/>
            </x14:dataBar>
          </x14:cfRule>
          <xm:sqref>D81 D83</xm:sqref>
        </x14:conditionalFormatting>
        <x14:conditionalFormatting xmlns:xm="http://schemas.microsoft.com/office/excel/2006/main">
          <x14:cfRule type="dataBar" id="{37029FEF-DCD1-5F44-BF01-E7E8FBBEC303}">
            <x14:dataBar minLength="0" maxLength="100" gradient="0">
              <x14:cfvo type="num">
                <xm:f>0</xm:f>
              </x14:cfvo>
              <x14:cfvo type="num">
                <xm:f>1</xm:f>
              </x14:cfvo>
              <x14:negativeFillColor rgb="FFFF0000"/>
              <x14:axisColor rgb="FF000000"/>
            </x14:dataBar>
          </x14:cfRule>
          <xm:sqref>D84</xm:sqref>
        </x14:conditionalFormatting>
        <x14:conditionalFormatting xmlns:xm="http://schemas.microsoft.com/office/excel/2006/main">
          <x14:cfRule type="dataBar" id="{F01A527D-9F3F-2246-BA2F-16BF59D0B1B0}">
            <x14:dataBar minLength="0" maxLength="100" gradient="0">
              <x14:cfvo type="num">
                <xm:f>0</xm:f>
              </x14:cfvo>
              <x14:cfvo type="num">
                <xm:f>1</xm:f>
              </x14:cfvo>
              <x14:negativeFillColor rgb="FFFF0000"/>
              <x14:axisColor rgb="FF000000"/>
            </x14:dataBar>
          </x14:cfRule>
          <xm:sqref>D84</xm:sqref>
        </x14:conditionalFormatting>
        <x14:conditionalFormatting xmlns:xm="http://schemas.microsoft.com/office/excel/2006/main">
          <x14:cfRule type="dataBar" id="{680AA153-3270-9046-A64C-8D19EEADC023}">
            <x14:dataBar minLength="0" maxLength="100" gradient="0">
              <x14:cfvo type="num">
                <xm:f>0</xm:f>
              </x14:cfvo>
              <x14:cfvo type="num">
                <xm:f>1</xm:f>
              </x14:cfvo>
              <x14:negativeFillColor rgb="FFFF0000"/>
              <x14:axisColor rgb="FF000000"/>
            </x14:dataBar>
          </x14:cfRule>
          <xm:sqref>D86</xm:sqref>
        </x14:conditionalFormatting>
        <x14:conditionalFormatting xmlns:xm="http://schemas.microsoft.com/office/excel/2006/main">
          <x14:cfRule type="dataBar" id="{FDF7C793-D057-9049-B6E1-E834A2499378}">
            <x14:dataBar minLength="0" maxLength="100" gradient="0">
              <x14:cfvo type="num">
                <xm:f>0</xm:f>
              </x14:cfvo>
              <x14:cfvo type="num">
                <xm:f>1</xm:f>
              </x14:cfvo>
              <x14:negativeFillColor rgb="FFFF0000"/>
              <x14:axisColor rgb="FF000000"/>
            </x14:dataBar>
          </x14:cfRule>
          <xm:sqref>D85</xm:sqref>
        </x14:conditionalFormatting>
        <x14:conditionalFormatting xmlns:xm="http://schemas.microsoft.com/office/excel/2006/main">
          <x14:cfRule type="dataBar" id="{F51640C3-D607-B64B-AE9A-67FB162B1792}">
            <x14:dataBar minLength="0" maxLength="100" gradient="0">
              <x14:cfvo type="num">
                <xm:f>0</xm:f>
              </x14:cfvo>
              <x14:cfvo type="num">
                <xm:f>1</xm:f>
              </x14:cfvo>
              <x14:negativeFillColor rgb="FFFF0000"/>
              <x14:axisColor rgb="FF000000"/>
            </x14:dataBar>
          </x14:cfRule>
          <xm:sqref>D86</xm:sqref>
        </x14:conditionalFormatting>
        <x14:conditionalFormatting xmlns:xm="http://schemas.microsoft.com/office/excel/2006/main">
          <x14:cfRule type="dataBar" id="{1AF9EEB1-188E-D04F-BFC1-EFAEB6262AF9}">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dataBar" id="{9CD05753-5724-2C45-B91F-77E4C9EC560D}">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dataBar" id="{8B854A83-959A-C440-898C-501D64548932}">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dataBar" id="{4D6B16EF-E60F-3041-B595-1048B09D9E7D}">
            <x14:dataBar minLength="0" maxLength="100" gradient="0">
              <x14:cfvo type="num">
                <xm:f>0</xm:f>
              </x14:cfvo>
              <x14:cfvo type="num">
                <xm:f>1</xm:f>
              </x14:cfvo>
              <x14:negativeFillColor rgb="FFFF0000"/>
              <x14:axisColor rgb="FF000000"/>
            </x14:dataBar>
          </x14:cfRule>
          <xm:sqref>D51</xm:sqref>
        </x14:conditionalFormatting>
        <x14:conditionalFormatting xmlns:xm="http://schemas.microsoft.com/office/excel/2006/main">
          <x14:cfRule type="dataBar" id="{91C53314-79F2-1143-8BE2-91D78C83DCA9}">
            <x14:dataBar minLength="0" maxLength="100" gradient="0">
              <x14:cfvo type="num">
                <xm:f>0</xm:f>
              </x14:cfvo>
              <x14:cfvo type="num">
                <xm:f>1</xm:f>
              </x14:cfvo>
              <x14:negativeFillColor rgb="FFFF0000"/>
              <x14:axisColor rgb="FF000000"/>
            </x14:dataBar>
          </x14:cfRule>
          <xm:sqref>D51</xm:sqref>
        </x14:conditionalFormatting>
        <x14:conditionalFormatting xmlns:xm="http://schemas.microsoft.com/office/excel/2006/main">
          <x14:cfRule type="dataBar" id="{2696E29A-B0F7-6047-AB12-6A58E6595876}">
            <x14:dataBar minLength="0" maxLength="100" gradient="0">
              <x14:cfvo type="num">
                <xm:f>0</xm:f>
              </x14:cfvo>
              <x14:cfvo type="num">
                <xm:f>1</xm:f>
              </x14:cfvo>
              <x14:negativeFillColor rgb="FFFF0000"/>
              <x14:axisColor rgb="FF000000"/>
            </x14:dataBar>
          </x14:cfRule>
          <xm:sqref>D51</xm:sqref>
        </x14:conditionalFormatting>
        <x14:conditionalFormatting xmlns:xm="http://schemas.microsoft.com/office/excel/2006/main">
          <x14:cfRule type="dataBar" id="{422C01BA-0699-C446-AEE6-30E04170B4B2}">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85A4BDDF-C018-D34E-B09D-F079375B05C4}">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D2270ED2-5CC9-8446-BE13-66D2434228CA}">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3AAEE305-A690-344B-8012-8FF9841042D9}">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9D8C90B3-E702-1045-89C3-6E8E77D5D0AD}">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5B46FC49-26F8-494F-B115-56D9741FA23B}">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D81A3E1E-92BB-924A-AF6E-88FC188C3DFF}">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D9B79063-7938-5647-A448-93334CB5CCCD}">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84FC15CB-BF74-6542-A35C-02838372AD20}">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47879F2E-D706-9A45-9D62-3E9DEF2279C7}">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E70DC10E-2576-2947-8D54-799D4D500F13}">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AF800BB5-4608-B643-8639-80F9FA7863D0}">
            <x14:dataBar minLength="0" maxLength="100" gradient="0">
              <x14:cfvo type="num">
                <xm:f>0</xm:f>
              </x14:cfvo>
              <x14:cfvo type="num">
                <xm:f>1</xm:f>
              </x14:cfvo>
              <x14:negativeFillColor rgb="FFFF0000"/>
              <x14:axisColor rgb="FF000000"/>
            </x14:dataBar>
          </x14:cfRule>
          <xm:sqref>D29:D52</xm:sqref>
        </x14:conditionalFormatting>
        <x14:conditionalFormatting xmlns:xm="http://schemas.microsoft.com/office/excel/2006/main">
          <x14:cfRule type="dataBar" id="{EDDD3C5A-D5D2-BF43-8412-B04005F14C73}">
            <x14:dataBar minLength="0" maxLength="100" gradient="0">
              <x14:cfvo type="num">
                <xm:f>0</xm:f>
              </x14:cfvo>
              <x14:cfvo type="num">
                <xm:f>1</xm:f>
              </x14:cfvo>
              <x14:negativeFillColor rgb="FFFF0000"/>
              <x14:axisColor rgb="FF000000"/>
            </x14:dataBar>
          </x14:cfRule>
          <xm:sqref>D27:D52</xm:sqref>
        </x14:conditionalFormatting>
        <x14:conditionalFormatting xmlns:xm="http://schemas.microsoft.com/office/excel/2006/main">
          <x14:cfRule type="dataBar" id="{A0153DB6-19FB-7246-8AA7-92BBA43F6397}">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089BA24B-7C6B-9545-8D21-BBE5C5EC2E7A}">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E4736ECF-786A-5A42-B4FF-EF8A0221C81D}">
            <x14:dataBar minLength="0" maxLength="100" gradient="0">
              <x14:cfvo type="num">
                <xm:f>0</xm:f>
              </x14:cfvo>
              <x14:cfvo type="num">
                <xm:f>1</xm:f>
              </x14:cfvo>
              <x14:negativeFillColor rgb="FFFF0000"/>
              <x14:axisColor rgb="FF000000"/>
            </x14:dataBar>
          </x14:cfRule>
          <xm:sqref>D52</xm:sqref>
        </x14:conditionalFormatting>
        <x14:conditionalFormatting xmlns:xm="http://schemas.microsoft.com/office/excel/2006/main">
          <x14:cfRule type="dataBar" id="{6BA7FAAC-F6E3-8941-B8E1-5DAEC1E3653E}">
            <x14:dataBar minLength="0" maxLength="100" gradient="0">
              <x14:cfvo type="num">
                <xm:f>0</xm:f>
              </x14:cfvo>
              <x14:cfvo type="num">
                <xm:f>1</xm:f>
              </x14:cfvo>
              <x14:negativeFillColor rgb="FFFF0000"/>
              <x14:axisColor rgb="FF000000"/>
            </x14:dataBar>
          </x14:cfRule>
          <xm:sqref>D52</xm:sqref>
        </x14:conditionalFormatting>
        <x14:conditionalFormatting xmlns:xm="http://schemas.microsoft.com/office/excel/2006/main">
          <x14:cfRule type="dataBar" id="{2EACD2EC-CDC7-2845-B140-417AFDA13CE4}">
            <x14:dataBar minLength="0" maxLength="100" gradient="0">
              <x14:cfvo type="num">
                <xm:f>0</xm:f>
              </x14:cfvo>
              <x14:cfvo type="num">
                <xm:f>1</xm:f>
              </x14:cfvo>
              <x14:negativeFillColor rgb="FFFF0000"/>
              <x14:axisColor rgb="FF000000"/>
            </x14:dataBar>
          </x14:cfRule>
          <xm:sqref>D75</xm:sqref>
        </x14:conditionalFormatting>
        <x14:conditionalFormatting xmlns:xm="http://schemas.microsoft.com/office/excel/2006/main">
          <x14:cfRule type="dataBar" id="{D109718A-7C8F-7B4C-A048-DCBA7091216B}">
            <x14:dataBar minLength="0" maxLength="100" gradient="0">
              <x14:cfvo type="num">
                <xm:f>0</xm:f>
              </x14:cfvo>
              <x14:cfvo type="num">
                <xm:f>1</xm:f>
              </x14:cfvo>
              <x14:negativeFillColor rgb="FFFF0000"/>
              <x14:axisColor rgb="FF000000"/>
            </x14:dataBar>
          </x14:cfRule>
          <xm:sqref>D52</xm:sqref>
        </x14:conditionalFormatting>
        <x14:conditionalFormatting xmlns:xm="http://schemas.microsoft.com/office/excel/2006/main">
          <x14:cfRule type="dataBar" id="{D91CA485-8795-4541-ACDB-213678689900}">
            <x14:dataBar minLength="0" maxLength="100" gradient="0">
              <x14:cfvo type="num">
                <xm:f>0</xm:f>
              </x14:cfvo>
              <x14:cfvo type="num">
                <xm:f>1</xm:f>
              </x14:cfvo>
              <x14:negativeFillColor rgb="FFFF0000"/>
              <x14:axisColor rgb="FF000000"/>
            </x14:dataBar>
          </x14:cfRule>
          <xm:sqref>D75</xm:sqref>
        </x14:conditionalFormatting>
        <x14:conditionalFormatting xmlns:xm="http://schemas.microsoft.com/office/excel/2006/main">
          <x14:cfRule type="dataBar" id="{54931082-0A87-0B46-A3AF-53B1C7E0349D}">
            <x14:dataBar minLength="0" maxLength="100" gradient="0">
              <x14:cfvo type="num">
                <xm:f>0</xm:f>
              </x14:cfvo>
              <x14:cfvo type="num">
                <xm:f>1</xm:f>
              </x14:cfvo>
              <x14:negativeFillColor rgb="FFFF0000"/>
              <x14:axisColor rgb="FF000000"/>
            </x14:dataBar>
          </x14:cfRule>
          <xm:sqref>D78</xm:sqref>
        </x14:conditionalFormatting>
        <x14:conditionalFormatting xmlns:xm="http://schemas.microsoft.com/office/excel/2006/main">
          <x14:cfRule type="dataBar" id="{8F7A8332-D03B-1240-9256-E6C635F6B7AE}">
            <x14:dataBar minLength="0" maxLength="100" gradient="0">
              <x14:cfvo type="num">
                <xm:f>0</xm:f>
              </x14:cfvo>
              <x14:cfvo type="num">
                <xm:f>1</xm:f>
              </x14:cfvo>
              <x14:negativeFillColor rgb="FFFF0000"/>
              <x14:axisColor rgb="FF000000"/>
            </x14:dataBar>
          </x14:cfRule>
          <xm:sqref>D78</xm:sqref>
        </x14:conditionalFormatting>
        <x14:conditionalFormatting xmlns:xm="http://schemas.microsoft.com/office/excel/2006/main">
          <x14:cfRule type="dataBar" id="{E48B6478-B85A-8C41-A036-8BC8C03FB567}">
            <x14:dataBar minLength="0" maxLength="100" gradient="0">
              <x14:cfvo type="num">
                <xm:f>0</xm:f>
              </x14:cfvo>
              <x14:cfvo type="num">
                <xm:f>1</xm:f>
              </x14:cfvo>
              <x14:negativeFillColor rgb="FFFF0000"/>
              <x14:axisColor rgb="FF000000"/>
            </x14:dataBar>
          </x14:cfRule>
          <xm:sqref>D79</xm:sqref>
        </x14:conditionalFormatting>
        <x14:conditionalFormatting xmlns:xm="http://schemas.microsoft.com/office/excel/2006/main">
          <x14:cfRule type="dataBar" id="{3B68B980-280F-9945-8E0B-02FC372E22F9}">
            <x14:dataBar minLength="0" maxLength="100" gradient="0">
              <x14:cfvo type="num">
                <xm:f>0</xm:f>
              </x14:cfvo>
              <x14:cfvo type="num">
                <xm:f>1</xm:f>
              </x14:cfvo>
              <x14:negativeFillColor rgb="FFFF0000"/>
              <x14:axisColor rgb="FF000000"/>
            </x14:dataBar>
          </x14:cfRule>
          <xm:sqref>D79</xm:sqref>
        </x14:conditionalFormatting>
        <x14:conditionalFormatting xmlns:xm="http://schemas.microsoft.com/office/excel/2006/main">
          <x14:cfRule type="dataBar" id="{1D482DD2-8610-4640-B157-28FF9AA8CCDD}">
            <x14:dataBar minLength="0" maxLength="100" gradient="0">
              <x14:cfvo type="num">
                <xm:f>0</xm:f>
              </x14:cfvo>
              <x14:cfvo type="num">
                <xm:f>1</xm:f>
              </x14:cfvo>
              <x14:negativeFillColor rgb="FFFF0000"/>
              <x14:axisColor rgb="FF000000"/>
            </x14:dataBar>
          </x14:cfRule>
          <xm:sqref>D76</xm:sqref>
        </x14:conditionalFormatting>
        <x14:conditionalFormatting xmlns:xm="http://schemas.microsoft.com/office/excel/2006/main">
          <x14:cfRule type="dataBar" id="{0D505B2A-0E13-8049-BCF4-4C9D87A6E0BC}">
            <x14:dataBar minLength="0" maxLength="100" gradient="0">
              <x14:cfvo type="num">
                <xm:f>0</xm:f>
              </x14:cfvo>
              <x14:cfvo type="num">
                <xm:f>1</xm:f>
              </x14:cfvo>
              <x14:negativeFillColor rgb="FFFF0000"/>
              <x14:axisColor rgb="FF000000"/>
            </x14:dataBar>
          </x14:cfRule>
          <xm:sqref>D77</xm:sqref>
        </x14:conditionalFormatting>
        <x14:conditionalFormatting xmlns:xm="http://schemas.microsoft.com/office/excel/2006/main">
          <x14:cfRule type="dataBar" id="{FCC18048-6B89-6146-824E-80010923D5A7}">
            <x14:dataBar minLength="0" maxLength="100" gradient="0">
              <x14:cfvo type="num">
                <xm:f>0</xm:f>
              </x14:cfvo>
              <x14:cfvo type="num">
                <xm:f>1</xm:f>
              </x14:cfvo>
              <x14:negativeFillColor rgb="FFFF0000"/>
              <x14:axisColor rgb="FF000000"/>
            </x14:dataBar>
          </x14:cfRule>
          <xm:sqref>D76</xm:sqref>
        </x14:conditionalFormatting>
        <x14:conditionalFormatting xmlns:xm="http://schemas.microsoft.com/office/excel/2006/main">
          <x14:cfRule type="dataBar" id="{5DC30E2A-B088-054C-9638-C6035E3DA13E}">
            <x14:dataBar minLength="0" maxLength="100" gradient="0">
              <x14:cfvo type="num">
                <xm:f>0</xm:f>
              </x14:cfvo>
              <x14:cfvo type="num">
                <xm:f>1</xm:f>
              </x14:cfvo>
              <x14:negativeFillColor rgb="FFFF0000"/>
              <x14:axisColor rgb="FF000000"/>
            </x14:dataBar>
          </x14:cfRule>
          <xm:sqref>D77</xm:sqref>
        </x14:conditionalFormatting>
        <x14:conditionalFormatting xmlns:xm="http://schemas.microsoft.com/office/excel/2006/main">
          <x14:cfRule type="dataBar" id="{6EA2D0C8-E64E-6C4E-871C-217798EE5D8E}">
            <x14:dataBar minLength="0" maxLength="100" gradient="0">
              <x14:cfvo type="num">
                <xm:f>0</xm:f>
              </x14:cfvo>
              <x14:cfvo type="num">
                <xm:f>1</xm:f>
              </x14:cfvo>
              <x14:negativeFillColor rgb="FFFF0000"/>
              <x14:axisColor rgb="FF000000"/>
            </x14:dataBar>
          </x14:cfRule>
          <xm:sqref>D80</xm:sqref>
        </x14:conditionalFormatting>
        <x14:conditionalFormatting xmlns:xm="http://schemas.microsoft.com/office/excel/2006/main">
          <x14:cfRule type="dataBar" id="{7B793B46-8F8E-FA49-A58B-2611FA347C3D}">
            <x14:dataBar minLength="0" maxLength="100" gradient="0">
              <x14:cfvo type="num">
                <xm:f>0</xm:f>
              </x14:cfvo>
              <x14:cfvo type="num">
                <xm:f>1</xm:f>
              </x14:cfvo>
              <x14:negativeFillColor rgb="FFFF0000"/>
              <x14:axisColor rgb="FF000000"/>
            </x14:dataBar>
          </x14:cfRule>
          <xm:sqref>D80</xm:sqref>
        </x14:conditionalFormatting>
        <x14:conditionalFormatting xmlns:xm="http://schemas.microsoft.com/office/excel/2006/main">
          <x14:cfRule type="dataBar" id="{A0FD18F1-2DDC-5F4A-9E5C-EEAD464B1296}">
            <x14:dataBar minLength="0" maxLength="100" gradient="0">
              <x14:cfvo type="num">
                <xm:f>0</xm:f>
              </x14:cfvo>
              <x14:cfvo type="num">
                <xm:f>1</xm:f>
              </x14:cfvo>
              <x14:negativeFillColor rgb="FFFF0000"/>
              <x14:axisColor rgb="FF000000"/>
            </x14:dataBar>
          </x14:cfRule>
          <xm:sqref>D90:D91</xm:sqref>
        </x14:conditionalFormatting>
        <x14:conditionalFormatting xmlns:xm="http://schemas.microsoft.com/office/excel/2006/main">
          <x14:cfRule type="dataBar" id="{4C330308-C068-8B4D-8D83-6FEA4C284F6B}">
            <x14:dataBar minLength="0" maxLength="100" gradient="0">
              <x14:cfvo type="num">
                <xm:f>0</xm:f>
              </x14:cfvo>
              <x14:cfvo type="num">
                <xm:f>1</xm:f>
              </x14:cfvo>
              <x14:negativeFillColor rgb="FFFF0000"/>
              <x14:axisColor rgb="FF000000"/>
            </x14:dataBar>
          </x14:cfRule>
          <xm:sqref>D95:D96</xm:sqref>
        </x14:conditionalFormatting>
        <x14:conditionalFormatting xmlns:xm="http://schemas.microsoft.com/office/excel/2006/main">
          <x14:cfRule type="dataBar" id="{2F75F22C-352D-4449-AB1D-3183DABFA100}">
            <x14:dataBar minLength="0" maxLength="100" gradient="0">
              <x14:cfvo type="num">
                <xm:f>0</xm:f>
              </x14:cfvo>
              <x14:cfvo type="num">
                <xm:f>1</xm:f>
              </x14:cfvo>
              <x14:negativeFillColor rgb="FFFF0000"/>
              <x14:axisColor rgb="FF000000"/>
            </x14:dataBar>
          </x14:cfRule>
          <xm:sqref>D97</xm:sqref>
        </x14:conditionalFormatting>
        <x14:conditionalFormatting xmlns:xm="http://schemas.microsoft.com/office/excel/2006/main">
          <x14:cfRule type="dataBar" id="{9BEEE57C-1DA9-C747-8E7C-346EB91B4E36}">
            <x14:dataBar minLength="0" maxLength="100" gradient="0">
              <x14:cfvo type="num">
                <xm:f>0</xm:f>
              </x14:cfvo>
              <x14:cfvo type="num">
                <xm:f>1</xm:f>
              </x14:cfvo>
              <x14:negativeFillColor rgb="FFFF0000"/>
              <x14:axisColor rgb="FF000000"/>
            </x14:dataBar>
          </x14:cfRule>
          <xm:sqref>D98</xm:sqref>
        </x14:conditionalFormatting>
        <x14:conditionalFormatting xmlns:xm="http://schemas.microsoft.com/office/excel/2006/main">
          <x14:cfRule type="dataBar" id="{4C31BB5A-AEE3-0846-8F27-557A287ED7BF}">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50E20D4B-BFD2-6649-9AE5-2EAA4163FF70}">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996A73FA-7C03-1B43-AA7D-1A2833EC5A9D}">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89A624C5-E497-7C49-9981-BA2F80D3975A}">
            <x14:dataBar minLength="0" maxLength="100" gradient="0">
              <x14:cfvo type="num">
                <xm:f>0</xm:f>
              </x14:cfvo>
              <x14:cfvo type="num">
                <xm:f>1</xm:f>
              </x14:cfvo>
              <x14:negativeFillColor rgb="FFFF0000"/>
              <x14:axisColor rgb="FF000000"/>
            </x14:dataBar>
          </x14:cfRule>
          <xm:sqref>D101</xm:sqref>
        </x14:conditionalFormatting>
        <x14:conditionalFormatting xmlns:xm="http://schemas.microsoft.com/office/excel/2006/main">
          <x14:cfRule type="dataBar" id="{7C55099D-FFDE-2145-8945-4CC62A21B3F5}">
            <x14:dataBar minLength="0" maxLength="100" gradient="0">
              <x14:cfvo type="num">
                <xm:f>0</xm:f>
              </x14:cfvo>
              <x14:cfvo type="num">
                <xm:f>1</xm:f>
              </x14:cfvo>
              <x14:negativeFillColor rgb="FFFF0000"/>
              <x14:axisColor rgb="FF000000"/>
            </x14:dataBar>
          </x14:cfRule>
          <xm:sqref>E99</xm:sqref>
        </x14:conditionalFormatting>
        <x14:conditionalFormatting xmlns:xm="http://schemas.microsoft.com/office/excel/2006/main">
          <x14:cfRule type="dataBar" id="{4476D606-ECB9-004B-B8E4-EFF5130FB18D}">
            <x14:dataBar minLength="0" maxLength="100" gradient="0">
              <x14:cfvo type="num">
                <xm:f>0</xm:f>
              </x14:cfvo>
              <x14:cfvo type="num">
                <xm:f>1</xm:f>
              </x14:cfvo>
              <x14:negativeFillColor rgb="FFFF0000"/>
              <x14:axisColor rgb="FF000000"/>
            </x14:dataBar>
          </x14:cfRule>
          <xm:sqref>F99</xm:sqref>
        </x14:conditionalFormatting>
        <x14:conditionalFormatting xmlns:xm="http://schemas.microsoft.com/office/excel/2006/main">
          <x14:cfRule type="dataBar" id="{9D0DC1B9-49F9-F443-815E-66C468AE9B91}">
            <x14:dataBar minLength="0" maxLength="100" gradient="0">
              <x14:cfvo type="num">
                <xm:f>0</xm:f>
              </x14:cfvo>
              <x14:cfvo type="num">
                <xm:f>1</xm:f>
              </x14:cfvo>
              <x14:negativeFillColor rgb="FFFF0000"/>
              <x14:axisColor rgb="FF000000"/>
            </x14:dataBar>
          </x14:cfRule>
          <xm:sqref>F101</xm:sqref>
        </x14:conditionalFormatting>
        <x14:conditionalFormatting xmlns:xm="http://schemas.microsoft.com/office/excel/2006/main">
          <x14:cfRule type="dataBar" id="{D56E6119-62DB-3F4F-8553-8F84F7A95988}">
            <x14:dataBar minLength="0" maxLength="100" gradient="0">
              <x14:cfvo type="num">
                <xm:f>0</xm:f>
              </x14:cfvo>
              <x14:cfvo type="num">
                <xm:f>1</xm:f>
              </x14:cfvo>
              <x14:negativeFillColor rgb="FFFF0000"/>
              <x14:axisColor rgb="FF000000"/>
            </x14:dataBar>
          </x14:cfRule>
          <xm:sqref>D16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11" zoomScaleNormal="100" workbookViewId="0"/>
  </sheetViews>
  <sheetFormatPr baseColWidth="10" defaultColWidth="9.140625" defaultRowHeight="15" x14ac:dyDescent="0.2"/>
  <cols>
    <col min="1" max="1" width="87.140625" style="25" customWidth="1"/>
    <col min="2" max="16384" width="9.140625" style="26"/>
  </cols>
  <sheetData>
    <row r="1" spans="1:2" ht="46.5" customHeight="1" x14ac:dyDescent="0.2"/>
    <row r="2" spans="1:2" s="28" customFormat="1" ht="18" x14ac:dyDescent="0.2">
      <c r="A2" s="27" t="s">
        <v>19</v>
      </c>
      <c r="B2" s="27"/>
    </row>
    <row r="3" spans="1:2" s="30" customFormat="1" ht="27" customHeight="1" x14ac:dyDescent="0.2">
      <c r="A3" s="29" t="s">
        <v>20</v>
      </c>
      <c r="B3" s="29"/>
    </row>
    <row r="4" spans="1:2" s="32" customFormat="1" ht="27" x14ac:dyDescent="0.3">
      <c r="A4" s="31" t="s">
        <v>21</v>
      </c>
    </row>
    <row r="5" spans="1:2" ht="74" customHeight="1" x14ac:dyDescent="0.2">
      <c r="A5" s="33" t="s">
        <v>22</v>
      </c>
    </row>
    <row r="6" spans="1:2" ht="26.25" customHeight="1" x14ac:dyDescent="0.2">
      <c r="A6" s="31" t="s">
        <v>23</v>
      </c>
    </row>
    <row r="7" spans="1:2" s="25" customFormat="1" ht="205" customHeight="1" x14ac:dyDescent="0.2">
      <c r="A7" s="34" t="s">
        <v>24</v>
      </c>
    </row>
    <row r="8" spans="1:2" s="32" customFormat="1" ht="27" x14ac:dyDescent="0.3">
      <c r="A8" s="31" t="s">
        <v>25</v>
      </c>
    </row>
    <row r="9" spans="1:2" ht="49.5" customHeight="1" x14ac:dyDescent="0.2">
      <c r="A9" s="33" t="s">
        <v>26</v>
      </c>
    </row>
    <row r="10" spans="1:2" s="25" customFormat="1" ht="28" customHeight="1" x14ac:dyDescent="0.2">
      <c r="A10" s="35" t="s">
        <v>27</v>
      </c>
    </row>
    <row r="11" spans="1:2" s="32" customFormat="1" ht="27" x14ac:dyDescent="0.3">
      <c r="A11" s="31" t="s">
        <v>28</v>
      </c>
    </row>
    <row r="12" spans="1:2" ht="36" customHeight="1" x14ac:dyDescent="0.2">
      <c r="A12" s="33" t="s">
        <v>29</v>
      </c>
    </row>
    <row r="13" spans="1:2" s="25" customFormat="1" ht="28" customHeight="1" x14ac:dyDescent="0.2">
      <c r="A13" s="35" t="s">
        <v>30</v>
      </c>
    </row>
    <row r="14" spans="1:2" s="32" customFormat="1" ht="27" x14ac:dyDescent="0.3">
      <c r="A14" s="31" t="s">
        <v>31</v>
      </c>
    </row>
    <row r="15" spans="1:2" ht="58.5" customHeight="1" x14ac:dyDescent="0.2">
      <c r="A15" s="33" t="s">
        <v>32</v>
      </c>
    </row>
    <row r="16" spans="1:2" ht="51" x14ac:dyDescent="0.2">
      <c r="A16" s="33" t="s">
        <v>33</v>
      </c>
    </row>
  </sheetData>
  <phoneticPr fontId="37"/>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プロジェクト_開始</vt:lpstr>
      <vt:lpstr>週_表示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2021-07-31T21:49:49Z</dcterms:modified>
</cp:coreProperties>
</file>