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filterPrivacy="1" codeName="ThisWorkbook"/>
  <xr:revisionPtr revIDLastSave="0" documentId="13_ncr:1_{2B9D51AA-867F-284B-87EE-A99D11E196B4}" xr6:coauthVersionLast="47" xr6:coauthVersionMax="47" xr10:uidLastSave="{00000000-0000-0000-0000-000000000000}"/>
  <bookViews>
    <workbookView xWindow="0" yWindow="500" windowWidth="35840" windowHeight="20340" activeTab="2" xr2:uid="{00000000-000D-0000-FFFF-FFFF00000000}"/>
  </bookViews>
  <sheets>
    <sheet name="プロジェクトのスケジュール" sheetId="11" r:id="rId1"/>
    <sheet name="詳細情報" sheetId="12" r:id="rId2"/>
    <sheet name="Sheet1" sheetId="13" r:id="rId3"/>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_開始">プロジェクトのスケジュール!$E$3</definedName>
    <definedName name="今日" localSheetId="0">TODAY()</definedName>
    <definedName name="週_表示">プロジェクトのスケジュール!$E$4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 i="11" l="1"/>
  <c r="H35" i="11"/>
  <c r="H33" i="11"/>
  <c r="H34" i="11"/>
  <c r="H24" i="11"/>
  <c r="H37" i="11"/>
  <c r="H31" i="11"/>
  <c r="H16" i="11"/>
  <c r="H18" i="11"/>
  <c r="H17" i="11"/>
  <c r="H15" i="11"/>
  <c r="H93" i="11" l="1"/>
  <c r="H92" i="11"/>
  <c r="H90" i="11"/>
  <c r="H86" i="11"/>
  <c r="H85" i="11"/>
  <c r="H47" i="11"/>
  <c r="H44" i="11"/>
  <c r="H28" i="11"/>
  <c r="H30" i="11"/>
  <c r="H29" i="11"/>
  <c r="H21" i="11"/>
  <c r="H32" i="11"/>
  <c r="H46" i="11"/>
  <c r="H45" i="11"/>
  <c r="H82" i="11"/>
  <c r="H39" i="11"/>
  <c r="H38" i="11"/>
  <c r="H56" i="11"/>
  <c r="H23" i="11"/>
  <c r="H25" i="11"/>
  <c r="H26" i="11"/>
  <c r="H27" i="11"/>
  <c r="H42" i="11"/>
  <c r="H43" i="11"/>
  <c r="H22" i="11"/>
  <c r="H54" i="11"/>
  <c r="H53" i="11"/>
  <c r="H19" i="11"/>
  <c r="H50" i="11"/>
  <c r="H52" i="11"/>
  <c r="H49" i="11"/>
  <c r="H48" i="11"/>
  <c r="H41" i="11"/>
  <c r="H40" i="11"/>
  <c r="H83" i="11"/>
  <c r="H88" i="11"/>
  <c r="H87" i="11"/>
  <c r="C94" i="11"/>
  <c r="D94" i="11"/>
  <c r="H7" i="11"/>
  <c r="F10" i="11"/>
  <c r="I5" i="11"/>
  <c r="I6" i="11" s="1"/>
  <c r="H98" i="11"/>
  <c r="H94" i="11"/>
  <c r="H89" i="11"/>
  <c r="H84" i="11"/>
  <c r="H14" i="11"/>
  <c r="H12" i="11"/>
  <c r="H8" i="11"/>
  <c r="H9" i="11"/>
  <c r="E11" i="11" l="1"/>
  <c r="H10" i="11"/>
  <c r="I4" i="11"/>
  <c r="J5" i="11"/>
  <c r="F11" i="11" l="1"/>
  <c r="H11" i="11" s="1"/>
  <c r="E13" i="11"/>
  <c r="K5" i="11"/>
  <c r="J6" i="11"/>
  <c r="F13" i="11" l="1"/>
  <c r="H13" i="11" s="1"/>
  <c r="L5" i="11"/>
  <c r="K6" i="11"/>
  <c r="M5" i="11" l="1"/>
  <c r="L6" i="11"/>
  <c r="N5" i="11" l="1"/>
  <c r="M6" i="11"/>
  <c r="O5" i="11" l="1"/>
  <c r="N6" i="11"/>
  <c r="P5" i="11" l="1"/>
  <c r="O6" i="11"/>
  <c r="P4" i="11" l="1"/>
  <c r="P6" i="11"/>
  <c r="Q5" i="11"/>
  <c r="Q6" i="11" l="1"/>
  <c r="R5" i="11"/>
  <c r="S5" i="11" l="1"/>
  <c r="R6" i="11"/>
  <c r="S6" i="11" l="1"/>
  <c r="T5" i="11"/>
  <c r="U5" i="11" l="1"/>
  <c r="T6" i="11"/>
  <c r="V5" i="11" l="1"/>
  <c r="U6" i="11"/>
  <c r="V6" i="11" l="1"/>
  <c r="W5" i="11"/>
  <c r="W6" i="11" l="1"/>
  <c r="X5" i="11"/>
  <c r="W4" i="11"/>
  <c r="X6" i="11" l="1"/>
  <c r="Y5" i="11"/>
  <c r="Z5" i="11" l="1"/>
  <c r="Y6" i="11"/>
  <c r="AA5" i="11" l="1"/>
  <c r="Z6" i="11"/>
  <c r="AB5" i="11" l="1"/>
  <c r="AA6" i="11"/>
  <c r="AC5" i="11" l="1"/>
  <c r="AB6" i="11"/>
  <c r="AD5" i="11" l="1"/>
  <c r="AC6" i="11"/>
  <c r="AD6" i="11" l="1"/>
  <c r="AE5" i="11"/>
  <c r="AD4" i="11"/>
  <c r="AF5" i="11" l="1"/>
  <c r="AE6" i="11"/>
  <c r="AG5" i="11" l="1"/>
  <c r="AF6" i="11"/>
  <c r="AH5" i="11" l="1"/>
  <c r="AG6" i="11"/>
  <c r="AH6" i="11" l="1"/>
  <c r="AI5" i="11"/>
  <c r="AJ5" i="11" l="1"/>
  <c r="AI6" i="11"/>
  <c r="AJ6" i="11" l="1"/>
  <c r="AK5" i="11"/>
  <c r="AK6" i="11" l="1"/>
  <c r="AL5" i="11"/>
  <c r="AK4" i="11"/>
  <c r="AM5" i="11" l="1"/>
  <c r="AL6" i="11"/>
  <c r="AN5" i="11" l="1"/>
  <c r="AM6" i="11"/>
  <c r="AN6" i="11" l="1"/>
  <c r="AO5" i="11"/>
  <c r="AP5" i="11" l="1"/>
  <c r="AO6" i="11"/>
  <c r="AQ5" i="11" l="1"/>
  <c r="AP6" i="11"/>
  <c r="AQ6" i="11" l="1"/>
  <c r="AR5" i="11"/>
  <c r="AS5" i="11" l="1"/>
  <c r="AR4" i="11"/>
  <c r="AR6" i="11"/>
  <c r="AS6" i="11" l="1"/>
  <c r="AT5" i="11"/>
  <c r="AT6" i="11" l="1"/>
  <c r="AU5" i="11"/>
  <c r="AU6" i="11" l="1"/>
  <c r="AV5" i="11"/>
  <c r="AV6" i="11" l="1"/>
  <c r="AW5" i="11"/>
  <c r="AX5" i="11" l="1"/>
  <c r="AW6" i="11"/>
  <c r="AY5" i="11" l="1"/>
  <c r="AX6" i="11"/>
  <c r="AY6" i="11" l="1"/>
  <c r="AZ5" i="11"/>
  <c r="AY4" i="11"/>
  <c r="AZ6" i="11" l="1"/>
  <c r="BA5" i="11"/>
  <c r="BB5" i="11" l="1"/>
  <c r="BA6" i="11"/>
  <c r="BC5" i="11" l="1"/>
  <c r="BB6" i="11"/>
  <c r="BC6" i="11" l="1"/>
  <c r="BD5" i="11"/>
  <c r="BD6" i="11" l="1"/>
  <c r="BE5" i="11"/>
  <c r="BE6" i="11" l="1"/>
  <c r="BF5" i="11"/>
  <c r="BF6" i="11" l="1"/>
  <c r="BG5" i="11"/>
  <c r="BF4" i="11"/>
  <c r="BH5" i="11" l="1"/>
  <c r="BG6" i="11"/>
  <c r="BH6" i="11" l="1"/>
  <c r="BI5" i="11"/>
  <c r="BI6" i="11" l="1"/>
  <c r="BJ5" i="11"/>
  <c r="BJ6" i="11" l="1"/>
  <c r="BK5" i="11"/>
  <c r="BL5" i="11" l="1"/>
  <c r="BL6" i="11" s="1"/>
  <c r="BK6" i="11"/>
</calcChain>
</file>

<file path=xl/sharedStrings.xml><?xml version="1.0" encoding="utf-8"?>
<sst xmlns="http://schemas.openxmlformats.org/spreadsheetml/2006/main" count="285" uniqueCount="134">
  <si>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</si>
  <si>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</si>
  <si>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</si>
  <si>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</si>
  <si>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</si>
  <si>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</si>
  <si>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</si>
  <si>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</si>
  <si>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</si>
  <si>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</si>
  <si>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</si>
  <si>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</si>
  <si>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タスク</t>
  </si>
  <si>
    <t>この行の上に新しい行を挿入する</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</si>
  <si>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</si>
  <si>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</si>
  <si>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</si>
  <si>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</si>
  <si>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</si>
  <si>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</si>
  <si>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</si>
  <si>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</si>
  <si>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</si>
  <si>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</si>
  <si>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TimeSheet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</si>
  <si>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</si>
  <si>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</si>
  <si>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</si>
  <si>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</si>
  <si>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</si>
  <si>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</si>
  <si>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</si>
  <si>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</si>
  <si>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</si>
  <si>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スケジュール作成</t>
    <rPh sb="6" eb="8">
      <t>サクセイ</t>
    </rPh>
    <phoneticPr fontId="37"/>
  </si>
  <si>
    <t>設計・コーディング・デバッグ</t>
    <phoneticPr fontId="37"/>
  </si>
  <si>
    <t>累計作業時間</t>
    <rPh sb="0" eb="2">
      <t>ルイケイ</t>
    </rPh>
    <rPh sb="2" eb="6">
      <t>サギョウジカン</t>
    </rPh>
    <phoneticPr fontId="37"/>
  </si>
  <si>
    <t>タスクの書きだし</t>
    <rPh sb="4" eb="5">
      <t>カ</t>
    </rPh>
    <phoneticPr fontId="37"/>
  </si>
  <si>
    <t>このガントチャートの修正</t>
    <rPh sb="10" eb="12">
      <t>シュウセイ</t>
    </rPh>
    <phoneticPr fontId="37"/>
  </si>
  <si>
    <t>タスクの完了予定設定</t>
    <rPh sb="4" eb="8">
      <t>カンリョウヨテイ</t>
    </rPh>
    <rPh sb="8" eb="10">
      <t>セッテイ</t>
    </rPh>
    <phoneticPr fontId="37"/>
  </si>
  <si>
    <t>プロジェクトの終了予定:</t>
    <rPh sb="7" eb="9">
      <t>シュウリョウ</t>
    </rPh>
    <rPh sb="9" eb="11">
      <t>ヨテイ</t>
    </rPh>
    <phoneticPr fontId="37"/>
  </si>
  <si>
    <t>ゲーム内容をパワポにまとめ</t>
    <rPh sb="3" eb="5">
      <t>ナイヨウ</t>
    </rPh>
    <phoneticPr fontId="37"/>
  </si>
  <si>
    <t>日, 2021/9/30</t>
    <rPh sb="0" eb="1">
      <t>ニチ</t>
    </rPh>
    <phoneticPr fontId="37"/>
  </si>
  <si>
    <t>企画・計画</t>
    <rPh sb="0" eb="2">
      <t>キカク</t>
    </rPh>
    <rPh sb="3" eb="5">
      <t xml:space="preserve">ケイカク </t>
    </rPh>
    <phoneticPr fontId="37"/>
  </si>
  <si>
    <t>リリース</t>
    <phoneticPr fontId="37"/>
  </si>
  <si>
    <t>入力</t>
    <rPh sb="0" eb="2">
      <t xml:space="preserve">ニュウリョク </t>
    </rPh>
    <phoneticPr fontId="37"/>
  </si>
  <si>
    <t>スワイプ</t>
    <phoneticPr fontId="37"/>
  </si>
  <si>
    <t>制限時間</t>
    <rPh sb="0" eb="4">
      <t xml:space="preserve">セイゲンジカｎ </t>
    </rPh>
    <phoneticPr fontId="37"/>
  </si>
  <si>
    <t>60秒計測</t>
    <rPh sb="2" eb="3">
      <t xml:space="preserve">ビョウ </t>
    </rPh>
    <rPh sb="3" eb="5">
      <t xml:space="preserve">ケイソク </t>
    </rPh>
    <phoneticPr fontId="37"/>
  </si>
  <si>
    <t>得点</t>
    <rPh sb="0" eb="2">
      <t xml:space="preserve">トクテｎ </t>
    </rPh>
    <phoneticPr fontId="37"/>
  </si>
  <si>
    <t>ポーズボタン（3平行棒ボタン）</t>
    <rPh sb="8" eb="11">
      <t xml:space="preserve">ヘイコウボウ </t>
    </rPh>
    <phoneticPr fontId="37"/>
  </si>
  <si>
    <t>メインゲーム画面</t>
    <phoneticPr fontId="37"/>
  </si>
  <si>
    <t>やめるボタン</t>
    <phoneticPr fontId="37"/>
  </si>
  <si>
    <t>もどるボタン</t>
    <phoneticPr fontId="37"/>
  </si>
  <si>
    <t>タップしてポーズダイアログ表示</t>
    <rPh sb="13" eb="15">
      <t xml:space="preserve">ヒョウジ </t>
    </rPh>
    <phoneticPr fontId="37"/>
  </si>
  <si>
    <t>敵手裏剣</t>
    <rPh sb="0" eb="4">
      <t xml:space="preserve">テキシュリケｎ </t>
    </rPh>
    <phoneticPr fontId="37"/>
  </si>
  <si>
    <t>手裏剣の数が0になった場合に元の数字ぶん得点</t>
    <rPh sb="0" eb="3">
      <t>シュリ</t>
    </rPh>
    <rPh sb="4" eb="5">
      <t xml:space="preserve">カズ </t>
    </rPh>
    <rPh sb="14" eb="15">
      <t xml:space="preserve">モト </t>
    </rPh>
    <rPh sb="16" eb="18">
      <t xml:space="preserve">スウジ </t>
    </rPh>
    <rPh sb="20" eb="22">
      <t xml:space="preserve">トクテｎ </t>
    </rPh>
    <phoneticPr fontId="37"/>
  </si>
  <si>
    <t>手裏剣が一定間隔で自動生成される</t>
    <rPh sb="0" eb="1">
      <t>シュリｋ</t>
    </rPh>
    <rPh sb="4" eb="8">
      <t>イッテイカンカク</t>
    </rPh>
    <rPh sb="9" eb="13">
      <t>ジドウセイセイ</t>
    </rPh>
    <phoneticPr fontId="37"/>
  </si>
  <si>
    <t>手裏剣が画面下ランダム方向に飛んでいく</t>
    <rPh sb="0" eb="1">
      <t>シュリｋ</t>
    </rPh>
    <rPh sb="4" eb="7">
      <t xml:space="preserve">ガメンシタ </t>
    </rPh>
    <rPh sb="11" eb="13">
      <t xml:space="preserve">ホウコウ </t>
    </rPh>
    <rPh sb="14" eb="15">
      <t xml:space="preserve">トンデイク </t>
    </rPh>
    <phoneticPr fontId="37"/>
  </si>
  <si>
    <t>リザルト画面</t>
    <rPh sb="4" eb="6">
      <t xml:space="preserve">ガメｎ </t>
    </rPh>
    <phoneticPr fontId="37"/>
  </si>
  <si>
    <t>「てんすう！」テキストボックス表示</t>
    <rPh sb="15" eb="17">
      <t xml:space="preserve">ヒョウジ オウカ モドル </t>
    </rPh>
    <phoneticPr fontId="37"/>
  </si>
  <si>
    <t>得点アイコンを真ん中上に移動</t>
    <rPh sb="0" eb="1">
      <t xml:space="preserve">トクテｎ </t>
    </rPh>
    <rPh sb="7" eb="8">
      <t xml:space="preserve">マンナカ </t>
    </rPh>
    <rPh sb="10" eb="11">
      <t xml:space="preserve">ウエ </t>
    </rPh>
    <rPh sb="12" eb="14">
      <t xml:space="preserve">イドウ オウカ モドル </t>
    </rPh>
    <phoneticPr fontId="37"/>
  </si>
  <si>
    <t>cc</t>
    <phoneticPr fontId="37"/>
  </si>
  <si>
    <t>得点の良し悪しによって5段階で評価</t>
    <rPh sb="0" eb="1">
      <t xml:space="preserve">トクテｎ </t>
    </rPh>
    <rPh sb="3" eb="4">
      <t xml:space="preserve">ヨシアシ </t>
    </rPh>
    <rPh sb="15" eb="17">
      <t xml:space="preserve">ヒョウカ </t>
    </rPh>
    <phoneticPr fontId="37"/>
  </si>
  <si>
    <t>「1ばん」テキストを表示</t>
    <rPh sb="10" eb="12">
      <t xml:space="preserve">ヒョウジ </t>
    </rPh>
    <phoneticPr fontId="37"/>
  </si>
  <si>
    <t>「2ばん」テキストを表示</t>
    <rPh sb="10" eb="12">
      <t xml:space="preserve">ヒョウジ </t>
    </rPh>
    <phoneticPr fontId="37"/>
  </si>
  <si>
    <t>「3ばん」テキストを表示</t>
    <rPh sb="10" eb="12">
      <t xml:space="preserve">ヒョウジ </t>
    </rPh>
    <phoneticPr fontId="37"/>
  </si>
  <si>
    <t>「やめる」テキストを表示</t>
    <rPh sb="10" eb="12">
      <t xml:space="preserve">ヒョウジ </t>
    </rPh>
    <phoneticPr fontId="37"/>
  </si>
  <si>
    <t>右のセルには、フェーズ2のサンプルのタイトルが含まれます。
B列に、いつでも新しいフェーズを作成できます。このプロジェクトのスケジュールには、フェーズは不要です。フェーズを削除するには、行を削除するだけです。
この行に新しいフェーズブロックを作成するには、右のセルに新しいタイトルを入力します。
上記のフェーズにタスクの追加を続けるには、この行の1つ上に新しい行を入力し、セルA9の説明のようにタスクデータを入力します。
セルA8の説明に基づいて右側のセルのフェーズの詳細情報を更新します。
詳細については、A列のセルを下に移動します。
このワークシートに新しい行を追加していない場合は、セルB20とB26に2つの追加のサンプルフェーズブロックが作成され表示されます。それ以外の場合、A列のセルを移動して追加のブロックを探します。
必要に応じて、セルA8とA9の手順を繰り返します。</t>
  </si>
  <si>
    <t>サンプルフェーズタイトルブロック</t>
  </si>
  <si>
    <t>やめるボタンを押下するとやめるダイアログ表示</t>
    <rPh sb="7" eb="9">
      <t xml:space="preserve">オウカ </t>
    </rPh>
    <rPh sb="20" eb="22">
      <t xml:space="preserve">ヒョウジ </t>
    </rPh>
    <phoneticPr fontId="37"/>
  </si>
  <si>
    <t>「ほんとうにやめる？」と聞いてはい/いいえで選択</t>
    <rPh sb="12" eb="13">
      <t xml:space="preserve">キイテ </t>
    </rPh>
    <rPh sb="22" eb="24">
      <t xml:space="preserve">センタク </t>
    </rPh>
    <phoneticPr fontId="37"/>
  </si>
  <si>
    <t>もどるボタン押下でメインゲーム画面に戻る</t>
    <rPh sb="6" eb="8">
      <t xml:space="preserve">オウカ </t>
    </rPh>
    <rPh sb="18" eb="19">
      <t xml:space="preserve">モドル </t>
    </rPh>
    <phoneticPr fontId="37"/>
  </si>
  <si>
    <t>評価アイコン（手裏剣マーク）</t>
    <rPh sb="0" eb="2">
      <t xml:space="preserve">ヒョウカ </t>
    </rPh>
    <rPh sb="7" eb="10">
      <t xml:space="preserve">シュリケｎ </t>
    </rPh>
    <phoneticPr fontId="37"/>
  </si>
  <si>
    <t>やめるダイアログ（※1）</t>
    <phoneticPr fontId="37"/>
  </si>
  <si>
    <t>やめるボタン押下でやめるダイアログ（上記※1と同じ）を表示</t>
    <rPh sb="6" eb="8">
      <t xml:space="preserve">オウカ </t>
    </rPh>
    <rPh sb="18" eb="20">
      <t xml:space="preserve">ジョウキ </t>
    </rPh>
    <rPh sb="23" eb="24">
      <t xml:space="preserve">オナジ </t>
    </rPh>
    <rPh sb="27" eb="29">
      <t xml:space="preserve">ヒョウジ </t>
    </rPh>
    <phoneticPr fontId="37"/>
  </si>
  <si>
    <t>「もう１かい！」テキストを表示</t>
    <rPh sb="13" eb="15">
      <t xml:space="preserve">ヒョウジ </t>
    </rPh>
    <phoneticPr fontId="37"/>
  </si>
  <si>
    <t>もう１かい！ボタン</t>
    <phoneticPr fontId="37"/>
  </si>
  <si>
    <t>もう１かい！ボタン押下でプレーがもう一回できる</t>
    <rPh sb="9" eb="11">
      <t xml:space="preserve">オウカ </t>
    </rPh>
    <phoneticPr fontId="37"/>
  </si>
  <si>
    <t>60秒経過した場合に「おわり！」と表示</t>
    <rPh sb="2" eb="3">
      <t xml:space="preserve">ビョウ </t>
    </rPh>
    <rPh sb="3" eb="5">
      <t xml:space="preserve">ケイカ </t>
    </rPh>
    <rPh sb="7" eb="9">
      <t xml:space="preserve">バアイニ </t>
    </rPh>
    <rPh sb="17" eb="19">
      <t xml:space="preserve">ヒョウジ </t>
    </rPh>
    <phoneticPr fontId="37"/>
  </si>
  <si>
    <t>2〜3秒画面がスローになって入力が受け付けない状態になる</t>
    <rPh sb="4" eb="6">
      <t xml:space="preserve">ガメンガ </t>
    </rPh>
    <rPh sb="14" eb="16">
      <t xml:space="preserve">ニュウリョク </t>
    </rPh>
    <rPh sb="17" eb="18">
      <t xml:space="preserve">ウケツケナイ </t>
    </rPh>
    <rPh sb="23" eb="25">
      <t xml:space="preserve">ジョウタイ </t>
    </rPh>
    <phoneticPr fontId="37"/>
  </si>
  <si>
    <t>ゲームスタート時</t>
    <rPh sb="0" eb="2">
      <t xml:space="preserve">ゲームスタートジ </t>
    </rPh>
    <phoneticPr fontId="37"/>
  </si>
  <si>
    <t>「3,2,1はじめ！」でゲームが開始</t>
    <phoneticPr fontId="37"/>
  </si>
  <si>
    <t>手裏剣が切られて戻ってもまた飛んでいった方向に移動する</t>
    <rPh sb="0" eb="1">
      <t>シュリｋ</t>
    </rPh>
    <rPh sb="4" eb="5">
      <t xml:space="preserve">トンデイッタホウコウ </t>
    </rPh>
    <rPh sb="13" eb="15">
      <t xml:space="preserve">イドウスル </t>
    </rPh>
    <rPh sb="19" eb="20">
      <t xml:space="preserve">キラレテ </t>
    </rPh>
    <rPh sb="23" eb="24">
      <t xml:space="preserve">モドッテモ </t>
    </rPh>
    <phoneticPr fontId="37"/>
  </si>
  <si>
    <t>手裏剣の数字が0になったら破壊される</t>
    <rPh sb="0" eb="3">
      <t xml:space="preserve">シュリケンノスウジ </t>
    </rPh>
    <rPh sb="13" eb="15">
      <t xml:space="preserve">ハカイサレル </t>
    </rPh>
    <phoneticPr fontId="37"/>
  </si>
  <si>
    <t>手裏剣の数字が負の数になったら破壊できなくなる</t>
    <rPh sb="0" eb="3">
      <t xml:space="preserve">シュリケンノスウジ </t>
    </rPh>
    <rPh sb="7" eb="8">
      <t xml:space="preserve">フノカウ </t>
    </rPh>
    <rPh sb="9" eb="10">
      <t xml:space="preserve">カズ </t>
    </rPh>
    <rPh sb="15" eb="17">
      <t>ハカイデキナク</t>
    </rPh>
    <phoneticPr fontId="37"/>
  </si>
  <si>
    <t>10秒前から強調表示してカウントダウン</t>
    <rPh sb="2" eb="4">
      <t xml:space="preserve">ビョウマエ </t>
    </rPh>
    <rPh sb="6" eb="8">
      <t xml:space="preserve">キョウチョウ </t>
    </rPh>
    <rPh sb="8" eb="10">
      <t xml:space="preserve">ヒョウジ </t>
    </rPh>
    <phoneticPr fontId="37"/>
  </si>
  <si>
    <t>リザルト画面を表示</t>
    <rPh sb="0" eb="2">
      <t>リザルトグ</t>
    </rPh>
    <rPh sb="4" eb="6">
      <t>ガメン</t>
    </rPh>
    <rPh sb="7" eb="9">
      <t xml:space="preserve">ヒョウジ </t>
    </rPh>
    <phoneticPr fontId="37"/>
  </si>
  <si>
    <t>「きろく！」巻物画像表示</t>
    <rPh sb="0" eb="2">
      <t xml:space="preserve">キロク </t>
    </rPh>
    <phoneticPr fontId="37"/>
  </si>
  <si>
    <t>「きろく！」テキスト表示</t>
    <rPh sb="10" eb="12">
      <t xml:space="preserve">ヒョウジ オウカ モドル </t>
    </rPh>
    <phoneticPr fontId="37"/>
  </si>
  <si>
    <t>これまでの記録の中で1ばんの点数テキストを表示</t>
    <rPh sb="5" eb="7">
      <t xml:space="preserve">キロク </t>
    </rPh>
    <rPh sb="8" eb="9">
      <t xml:space="preserve">ナカデ </t>
    </rPh>
    <rPh sb="14" eb="16">
      <t xml:space="preserve">テンスウ </t>
    </rPh>
    <rPh sb="21" eb="23">
      <t xml:space="preserve">ヒョウジ </t>
    </rPh>
    <phoneticPr fontId="37"/>
  </si>
  <si>
    <t>これまでの記録の中で2ばんの点数テキストを表示</t>
    <rPh sb="4" eb="6">
      <t xml:space="preserve">テンスウ </t>
    </rPh>
    <rPh sb="11" eb="13">
      <t xml:space="preserve">ヒョウジ </t>
    </rPh>
    <phoneticPr fontId="37"/>
  </si>
  <si>
    <t>これまでの記録の中で3ばんの点数テキストを表示</t>
    <rPh sb="4" eb="6">
      <t xml:space="preserve">テンスウ </t>
    </rPh>
    <rPh sb="11" eb="13">
      <t xml:space="preserve">ヒョウジ </t>
    </rPh>
    <phoneticPr fontId="37"/>
  </si>
  <si>
    <t>今回の点数が1~3ばんの点数でない場合：</t>
    <rPh sb="0" eb="2">
      <t xml:space="preserve">コンカイ </t>
    </rPh>
    <rPh sb="3" eb="5">
      <t xml:space="preserve">テンスウガ </t>
    </rPh>
    <rPh sb="9" eb="11">
      <t xml:space="preserve">ヒョウジ </t>
    </rPh>
    <phoneticPr fontId="37"/>
  </si>
  <si>
    <t>①「こんかい」テキストを表示</t>
    <rPh sb="12" eb="14">
      <t xml:space="preserve">ヒョウジ </t>
    </rPh>
    <phoneticPr fontId="37"/>
  </si>
  <si>
    <t>今回の点数が1~3ばんの点数である場合：</t>
    <rPh sb="0" eb="2">
      <t xml:space="preserve">コンカイ </t>
    </rPh>
    <rPh sb="3" eb="5">
      <t xml:space="preserve">テンスウガ </t>
    </rPh>
    <rPh sb="9" eb="11">
      <t xml:space="preserve">ヒョウジ </t>
    </rPh>
    <rPh sb="17" eb="19">
      <t xml:space="preserve">バアイ </t>
    </rPh>
    <phoneticPr fontId="37"/>
  </si>
  <si>
    <t>①その順番を黄色で塗る</t>
    <rPh sb="3" eb="5">
      <t xml:space="preserve">ジュンバン </t>
    </rPh>
    <rPh sb="6" eb="8">
      <t xml:space="preserve">キイロ </t>
    </rPh>
    <rPh sb="9" eb="10">
      <t xml:space="preserve">ヌル </t>
    </rPh>
    <phoneticPr fontId="37"/>
  </si>
  <si>
    <t>②その点数を強調する</t>
    <rPh sb="3" eb="5">
      <t xml:space="preserve">テンスウ </t>
    </rPh>
    <rPh sb="6" eb="8">
      <t xml:space="preserve">キョウチョウ </t>
    </rPh>
    <phoneticPr fontId="37"/>
  </si>
  <si>
    <t>Androidアプリのリリース向けビルド</t>
    <phoneticPr fontId="37"/>
  </si>
  <si>
    <t>デベロッパーアカウントの登録</t>
    <phoneticPr fontId="37"/>
  </si>
  <si>
    <t>プロモーションビデオ</t>
    <phoneticPr fontId="37"/>
  </si>
  <si>
    <t>ストアに掲載するアプリの説明文</t>
    <rPh sb="4" eb="6">
      <t xml:space="preserve">ケイサイスル </t>
    </rPh>
    <rPh sb="12" eb="15">
      <t xml:space="preserve">セツメイブｎ </t>
    </rPh>
    <phoneticPr fontId="37"/>
  </si>
  <si>
    <t>Playストアに載せるゲームアイコン</t>
    <rPh sb="8" eb="9">
      <t xml:space="preserve">ノセル </t>
    </rPh>
    <phoneticPr fontId="37"/>
  </si>
  <si>
    <t>UnityのPlayer Settingsで必要な情報を登録</t>
    <phoneticPr fontId="37"/>
  </si>
  <si>
    <t>自身の電子署名付証明書</t>
    <phoneticPr fontId="37"/>
  </si>
  <si>
    <t>ファイルアップロード</t>
    <phoneticPr fontId="37"/>
  </si>
  <si>
    <t>アプリが公開された場合：</t>
    <phoneticPr fontId="37"/>
  </si>
  <si>
    <t>①プロモーションビデオ公開</t>
    <rPh sb="11" eb="13">
      <t xml:space="preserve">コウカイ </t>
    </rPh>
    <phoneticPr fontId="37"/>
  </si>
  <si>
    <t>②SNS拡散</t>
    <rPh sb="4" eb="6">
      <t xml:space="preserve">カクサｎ </t>
    </rPh>
    <phoneticPr fontId="37"/>
  </si>
  <si>
    <t>ポーズダイアログ</t>
    <phoneticPr fontId="37"/>
  </si>
  <si>
    <t>Git関係設定</t>
    <rPh sb="3" eb="5">
      <t xml:space="preserve">カンケイ </t>
    </rPh>
    <rPh sb="5" eb="7">
      <t xml:space="preserve">セッテイ </t>
    </rPh>
    <phoneticPr fontId="37"/>
  </si>
  <si>
    <t>Git学習</t>
    <rPh sb="3" eb="5">
      <t xml:space="preserve">ガクシュウ </t>
    </rPh>
    <phoneticPr fontId="37"/>
  </si>
  <si>
    <t>復習</t>
    <rPh sb="0" eb="2">
      <t xml:space="preserve">フクシュウ </t>
    </rPh>
    <phoneticPr fontId="37"/>
  </si>
  <si>
    <t>全体進捗</t>
    <rPh sb="0" eb="2">
      <t>ゼンタイ</t>
    </rPh>
    <rPh sb="2" eb="4">
      <t>シンチョク</t>
    </rPh>
    <phoneticPr fontId="37"/>
  </si>
  <si>
    <t>合計作業時間</t>
    <rPh sb="2" eb="4">
      <t>サギョウ</t>
    </rPh>
    <rPh sb="4" eb="6">
      <t>ジカン</t>
    </rPh>
    <phoneticPr fontId="37"/>
  </si>
  <si>
    <t>1週間前全体進捗</t>
    <rPh sb="1" eb="4">
      <t xml:space="preserve">シュウカンマエ </t>
    </rPh>
    <rPh sb="4" eb="6">
      <t>ゼンタイ</t>
    </rPh>
    <rPh sb="6" eb="8">
      <t>シンチョク</t>
    </rPh>
    <phoneticPr fontId="37"/>
  </si>
  <si>
    <t>1週間進捗率</t>
    <rPh sb="3" eb="6">
      <t xml:space="preserve">シンチョクリツ </t>
    </rPh>
    <phoneticPr fontId="37"/>
  </si>
  <si>
    <t>目標進捗スピード</t>
    <rPh sb="0" eb="2">
      <t xml:space="preserve">モクヒョウ </t>
    </rPh>
    <rPh sb="2" eb="4">
      <t xml:space="preserve">シンチョク </t>
    </rPh>
    <phoneticPr fontId="37"/>
  </si>
  <si>
    <t>残り週</t>
    <rPh sb="0" eb="1">
      <t xml:space="preserve">ノコリ </t>
    </rPh>
    <rPh sb="2" eb="3">
      <t xml:space="preserve">シュウ </t>
    </rPh>
    <phoneticPr fontId="37"/>
  </si>
  <si>
    <t>11週</t>
    <rPh sb="2" eb="3">
      <t xml:space="preserve">シュウ </t>
    </rPh>
    <phoneticPr fontId="37"/>
  </si>
  <si>
    <t>Office関係設定</t>
    <rPh sb="6" eb="8">
      <t xml:space="preserve">カンケイ </t>
    </rPh>
    <rPh sb="8" eb="10">
      <t xml:space="preserve">セッテイ </t>
    </rPh>
    <phoneticPr fontId="37"/>
  </si>
  <si>
    <t>スロー数字手裏剣</t>
    <rPh sb="5" eb="8">
      <t xml:space="preserve">シュリケｎ </t>
    </rPh>
    <phoneticPr fontId="37"/>
  </si>
  <si>
    <t>自分手裏剣</t>
    <rPh sb="0" eb="2">
      <t xml:space="preserve">ジブｎ </t>
    </rPh>
    <rPh sb="2" eb="5">
      <t xml:space="preserve">テキシュリケｎ </t>
    </rPh>
    <phoneticPr fontId="37"/>
  </si>
  <si>
    <t>スワイプした方向に手裏剣を投げる</t>
    <rPh sb="6" eb="8">
      <t xml:space="preserve">ホウコウ </t>
    </rPh>
    <rPh sb="9" eb="12">
      <t xml:space="preserve">シュリケｎ </t>
    </rPh>
    <rPh sb="13" eb="14">
      <t xml:space="preserve">ナゲル </t>
    </rPh>
    <phoneticPr fontId="37"/>
  </si>
  <si>
    <t>自分手裏剣が敵手裏剣に当たった場合：</t>
    <rPh sb="0" eb="1">
      <t xml:space="preserve">ジブンシュリケン </t>
    </rPh>
    <rPh sb="6" eb="7">
      <t xml:space="preserve">テキ </t>
    </rPh>
    <rPh sb="7" eb="10">
      <t xml:space="preserve">シュリケｎ </t>
    </rPh>
    <rPh sb="11" eb="12">
      <t xml:space="preserve">アタッタバアイ </t>
    </rPh>
    <phoneticPr fontId="37"/>
  </si>
  <si>
    <t>①敵手裏剣の数字を1減らす</t>
    <rPh sb="1" eb="2">
      <t xml:space="preserve">テキ </t>
    </rPh>
    <phoneticPr fontId="37"/>
  </si>
  <si>
    <t>②切った手裏剣を少し上に飛ばす</t>
    <rPh sb="1" eb="2">
      <t xml:space="preserve">キッタ </t>
    </rPh>
    <rPh sb="4" eb="7">
      <t>シュリｋ</t>
    </rPh>
    <rPh sb="8" eb="9">
      <t xml:space="preserve">スコシ </t>
    </rPh>
    <rPh sb="10" eb="11">
      <t xml:space="preserve">ウエ </t>
    </rPh>
    <rPh sb="12" eb="13">
      <t xml:space="preserve">トバス </t>
    </rPh>
    <phoneticPr fontId="37"/>
  </si>
  <si>
    <t>ロングタップした場合：</t>
    <phoneticPr fontId="37"/>
  </si>
  <si>
    <t>ロングタップ（1秒くらい以上？長押しタップ）</t>
    <rPh sb="12" eb="14">
      <t xml:space="preserve">イジョウ </t>
    </rPh>
    <rPh sb="15" eb="17">
      <t xml:space="preserve">ナガオシ </t>
    </rPh>
    <phoneticPr fontId="37"/>
  </si>
  <si>
    <t>①手裏剣をドラッグする。</t>
    <rPh sb="1" eb="4">
      <t xml:space="preserve">シュリケｎ </t>
    </rPh>
    <phoneticPr fontId="37"/>
  </si>
  <si>
    <t>②手裏剣からタッチを離した場合：</t>
    <rPh sb="1" eb="4">
      <t xml:space="preserve">シュリケｎ </t>
    </rPh>
    <rPh sb="10" eb="11">
      <t xml:space="preserve">ハナシタ </t>
    </rPh>
    <rPh sb="13" eb="15">
      <t xml:space="preserve">バアイ </t>
    </rPh>
    <phoneticPr fontId="37"/>
  </si>
  <si>
    <t>1. 手裏剣を離した場所に置く。</t>
    <rPh sb="3" eb="6">
      <t xml:space="preserve">シュリケｎ </t>
    </rPh>
    <rPh sb="7" eb="8">
      <t xml:space="preserve">ハナシタ </t>
    </rPh>
    <rPh sb="10" eb="12">
      <t xml:space="preserve">バショ </t>
    </rPh>
    <rPh sb="13" eb="14">
      <t xml:space="preserve">オク </t>
    </rPh>
    <phoneticPr fontId="37"/>
  </si>
  <si>
    <t>アクション項目</t>
    <rPh sb="5" eb="7">
      <t xml:space="preserve">コウモク </t>
    </rPh>
    <phoneticPr fontId="37"/>
  </si>
  <si>
    <t>MyAreaInfoのSetWidthとSetHeightの引数をゲームオブジェクト名にして、ゲームオブジェクトの幅と高さを使う汎用クラスにして、再利用できるようにする。</t>
    <phoneticPr fontId="3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</si>
</sst>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m/d/yyyy"/>
    <numFmt numFmtId="180" formatCode="dd\-mmm\-yyyy;@"/>
    <numFmt numFmtId="181" formatCode="d"/>
  </numFmts>
  <fonts count="40"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b/>
      <sz val="20"/>
      <color theme="4" tint="-0.249977111117893"/>
      <name val="Meiryo UI"/>
      <family val="2"/>
      <charset val="128"/>
    </font>
    <font>
      <sz val="10"/>
      <name val="Meiryo UI"/>
      <family val="2"/>
      <charset val="128"/>
    </font>
    <font>
      <b/>
      <sz val="11"/>
      <color theme="1" tint="0.499984740745262"/>
      <name val="Meiryo UI"/>
      <family val="2"/>
      <charset val="128"/>
    </font>
    <font>
      <sz val="10"/>
      <color theme="1" tint="0.499984740745262"/>
      <name val="Meiryo UI"/>
      <family val="2"/>
      <charset val="128"/>
    </font>
    <font>
      <sz val="9"/>
      <name val="Meiryo UI"/>
      <family val="2"/>
      <charset val="128"/>
    </font>
    <font>
      <b/>
      <sz val="9"/>
      <color theme="0"/>
      <name val="Meiryo UI"/>
      <family val="2"/>
      <charset val="128"/>
    </font>
    <font>
      <sz val="8"/>
      <color theme="0"/>
      <name val="Meiryo UI"/>
      <family val="2"/>
      <charset val="128"/>
    </font>
    <font>
      <sz val="11"/>
      <name val="Meiryo UI"/>
      <family val="2"/>
      <charset val="128"/>
    </font>
    <font>
      <i/>
      <sz val="9"/>
      <color theme="1"/>
      <name val="Meiryo UI"/>
      <family val="2"/>
      <charset val="128"/>
    </font>
    <font>
      <sz val="10"/>
      <name val="Meiryo UI"/>
      <family val="3"/>
      <charset val="128"/>
    </font>
    <font>
      <b/>
      <sz val="12"/>
      <color theme="1" tint="0.34998626667073579"/>
      <name val="Meiryo UI"/>
      <family val="3"/>
      <charset val="128"/>
    </font>
    <font>
      <b/>
      <sz val="10"/>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6"/>
      <name val="Meiryo UI"/>
      <family val="2"/>
      <charset val="128"/>
    </font>
    <font>
      <sz val="9"/>
      <color theme="1"/>
      <name val="Meiryo UI"/>
      <family val="3"/>
      <charset val="128"/>
    </font>
    <font>
      <u/>
      <sz val="11"/>
      <color theme="1"/>
      <name val="Meiryo UI"/>
      <family val="2"/>
      <charset val="128"/>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048"/>
        <bgColor indexed="64"/>
      </patternFill>
    </fill>
    <fill>
      <patternFill patternType="solid">
        <fgColor theme="0"/>
        <bgColor indexed="64"/>
      </patternFill>
    </fill>
    <fill>
      <patternFill patternType="solid">
        <fgColor rgb="FFE4DFEC"/>
        <bgColor indexed="64"/>
      </patternFill>
    </fill>
  </fills>
  <borders count="2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
      <left style="thin">
        <color indexed="64"/>
      </left>
      <right style="thin">
        <color indexed="64"/>
      </right>
      <top/>
      <bottom style="thin">
        <color indexed="6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2" borderId="0" applyNumberFormat="0" applyBorder="0" applyAlignment="0" applyProtection="0"/>
    <xf numFmtId="0" fontId="4" fillId="13" borderId="0" applyNumberFormat="0" applyBorder="0" applyAlignment="0" applyProtection="0"/>
    <xf numFmtId="0" fontId="17" fillId="14" borderId="0" applyNumberFormat="0" applyBorder="0" applyAlignment="0" applyProtection="0"/>
    <xf numFmtId="0" fontId="15" fillId="15" borderId="11" applyNumberFormat="0" applyAlignment="0" applyProtection="0"/>
    <xf numFmtId="0" fontId="16" fillId="16" borderId="12" applyNumberFormat="0" applyAlignment="0" applyProtection="0"/>
    <xf numFmtId="0" fontId="13" fillId="16" borderId="11" applyNumberFormat="0" applyAlignment="0" applyProtection="0"/>
    <xf numFmtId="0" fontId="18" fillId="0" borderId="13" applyNumberFormat="0" applyFill="0" applyAlignment="0" applyProtection="0"/>
    <xf numFmtId="0" fontId="9" fillId="17" borderId="14" applyNumberFormat="0" applyAlignment="0" applyProtection="0"/>
    <xf numFmtId="0" fontId="12" fillId="0" borderId="0" applyNumberFormat="0" applyFill="0" applyBorder="0" applyAlignment="0" applyProtection="0"/>
    <xf numFmtId="0" fontId="1" fillId="18"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cellStyleXfs>
  <cellXfs count="12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6" fillId="0" borderId="0" xfId="5" applyAlignment="1">
      <alignment horizontal="left"/>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1" borderId="1" xfId="0" applyFont="1" applyFill="1" applyBorder="1" applyAlignment="1">
      <alignment horizontal="center" vertical="center" wrapText="1"/>
    </xf>
    <xf numFmtId="0" fontId="25" fillId="10" borderId="8" xfId="0" applyFont="1" applyFill="1" applyBorder="1" applyAlignment="1">
      <alignment horizontal="center" vertical="center" shrinkToFit="1"/>
    </xf>
    <xf numFmtId="0" fontId="26" fillId="0" borderId="2" xfId="0" applyFont="1" applyBorder="1" applyAlignment="1">
      <alignment horizontal="center"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8" fillId="0" borderId="0" xfId="0" applyFont="1" applyAlignment="1">
      <alignment vertical="top"/>
    </xf>
    <xf numFmtId="0" fontId="28" fillId="0" borderId="0" xfId="0" applyFont="1"/>
    <xf numFmtId="0" fontId="29"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vertical="top"/>
    </xf>
    <xf numFmtId="0" fontId="28"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81" fontId="23" fillId="6" borderId="6" xfId="0" applyNumberFormat="1" applyFont="1" applyFill="1" applyBorder="1" applyAlignment="1">
      <alignment horizontal="center" vertical="center"/>
    </xf>
    <xf numFmtId="181" fontId="23" fillId="6" borderId="0" xfId="0" applyNumberFormat="1" applyFont="1" applyFill="1" applyAlignment="1">
      <alignment horizontal="center" vertical="center"/>
    </xf>
    <xf numFmtId="181" fontId="23" fillId="6" borderId="7" xfId="0" applyNumberFormat="1" applyFont="1" applyFill="1" applyBorder="1" applyAlignment="1">
      <alignment horizontal="center" vertical="center"/>
    </xf>
    <xf numFmtId="178" fontId="1" fillId="2" borderId="2" xfId="10" applyFill="1">
      <alignment horizontal="center" vertical="center"/>
    </xf>
    <xf numFmtId="0" fontId="27" fillId="2" borderId="19" xfId="0" applyFont="1" applyFill="1" applyBorder="1" applyAlignment="1">
      <alignment horizontal="center" vertical="center"/>
    </xf>
    <xf numFmtId="0" fontId="1" fillId="7" borderId="18" xfId="11" applyFill="1" applyBorder="1">
      <alignment horizontal="center" vertical="center"/>
    </xf>
    <xf numFmtId="9" fontId="26" fillId="7" borderId="18" xfId="2" applyFont="1" applyFill="1" applyBorder="1" applyAlignment="1">
      <alignment horizontal="center" vertical="center"/>
    </xf>
    <xf numFmtId="178" fontId="0" fillId="7" borderId="18" xfId="0" applyNumberFormat="1" applyFill="1" applyBorder="1" applyAlignment="1">
      <alignment horizontal="center" vertical="center"/>
    </xf>
    <xf numFmtId="178" fontId="26" fillId="7" borderId="18" xfId="0" applyNumberFormat="1" applyFont="1" applyFill="1" applyBorder="1" applyAlignment="1">
      <alignment horizontal="center" vertical="center"/>
    </xf>
    <xf numFmtId="9" fontId="26" fillId="3" borderId="17" xfId="2" applyFont="1" applyFill="1" applyBorder="1" applyAlignment="1">
      <alignment horizontal="center" vertical="center"/>
    </xf>
    <xf numFmtId="178" fontId="1" fillId="3" borderId="17" xfId="10" applyFill="1" applyBorder="1">
      <alignment horizontal="center" vertical="center"/>
    </xf>
    <xf numFmtId="0" fontId="1" fillId="8" borderId="0" xfId="11" applyFill="1" applyBorder="1">
      <alignment horizontal="center" vertical="center"/>
    </xf>
    <xf numFmtId="9" fontId="26" fillId="8" borderId="0" xfId="2" applyFont="1" applyFill="1" applyBorder="1" applyAlignment="1">
      <alignment horizontal="center" vertical="center"/>
    </xf>
    <xf numFmtId="178" fontId="0" fillId="8" borderId="0" xfId="0" applyNumberFormat="1" applyFill="1" applyBorder="1" applyAlignment="1">
      <alignment horizontal="center" vertical="center"/>
    </xf>
    <xf numFmtId="178" fontId="26" fillId="8" borderId="0" xfId="0" applyNumberFormat="1" applyFont="1" applyFill="1" applyBorder="1" applyAlignment="1">
      <alignment horizontal="center" vertical="center"/>
    </xf>
    <xf numFmtId="0" fontId="1" fillId="4" borderId="17" xfId="11" applyFill="1" applyBorder="1">
      <alignment horizontal="center" vertical="center"/>
    </xf>
    <xf numFmtId="9" fontId="26" fillId="4" borderId="17" xfId="2" applyFont="1" applyFill="1" applyBorder="1" applyAlignment="1">
      <alignment horizontal="center" vertical="center"/>
    </xf>
    <xf numFmtId="178" fontId="1" fillId="4" borderId="17" xfId="10" applyFill="1" applyBorder="1">
      <alignment horizontal="center" vertical="center"/>
    </xf>
    <xf numFmtId="0" fontId="1" fillId="5" borderId="0" xfId="11" applyFill="1" applyBorder="1">
      <alignment horizontal="center" vertical="center"/>
    </xf>
    <xf numFmtId="9" fontId="26" fillId="5" borderId="0" xfId="2" applyFont="1" applyFill="1" applyBorder="1" applyAlignment="1">
      <alignment horizontal="center" vertical="center"/>
    </xf>
    <xf numFmtId="178" fontId="0" fillId="5" borderId="0" xfId="0" applyNumberFormat="1" applyFill="1" applyBorder="1" applyAlignment="1">
      <alignment horizontal="center" vertical="center"/>
    </xf>
    <xf numFmtId="178" fontId="26" fillId="5" borderId="0" xfId="0" applyNumberFormat="1" applyFont="1" applyFill="1" applyBorder="1" applyAlignment="1">
      <alignment horizontal="center" vertical="center"/>
    </xf>
    <xf numFmtId="0" fontId="1" fillId="0" borderId="20" xfId="12" applyBorder="1" applyAlignment="1">
      <alignment vertical="center"/>
    </xf>
    <xf numFmtId="178" fontId="1" fillId="0" borderId="19" xfId="10" applyBorder="1">
      <alignment horizontal="center" vertical="center"/>
    </xf>
    <xf numFmtId="0" fontId="1" fillId="9" borderId="17" xfId="11" applyFill="1" applyBorder="1">
      <alignment horizontal="center" vertical="center"/>
    </xf>
    <xf numFmtId="9" fontId="26" fillId="9" borderId="17" xfId="2" applyFont="1" applyFill="1" applyBorder="1" applyAlignment="1">
      <alignment horizontal="center" vertical="center"/>
    </xf>
    <xf numFmtId="178" fontId="1" fillId="9" borderId="17" xfId="10" applyFill="1" applyBorder="1">
      <alignment horizontal="center" vertical="center"/>
    </xf>
    <xf numFmtId="20" fontId="1" fillId="3" borderId="17" xfId="11" applyNumberFormat="1" applyFill="1" applyBorder="1">
      <alignment horizontal="center" vertical="center"/>
    </xf>
    <xf numFmtId="20" fontId="1" fillId="0" borderId="20" xfId="11" applyNumberFormat="1" applyBorder="1">
      <alignment horizontal="center" vertical="center"/>
    </xf>
    <xf numFmtId="9" fontId="26" fillId="2" borderId="19" xfId="2" applyFont="1" applyFill="1" applyBorder="1" applyAlignment="1">
      <alignment horizontal="center" vertical="center"/>
    </xf>
    <xf numFmtId="9" fontId="26" fillId="0" borderId="17" xfId="2" applyFont="1" applyBorder="1" applyAlignment="1">
      <alignment horizontal="center" vertical="center"/>
    </xf>
    <xf numFmtId="0" fontId="1" fillId="43" borderId="0" xfId="11" applyFill="1" applyBorder="1">
      <alignment horizontal="center" vertical="center"/>
    </xf>
    <xf numFmtId="9" fontId="26" fillId="43" borderId="0" xfId="2" applyFont="1" applyFill="1" applyBorder="1" applyAlignment="1">
      <alignment horizontal="center" vertical="center"/>
    </xf>
    <xf numFmtId="178" fontId="0" fillId="43" borderId="0" xfId="0" applyNumberFormat="1" applyFill="1" applyBorder="1" applyAlignment="1">
      <alignment horizontal="center" vertical="center"/>
    </xf>
    <xf numFmtId="178" fontId="26" fillId="43" borderId="0" xfId="0" applyNumberFormat="1" applyFont="1" applyFill="1" applyBorder="1" applyAlignment="1">
      <alignment horizontal="center" vertical="center"/>
    </xf>
    <xf numFmtId="0" fontId="1" fillId="43" borderId="17" xfId="11" applyFill="1" applyBorder="1">
      <alignment horizontal="center" vertical="center"/>
    </xf>
    <xf numFmtId="9" fontId="26" fillId="43" borderId="17" xfId="2" applyFont="1" applyFill="1" applyBorder="1" applyAlignment="1">
      <alignment horizontal="center" vertical="center"/>
    </xf>
    <xf numFmtId="178" fontId="1" fillId="43" borderId="17" xfId="10" applyFill="1" applyBorder="1">
      <alignment horizontal="center" vertical="center"/>
    </xf>
    <xf numFmtId="0" fontId="26" fillId="44" borderId="2" xfId="0" applyFont="1" applyFill="1" applyBorder="1" applyAlignment="1">
      <alignment horizontal="center" vertical="center"/>
    </xf>
    <xf numFmtId="0" fontId="0" fillId="44" borderId="9" xfId="0" applyFill="1" applyBorder="1" applyAlignment="1">
      <alignment vertical="center"/>
    </xf>
    <xf numFmtId="0" fontId="0" fillId="44" borderId="0" xfId="0" applyFill="1" applyAlignment="1">
      <alignment vertical="center"/>
    </xf>
    <xf numFmtId="0" fontId="2" fillId="44" borderId="0" xfId="3" applyFill="1"/>
    <xf numFmtId="0" fontId="0" fillId="45" borderId="0" xfId="0" applyFont="1" applyFill="1" applyBorder="1" applyAlignment="1">
      <alignment horizontal="left" vertical="center" indent="1"/>
    </xf>
    <xf numFmtId="0" fontId="1" fillId="45" borderId="0" xfId="11" applyFill="1" applyBorder="1">
      <alignment horizontal="center" vertical="center"/>
    </xf>
    <xf numFmtId="9" fontId="26" fillId="45" borderId="0" xfId="2" applyFont="1" applyFill="1" applyBorder="1" applyAlignment="1">
      <alignment horizontal="center" vertical="center"/>
    </xf>
    <xf numFmtId="178" fontId="0" fillId="45" borderId="0" xfId="0" applyNumberFormat="1" applyFill="1" applyBorder="1" applyAlignment="1">
      <alignment horizontal="center" vertical="center"/>
    </xf>
    <xf numFmtId="178" fontId="26" fillId="45" borderId="0" xfId="0" applyNumberFormat="1" applyFont="1" applyFill="1" applyBorder="1" applyAlignment="1">
      <alignment horizontal="center" vertical="center"/>
    </xf>
    <xf numFmtId="0" fontId="1" fillId="9" borderId="0" xfId="11" applyFill="1" applyBorder="1">
      <alignment horizontal="center" vertical="center"/>
    </xf>
    <xf numFmtId="9" fontId="26" fillId="9" borderId="0" xfId="2" applyFont="1" applyFill="1" applyBorder="1" applyAlignment="1">
      <alignment horizontal="center" vertical="center"/>
    </xf>
    <xf numFmtId="178" fontId="1" fillId="9" borderId="0" xfId="10" applyFill="1" applyBorder="1">
      <alignment horizontal="center" vertical="center"/>
    </xf>
    <xf numFmtId="0" fontId="0" fillId="45" borderId="17" xfId="0" applyFont="1" applyFill="1" applyBorder="1" applyAlignment="1">
      <alignment horizontal="left" vertical="center" indent="1"/>
    </xf>
    <xf numFmtId="14" fontId="2" fillId="0" borderId="0" xfId="3" applyNumberFormat="1"/>
    <xf numFmtId="0" fontId="0" fillId="45" borderId="0" xfId="0" applyFont="1" applyFill="1" applyBorder="1" applyAlignment="1">
      <alignment horizontal="left" vertical="center"/>
    </xf>
    <xf numFmtId="0" fontId="39" fillId="45" borderId="0" xfId="0" applyFont="1" applyFill="1" applyBorder="1" applyAlignment="1">
      <alignment horizontal="left" vertical="center" indent="1"/>
    </xf>
    <xf numFmtId="0" fontId="1" fillId="9" borderId="17" xfId="12" applyFill="1" applyBorder="1" applyAlignment="1">
      <alignment horizontal="left" vertical="center"/>
    </xf>
    <xf numFmtId="0" fontId="7" fillId="0" borderId="0" xfId="6" applyAlignment="1">
      <alignment horizontal="left"/>
    </xf>
    <xf numFmtId="0" fontId="7" fillId="0" borderId="0" xfId="7" applyAlignment="1">
      <alignment horizontal="left" vertical="top"/>
    </xf>
    <xf numFmtId="0" fontId="0" fillId="0" borderId="0" xfId="0" applyAlignment="1">
      <alignment horizontal="left"/>
    </xf>
    <xf numFmtId="0" fontId="24" fillId="11" borderId="1" xfId="0" applyFont="1" applyFill="1" applyBorder="1" applyAlignment="1">
      <alignment horizontal="left" vertical="center"/>
    </xf>
    <xf numFmtId="0" fontId="10" fillId="7" borderId="18" xfId="0" applyFont="1" applyFill="1" applyBorder="1" applyAlignment="1">
      <alignment horizontal="left" vertical="center"/>
    </xf>
    <xf numFmtId="0" fontId="1" fillId="3" borderId="17" xfId="12" applyFill="1" applyBorder="1" applyAlignment="1">
      <alignment horizontal="left" vertical="center"/>
    </xf>
    <xf numFmtId="0" fontId="10" fillId="8" borderId="0" xfId="0" applyFont="1" applyFill="1" applyBorder="1" applyAlignment="1">
      <alignment horizontal="left" vertical="center"/>
    </xf>
    <xf numFmtId="0" fontId="1" fillId="4" borderId="17" xfId="12" applyFill="1" applyBorder="1" applyAlignment="1">
      <alignment horizontal="left" vertical="center"/>
    </xf>
    <xf numFmtId="0" fontId="10" fillId="5" borderId="0" xfId="0" applyFont="1" applyFill="1" applyBorder="1" applyAlignment="1">
      <alignment horizontal="left" vertical="center"/>
    </xf>
    <xf numFmtId="0" fontId="39" fillId="45" borderId="0" xfId="0" applyFont="1" applyFill="1" applyBorder="1" applyAlignment="1">
      <alignment horizontal="left" vertical="center"/>
    </xf>
    <xf numFmtId="0" fontId="1" fillId="45" borderId="17" xfId="12" applyFill="1" applyBorder="1" applyAlignment="1">
      <alignment horizontal="left" vertical="center"/>
    </xf>
    <xf numFmtId="0" fontId="0" fillId="45" borderId="17" xfId="0" applyFont="1" applyFill="1" applyBorder="1" applyAlignment="1">
      <alignment horizontal="left" vertical="center"/>
    </xf>
    <xf numFmtId="0" fontId="10" fillId="43" borderId="0" xfId="0" applyFont="1" applyFill="1" applyBorder="1" applyAlignment="1">
      <alignment horizontal="left" vertical="center"/>
    </xf>
    <xf numFmtId="0" fontId="1" fillId="43" borderId="17" xfId="12" applyFill="1" applyBorder="1" applyAlignment="1">
      <alignment horizontal="left" vertical="center"/>
    </xf>
    <xf numFmtId="0" fontId="1" fillId="0" borderId="19" xfId="12" applyBorder="1" applyAlignment="1">
      <alignment horizontal="left" vertical="center"/>
    </xf>
    <xf numFmtId="0" fontId="38" fillId="2" borderId="2" xfId="0" applyFont="1" applyFill="1" applyBorder="1" applyAlignment="1">
      <alignment horizontal="left" vertical="center"/>
    </xf>
    <xf numFmtId="0" fontId="39" fillId="45" borderId="0" xfId="0" applyFont="1" applyFill="1" applyBorder="1" applyAlignment="1">
      <alignment horizontal="left" vertical="center" indent="2"/>
    </xf>
    <xf numFmtId="0" fontId="0" fillId="45" borderId="17" xfId="0" applyFont="1" applyFill="1" applyBorder="1" applyAlignment="1">
      <alignment horizontal="left" vertical="center" indent="2"/>
    </xf>
    <xf numFmtId="20" fontId="1" fillId="9" borderId="17" xfId="11" applyNumberFormat="1" applyFill="1" applyBorder="1">
      <alignment horizontal="center" vertical="center"/>
    </xf>
    <xf numFmtId="178" fontId="1" fillId="0" borderId="17" xfId="10" applyBorder="1">
      <alignment horizontal="center" vertical="center"/>
    </xf>
    <xf numFmtId="0" fontId="1" fillId="0" borderId="0" xfId="8">
      <alignment horizontal="right" indent="1"/>
    </xf>
    <xf numFmtId="0" fontId="1" fillId="0" borderId="7" xfId="8" applyBorder="1">
      <alignment horizontal="right" indent="1"/>
    </xf>
    <xf numFmtId="0" fontId="0" fillId="0" borderId="10" xfId="0" applyBorder="1"/>
    <xf numFmtId="180" fontId="0" fillId="6" borderId="4" xfId="0" applyNumberFormat="1" applyFill="1" applyBorder="1" applyAlignment="1">
      <alignment horizontal="left" vertical="center" wrapText="1" indent="1"/>
    </xf>
    <xf numFmtId="180" fontId="0" fillId="6" borderId="1" xfId="0" applyNumberFormat="1" applyFill="1" applyBorder="1" applyAlignment="1">
      <alignment horizontal="left" vertical="center" wrapText="1" indent="1"/>
    </xf>
    <xf numFmtId="180" fontId="0" fillId="6" borderId="5" xfId="0" applyNumberFormat="1" applyFill="1" applyBorder="1" applyAlignment="1">
      <alignment horizontal="left" vertical="center" wrapText="1" indent="1"/>
    </xf>
    <xf numFmtId="0" fontId="0" fillId="0" borderId="10" xfId="0" applyBorder="1" applyAlignment="1">
      <alignment horizontal="center" vertical="center"/>
    </xf>
    <xf numFmtId="14" fontId="0" fillId="0" borderId="17" xfId="0" applyNumberFormat="1" applyBorder="1" applyAlignment="1">
      <alignment horizontal="center" vertical="center"/>
    </xf>
    <xf numFmtId="0" fontId="0" fillId="0" borderId="17" xfId="0" applyBorder="1" applyAlignment="1">
      <alignment horizontal="center" vertical="center"/>
    </xf>
    <xf numFmtId="179" fontId="1" fillId="0" borderId="3" xfId="9">
      <alignment horizontal="center" vertical="center"/>
    </xf>
    <xf numFmtId="180" fontId="0" fillId="6" borderId="6" xfId="0" applyNumberFormat="1" applyFill="1" applyBorder="1" applyAlignment="1">
      <alignment horizontal="left" vertical="center" wrapText="1" indent="1"/>
    </xf>
    <xf numFmtId="180" fontId="0" fillId="6" borderId="0" xfId="0" applyNumberFormat="1" applyFill="1" applyBorder="1" applyAlignment="1">
      <alignment horizontal="left" vertical="center" wrapText="1" indent="1"/>
    </xf>
    <xf numFmtId="180" fontId="0" fillId="6" borderId="7" xfId="0" applyNumberFormat="1" applyFill="1" applyBorder="1" applyAlignment="1">
      <alignment horizontal="left" vertical="center" wrapText="1" indent="1"/>
    </xf>
    <xf numFmtId="0" fontId="0" fillId="0" borderId="17" xfId="0" applyBorder="1"/>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12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1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1F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30000000}"/>
    <cellStyle name="入力" xfId="21" builtinId="20" customBuiltin="1"/>
    <cellStyle name="標準" xfId="0" builtinId="0" customBuiltin="1"/>
    <cellStyle name="表示済みのハイパーリンク" xfId="13" builtinId="9" customBuiltin="1"/>
    <cellStyle name="名前" xfId="11" xr:uid="{00000000-0005-0000-0000-000034000000}"/>
    <cellStyle name="良い" xfId="18" builtinId="26" customBuiltin="1"/>
  </cellStyles>
  <dxfs count="25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253"/>
      <tableStyleElement type="headerRow" dxfId="252"/>
      <tableStyleElement type="totalRow" dxfId="251"/>
      <tableStyleElement type="firstColumn" dxfId="250"/>
      <tableStyleElement type="lastColumn" dxfId="249"/>
      <tableStyleElement type="firstRowStripe" dxfId="248"/>
      <tableStyleElement type="secondRowStripe" dxfId="247"/>
      <tableStyleElement type="firstColumnStripe" dxfId="246"/>
      <tableStyleElement type="secondColumnStripe" dxfId="24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4DFEC"/>
      <color rgb="FFD7D900"/>
      <color rgb="FFDBCB75"/>
      <color rgb="FFDAD048"/>
      <color rgb="FF215881"/>
      <color rgb="FF42648A"/>
      <color rgb="FF969696"/>
      <color rgb="FFC0C0C0"/>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24</xdr:col>
      <xdr:colOff>12700</xdr:colOff>
      <xdr:row>50</xdr:row>
      <xdr:rowOff>139700</xdr:rowOff>
    </xdr:from>
    <xdr:to>
      <xdr:col>33</xdr:col>
      <xdr:colOff>203200</xdr:colOff>
      <xdr:row>54</xdr:row>
      <xdr:rowOff>165100</xdr:rowOff>
    </xdr:to>
    <xdr:sp macro="" textlink="">
      <xdr:nvSpPr>
        <xdr:cNvPr id="2" name="正方形/長方形 1">
          <a:extLst>
            <a:ext uri="{FF2B5EF4-FFF2-40B4-BE49-F238E27FC236}">
              <a16:creationId xmlns:a16="http://schemas.microsoft.com/office/drawing/2014/main" id="{36BB6F75-49D2-9E48-8EAD-8051CDF84AAD}"/>
            </a:ext>
          </a:extLst>
        </xdr:cNvPr>
        <xdr:cNvSpPr/>
      </xdr:nvSpPr>
      <xdr:spPr>
        <a:xfrm>
          <a:off x="13042900" y="11760200"/>
          <a:ext cx="2247900" cy="1549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進捗率：</a:t>
          </a:r>
          <a:endParaRPr kumimoji="1" lang="en-US" altLang="ja-JP" sz="1400" b="1"/>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1"/>
            <a:t>22(</a:t>
          </a:r>
          <a:r>
            <a:rPr kumimoji="1" lang="ja-JP" altLang="en-US" sz="1400" b="1"/>
            <a:t>木</a:t>
          </a:r>
          <a:r>
            <a:rPr kumimoji="1" lang="en-US" altLang="ja-JP" sz="1400" b="1"/>
            <a:t>) 0% git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1"/>
            <a:t>21(</a:t>
          </a:r>
          <a:r>
            <a:rPr kumimoji="1" lang="ja-JP" altLang="en-US" sz="1400" b="1"/>
            <a:t>水</a:t>
          </a:r>
          <a:r>
            <a:rPr kumimoji="1" lang="en-US" altLang="ja-JP" sz="1400" b="1"/>
            <a:t>) 2%</a:t>
          </a:r>
        </a:p>
        <a:p>
          <a:pPr algn="l"/>
          <a:r>
            <a:rPr kumimoji="1" lang="en-US" altLang="ja-JP" sz="1400" b="1"/>
            <a:t>20(</a:t>
          </a:r>
          <a:r>
            <a:rPr kumimoji="1" lang="ja-JP" altLang="en-US" sz="1400" b="1"/>
            <a:t>火</a:t>
          </a:r>
          <a:r>
            <a:rPr kumimoji="1" lang="en-US" altLang="ja-JP" sz="1400" b="1"/>
            <a:t>) 4%</a:t>
          </a:r>
          <a:endParaRPr kumimoji="1" lang="ja-JP" altLang="en-US" sz="1400" b="1"/>
        </a:p>
      </xdr:txBody>
    </xdr:sp>
    <xdr:clientData/>
  </xdr:twoCellAnchor>
  <xdr:twoCellAnchor>
    <xdr:from>
      <xdr:col>7</xdr:col>
      <xdr:colOff>0</xdr:colOff>
      <xdr:row>90</xdr:row>
      <xdr:rowOff>241300</xdr:rowOff>
    </xdr:from>
    <xdr:to>
      <xdr:col>22</xdr:col>
      <xdr:colOff>0</xdr:colOff>
      <xdr:row>99</xdr:row>
      <xdr:rowOff>50800</xdr:rowOff>
    </xdr:to>
    <xdr:sp macro="" textlink="">
      <xdr:nvSpPr>
        <xdr:cNvPr id="4" name="正方形/長方形 3">
          <a:extLst>
            <a:ext uri="{FF2B5EF4-FFF2-40B4-BE49-F238E27FC236}">
              <a16:creationId xmlns:a16="http://schemas.microsoft.com/office/drawing/2014/main" id="{40269A74-174C-AB40-8FF5-F8F5FFA083C1}"/>
            </a:ext>
          </a:extLst>
        </xdr:cNvPr>
        <xdr:cNvSpPr/>
      </xdr:nvSpPr>
      <xdr:spPr>
        <a:xfrm>
          <a:off x="9372600" y="35864800"/>
          <a:ext cx="3200400" cy="3238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7/26</a:t>
          </a:r>
          <a:r>
            <a:rPr kumimoji="1" lang="ja-JP" altLang="en-US" sz="1100"/>
            <a:t>　</a:t>
          </a:r>
          <a:r>
            <a:rPr kumimoji="1" lang="en-US" altLang="ja-JP" sz="1100"/>
            <a:t>1</a:t>
          </a:r>
          <a:r>
            <a:rPr kumimoji="1" lang="ja-JP" altLang="en-US" sz="1100"/>
            <a:t>週間進捗率：</a:t>
          </a:r>
          <a:r>
            <a:rPr kumimoji="1" lang="en-US" altLang="ja-JP" sz="1100"/>
            <a:t>4%</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7/31</a:t>
          </a:r>
          <a:r>
            <a:rPr kumimoji="1" lang="ja-JP" altLang="en-US" sz="1100"/>
            <a:t>　</a:t>
          </a:r>
          <a:r>
            <a:rPr kumimoji="1" lang="en-US" altLang="ja-JP" sz="1100"/>
            <a:t>1</a:t>
          </a:r>
          <a:r>
            <a:rPr kumimoji="1" lang="ja-JP" altLang="en-US" sz="1100"/>
            <a:t>週間進捗率：</a:t>
          </a:r>
          <a:r>
            <a:rPr kumimoji="1" lang="en-US" altLang="ja-JP" sz="1100"/>
            <a:t>1%</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8/7</a:t>
          </a:r>
          <a:r>
            <a:rPr kumimoji="1" lang="ja-JP" altLang="en-US" sz="1100"/>
            <a:t>　</a:t>
          </a:r>
          <a:r>
            <a:rPr kumimoji="1" lang="en-US" altLang="ja-JP" sz="1100"/>
            <a:t>1</a:t>
          </a:r>
          <a:r>
            <a:rPr kumimoji="1" lang="ja-JP" altLang="en-US" sz="1100"/>
            <a:t>週間進捗率：</a:t>
          </a:r>
          <a:r>
            <a:rPr kumimoji="1" lang="en-US" altLang="ja-JP" sz="1100"/>
            <a:t>2%</a:t>
          </a:r>
        </a:p>
        <a:p>
          <a:pPr algn="l"/>
          <a:endParaRPr kumimoji="1" lang="ja-JP" altLang="en-US" sz="1100"/>
        </a:p>
      </xdr:txBody>
    </xdr:sp>
    <xdr:clientData/>
  </xdr:twoCellAnchor>
  <xdr:twoCellAnchor>
    <xdr:from>
      <xdr:col>8</xdr:col>
      <xdr:colOff>165100</xdr:colOff>
      <xdr:row>20</xdr:row>
      <xdr:rowOff>342900</xdr:rowOff>
    </xdr:from>
    <xdr:to>
      <xdr:col>18</xdr:col>
      <xdr:colOff>127000</xdr:colOff>
      <xdr:row>24</xdr:row>
      <xdr:rowOff>38100</xdr:rowOff>
    </xdr:to>
    <xdr:sp macro="" textlink="">
      <xdr:nvSpPr>
        <xdr:cNvPr id="6" name="正方形/長方形 5">
          <a:extLst>
            <a:ext uri="{FF2B5EF4-FFF2-40B4-BE49-F238E27FC236}">
              <a16:creationId xmlns:a16="http://schemas.microsoft.com/office/drawing/2014/main" id="{951C1FBB-C5B0-DC44-BA52-7D5C4E810AED}"/>
            </a:ext>
          </a:extLst>
        </xdr:cNvPr>
        <xdr:cNvSpPr/>
      </xdr:nvSpPr>
      <xdr:spPr>
        <a:xfrm>
          <a:off x="9537700" y="7391400"/>
          <a:ext cx="2247900" cy="1219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スワイプして手裏剣を投げる処理の作り込みは時間が余ったら。</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01"/>
  <sheetViews>
    <sheetView showGridLines="0" showRuler="0" zoomScaleNormal="100" zoomScalePageLayoutView="70" workbookViewId="0">
      <pane ySplit="6" topLeftCell="A85" activePane="bottomLeft" state="frozen"/>
      <selection activeCell="B1" sqref="B1"/>
      <selection pane="bottomLeft" activeCell="E95" sqref="E95"/>
    </sheetView>
  </sheetViews>
  <sheetFormatPr baseColWidth="10" defaultColWidth="8.7109375" defaultRowHeight="30" customHeight="1" x14ac:dyDescent="0.2"/>
  <cols>
    <col min="1" max="1" width="2.7109375" style="8" customWidth="1"/>
    <col min="2" max="2" width="46" style="93" bestFit="1" customWidth="1"/>
    <col min="3" max="3" width="13" customWidth="1"/>
    <col min="4" max="4" width="15.5703125" bestFit="1" customWidth="1"/>
    <col min="5" max="5" width="12.7109375" style="2" customWidth="1"/>
    <col min="6" max="6" width="12.7109375" customWidth="1"/>
    <col min="7" max="7" width="2.7109375" customWidth="1"/>
    <col min="8" max="8" width="6.28515625" hidden="1" customWidth="1"/>
    <col min="9" max="64" width="2.5703125" customWidth="1"/>
    <col min="66" max="68" width="7"/>
    <col min="69" max="70" width="8"/>
  </cols>
  <sheetData>
    <row r="1" spans="1:64" ht="30" customHeight="1" x14ac:dyDescent="0.35">
      <c r="A1" s="9" t="s">
        <v>0</v>
      </c>
      <c r="B1" s="11" t="s">
        <v>121</v>
      </c>
      <c r="C1" s="12"/>
      <c r="D1" s="13"/>
      <c r="E1" s="14"/>
      <c r="F1" s="15"/>
      <c r="H1" s="13"/>
      <c r="I1" s="16"/>
    </row>
    <row r="2" spans="1:64" ht="30" customHeight="1" x14ac:dyDescent="0.25">
      <c r="A2" s="8" t="s">
        <v>1</v>
      </c>
      <c r="B2" s="91"/>
      <c r="I2" s="17"/>
    </row>
    <row r="3" spans="1:64" ht="30" customHeight="1" x14ac:dyDescent="0.2">
      <c r="A3" s="8" t="s">
        <v>2</v>
      </c>
      <c r="B3" s="92"/>
      <c r="C3" s="111"/>
      <c r="D3" s="112"/>
      <c r="E3" s="120">
        <v>44356</v>
      </c>
      <c r="F3" s="120"/>
      <c r="I3" s="117" t="s">
        <v>40</v>
      </c>
      <c r="J3" s="117"/>
      <c r="K3" s="117"/>
      <c r="L3" s="117"/>
      <c r="M3" s="117"/>
      <c r="N3" s="117"/>
      <c r="O3" s="117"/>
      <c r="P3" s="118" t="s">
        <v>42</v>
      </c>
      <c r="Q3" s="119"/>
      <c r="R3" s="119"/>
      <c r="S3" s="119"/>
      <c r="T3" s="119"/>
      <c r="U3" s="119"/>
      <c r="V3" s="119"/>
    </row>
    <row r="4" spans="1:64" ht="30" customHeight="1" x14ac:dyDescent="0.2">
      <c r="A4" s="9" t="s">
        <v>3</v>
      </c>
      <c r="C4" s="111"/>
      <c r="D4" s="112"/>
      <c r="E4" s="4">
        <v>1</v>
      </c>
      <c r="I4" s="114">
        <f>I5</f>
        <v>44354</v>
      </c>
      <c r="J4" s="115"/>
      <c r="K4" s="115"/>
      <c r="L4" s="115"/>
      <c r="M4" s="115"/>
      <c r="N4" s="115"/>
      <c r="O4" s="116"/>
      <c r="P4" s="121">
        <f>P5</f>
        <v>44361</v>
      </c>
      <c r="Q4" s="122"/>
      <c r="R4" s="122"/>
      <c r="S4" s="122"/>
      <c r="T4" s="122"/>
      <c r="U4" s="122"/>
      <c r="V4" s="123"/>
      <c r="W4" s="114">
        <f>W5</f>
        <v>44368</v>
      </c>
      <c r="X4" s="115"/>
      <c r="Y4" s="115"/>
      <c r="Z4" s="115"/>
      <c r="AA4" s="115"/>
      <c r="AB4" s="115"/>
      <c r="AC4" s="116"/>
      <c r="AD4" s="114">
        <f>AD5</f>
        <v>44375</v>
      </c>
      <c r="AE4" s="115"/>
      <c r="AF4" s="115"/>
      <c r="AG4" s="115"/>
      <c r="AH4" s="115"/>
      <c r="AI4" s="115"/>
      <c r="AJ4" s="116"/>
      <c r="AK4" s="114">
        <f>AK5</f>
        <v>44382</v>
      </c>
      <c r="AL4" s="115"/>
      <c r="AM4" s="115"/>
      <c r="AN4" s="115"/>
      <c r="AO4" s="115"/>
      <c r="AP4" s="115"/>
      <c r="AQ4" s="116"/>
      <c r="AR4" s="114">
        <f>AR5</f>
        <v>44389</v>
      </c>
      <c r="AS4" s="115"/>
      <c r="AT4" s="115"/>
      <c r="AU4" s="115"/>
      <c r="AV4" s="115"/>
      <c r="AW4" s="115"/>
      <c r="AX4" s="116"/>
      <c r="AY4" s="114">
        <f>AY5</f>
        <v>44396</v>
      </c>
      <c r="AZ4" s="115"/>
      <c r="BA4" s="115"/>
      <c r="BB4" s="115"/>
      <c r="BC4" s="115"/>
      <c r="BD4" s="115"/>
      <c r="BE4" s="116"/>
      <c r="BF4" s="114">
        <f>BF5</f>
        <v>44403</v>
      </c>
      <c r="BG4" s="115"/>
      <c r="BH4" s="115"/>
      <c r="BI4" s="115"/>
      <c r="BJ4" s="115"/>
      <c r="BK4" s="115"/>
      <c r="BL4" s="116"/>
    </row>
    <row r="5" spans="1:64" ht="15" customHeight="1" x14ac:dyDescent="0.2">
      <c r="A5" s="9" t="s">
        <v>4</v>
      </c>
      <c r="B5" s="113"/>
      <c r="C5" s="113"/>
      <c r="D5" s="113"/>
      <c r="E5" s="113"/>
      <c r="F5" s="113"/>
      <c r="G5" s="113"/>
      <c r="I5" s="36">
        <f>プロジェクト_開始-WEEKDAY(プロジェクト_開始,1)+2+7*(週_表示-1)</f>
        <v>44354</v>
      </c>
      <c r="J5" s="37">
        <f>I5+1</f>
        <v>44355</v>
      </c>
      <c r="K5" s="37">
        <f t="shared" ref="K5:AX5" si="0">J5+1</f>
        <v>44356</v>
      </c>
      <c r="L5" s="37">
        <f t="shared" si="0"/>
        <v>44357</v>
      </c>
      <c r="M5" s="37">
        <f t="shared" si="0"/>
        <v>44358</v>
      </c>
      <c r="N5" s="37">
        <f t="shared" si="0"/>
        <v>44359</v>
      </c>
      <c r="O5" s="38">
        <f t="shared" si="0"/>
        <v>44360</v>
      </c>
      <c r="P5" s="36">
        <f>O5+1</f>
        <v>44361</v>
      </c>
      <c r="Q5" s="37">
        <f>P5+1</f>
        <v>44362</v>
      </c>
      <c r="R5" s="37">
        <f t="shared" si="0"/>
        <v>44363</v>
      </c>
      <c r="S5" s="37">
        <f t="shared" si="0"/>
        <v>44364</v>
      </c>
      <c r="T5" s="37">
        <f t="shared" si="0"/>
        <v>44365</v>
      </c>
      <c r="U5" s="37">
        <f t="shared" si="0"/>
        <v>44366</v>
      </c>
      <c r="V5" s="38">
        <f t="shared" si="0"/>
        <v>44367</v>
      </c>
      <c r="W5" s="36">
        <f>V5+1</f>
        <v>44368</v>
      </c>
      <c r="X5" s="37">
        <f>W5+1</f>
        <v>44369</v>
      </c>
      <c r="Y5" s="37">
        <f t="shared" si="0"/>
        <v>44370</v>
      </c>
      <c r="Z5" s="37">
        <f t="shared" si="0"/>
        <v>44371</v>
      </c>
      <c r="AA5" s="37">
        <f t="shared" si="0"/>
        <v>44372</v>
      </c>
      <c r="AB5" s="37">
        <f t="shared" si="0"/>
        <v>44373</v>
      </c>
      <c r="AC5" s="38">
        <f t="shared" si="0"/>
        <v>44374</v>
      </c>
      <c r="AD5" s="36">
        <f>AC5+1</f>
        <v>44375</v>
      </c>
      <c r="AE5" s="37">
        <f>AD5+1</f>
        <v>44376</v>
      </c>
      <c r="AF5" s="37">
        <f t="shared" si="0"/>
        <v>44377</v>
      </c>
      <c r="AG5" s="37">
        <f t="shared" si="0"/>
        <v>44378</v>
      </c>
      <c r="AH5" s="37">
        <f t="shared" si="0"/>
        <v>44379</v>
      </c>
      <c r="AI5" s="37">
        <f t="shared" si="0"/>
        <v>44380</v>
      </c>
      <c r="AJ5" s="38">
        <f t="shared" si="0"/>
        <v>44381</v>
      </c>
      <c r="AK5" s="36">
        <f>AJ5+1</f>
        <v>44382</v>
      </c>
      <c r="AL5" s="37">
        <f>AK5+1</f>
        <v>44383</v>
      </c>
      <c r="AM5" s="37">
        <f t="shared" si="0"/>
        <v>44384</v>
      </c>
      <c r="AN5" s="37">
        <f t="shared" si="0"/>
        <v>44385</v>
      </c>
      <c r="AO5" s="37">
        <f t="shared" si="0"/>
        <v>44386</v>
      </c>
      <c r="AP5" s="37">
        <f t="shared" si="0"/>
        <v>44387</v>
      </c>
      <c r="AQ5" s="38">
        <f t="shared" si="0"/>
        <v>44388</v>
      </c>
      <c r="AR5" s="36">
        <f>AQ5+1</f>
        <v>44389</v>
      </c>
      <c r="AS5" s="37">
        <f>AR5+1</f>
        <v>44390</v>
      </c>
      <c r="AT5" s="37">
        <f t="shared" si="0"/>
        <v>44391</v>
      </c>
      <c r="AU5" s="37">
        <f t="shared" si="0"/>
        <v>44392</v>
      </c>
      <c r="AV5" s="37">
        <f t="shared" si="0"/>
        <v>44393</v>
      </c>
      <c r="AW5" s="37">
        <f t="shared" si="0"/>
        <v>44394</v>
      </c>
      <c r="AX5" s="38">
        <f t="shared" si="0"/>
        <v>44395</v>
      </c>
      <c r="AY5" s="36">
        <f>AX5+1</f>
        <v>44396</v>
      </c>
      <c r="AZ5" s="37">
        <f>AY5+1</f>
        <v>44397</v>
      </c>
      <c r="BA5" s="37">
        <f t="shared" ref="BA5:BE5" si="1">AZ5+1</f>
        <v>44398</v>
      </c>
      <c r="BB5" s="37">
        <f t="shared" si="1"/>
        <v>44399</v>
      </c>
      <c r="BC5" s="37">
        <f t="shared" si="1"/>
        <v>44400</v>
      </c>
      <c r="BD5" s="37">
        <f t="shared" si="1"/>
        <v>44401</v>
      </c>
      <c r="BE5" s="38">
        <f t="shared" si="1"/>
        <v>44402</v>
      </c>
      <c r="BF5" s="36">
        <f>BE5+1</f>
        <v>44403</v>
      </c>
      <c r="BG5" s="37">
        <f>BF5+1</f>
        <v>44404</v>
      </c>
      <c r="BH5" s="37">
        <f t="shared" ref="BH5:BL5" si="2">BG5+1</f>
        <v>44405</v>
      </c>
      <c r="BI5" s="37">
        <f t="shared" si="2"/>
        <v>44406</v>
      </c>
      <c r="BJ5" s="37">
        <f t="shared" si="2"/>
        <v>44407</v>
      </c>
      <c r="BK5" s="37">
        <f t="shared" si="2"/>
        <v>44408</v>
      </c>
      <c r="BL5" s="38">
        <f t="shared" si="2"/>
        <v>44409</v>
      </c>
    </row>
    <row r="6" spans="1:64" ht="30" customHeight="1" thickBot="1" x14ac:dyDescent="0.25">
      <c r="A6" s="9"/>
      <c r="B6" s="94" t="s">
        <v>12</v>
      </c>
      <c r="C6" s="18" t="s">
        <v>36</v>
      </c>
      <c r="D6" s="18" t="s">
        <v>14</v>
      </c>
      <c r="E6" s="18" t="s">
        <v>15</v>
      </c>
      <c r="F6" s="18" t="s">
        <v>17</v>
      </c>
      <c r="G6" s="18"/>
      <c r="H6" s="18" t="s">
        <v>18</v>
      </c>
      <c r="I6" s="19" t="str">
        <f t="shared" ref="I6:AN6" si="3">LEFT(TEXT(I5,"aaa"),1)</f>
        <v>月</v>
      </c>
      <c r="J6" s="19" t="str">
        <f t="shared" si="3"/>
        <v>火</v>
      </c>
      <c r="K6" s="19" t="str">
        <f t="shared" si="3"/>
        <v>水</v>
      </c>
      <c r="L6" s="19" t="str">
        <f t="shared" si="3"/>
        <v>木</v>
      </c>
      <c r="M6" s="19" t="str">
        <f t="shared" si="3"/>
        <v>金</v>
      </c>
      <c r="N6" s="19" t="str">
        <f t="shared" si="3"/>
        <v>土</v>
      </c>
      <c r="O6" s="19" t="str">
        <f t="shared" si="3"/>
        <v>日</v>
      </c>
      <c r="P6" s="19" t="str">
        <f t="shared" si="3"/>
        <v>月</v>
      </c>
      <c r="Q6" s="19" t="str">
        <f t="shared" si="3"/>
        <v>火</v>
      </c>
      <c r="R6" s="19" t="str">
        <f t="shared" si="3"/>
        <v>水</v>
      </c>
      <c r="S6" s="19" t="str">
        <f t="shared" si="3"/>
        <v>木</v>
      </c>
      <c r="T6" s="19" t="str">
        <f t="shared" si="3"/>
        <v>金</v>
      </c>
      <c r="U6" s="19" t="str">
        <f t="shared" si="3"/>
        <v>土</v>
      </c>
      <c r="V6" s="19" t="str">
        <f t="shared" si="3"/>
        <v>日</v>
      </c>
      <c r="W6" s="19" t="str">
        <f t="shared" si="3"/>
        <v>月</v>
      </c>
      <c r="X6" s="19" t="str">
        <f t="shared" si="3"/>
        <v>火</v>
      </c>
      <c r="Y6" s="19" t="str">
        <f t="shared" si="3"/>
        <v>水</v>
      </c>
      <c r="Z6" s="19" t="str">
        <f t="shared" si="3"/>
        <v>木</v>
      </c>
      <c r="AA6" s="19" t="str">
        <f t="shared" si="3"/>
        <v>金</v>
      </c>
      <c r="AB6" s="19" t="str">
        <f t="shared" si="3"/>
        <v>土</v>
      </c>
      <c r="AC6" s="19" t="str">
        <f t="shared" si="3"/>
        <v>日</v>
      </c>
      <c r="AD6" s="19" t="str">
        <f t="shared" si="3"/>
        <v>月</v>
      </c>
      <c r="AE6" s="19" t="str">
        <f t="shared" si="3"/>
        <v>火</v>
      </c>
      <c r="AF6" s="19" t="str">
        <f t="shared" si="3"/>
        <v>水</v>
      </c>
      <c r="AG6" s="19" t="str">
        <f t="shared" si="3"/>
        <v>木</v>
      </c>
      <c r="AH6" s="19" t="str">
        <f t="shared" si="3"/>
        <v>金</v>
      </c>
      <c r="AI6" s="19" t="str">
        <f t="shared" si="3"/>
        <v>土</v>
      </c>
      <c r="AJ6" s="19" t="str">
        <f t="shared" si="3"/>
        <v>日</v>
      </c>
      <c r="AK6" s="19" t="str">
        <f t="shared" si="3"/>
        <v>月</v>
      </c>
      <c r="AL6" s="19" t="str">
        <f t="shared" si="3"/>
        <v>火</v>
      </c>
      <c r="AM6" s="19" t="str">
        <f t="shared" si="3"/>
        <v>水</v>
      </c>
      <c r="AN6" s="19" t="str">
        <f t="shared" si="3"/>
        <v>木</v>
      </c>
      <c r="AO6" s="19" t="str">
        <f t="shared" ref="AO6:BL6" si="4">LEFT(TEXT(AO5,"aaa"),1)</f>
        <v>金</v>
      </c>
      <c r="AP6" s="19" t="str">
        <f t="shared" si="4"/>
        <v>土</v>
      </c>
      <c r="AQ6" s="19" t="str">
        <f t="shared" si="4"/>
        <v>日</v>
      </c>
      <c r="AR6" s="19" t="str">
        <f t="shared" si="4"/>
        <v>月</v>
      </c>
      <c r="AS6" s="19" t="str">
        <f t="shared" si="4"/>
        <v>火</v>
      </c>
      <c r="AT6" s="19" t="str">
        <f t="shared" si="4"/>
        <v>水</v>
      </c>
      <c r="AU6" s="19" t="str">
        <f t="shared" si="4"/>
        <v>木</v>
      </c>
      <c r="AV6" s="19" t="str">
        <f t="shared" si="4"/>
        <v>金</v>
      </c>
      <c r="AW6" s="19" t="str">
        <f t="shared" si="4"/>
        <v>土</v>
      </c>
      <c r="AX6" s="19" t="str">
        <f t="shared" si="4"/>
        <v>日</v>
      </c>
      <c r="AY6" s="19" t="str">
        <f t="shared" si="4"/>
        <v>月</v>
      </c>
      <c r="AZ6" s="19" t="str">
        <f t="shared" si="4"/>
        <v>火</v>
      </c>
      <c r="BA6" s="19" t="str">
        <f t="shared" si="4"/>
        <v>水</v>
      </c>
      <c r="BB6" s="19" t="str">
        <f t="shared" si="4"/>
        <v>木</v>
      </c>
      <c r="BC6" s="19" t="str">
        <f t="shared" si="4"/>
        <v>金</v>
      </c>
      <c r="BD6" s="19" t="str">
        <f t="shared" si="4"/>
        <v>土</v>
      </c>
      <c r="BE6" s="19" t="str">
        <f t="shared" si="4"/>
        <v>日</v>
      </c>
      <c r="BF6" s="19" t="str">
        <f t="shared" si="4"/>
        <v>月</v>
      </c>
      <c r="BG6" s="19" t="str">
        <f t="shared" si="4"/>
        <v>火</v>
      </c>
      <c r="BH6" s="19" t="str">
        <f t="shared" si="4"/>
        <v>水</v>
      </c>
      <c r="BI6" s="19" t="str">
        <f t="shared" si="4"/>
        <v>木</v>
      </c>
      <c r="BJ6" s="19" t="str">
        <f t="shared" si="4"/>
        <v>金</v>
      </c>
      <c r="BK6" s="19" t="str">
        <f t="shared" si="4"/>
        <v>土</v>
      </c>
      <c r="BL6" s="19" t="str">
        <f t="shared" si="4"/>
        <v>日</v>
      </c>
    </row>
    <row r="7" spans="1:64" ht="30" hidden="1" customHeight="1" thickBot="1" x14ac:dyDescent="0.25">
      <c r="A7" s="8" t="s">
        <v>5</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25">
      <c r="A8" s="9" t="s">
        <v>6</v>
      </c>
      <c r="B8" s="95" t="s">
        <v>34</v>
      </c>
      <c r="C8" s="41"/>
      <c r="D8" s="42"/>
      <c r="E8" s="43"/>
      <c r="F8" s="44"/>
      <c r="G8" s="20"/>
      <c r="H8" s="20" t="str">
        <f t="shared" ref="H8:H98"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25">
      <c r="A9" s="9" t="s">
        <v>7</v>
      </c>
      <c r="B9" s="96" t="s">
        <v>38</v>
      </c>
      <c r="C9" s="63">
        <v>2.0833333333333332E-2</v>
      </c>
      <c r="D9" s="45">
        <v>1</v>
      </c>
      <c r="E9" s="46">
        <v>44241</v>
      </c>
      <c r="F9" s="46">
        <v>44241</v>
      </c>
      <c r="G9" s="20"/>
      <c r="H9" s="20">
        <f t="shared" si="5"/>
        <v>1</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25">
      <c r="A10" s="9" t="s">
        <v>8</v>
      </c>
      <c r="B10" s="96" t="s">
        <v>37</v>
      </c>
      <c r="C10" s="63">
        <v>0.32569444444444445</v>
      </c>
      <c r="D10" s="45">
        <v>1</v>
      </c>
      <c r="E10" s="46">
        <v>44386</v>
      </c>
      <c r="F10" s="46">
        <f>E10+2</f>
        <v>44388</v>
      </c>
      <c r="G10" s="20"/>
      <c r="H10" s="20">
        <f t="shared"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25">
      <c r="A11" s="8"/>
      <c r="B11" s="96" t="s">
        <v>39</v>
      </c>
      <c r="C11" s="63"/>
      <c r="D11" s="45">
        <v>0</v>
      </c>
      <c r="E11" s="46">
        <f>F10</f>
        <v>44388</v>
      </c>
      <c r="F11" s="46">
        <f>E11+4</f>
        <v>44392</v>
      </c>
      <c r="G11" s="20"/>
      <c r="H11" s="20">
        <f t="shared"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25">
      <c r="A12" s="9" t="s">
        <v>68</v>
      </c>
      <c r="B12" s="97" t="s">
        <v>43</v>
      </c>
      <c r="C12" s="47"/>
      <c r="D12" s="48"/>
      <c r="E12" s="49"/>
      <c r="F12" s="50"/>
      <c r="G12" s="20"/>
      <c r="H12" s="20" t="str">
        <f t="shared" si="5"/>
        <v/>
      </c>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25">
      <c r="A13" s="9"/>
      <c r="B13" s="98" t="s">
        <v>41</v>
      </c>
      <c r="C13" s="51"/>
      <c r="D13" s="52">
        <v>1</v>
      </c>
      <c r="E13" s="53">
        <f>E11+1</f>
        <v>44389</v>
      </c>
      <c r="F13" s="53">
        <f>E13+4</f>
        <v>44393</v>
      </c>
      <c r="G13" s="20"/>
      <c r="H13" s="20">
        <f t="shared" si="5"/>
        <v>5</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25">
      <c r="A14" s="8" t="s">
        <v>69</v>
      </c>
      <c r="B14" s="99" t="s">
        <v>35</v>
      </c>
      <c r="C14" s="54"/>
      <c r="D14" s="55"/>
      <c r="E14" s="56"/>
      <c r="F14" s="57"/>
      <c r="G14" s="20"/>
      <c r="H14" s="20" t="str">
        <f t="shared" si="5"/>
        <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25">
      <c r="A15" s="8"/>
      <c r="B15" s="101" t="s">
        <v>110</v>
      </c>
      <c r="C15" s="109">
        <v>0.12986111111111112</v>
      </c>
      <c r="D15" s="61">
        <v>1</v>
      </c>
      <c r="E15" s="62" t="s">
        <v>16</v>
      </c>
      <c r="F15" s="62" t="s">
        <v>16</v>
      </c>
      <c r="G15" s="20"/>
      <c r="H15" s="20" t="e">
        <f t="shared" si="5"/>
        <v>#VALUE!</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25">
      <c r="A16" s="8"/>
      <c r="B16" s="101" t="s">
        <v>120</v>
      </c>
      <c r="C16" s="109">
        <v>3.4722222222222224E-2</v>
      </c>
      <c r="D16" s="61">
        <v>1</v>
      </c>
      <c r="E16" s="62" t="s">
        <v>16</v>
      </c>
      <c r="F16" s="62" t="s">
        <v>16</v>
      </c>
      <c r="G16" s="20"/>
      <c r="H16" s="20" t="e">
        <f t="shared" si="5"/>
        <v>#VALUE!</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25">
      <c r="A17" s="8"/>
      <c r="B17" s="101" t="s">
        <v>111</v>
      </c>
      <c r="C17" s="109">
        <v>0.375</v>
      </c>
      <c r="D17" s="61">
        <v>0</v>
      </c>
      <c r="E17" s="62" t="s">
        <v>16</v>
      </c>
      <c r="F17" s="62" t="s">
        <v>16</v>
      </c>
      <c r="G17" s="20"/>
      <c r="H17" s="20" t="e">
        <f t="shared" si="5"/>
        <v>#VALUE!</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25">
      <c r="A18" s="8"/>
      <c r="B18" s="101" t="s">
        <v>112</v>
      </c>
      <c r="C18" s="109"/>
      <c r="D18" s="61">
        <v>1</v>
      </c>
      <c r="E18" s="62" t="s">
        <v>16</v>
      </c>
      <c r="F18" s="62" t="s">
        <v>16</v>
      </c>
      <c r="G18" s="20"/>
      <c r="H18" s="20" t="e">
        <f t="shared" si="5"/>
        <v>#VALUE!</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25">
      <c r="A19" s="8" t="s">
        <v>69</v>
      </c>
      <c r="B19" s="100" t="s">
        <v>51</v>
      </c>
      <c r="C19" s="79"/>
      <c r="D19" s="80"/>
      <c r="E19" s="81"/>
      <c r="F19" s="82"/>
      <c r="G19" s="20"/>
      <c r="H19" s="20" t="str">
        <f t="shared" si="5"/>
        <v/>
      </c>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25">
      <c r="A20" s="8"/>
      <c r="B20" s="88" t="s">
        <v>81</v>
      </c>
      <c r="C20" s="79"/>
      <c r="D20" s="80"/>
      <c r="E20" s="81"/>
      <c r="F20" s="82"/>
      <c r="G20" s="20"/>
      <c r="H20" s="20"/>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25">
      <c r="A21" s="8"/>
      <c r="B21" s="101" t="s">
        <v>82</v>
      </c>
      <c r="C21" s="60"/>
      <c r="D21" s="61">
        <v>0</v>
      </c>
      <c r="E21" s="62" t="s">
        <v>16</v>
      </c>
      <c r="F21" s="62" t="s">
        <v>16</v>
      </c>
      <c r="G21" s="20"/>
      <c r="H21" s="20" t="e">
        <f t="shared" si="5"/>
        <v>#VALUE!</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25">
      <c r="A22" s="8" t="s">
        <v>69</v>
      </c>
      <c r="B22" s="88" t="s">
        <v>45</v>
      </c>
      <c r="C22" s="79"/>
      <c r="D22" s="80"/>
      <c r="E22" s="81"/>
      <c r="F22" s="82"/>
      <c r="G22" s="20"/>
      <c r="H22" s="20" t="str">
        <f t="shared" si="5"/>
        <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25">
      <c r="A23" s="8"/>
      <c r="B23" s="101" t="s">
        <v>46</v>
      </c>
      <c r="C23" s="60"/>
      <c r="D23" s="61">
        <v>0.4</v>
      </c>
      <c r="E23" s="62" t="s">
        <v>16</v>
      </c>
      <c r="F23" s="62" t="s">
        <v>16</v>
      </c>
      <c r="G23" s="20"/>
      <c r="H23" s="20" t="e">
        <f t="shared" si="5"/>
        <v>#VALUE!</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25">
      <c r="A24" s="8"/>
      <c r="B24" s="101" t="s">
        <v>128</v>
      </c>
      <c r="C24" s="109">
        <v>2.4999999999999998E-2</v>
      </c>
      <c r="D24" s="61">
        <v>0</v>
      </c>
      <c r="E24" s="62" t="s">
        <v>16</v>
      </c>
      <c r="F24" s="62" t="s">
        <v>16</v>
      </c>
      <c r="G24" s="20"/>
      <c r="H24" s="20" t="e">
        <f t="shared" si="5"/>
        <v>#VALUE!</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25">
      <c r="A25" s="8" t="s">
        <v>69</v>
      </c>
      <c r="B25" s="88" t="s">
        <v>55</v>
      </c>
      <c r="C25" s="79"/>
      <c r="D25" s="80"/>
      <c r="E25" s="81"/>
      <c r="F25" s="82"/>
      <c r="G25" s="20"/>
      <c r="H25" s="20" t="str">
        <f t="shared" si="5"/>
        <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25">
      <c r="A26" s="87">
        <v>44388</v>
      </c>
      <c r="B26" s="102" t="s">
        <v>57</v>
      </c>
      <c r="C26" s="60"/>
      <c r="D26" s="61">
        <v>1</v>
      </c>
      <c r="E26" s="62" t="s">
        <v>16</v>
      </c>
      <c r="F26" s="62" t="s">
        <v>16</v>
      </c>
      <c r="G26" s="20"/>
      <c r="H26" s="20" t="e">
        <f t="shared" si="5"/>
        <v>#VALUE!</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25">
      <c r="A27" s="8" t="s">
        <v>69</v>
      </c>
      <c r="B27" s="102" t="s">
        <v>58</v>
      </c>
      <c r="C27" s="60"/>
      <c r="D27" s="61">
        <v>1</v>
      </c>
      <c r="E27" s="62" t="s">
        <v>16</v>
      </c>
      <c r="F27" s="62" t="s">
        <v>16</v>
      </c>
      <c r="G27" s="20"/>
      <c r="H27" s="20" t="e">
        <f t="shared" si="5"/>
        <v>#VALUE!</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25">
      <c r="A28" s="8" t="s">
        <v>69</v>
      </c>
      <c r="B28" s="102" t="s">
        <v>83</v>
      </c>
      <c r="C28" s="60"/>
      <c r="D28" s="61">
        <v>0</v>
      </c>
      <c r="E28" s="62" t="s">
        <v>16</v>
      </c>
      <c r="F28" s="62" t="s">
        <v>16</v>
      </c>
      <c r="G28" s="20"/>
      <c r="H28" s="20" t="e">
        <f t="shared" si="5"/>
        <v>#VALUE!</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25">
      <c r="A29" s="87">
        <v>44388</v>
      </c>
      <c r="B29" s="102" t="s">
        <v>84</v>
      </c>
      <c r="C29" s="60"/>
      <c r="D29" s="61">
        <v>0</v>
      </c>
      <c r="E29" s="62" t="s">
        <v>16</v>
      </c>
      <c r="F29" s="62" t="s">
        <v>16</v>
      </c>
      <c r="G29" s="20"/>
      <c r="H29" s="20" t="e">
        <f t="shared" si="5"/>
        <v>#VALUE!</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25">
      <c r="A30" s="87">
        <v>44388</v>
      </c>
      <c r="B30" s="102" t="s">
        <v>85</v>
      </c>
      <c r="C30" s="60"/>
      <c r="D30" s="61">
        <v>0</v>
      </c>
      <c r="E30" s="62" t="s">
        <v>16</v>
      </c>
      <c r="F30" s="62" t="s">
        <v>16</v>
      </c>
      <c r="G30" s="20"/>
      <c r="H30" s="20"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25">
      <c r="A31" s="8" t="s">
        <v>69</v>
      </c>
      <c r="B31" s="88" t="s">
        <v>122</v>
      </c>
      <c r="C31" s="79"/>
      <c r="D31" s="80"/>
      <c r="E31" s="81"/>
      <c r="F31" s="82"/>
      <c r="G31" s="20"/>
      <c r="H31" s="20" t="str">
        <f t="shared" si="5"/>
        <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25">
      <c r="A32" s="87">
        <v>44388</v>
      </c>
      <c r="B32" s="102" t="s">
        <v>123</v>
      </c>
      <c r="C32" s="60"/>
      <c r="D32" s="61">
        <v>0.8</v>
      </c>
      <c r="E32" s="62" t="s">
        <v>16</v>
      </c>
      <c r="F32" s="62" t="s">
        <v>16</v>
      </c>
      <c r="G32" s="20"/>
      <c r="H32" s="20"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25">
      <c r="A33" s="8" t="s">
        <v>69</v>
      </c>
      <c r="B33" s="88" t="s">
        <v>127</v>
      </c>
      <c r="C33" s="79"/>
      <c r="D33" s="80"/>
      <c r="E33" s="81"/>
      <c r="F33" s="82"/>
      <c r="G33" s="20"/>
      <c r="H33" s="20" t="str">
        <f t="shared" si="5"/>
        <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25">
      <c r="A34" s="87">
        <v>44388</v>
      </c>
      <c r="B34" s="102" t="s">
        <v>129</v>
      </c>
      <c r="C34" s="60"/>
      <c r="D34" s="61">
        <v>0</v>
      </c>
      <c r="E34" s="62" t="s">
        <v>16</v>
      </c>
      <c r="F34" s="62" t="s">
        <v>16</v>
      </c>
      <c r="G34" s="20"/>
      <c r="H34" s="20" t="e">
        <f t="shared" si="5"/>
        <v>#VALUE!</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25">
      <c r="A35" s="87">
        <v>44388</v>
      </c>
      <c r="B35" s="102" t="s">
        <v>130</v>
      </c>
      <c r="C35" s="60"/>
      <c r="D35" s="61">
        <v>0</v>
      </c>
      <c r="E35" s="62" t="s">
        <v>16</v>
      </c>
      <c r="F35" s="62" t="s">
        <v>16</v>
      </c>
      <c r="G35" s="20"/>
      <c r="H35" s="20" t="e">
        <f t="shared" si="5"/>
        <v>#VALUE!</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25">
      <c r="A36" s="87">
        <v>44388</v>
      </c>
      <c r="B36" s="102" t="s">
        <v>131</v>
      </c>
      <c r="C36" s="60"/>
      <c r="D36" s="61">
        <v>0</v>
      </c>
      <c r="E36" s="62" t="s">
        <v>16</v>
      </c>
      <c r="F36" s="62" t="s">
        <v>16</v>
      </c>
      <c r="G36" s="20"/>
      <c r="H36" s="20" t="e">
        <f t="shared" si="5"/>
        <v>#VALUE!</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25">
      <c r="A37" s="8" t="s">
        <v>69</v>
      </c>
      <c r="B37" s="88" t="s">
        <v>124</v>
      </c>
      <c r="C37" s="79"/>
      <c r="D37" s="80"/>
      <c r="E37" s="81"/>
      <c r="F37" s="82"/>
      <c r="G37" s="20"/>
      <c r="H37" s="20" t="str">
        <f t="shared" si="5"/>
        <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25">
      <c r="A38" s="87">
        <v>44388</v>
      </c>
      <c r="B38" s="102" t="s">
        <v>125</v>
      </c>
      <c r="C38" s="109">
        <v>0.39374999999999999</v>
      </c>
      <c r="D38" s="61">
        <v>0.5</v>
      </c>
      <c r="E38" s="62">
        <v>44394</v>
      </c>
      <c r="F38" s="62">
        <v>44398</v>
      </c>
      <c r="G38" s="20"/>
      <c r="H38" s="20">
        <f t="shared" si="5"/>
        <v>5</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25">
      <c r="A39" s="87">
        <v>44388</v>
      </c>
      <c r="B39" s="102" t="s">
        <v>126</v>
      </c>
      <c r="C39" s="109">
        <v>5.4166666666666669E-2</v>
      </c>
      <c r="D39" s="61">
        <v>0.15</v>
      </c>
      <c r="E39" s="62" t="s">
        <v>16</v>
      </c>
      <c r="F39" s="62" t="s">
        <v>16</v>
      </c>
      <c r="G39" s="20"/>
      <c r="H39" s="20"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25">
      <c r="A40" s="8" t="s">
        <v>9</v>
      </c>
      <c r="B40" s="88" t="s">
        <v>49</v>
      </c>
      <c r="C40" s="79"/>
      <c r="D40" s="80"/>
      <c r="E40" s="81"/>
      <c r="F40" s="82"/>
      <c r="G40" s="20"/>
      <c r="H40" s="20" t="str">
        <f t="shared" si="5"/>
        <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25">
      <c r="A41" s="8" t="s">
        <v>9</v>
      </c>
      <c r="B41" s="102" t="s">
        <v>56</v>
      </c>
      <c r="C41" s="60"/>
      <c r="D41" s="61">
        <v>0</v>
      </c>
      <c r="E41" s="62" t="s">
        <v>16</v>
      </c>
      <c r="F41" s="62" t="s">
        <v>16</v>
      </c>
      <c r="G41" s="20"/>
      <c r="H41" s="20" t="e">
        <f t="shared" si="5"/>
        <v>#VALUE!</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25">
      <c r="A42" s="8" t="s">
        <v>69</v>
      </c>
      <c r="B42" s="88" t="s">
        <v>47</v>
      </c>
      <c r="C42" s="79"/>
      <c r="D42" s="80"/>
      <c r="E42" s="81"/>
      <c r="F42" s="82"/>
      <c r="G42" s="20"/>
      <c r="H42" s="20" t="str">
        <f t="shared" si="5"/>
        <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25">
      <c r="A43" s="8"/>
      <c r="B43" s="90" t="s">
        <v>86</v>
      </c>
      <c r="C43" s="60"/>
      <c r="D43" s="61">
        <v>0</v>
      </c>
      <c r="E43" s="62" t="s">
        <v>16</v>
      </c>
      <c r="F43" s="62" t="s">
        <v>16</v>
      </c>
      <c r="G43" s="20"/>
      <c r="H43" s="20" t="e">
        <f t="shared" si="5"/>
        <v>#VALUE!</v>
      </c>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25">
      <c r="A44" s="8"/>
      <c r="B44" s="90" t="s">
        <v>48</v>
      </c>
      <c r="C44" s="60"/>
      <c r="D44" s="61">
        <v>0</v>
      </c>
      <c r="E44" s="62" t="s">
        <v>16</v>
      </c>
      <c r="F44" s="62" t="s">
        <v>16</v>
      </c>
      <c r="G44" s="20"/>
      <c r="H44" s="20" t="e">
        <f t="shared" si="5"/>
        <v>#VALUE!</v>
      </c>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25">
      <c r="A45" s="8"/>
      <c r="B45" s="90" t="s">
        <v>79</v>
      </c>
      <c r="C45" s="60"/>
      <c r="D45" s="61">
        <v>0</v>
      </c>
      <c r="E45" s="62" t="s">
        <v>16</v>
      </c>
      <c r="F45" s="62" t="s">
        <v>16</v>
      </c>
      <c r="G45" s="20"/>
      <c r="H45" s="20" t="e">
        <f t="shared" si="5"/>
        <v>#VALUE!</v>
      </c>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25">
      <c r="A46" s="8"/>
      <c r="B46" s="90" t="s">
        <v>80</v>
      </c>
      <c r="C46" s="60"/>
      <c r="D46" s="61">
        <v>0</v>
      </c>
      <c r="E46" s="62" t="s">
        <v>16</v>
      </c>
      <c r="F46" s="62" t="s">
        <v>16</v>
      </c>
      <c r="G46" s="20"/>
      <c r="H46" s="20" t="e">
        <f t="shared" si="5"/>
        <v>#VALUE!</v>
      </c>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25">
      <c r="A47" s="8"/>
      <c r="B47" s="90" t="s">
        <v>87</v>
      </c>
      <c r="C47" s="60"/>
      <c r="D47" s="61">
        <v>0</v>
      </c>
      <c r="E47" s="62" t="s">
        <v>16</v>
      </c>
      <c r="F47" s="62" t="s">
        <v>16</v>
      </c>
      <c r="G47" s="20"/>
      <c r="H47" s="20" t="e">
        <f t="shared" si="5"/>
        <v>#VALUE!</v>
      </c>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25">
      <c r="A48" s="8" t="s">
        <v>9</v>
      </c>
      <c r="B48" s="88" t="s">
        <v>50</v>
      </c>
      <c r="C48" s="79"/>
      <c r="D48" s="80"/>
      <c r="E48" s="81"/>
      <c r="F48" s="82"/>
      <c r="G48" s="20"/>
      <c r="H48" s="20" t="str">
        <f t="shared" si="5"/>
        <v/>
      </c>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25">
      <c r="A49" s="8" t="s">
        <v>9</v>
      </c>
      <c r="B49" s="102" t="s">
        <v>54</v>
      </c>
      <c r="C49" s="60"/>
      <c r="D49" s="61">
        <v>0</v>
      </c>
      <c r="E49" s="62" t="s">
        <v>16</v>
      </c>
      <c r="F49" s="62" t="s">
        <v>16</v>
      </c>
      <c r="G49" s="20"/>
      <c r="H49" s="20" t="e">
        <f t="shared" si="5"/>
        <v>#VALUE!</v>
      </c>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25">
      <c r="A50" s="8" t="s">
        <v>9</v>
      </c>
      <c r="B50" s="89" t="s">
        <v>109</v>
      </c>
      <c r="C50" s="79"/>
      <c r="D50" s="80"/>
      <c r="E50" s="81"/>
      <c r="F50" s="82"/>
      <c r="G50" s="20"/>
      <c r="H50" s="20" t="str">
        <f t="shared" si="5"/>
        <v/>
      </c>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25">
      <c r="A51" s="8"/>
      <c r="B51" s="78" t="s">
        <v>52</v>
      </c>
      <c r="C51" s="79"/>
      <c r="D51" s="80"/>
      <c r="E51" s="81"/>
      <c r="F51" s="82"/>
      <c r="G51" s="20"/>
      <c r="H51" s="20"/>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row>
    <row r="52" spans="1:64" s="1" customFormat="1" ht="30" customHeight="1" thickBot="1" x14ac:dyDescent="0.25">
      <c r="A52" s="87">
        <v>44388</v>
      </c>
      <c r="B52" s="86" t="s">
        <v>70</v>
      </c>
      <c r="C52" s="60"/>
      <c r="D52" s="61">
        <v>0</v>
      </c>
      <c r="E52" s="62" t="s">
        <v>16</v>
      </c>
      <c r="F52" s="62" t="s">
        <v>16</v>
      </c>
      <c r="G52" s="20"/>
      <c r="H52" s="20" t="e">
        <f t="shared" si="5"/>
        <v>#VALUE!</v>
      </c>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row>
    <row r="53" spans="1:64" s="1" customFormat="1" ht="30" customHeight="1" thickBot="1" x14ac:dyDescent="0.25">
      <c r="A53" s="8" t="s">
        <v>9</v>
      </c>
      <c r="B53" s="107" t="s">
        <v>74</v>
      </c>
      <c r="C53" s="79"/>
      <c r="D53" s="80"/>
      <c r="E53" s="81"/>
      <c r="F53" s="82"/>
      <c r="G53" s="20"/>
      <c r="H53" s="20" t="str">
        <f t="shared" si="5"/>
        <v/>
      </c>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row>
    <row r="54" spans="1:64" s="1" customFormat="1" ht="30" customHeight="1" thickBot="1" x14ac:dyDescent="0.25">
      <c r="A54" s="87">
        <v>44388</v>
      </c>
      <c r="B54" s="108" t="s">
        <v>71</v>
      </c>
      <c r="C54" s="60"/>
      <c r="D54" s="61">
        <v>0</v>
      </c>
      <c r="E54" s="62" t="s">
        <v>16</v>
      </c>
      <c r="F54" s="62" t="s">
        <v>16</v>
      </c>
      <c r="G54" s="20"/>
      <c r="H54" s="20" t="e">
        <f t="shared" si="5"/>
        <v>#VALUE!</v>
      </c>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row>
    <row r="55" spans="1:64" s="1" customFormat="1" ht="30" customHeight="1" thickBot="1" x14ac:dyDescent="0.25">
      <c r="A55" s="8"/>
      <c r="B55" s="78" t="s">
        <v>53</v>
      </c>
      <c r="C55" s="79"/>
      <c r="D55" s="80"/>
      <c r="E55" s="81"/>
      <c r="F55" s="82"/>
      <c r="G55" s="20"/>
      <c r="H55" s="20"/>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row>
    <row r="56" spans="1:64" s="1" customFormat="1" ht="30" customHeight="1" thickBot="1" x14ac:dyDescent="0.25">
      <c r="A56" s="87">
        <v>44388</v>
      </c>
      <c r="B56" s="86" t="s">
        <v>72</v>
      </c>
      <c r="C56" s="60"/>
      <c r="D56" s="61">
        <v>0</v>
      </c>
      <c r="E56" s="62" t="s">
        <v>16</v>
      </c>
      <c r="F56" s="62" t="s">
        <v>16</v>
      </c>
      <c r="G56" s="20"/>
      <c r="H56" s="20" t="e">
        <f t="shared" si="5"/>
        <v>#VALUE!</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row>
    <row r="57" spans="1:64" s="1" customFormat="1" ht="30" customHeight="1" thickBot="1" x14ac:dyDescent="0.25">
      <c r="A57" s="87"/>
      <c r="B57" s="89" t="s">
        <v>59</v>
      </c>
      <c r="C57" s="83"/>
      <c r="D57" s="84"/>
      <c r="E57" s="85"/>
      <c r="F57" s="85"/>
      <c r="G57" s="20"/>
      <c r="H57" s="20"/>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row>
    <row r="58" spans="1:64" s="1" customFormat="1" ht="30" customHeight="1" thickBot="1" x14ac:dyDescent="0.25">
      <c r="A58" s="87"/>
      <c r="B58" s="86" t="s">
        <v>60</v>
      </c>
      <c r="C58" s="60"/>
      <c r="D58" s="61">
        <v>0</v>
      </c>
      <c r="E58" s="62" t="s">
        <v>16</v>
      </c>
      <c r="F58" s="62" t="s">
        <v>16</v>
      </c>
      <c r="G58" s="20"/>
      <c r="H58" s="20"/>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row>
    <row r="59" spans="1:64" s="1" customFormat="1" ht="30" customHeight="1" thickBot="1" x14ac:dyDescent="0.25">
      <c r="A59" s="87"/>
      <c r="B59" s="86" t="s">
        <v>61</v>
      </c>
      <c r="C59" s="60"/>
      <c r="D59" s="61">
        <v>0</v>
      </c>
      <c r="E59" s="62" t="s">
        <v>16</v>
      </c>
      <c r="F59" s="62" t="s">
        <v>16</v>
      </c>
      <c r="G59" s="20"/>
      <c r="H59" s="20"/>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row>
    <row r="60" spans="1:64" s="1" customFormat="1" ht="30" customHeight="1" thickBot="1" x14ac:dyDescent="0.25">
      <c r="A60" s="87"/>
      <c r="B60" s="86" t="s">
        <v>73</v>
      </c>
      <c r="C60" s="83"/>
      <c r="D60" s="84"/>
      <c r="E60" s="85"/>
      <c r="F60" s="85"/>
      <c r="G60" s="20"/>
      <c r="H60" s="20"/>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row>
    <row r="61" spans="1:64" s="1" customFormat="1" ht="30" customHeight="1" thickBot="1" x14ac:dyDescent="0.25">
      <c r="A61" s="87" t="s">
        <v>62</v>
      </c>
      <c r="B61" s="86" t="s">
        <v>63</v>
      </c>
      <c r="C61" s="60"/>
      <c r="D61" s="61">
        <v>0</v>
      </c>
      <c r="E61" s="62" t="s">
        <v>16</v>
      </c>
      <c r="F61" s="62" t="s">
        <v>16</v>
      </c>
      <c r="G61" s="20"/>
      <c r="H61" s="20"/>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row>
    <row r="62" spans="1:64" s="1" customFormat="1" ht="30" customHeight="1" thickBot="1" x14ac:dyDescent="0.25">
      <c r="A62" s="87" t="s">
        <v>62</v>
      </c>
      <c r="B62" s="86" t="s">
        <v>88</v>
      </c>
      <c r="C62" s="60"/>
      <c r="D62" s="61">
        <v>0</v>
      </c>
      <c r="E62" s="62" t="s">
        <v>16</v>
      </c>
      <c r="F62" s="62" t="s">
        <v>16</v>
      </c>
      <c r="G62" s="20"/>
      <c r="H62" s="20"/>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row>
    <row r="63" spans="1:64" s="1" customFormat="1" ht="30" customHeight="1" thickBot="1" x14ac:dyDescent="0.25">
      <c r="A63" s="87"/>
      <c r="B63" s="86" t="s">
        <v>89</v>
      </c>
      <c r="C63" s="60"/>
      <c r="D63" s="61">
        <v>0</v>
      </c>
      <c r="E63" s="62" t="s">
        <v>16</v>
      </c>
      <c r="F63" s="62" t="s">
        <v>16</v>
      </c>
      <c r="G63" s="20"/>
      <c r="H63" s="20"/>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row>
    <row r="64" spans="1:64" s="1" customFormat="1" ht="30" customHeight="1" thickBot="1" x14ac:dyDescent="0.25">
      <c r="A64" s="87" t="s">
        <v>62</v>
      </c>
      <c r="B64" s="86" t="s">
        <v>64</v>
      </c>
      <c r="C64" s="60"/>
      <c r="D64" s="61">
        <v>0</v>
      </c>
      <c r="E64" s="62" t="s">
        <v>16</v>
      </c>
      <c r="F64" s="62" t="s">
        <v>16</v>
      </c>
      <c r="G64" s="20"/>
      <c r="H64" s="20"/>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row>
    <row r="65" spans="1:64" s="1" customFormat="1" ht="30" customHeight="1" thickBot="1" x14ac:dyDescent="0.25">
      <c r="A65" s="87" t="s">
        <v>62</v>
      </c>
      <c r="B65" s="86" t="s">
        <v>90</v>
      </c>
      <c r="C65" s="60"/>
      <c r="D65" s="61">
        <v>0</v>
      </c>
      <c r="E65" s="62" t="s">
        <v>16</v>
      </c>
      <c r="F65" s="62" t="s">
        <v>16</v>
      </c>
      <c r="G65" s="20"/>
      <c r="H65" s="20"/>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row>
    <row r="66" spans="1:64" s="1" customFormat="1" ht="30" customHeight="1" thickBot="1" x14ac:dyDescent="0.25">
      <c r="A66" s="87" t="s">
        <v>62</v>
      </c>
      <c r="B66" s="86" t="s">
        <v>65</v>
      </c>
      <c r="C66" s="60"/>
      <c r="D66" s="61">
        <v>0</v>
      </c>
      <c r="E66" s="62" t="s">
        <v>16</v>
      </c>
      <c r="F66" s="62" t="s">
        <v>16</v>
      </c>
      <c r="G66" s="20"/>
      <c r="H66" s="20"/>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row>
    <row r="67" spans="1:64" s="1" customFormat="1" ht="30" customHeight="1" thickBot="1" x14ac:dyDescent="0.25">
      <c r="A67" s="87" t="s">
        <v>62</v>
      </c>
      <c r="B67" s="86" t="s">
        <v>91</v>
      </c>
      <c r="C67" s="60"/>
      <c r="D67" s="61">
        <v>0</v>
      </c>
      <c r="E67" s="62" t="s">
        <v>16</v>
      </c>
      <c r="F67" s="62" t="s">
        <v>16</v>
      </c>
      <c r="G67" s="20"/>
      <c r="H67" s="20"/>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row>
    <row r="68" spans="1:64" s="1" customFormat="1" ht="30" customHeight="1" thickBot="1" x14ac:dyDescent="0.25">
      <c r="A68" s="87" t="s">
        <v>62</v>
      </c>
      <c r="B68" s="86" t="s">
        <v>66</v>
      </c>
      <c r="C68" s="60"/>
      <c r="D68" s="61">
        <v>0</v>
      </c>
      <c r="E68" s="62" t="s">
        <v>16</v>
      </c>
      <c r="F68" s="62" t="s">
        <v>16</v>
      </c>
      <c r="G68" s="20"/>
      <c r="H68" s="20"/>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row>
    <row r="69" spans="1:64" s="1" customFormat="1" ht="30" customHeight="1" thickBot="1" x14ac:dyDescent="0.25">
      <c r="A69" s="87" t="s">
        <v>62</v>
      </c>
      <c r="B69" s="86" t="s">
        <v>92</v>
      </c>
      <c r="C69" s="60"/>
      <c r="D69" s="61">
        <v>0</v>
      </c>
      <c r="E69" s="62" t="s">
        <v>16</v>
      </c>
      <c r="F69" s="62" t="s">
        <v>16</v>
      </c>
      <c r="G69" s="20"/>
      <c r="H69" s="20"/>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row>
    <row r="70" spans="1:64" s="1" customFormat="1" ht="30" customHeight="1" thickBot="1" x14ac:dyDescent="0.25">
      <c r="A70" s="87" t="s">
        <v>62</v>
      </c>
      <c r="B70" s="86" t="s">
        <v>95</v>
      </c>
      <c r="C70" s="60"/>
      <c r="D70" s="61">
        <v>0</v>
      </c>
      <c r="E70" s="62" t="s">
        <v>16</v>
      </c>
      <c r="F70" s="62" t="s">
        <v>16</v>
      </c>
      <c r="G70" s="20"/>
      <c r="H70" s="20"/>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row>
    <row r="71" spans="1:64" s="1" customFormat="1" ht="30" customHeight="1" thickBot="1" x14ac:dyDescent="0.25">
      <c r="A71" s="87" t="s">
        <v>62</v>
      </c>
      <c r="B71" s="86" t="s">
        <v>96</v>
      </c>
      <c r="C71" s="60"/>
      <c r="D71" s="61">
        <v>0</v>
      </c>
      <c r="E71" s="62" t="s">
        <v>16</v>
      </c>
      <c r="F71" s="62" t="s">
        <v>16</v>
      </c>
      <c r="G71" s="20"/>
      <c r="H71" s="20"/>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row>
    <row r="72" spans="1:64" s="1" customFormat="1" ht="30" customHeight="1" thickBot="1" x14ac:dyDescent="0.25">
      <c r="A72" s="87" t="s">
        <v>62</v>
      </c>
      <c r="B72" s="86" t="s">
        <v>97</v>
      </c>
      <c r="C72" s="60"/>
      <c r="D72" s="61">
        <v>0</v>
      </c>
      <c r="E72" s="62" t="s">
        <v>16</v>
      </c>
      <c r="F72" s="62" t="s">
        <v>16</v>
      </c>
      <c r="G72" s="20"/>
      <c r="H72" s="20"/>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row>
    <row r="73" spans="1:64" s="1" customFormat="1" ht="30" customHeight="1" thickBot="1" x14ac:dyDescent="0.25">
      <c r="A73" s="87" t="s">
        <v>62</v>
      </c>
      <c r="B73" s="86" t="s">
        <v>93</v>
      </c>
      <c r="C73" s="60"/>
      <c r="D73" s="61">
        <v>0</v>
      </c>
      <c r="E73" s="62" t="s">
        <v>16</v>
      </c>
      <c r="F73" s="62" t="s">
        <v>16</v>
      </c>
      <c r="G73" s="20"/>
      <c r="H73" s="20"/>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row>
    <row r="74" spans="1:64" s="1" customFormat="1" ht="30" customHeight="1" thickBot="1" x14ac:dyDescent="0.25">
      <c r="A74" s="87" t="s">
        <v>62</v>
      </c>
      <c r="B74" s="86" t="s">
        <v>94</v>
      </c>
      <c r="C74" s="60"/>
      <c r="D74" s="61">
        <v>0</v>
      </c>
      <c r="E74" s="62" t="s">
        <v>16</v>
      </c>
      <c r="F74" s="62" t="s">
        <v>16</v>
      </c>
      <c r="G74" s="20"/>
      <c r="H74" s="20"/>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row>
    <row r="75" spans="1:64" s="1" customFormat="1" ht="30" customHeight="1" thickBot="1" x14ac:dyDescent="0.25">
      <c r="A75" s="87" t="s">
        <v>62</v>
      </c>
      <c r="B75" s="86" t="s">
        <v>97</v>
      </c>
      <c r="C75" s="60"/>
      <c r="D75" s="61">
        <v>0</v>
      </c>
      <c r="E75" s="62" t="s">
        <v>16</v>
      </c>
      <c r="F75" s="62" t="s">
        <v>16</v>
      </c>
      <c r="G75" s="20"/>
      <c r="H75" s="20"/>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row>
    <row r="76" spans="1:64" s="1" customFormat="1" ht="30" customHeight="1" thickBot="1" x14ac:dyDescent="0.25">
      <c r="A76" s="87" t="s">
        <v>62</v>
      </c>
      <c r="B76" s="86" t="s">
        <v>67</v>
      </c>
      <c r="C76" s="60"/>
      <c r="D76" s="61">
        <v>0</v>
      </c>
      <c r="E76" s="62" t="s">
        <v>16</v>
      </c>
      <c r="F76" s="62" t="s">
        <v>16</v>
      </c>
      <c r="G76" s="20"/>
      <c r="H76" s="20"/>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row>
    <row r="77" spans="1:64" s="1" customFormat="1" ht="30" customHeight="1" thickBot="1" x14ac:dyDescent="0.25">
      <c r="A77" s="87" t="s">
        <v>62</v>
      </c>
      <c r="B77" s="86" t="s">
        <v>52</v>
      </c>
      <c r="C77" s="83"/>
      <c r="D77" s="84"/>
      <c r="E77" s="85"/>
      <c r="F77" s="85"/>
      <c r="G77" s="20"/>
      <c r="H77" s="20"/>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row>
    <row r="78" spans="1:64" s="1" customFormat="1" ht="30" customHeight="1" thickBot="1" x14ac:dyDescent="0.25">
      <c r="A78" s="87" t="s">
        <v>62</v>
      </c>
      <c r="B78" s="86" t="s">
        <v>75</v>
      </c>
      <c r="C78" s="60"/>
      <c r="D78" s="61">
        <v>0</v>
      </c>
      <c r="E78" s="62" t="s">
        <v>16</v>
      </c>
      <c r="F78" s="62" t="s">
        <v>16</v>
      </c>
      <c r="G78" s="20"/>
      <c r="H78" s="20"/>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row>
    <row r="79" spans="1:64" s="1" customFormat="1" ht="30" customHeight="1" thickBot="1" x14ac:dyDescent="0.25">
      <c r="A79" s="87" t="s">
        <v>62</v>
      </c>
      <c r="B79" s="86" t="s">
        <v>76</v>
      </c>
      <c r="C79" s="60"/>
      <c r="D79" s="61">
        <v>0</v>
      </c>
      <c r="E79" s="62" t="s">
        <v>16</v>
      </c>
      <c r="F79" s="62" t="s">
        <v>16</v>
      </c>
      <c r="G79" s="20"/>
      <c r="H79" s="20"/>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row>
    <row r="80" spans="1:64" s="1" customFormat="1" ht="30" customHeight="1" thickBot="1" x14ac:dyDescent="0.25">
      <c r="A80" s="87" t="s">
        <v>62</v>
      </c>
      <c r="B80" s="86" t="s">
        <v>77</v>
      </c>
      <c r="C80" s="83"/>
      <c r="D80" s="84"/>
      <c r="E80" s="85"/>
      <c r="F80" s="85"/>
      <c r="G80" s="20"/>
      <c r="H80" s="20"/>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row>
    <row r="81" spans="1:64" s="1" customFormat="1" ht="30" customHeight="1" thickBot="1" x14ac:dyDescent="0.25">
      <c r="A81" s="87" t="s">
        <v>62</v>
      </c>
      <c r="B81" s="86" t="s">
        <v>78</v>
      </c>
      <c r="C81" s="60"/>
      <c r="D81" s="61">
        <v>0</v>
      </c>
      <c r="E81" s="62" t="s">
        <v>16</v>
      </c>
      <c r="F81" s="62" t="s">
        <v>16</v>
      </c>
      <c r="G81" s="20"/>
      <c r="H81" s="20"/>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row>
    <row r="82" spans="1:64" s="1" customFormat="1" ht="30" customHeight="1" thickBot="1" x14ac:dyDescent="0.25">
      <c r="A82" s="8" t="s">
        <v>9</v>
      </c>
      <c r="B82" s="103" t="s">
        <v>44</v>
      </c>
      <c r="C82" s="67"/>
      <c r="D82" s="68"/>
      <c r="E82" s="69"/>
      <c r="F82" s="70"/>
      <c r="G82" s="20"/>
      <c r="H82" s="20" t="str">
        <f t="shared" si="5"/>
        <v/>
      </c>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row>
    <row r="83" spans="1:64" s="76" customFormat="1" ht="30" customHeight="1" thickBot="1" x14ac:dyDescent="0.25">
      <c r="A83" s="77"/>
      <c r="B83" s="104" t="s">
        <v>102</v>
      </c>
      <c r="C83" s="71"/>
      <c r="D83" s="72">
        <v>0</v>
      </c>
      <c r="E83" s="73" t="s">
        <v>16</v>
      </c>
      <c r="F83" s="73" t="s">
        <v>16</v>
      </c>
      <c r="G83" s="74"/>
      <c r="H83" s="74" t="e">
        <f t="shared" si="5"/>
        <v>#VALUE!</v>
      </c>
      <c r="I83" s="75"/>
      <c r="J83" s="75"/>
      <c r="K83" s="75"/>
      <c r="L83" s="75"/>
      <c r="M83" s="75"/>
      <c r="N83" s="75"/>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row>
    <row r="84" spans="1:64" s="76" customFormat="1" ht="30" customHeight="1" thickBot="1" x14ac:dyDescent="0.25">
      <c r="A84" s="77"/>
      <c r="B84" s="104" t="s">
        <v>100</v>
      </c>
      <c r="C84" s="71"/>
      <c r="D84" s="72">
        <v>0</v>
      </c>
      <c r="E84" s="73" t="s">
        <v>16</v>
      </c>
      <c r="F84" s="73" t="s">
        <v>16</v>
      </c>
      <c r="G84" s="74"/>
      <c r="H84" s="74" t="e">
        <f t="shared" si="5"/>
        <v>#VALUE!</v>
      </c>
      <c r="I84" s="75"/>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row>
    <row r="85" spans="1:64" s="76" customFormat="1" ht="30" customHeight="1" thickBot="1" x14ac:dyDescent="0.25">
      <c r="A85" s="77"/>
      <c r="B85" s="104" t="s">
        <v>103</v>
      </c>
      <c r="C85" s="71"/>
      <c r="D85" s="72">
        <v>0</v>
      </c>
      <c r="E85" s="73" t="s">
        <v>16</v>
      </c>
      <c r="F85" s="73" t="s">
        <v>16</v>
      </c>
      <c r="G85" s="74"/>
      <c r="H85" s="74" t="e">
        <f t="shared" si="5"/>
        <v>#VALUE!</v>
      </c>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row>
    <row r="86" spans="1:64" s="76" customFormat="1" ht="30" customHeight="1" thickBot="1" x14ac:dyDescent="0.25">
      <c r="A86" s="77"/>
      <c r="B86" s="104" t="s">
        <v>104</v>
      </c>
      <c r="C86" s="71"/>
      <c r="D86" s="72">
        <v>0</v>
      </c>
      <c r="E86" s="73" t="s">
        <v>16</v>
      </c>
      <c r="F86" s="73" t="s">
        <v>16</v>
      </c>
      <c r="G86" s="74"/>
      <c r="H86" s="74" t="e">
        <f t="shared" si="5"/>
        <v>#VALUE!</v>
      </c>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row>
    <row r="87" spans="1:64" s="76" customFormat="1" ht="30" customHeight="1" thickBot="1" x14ac:dyDescent="0.25">
      <c r="A87" s="77"/>
      <c r="B87" s="104" t="s">
        <v>98</v>
      </c>
      <c r="C87" s="71"/>
      <c r="D87" s="72">
        <v>0</v>
      </c>
      <c r="E87" s="73" t="s">
        <v>16</v>
      </c>
      <c r="F87" s="73" t="s">
        <v>16</v>
      </c>
      <c r="G87" s="74"/>
      <c r="H87" s="74" t="e">
        <f t="shared" si="5"/>
        <v>#VALUE!</v>
      </c>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row>
    <row r="88" spans="1:64" s="76" customFormat="1" ht="30" customHeight="1" thickBot="1" x14ac:dyDescent="0.25">
      <c r="A88" s="77"/>
      <c r="B88" s="104" t="s">
        <v>99</v>
      </c>
      <c r="C88" s="71"/>
      <c r="D88" s="72">
        <v>0</v>
      </c>
      <c r="E88" s="73" t="s">
        <v>16</v>
      </c>
      <c r="F88" s="73" t="s">
        <v>16</v>
      </c>
      <c r="G88" s="74"/>
      <c r="H88" s="74" t="e">
        <f t="shared" si="5"/>
        <v>#VALUE!</v>
      </c>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c r="BF88" s="75"/>
      <c r="BG88" s="75"/>
      <c r="BH88" s="75"/>
      <c r="BI88" s="75"/>
      <c r="BJ88" s="75"/>
      <c r="BK88" s="75"/>
      <c r="BL88" s="75"/>
    </row>
    <row r="89" spans="1:64" s="76" customFormat="1" ht="30" customHeight="1" thickBot="1" x14ac:dyDescent="0.25">
      <c r="A89" s="77"/>
      <c r="B89" s="104" t="s">
        <v>101</v>
      </c>
      <c r="C89" s="71"/>
      <c r="D89" s="72">
        <v>0</v>
      </c>
      <c r="E89" s="73" t="s">
        <v>16</v>
      </c>
      <c r="F89" s="73" t="s">
        <v>16</v>
      </c>
      <c r="G89" s="74"/>
      <c r="H89" s="74" t="e">
        <f t="shared" si="5"/>
        <v>#VALUE!</v>
      </c>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L89" s="75"/>
    </row>
    <row r="90" spans="1:64" s="76" customFormat="1" ht="30" customHeight="1" thickBot="1" x14ac:dyDescent="0.25">
      <c r="A90" s="77"/>
      <c r="B90" s="104" t="s">
        <v>105</v>
      </c>
      <c r="C90" s="71"/>
      <c r="D90" s="72">
        <v>0</v>
      </c>
      <c r="E90" s="73" t="s">
        <v>16</v>
      </c>
      <c r="F90" s="73" t="s">
        <v>16</v>
      </c>
      <c r="G90" s="74"/>
      <c r="H90" s="74" t="e">
        <f t="shared" si="5"/>
        <v>#VALUE!</v>
      </c>
      <c r="I90" s="75"/>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L90" s="75"/>
    </row>
    <row r="91" spans="1:64" s="76" customFormat="1" ht="30" customHeight="1" thickBot="1" x14ac:dyDescent="0.25">
      <c r="A91" s="77"/>
      <c r="B91" s="104" t="s">
        <v>106</v>
      </c>
      <c r="C91" s="71"/>
      <c r="D91" s="72"/>
      <c r="E91" s="73"/>
      <c r="F91" s="73"/>
      <c r="G91" s="74"/>
      <c r="H91" s="74"/>
      <c r="I91" s="75"/>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L91" s="75"/>
    </row>
    <row r="92" spans="1:64" s="76" customFormat="1" ht="30" customHeight="1" thickBot="1" x14ac:dyDescent="0.25">
      <c r="A92" s="77"/>
      <c r="B92" s="104" t="s">
        <v>107</v>
      </c>
      <c r="C92" s="71"/>
      <c r="D92" s="72">
        <v>0</v>
      </c>
      <c r="E92" s="73" t="s">
        <v>16</v>
      </c>
      <c r="F92" s="73" t="s">
        <v>16</v>
      </c>
      <c r="G92" s="74"/>
      <c r="H92" s="74" t="e">
        <f t="shared" si="5"/>
        <v>#VALUE!</v>
      </c>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L92" s="75"/>
    </row>
    <row r="93" spans="1:64" s="76" customFormat="1" ht="30" customHeight="1" thickBot="1" x14ac:dyDescent="0.25">
      <c r="A93" s="77"/>
      <c r="B93" s="104" t="s">
        <v>108</v>
      </c>
      <c r="C93" s="71"/>
      <c r="D93" s="72">
        <v>0</v>
      </c>
      <c r="E93" s="73" t="s">
        <v>16</v>
      </c>
      <c r="F93" s="73" t="s">
        <v>16</v>
      </c>
      <c r="G93" s="74"/>
      <c r="H93" s="74" t="e">
        <f t="shared" si="5"/>
        <v>#VALUE!</v>
      </c>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c r="BL93" s="75"/>
    </row>
    <row r="94" spans="1:64" s="1" customFormat="1" ht="30" customHeight="1" thickBot="1" x14ac:dyDescent="0.25">
      <c r="A94" s="8" t="s">
        <v>10</v>
      </c>
      <c r="B94" s="105"/>
      <c r="C94" s="64">
        <f>SUM(C9:C90)</f>
        <v>1.3590277777777777</v>
      </c>
      <c r="D94" s="66">
        <f>AVERAGE(D9:D90)</f>
        <v>0.16147540983606559</v>
      </c>
      <c r="E94" s="66">
        <v>0.02</v>
      </c>
      <c r="F94" s="66">
        <v>0.08</v>
      </c>
      <c r="G94" s="20"/>
      <c r="H94" s="20">
        <f t="shared" si="5"/>
        <v>1.06</v>
      </c>
      <c r="I94" s="5"/>
      <c r="J94" s="5"/>
      <c r="K94" s="7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row>
    <row r="95" spans="1:64" s="1" customFormat="1" ht="30" customHeight="1" thickBot="1" x14ac:dyDescent="0.25">
      <c r="A95" s="8"/>
      <c r="B95" s="105"/>
      <c r="C95" s="58" t="s">
        <v>114</v>
      </c>
      <c r="D95" s="66" t="s">
        <v>113</v>
      </c>
      <c r="E95" s="66" t="s">
        <v>116</v>
      </c>
      <c r="F95" s="110" t="s">
        <v>117</v>
      </c>
      <c r="G95" s="20"/>
      <c r="H95" s="20"/>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row>
    <row r="96" spans="1:64" s="1" customFormat="1" ht="30" customHeight="1" thickBot="1" x14ac:dyDescent="0.25">
      <c r="A96" s="8"/>
      <c r="B96" s="105"/>
      <c r="C96" s="59"/>
      <c r="D96" s="66">
        <v>0.14000000000000001</v>
      </c>
      <c r="E96" s="59"/>
      <c r="F96" s="66" t="s">
        <v>119</v>
      </c>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row>
    <row r="97" spans="1:64" s="1" customFormat="1" ht="30" customHeight="1" thickBot="1" x14ac:dyDescent="0.25">
      <c r="A97" s="8"/>
      <c r="B97" s="105"/>
      <c r="C97" s="59"/>
      <c r="D97" s="66" t="s">
        <v>115</v>
      </c>
      <c r="E97" s="59"/>
      <c r="F97" s="110" t="s">
        <v>118</v>
      </c>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row>
    <row r="98" spans="1:64" s="1" customFormat="1" ht="30" customHeight="1" thickBot="1" x14ac:dyDescent="0.25">
      <c r="A98" s="9" t="s">
        <v>11</v>
      </c>
      <c r="B98" s="106" t="s">
        <v>13</v>
      </c>
      <c r="C98" s="40"/>
      <c r="D98" s="65"/>
      <c r="E98" s="39"/>
      <c r="F98" s="21"/>
      <c r="G98" s="22"/>
      <c r="H98" s="22" t="str">
        <f t="shared" si="5"/>
        <v/>
      </c>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row>
    <row r="99" spans="1:64" ht="30" customHeight="1" x14ac:dyDescent="0.2">
      <c r="A99"/>
      <c r="B99"/>
      <c r="G99" s="3"/>
    </row>
    <row r="100" spans="1:64" ht="30" customHeight="1" x14ac:dyDescent="0.2">
      <c r="A100"/>
      <c r="B100"/>
      <c r="C100" s="16"/>
      <c r="F100" s="23"/>
    </row>
    <row r="101" spans="1:64" ht="30" customHeight="1" x14ac:dyDescent="0.2">
      <c r="A101"/>
      <c r="B101"/>
      <c r="C101" s="24"/>
    </row>
  </sheetData>
  <mergeCells count="14">
    <mergeCell ref="AY4:BE4"/>
    <mergeCell ref="BF4:BL4"/>
    <mergeCell ref="E3:F3"/>
    <mergeCell ref="I4:O4"/>
    <mergeCell ref="P4:V4"/>
    <mergeCell ref="W4:AC4"/>
    <mergeCell ref="AD4:AJ4"/>
    <mergeCell ref="C3:D3"/>
    <mergeCell ref="C4:D4"/>
    <mergeCell ref="B5:G5"/>
    <mergeCell ref="AK4:AQ4"/>
    <mergeCell ref="AR4:AX4"/>
    <mergeCell ref="I3:O3"/>
    <mergeCell ref="P3:V3"/>
  </mergeCells>
  <phoneticPr fontId="37"/>
  <conditionalFormatting sqref="D7:D14 D23 D82:D84 D94 D87:D89 D28:D30 D32:D33 D38:D47">
    <cfRule type="dataBar" priority="48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4 I23:BL23 I82:BL84 I94:J94 I87:BL89 L94:BL94 I28:BL30 I32:BL33 I38:BL47">
    <cfRule type="expression" dxfId="244" priority="506">
      <formula>AND(TODAY()&gt;=I$5,TODAY()&lt;J$5)</formula>
    </cfRule>
  </conditionalFormatting>
  <conditionalFormatting sqref="I7:BL14 I23:BL23 I82:BL84 I94:J94 I87:BL89 L94:BL94 I28:BL30 I32:BL33 I38:BL47">
    <cfRule type="expression" dxfId="243" priority="500">
      <formula>AND(タスク_開始&lt;=I$5,ROUNDDOWN((タスク_終了-タスク_開始+1)*タスク_進捗状況,0)+タスク_開始-1&gt;=I$5)</formula>
    </cfRule>
    <cfRule type="expression" dxfId="242" priority="501" stopIfTrue="1">
      <formula>AND(タスク_終了&gt;=I$5,タスク_開始&lt;J$5)</formula>
    </cfRule>
  </conditionalFormatting>
  <conditionalFormatting sqref="D42">
    <cfRule type="dataBar" priority="458">
      <dataBar>
        <cfvo type="num" val="0"/>
        <cfvo type="num" val="1"/>
        <color theme="0" tint="-0.249977111117893"/>
      </dataBar>
      <extLst>
        <ext xmlns:x14="http://schemas.microsoft.com/office/spreadsheetml/2009/9/main" uri="{B025F937-C7B1-47D3-B67F-A62EFF666E3E}">
          <x14:id>{24F17111-9256-FF47-A90B-BD2748D98F5A}</x14:id>
        </ext>
      </extLst>
    </cfRule>
  </conditionalFormatting>
  <conditionalFormatting sqref="I42:BL42">
    <cfRule type="expression" dxfId="241" priority="461">
      <formula>AND(TODAY()&gt;=I$5,TODAY()&lt;J$5)</formula>
    </cfRule>
  </conditionalFormatting>
  <conditionalFormatting sqref="I42:BL42">
    <cfRule type="expression" dxfId="240" priority="459">
      <formula>AND(タスク_開始&lt;=I$5,ROUNDDOWN((タスク_終了-タスク_開始+1)*タスク_進捗状況,0)+タスク_開始-1&gt;=I$5)</formula>
    </cfRule>
    <cfRule type="expression" dxfId="239" priority="460" stopIfTrue="1">
      <formula>AND(タスク_終了&gt;=I$5,タスク_開始&lt;J$5)</formula>
    </cfRule>
  </conditionalFormatting>
  <conditionalFormatting sqref="D22">
    <cfRule type="dataBar" priority="462">
      <dataBar>
        <cfvo type="num" val="0"/>
        <cfvo type="num" val="1"/>
        <color theme="0" tint="-0.249977111117893"/>
      </dataBar>
      <extLst>
        <ext xmlns:x14="http://schemas.microsoft.com/office/spreadsheetml/2009/9/main" uri="{B025F937-C7B1-47D3-B67F-A62EFF666E3E}">
          <x14:id>{E4DFD210-F8DE-DC4A-9741-B5B243F824A6}</x14:id>
        </ext>
      </extLst>
    </cfRule>
  </conditionalFormatting>
  <conditionalFormatting sqref="I22:BL22">
    <cfRule type="expression" dxfId="238" priority="465">
      <formula>AND(TODAY()&gt;=I$5,TODAY()&lt;J$5)</formula>
    </cfRule>
  </conditionalFormatting>
  <conditionalFormatting sqref="I22:BL22">
    <cfRule type="expression" dxfId="237" priority="463">
      <formula>AND(タスク_開始&lt;=I$5,ROUNDDOWN((タスク_終了-タスク_開始+1)*タスク_進捗状況,0)+タスク_開始-1&gt;=I$5)</formula>
    </cfRule>
    <cfRule type="expression" dxfId="236" priority="464" stopIfTrue="1">
      <formula>AND(タスク_終了&gt;=I$5,タスク_開始&lt;J$5)</formula>
    </cfRule>
  </conditionalFormatting>
  <conditionalFormatting sqref="D40">
    <cfRule type="dataBar" priority="454">
      <dataBar>
        <cfvo type="num" val="0"/>
        <cfvo type="num" val="1"/>
        <color theme="0" tint="-0.249977111117893"/>
      </dataBar>
      <extLst>
        <ext xmlns:x14="http://schemas.microsoft.com/office/spreadsheetml/2009/9/main" uri="{B025F937-C7B1-47D3-B67F-A62EFF666E3E}">
          <x14:id>{C62FE956-AC41-4E46-82CC-268F01DE7ACD}</x14:id>
        </ext>
      </extLst>
    </cfRule>
  </conditionalFormatting>
  <conditionalFormatting sqref="I40:BL40">
    <cfRule type="expression" dxfId="235" priority="457">
      <formula>AND(TODAY()&gt;=I$5,TODAY()&lt;J$5)</formula>
    </cfRule>
  </conditionalFormatting>
  <conditionalFormatting sqref="I40:BL40">
    <cfRule type="expression" dxfId="234" priority="455">
      <formula>AND(タスク_開始&lt;=I$5,ROUNDDOWN((タスク_終了-タスク_開始+1)*タスク_進捗状況,0)+タスク_開始-1&gt;=I$5)</formula>
    </cfRule>
    <cfRule type="expression" dxfId="233" priority="456" stopIfTrue="1">
      <formula>AND(タスク_終了&gt;=I$5,タスク_開始&lt;J$5)</formula>
    </cfRule>
  </conditionalFormatting>
  <conditionalFormatting sqref="D49">
    <cfRule type="dataBar" priority="437">
      <dataBar>
        <cfvo type="num" val="0"/>
        <cfvo type="num" val="1"/>
        <color theme="0" tint="-0.249977111117893"/>
      </dataBar>
      <extLst>
        <ext xmlns:x14="http://schemas.microsoft.com/office/spreadsheetml/2009/9/main" uri="{B025F937-C7B1-47D3-B67F-A62EFF666E3E}">
          <x14:id>{1D6361C8-CB7D-8841-8CD8-18871297265B}</x14:id>
        </ext>
      </extLst>
    </cfRule>
  </conditionalFormatting>
  <conditionalFormatting sqref="I49:BL49">
    <cfRule type="expression" dxfId="232" priority="440">
      <formula>AND(TODAY()&gt;=I$5,TODAY()&lt;J$5)</formula>
    </cfRule>
  </conditionalFormatting>
  <conditionalFormatting sqref="I49:BL49">
    <cfRule type="expression" dxfId="231" priority="438">
      <formula>AND(タスク_開始&lt;=I$5,ROUNDDOWN((タスク_終了-タスク_開始+1)*タスク_進捗状況,0)+タスク_開始-1&gt;=I$5)</formula>
    </cfRule>
    <cfRule type="expression" dxfId="230" priority="439" stopIfTrue="1">
      <formula>AND(タスク_終了&gt;=I$5,タスク_開始&lt;J$5)</formula>
    </cfRule>
  </conditionalFormatting>
  <conditionalFormatting sqref="D57">
    <cfRule type="dataBar" priority="350">
      <dataBar>
        <cfvo type="num" val="0"/>
        <cfvo type="num" val="1"/>
        <color theme="0" tint="-0.249977111117893"/>
      </dataBar>
      <extLst>
        <ext xmlns:x14="http://schemas.microsoft.com/office/spreadsheetml/2009/9/main" uri="{B025F937-C7B1-47D3-B67F-A62EFF666E3E}">
          <x14:id>{95B7E06F-6B9E-6C4B-BC04-3F99AB1A74D4}</x14:id>
        </ext>
      </extLst>
    </cfRule>
  </conditionalFormatting>
  <conditionalFormatting sqref="I58:BL58">
    <cfRule type="expression" dxfId="229" priority="351">
      <formula>AND(タスク_開始&lt;=I$5,ROUNDDOWN((タスク_終了-タスク_開始+1)*タスク_進捗状況,0)+タスク_開始-1&gt;=I$5)</formula>
    </cfRule>
    <cfRule type="expression" dxfId="228" priority="352" stopIfTrue="1">
      <formula>AND(タスク_終了&gt;=I$5,タスク_開始&lt;J$5)</formula>
    </cfRule>
  </conditionalFormatting>
  <conditionalFormatting sqref="D48">
    <cfRule type="dataBar" priority="441">
      <dataBar>
        <cfvo type="num" val="0"/>
        <cfvo type="num" val="1"/>
        <color theme="0" tint="-0.249977111117893"/>
      </dataBar>
      <extLst>
        <ext xmlns:x14="http://schemas.microsoft.com/office/spreadsheetml/2009/9/main" uri="{B025F937-C7B1-47D3-B67F-A62EFF666E3E}">
          <x14:id>{FD86224B-914B-5F46-822F-B75854136693}</x14:id>
        </ext>
      </extLst>
    </cfRule>
  </conditionalFormatting>
  <conditionalFormatting sqref="I48:BL48">
    <cfRule type="expression" dxfId="227" priority="444">
      <formula>AND(TODAY()&gt;=I$5,TODAY()&lt;J$5)</formula>
    </cfRule>
  </conditionalFormatting>
  <conditionalFormatting sqref="I48:BL48">
    <cfRule type="expression" dxfId="226" priority="442">
      <formula>AND(タスク_開始&lt;=I$5,ROUNDDOWN((タスク_終了-タスク_開始+1)*タスク_進捗状況,0)+タスク_開始-1&gt;=I$5)</formula>
    </cfRule>
    <cfRule type="expression" dxfId="225" priority="443" stopIfTrue="1">
      <formula>AND(タスク_終了&gt;=I$5,タスク_開始&lt;J$5)</formula>
    </cfRule>
  </conditionalFormatting>
  <conditionalFormatting sqref="D50:D52 D55">
    <cfRule type="dataBar" priority="429">
      <dataBar>
        <cfvo type="num" val="0"/>
        <cfvo type="num" val="1"/>
        <color theme="0" tint="-0.249977111117893"/>
      </dataBar>
      <extLst>
        <ext xmlns:x14="http://schemas.microsoft.com/office/spreadsheetml/2009/9/main" uri="{B025F937-C7B1-47D3-B67F-A62EFF666E3E}">
          <x14:id>{A230EAA4-3BDE-3745-88B4-B68818DC88A3}</x14:id>
        </ext>
      </extLst>
    </cfRule>
  </conditionalFormatting>
  <conditionalFormatting sqref="D52">
    <cfRule type="dataBar" priority="436">
      <dataBar>
        <cfvo type="num" val="0"/>
        <cfvo type="num" val="1"/>
        <color theme="0" tint="-0.249977111117893"/>
      </dataBar>
      <extLst>
        <ext xmlns:x14="http://schemas.microsoft.com/office/spreadsheetml/2009/9/main" uri="{B025F937-C7B1-47D3-B67F-A62EFF666E3E}">
          <x14:id>{85F05FF5-8C78-5B43-93CB-9F56687B7ED6}</x14:id>
        </ext>
      </extLst>
    </cfRule>
  </conditionalFormatting>
  <conditionalFormatting sqref="I52:BL52">
    <cfRule type="expression" dxfId="224" priority="507">
      <formula>AND(TODAY()&gt;=I$5,TODAY()&lt;J$5)</formula>
    </cfRule>
  </conditionalFormatting>
  <conditionalFormatting sqref="I52:BL52">
    <cfRule type="expression" dxfId="223" priority="434">
      <formula>AND(タスク_開始&lt;=I$5,ROUNDDOWN((タスク_終了-タスク_開始+1)*タスク_進捗状況,0)+タスク_開始-1&gt;=I$5)</formula>
    </cfRule>
    <cfRule type="expression" dxfId="222" priority="435" stopIfTrue="1">
      <formula>AND(タスク_終了&gt;=I$5,タスク_開始&lt;J$5)</formula>
    </cfRule>
  </conditionalFormatting>
  <conditionalFormatting sqref="D19:D20">
    <cfRule type="dataBar" priority="425">
      <dataBar>
        <cfvo type="num" val="0"/>
        <cfvo type="num" val="1"/>
        <color theme="0" tint="-0.249977111117893"/>
      </dataBar>
      <extLst>
        <ext xmlns:x14="http://schemas.microsoft.com/office/spreadsheetml/2009/9/main" uri="{B025F937-C7B1-47D3-B67F-A62EFF666E3E}">
          <x14:id>{ACD4AF40-4A7F-3D4C-8382-D5C86CD21452}</x14:id>
        </ext>
      </extLst>
    </cfRule>
  </conditionalFormatting>
  <conditionalFormatting sqref="I50:BL52 I55:BL55">
    <cfRule type="expression" dxfId="221" priority="432">
      <formula>AND(TODAY()&gt;=I$5,TODAY()&lt;J$5)</formula>
    </cfRule>
  </conditionalFormatting>
  <conditionalFormatting sqref="I50:BL52 I55:BL55">
    <cfRule type="expression" dxfId="220" priority="430">
      <formula>AND(タスク_開始&lt;=I$5,ROUNDDOWN((タスク_終了-タスク_開始+1)*タスク_進捗状況,0)+タスク_開始-1&gt;=I$5)</formula>
    </cfRule>
    <cfRule type="expression" dxfId="219" priority="431" stopIfTrue="1">
      <formula>AND(タスク_終了&gt;=I$5,タスク_開始&lt;J$5)</formula>
    </cfRule>
  </conditionalFormatting>
  <conditionalFormatting sqref="D53">
    <cfRule type="dataBar" priority="417">
      <dataBar>
        <cfvo type="num" val="0"/>
        <cfvo type="num" val="1"/>
        <color theme="0" tint="-0.249977111117893"/>
      </dataBar>
      <extLst>
        <ext xmlns:x14="http://schemas.microsoft.com/office/spreadsheetml/2009/9/main" uri="{B025F937-C7B1-47D3-B67F-A62EFF666E3E}">
          <x14:id>{00D6AEA0-203E-7847-8352-8788688CF8AB}</x14:id>
        </ext>
      </extLst>
    </cfRule>
  </conditionalFormatting>
  <conditionalFormatting sqref="I19:BL20">
    <cfRule type="expression" dxfId="218" priority="428">
      <formula>AND(TODAY()&gt;=I$5,TODAY()&lt;J$5)</formula>
    </cfRule>
  </conditionalFormatting>
  <conditionalFormatting sqref="I19:BL20">
    <cfRule type="expression" dxfId="217" priority="426">
      <formula>AND(タスク_開始&lt;=I$5,ROUNDDOWN((タスク_終了-タスク_開始+1)*タスク_進捗状況,0)+タスク_開始-1&gt;=I$5)</formula>
    </cfRule>
    <cfRule type="expression" dxfId="216" priority="427" stopIfTrue="1">
      <formula>AND(タスク_終了&gt;=I$5,タスク_開始&lt;J$5)</formula>
    </cfRule>
  </conditionalFormatting>
  <conditionalFormatting sqref="D56">
    <cfRule type="dataBar" priority="423">
      <dataBar>
        <cfvo type="num" val="0"/>
        <cfvo type="num" val="1"/>
        <color theme="0" tint="-0.249977111117893"/>
      </dataBar>
      <extLst>
        <ext xmlns:x14="http://schemas.microsoft.com/office/spreadsheetml/2009/9/main" uri="{B025F937-C7B1-47D3-B67F-A62EFF666E3E}">
          <x14:id>{B4DE69B5-631A-D545-95CA-052B3980E2BD}</x14:id>
        </ext>
      </extLst>
    </cfRule>
  </conditionalFormatting>
  <conditionalFormatting sqref="I56:BL56">
    <cfRule type="expression" dxfId="215" priority="421">
      <formula>AND(タスク_開始&lt;=I$5,ROUNDDOWN((タスク_終了-タスク_開始+1)*タスク_進捗状況,0)+タスク_開始-1&gt;=I$5)</formula>
    </cfRule>
    <cfRule type="expression" dxfId="214" priority="422" stopIfTrue="1">
      <formula>AND(タスク_終了&gt;=I$5,タスク_開始&lt;J$5)</formula>
    </cfRule>
  </conditionalFormatting>
  <conditionalFormatting sqref="D26">
    <cfRule type="dataBar" priority="405">
      <dataBar>
        <cfvo type="num" val="0"/>
        <cfvo type="num" val="1"/>
        <color theme="0" tint="-0.249977111117893"/>
      </dataBar>
      <extLst>
        <ext xmlns:x14="http://schemas.microsoft.com/office/spreadsheetml/2009/9/main" uri="{B025F937-C7B1-47D3-B67F-A62EFF666E3E}">
          <x14:id>{CCE23DF5-CA4C-E24E-A4A2-743C521EC5B4}</x14:id>
        </ext>
      </extLst>
    </cfRule>
  </conditionalFormatting>
  <conditionalFormatting sqref="I53:BL53">
    <cfRule type="expression" dxfId="213" priority="420">
      <formula>AND(TODAY()&gt;=I$5,TODAY()&lt;J$5)</formula>
    </cfRule>
  </conditionalFormatting>
  <conditionalFormatting sqref="I53:BL53">
    <cfRule type="expression" dxfId="212" priority="418">
      <formula>AND(タスク_開始&lt;=I$5,ROUNDDOWN((タスク_終了-タスク_開始+1)*タスク_進捗状況,0)+タスク_開始-1&gt;=I$5)</formula>
    </cfRule>
    <cfRule type="expression" dxfId="211" priority="419" stopIfTrue="1">
      <formula>AND(タスク_終了&gt;=I$5,タスク_開始&lt;J$5)</formula>
    </cfRule>
  </conditionalFormatting>
  <conditionalFormatting sqref="D54">
    <cfRule type="dataBar" priority="415">
      <dataBar>
        <cfvo type="num" val="0"/>
        <cfvo type="num" val="1"/>
        <color theme="0" tint="-0.249977111117893"/>
      </dataBar>
      <extLst>
        <ext xmlns:x14="http://schemas.microsoft.com/office/spreadsheetml/2009/9/main" uri="{B025F937-C7B1-47D3-B67F-A62EFF666E3E}">
          <x14:id>{AFE04D94-34DE-7049-A203-DF6FCBA27D1D}</x14:id>
        </ext>
      </extLst>
    </cfRule>
  </conditionalFormatting>
  <conditionalFormatting sqref="I54:BL54">
    <cfRule type="expression" dxfId="210" priority="508">
      <formula>AND(TODAY()&gt;=I$5,TODAY()&lt;J$5)</formula>
    </cfRule>
  </conditionalFormatting>
  <conditionalFormatting sqref="I54:BL54">
    <cfRule type="expression" dxfId="209" priority="413">
      <formula>AND(タスク_開始&lt;=I$5,ROUNDDOWN((タスク_終了-タスク_開始+1)*タスク_進捗状況,0)+タスク_開始-1&gt;=I$5)</formula>
    </cfRule>
    <cfRule type="expression" dxfId="208" priority="414" stopIfTrue="1">
      <formula>AND(タスク_終了&gt;=I$5,タスク_開始&lt;J$5)</formula>
    </cfRule>
  </conditionalFormatting>
  <conditionalFormatting sqref="D25">
    <cfRule type="dataBar" priority="409">
      <dataBar>
        <cfvo type="num" val="0"/>
        <cfvo type="num" val="1"/>
        <color theme="0" tint="-0.249977111117893"/>
      </dataBar>
      <extLst>
        <ext xmlns:x14="http://schemas.microsoft.com/office/spreadsheetml/2009/9/main" uri="{B025F937-C7B1-47D3-B67F-A62EFF666E3E}">
          <x14:id>{A901BF46-B827-D445-ACF5-96CFE6FB89EC}</x14:id>
        </ext>
      </extLst>
    </cfRule>
  </conditionalFormatting>
  <conditionalFormatting sqref="I25:BL25">
    <cfRule type="expression" dxfId="207" priority="412">
      <formula>AND(TODAY()&gt;=I$5,TODAY()&lt;J$5)</formula>
    </cfRule>
  </conditionalFormatting>
  <conditionalFormatting sqref="I25:BL25">
    <cfRule type="expression" dxfId="206" priority="410">
      <formula>AND(タスク_開始&lt;=I$5,ROUNDDOWN((タスク_終了-タスク_開始+1)*タスク_進捗状況,0)+タスク_開始-1&gt;=I$5)</formula>
    </cfRule>
    <cfRule type="expression" dxfId="205" priority="411" stopIfTrue="1">
      <formula>AND(タスク_終了&gt;=I$5,タスク_開始&lt;J$5)</formula>
    </cfRule>
  </conditionalFormatting>
  <conditionalFormatting sqref="D27">
    <cfRule type="dataBar" priority="401">
      <dataBar>
        <cfvo type="num" val="0"/>
        <cfvo type="num" val="1"/>
        <color theme="0" tint="-0.249977111117893"/>
      </dataBar>
      <extLst>
        <ext xmlns:x14="http://schemas.microsoft.com/office/spreadsheetml/2009/9/main" uri="{B025F937-C7B1-47D3-B67F-A62EFF666E3E}">
          <x14:id>{6561463E-7433-724A-A679-B2D4ED2402CA}</x14:id>
        </ext>
      </extLst>
    </cfRule>
  </conditionalFormatting>
  <conditionalFormatting sqref="I26:BL26">
    <cfRule type="expression" dxfId="204" priority="408">
      <formula>AND(TODAY()&gt;=I$5,TODAY()&lt;J$5)</formula>
    </cfRule>
  </conditionalFormatting>
  <conditionalFormatting sqref="I26:BL26">
    <cfRule type="expression" dxfId="203" priority="406">
      <formula>AND(タスク_開始&lt;=I$5,ROUNDDOWN((タスク_終了-タスク_開始+1)*タスク_進捗状況,0)+タスク_開始-1&gt;=I$5)</formula>
    </cfRule>
    <cfRule type="expression" dxfId="202" priority="407" stopIfTrue="1">
      <formula>AND(タスク_終了&gt;=I$5,タスク_開始&lt;J$5)</formula>
    </cfRule>
  </conditionalFormatting>
  <conditionalFormatting sqref="I27:BL27">
    <cfRule type="expression" dxfId="201" priority="404">
      <formula>AND(TODAY()&gt;=I$5,TODAY()&lt;J$5)</formula>
    </cfRule>
  </conditionalFormatting>
  <conditionalFormatting sqref="I27:BL27">
    <cfRule type="expression" dxfId="200" priority="402">
      <formula>AND(タスク_開始&lt;=I$5,ROUNDDOWN((タスク_終了-タスク_開始+1)*タスク_進捗状況,0)+タスク_開始-1&gt;=I$5)</formula>
    </cfRule>
    <cfRule type="expression" dxfId="199" priority="403" stopIfTrue="1">
      <formula>AND(タスク_終了&gt;=I$5,タスク_開始&lt;J$5)</formula>
    </cfRule>
  </conditionalFormatting>
  <conditionalFormatting sqref="I58:BL58">
    <cfRule type="expression" dxfId="198" priority="356">
      <formula>AND(TODAY()&gt;=I$5,TODAY()&lt;J$5)</formula>
    </cfRule>
  </conditionalFormatting>
  <conditionalFormatting sqref="D38">
    <cfRule type="dataBar" priority="391">
      <dataBar>
        <cfvo type="num" val="0"/>
        <cfvo type="num" val="1"/>
        <color theme="0" tint="-0.249977111117893"/>
      </dataBar>
      <extLst>
        <ext xmlns:x14="http://schemas.microsoft.com/office/spreadsheetml/2009/9/main" uri="{B025F937-C7B1-47D3-B67F-A62EFF666E3E}">
          <x14:id>{031E537F-76AB-264A-AE56-DE4BF11ECC6C}</x14:id>
        </ext>
      </extLst>
    </cfRule>
  </conditionalFormatting>
  <conditionalFormatting sqref="I38:BL38">
    <cfRule type="expression" dxfId="197" priority="509">
      <formula>AND(TODAY()&gt;=I$5,TODAY()&lt;J$5)</formula>
    </cfRule>
  </conditionalFormatting>
  <conditionalFormatting sqref="I38:BL38">
    <cfRule type="expression" dxfId="196" priority="389">
      <formula>AND(タスク_開始&lt;=I$5,ROUNDDOWN((タスク_終了-タスク_開始+1)*タスク_進捗状況,0)+タスク_開始-1&gt;=I$5)</formula>
    </cfRule>
    <cfRule type="expression" dxfId="195" priority="390" stopIfTrue="1">
      <formula>AND(タスク_終了&gt;=I$5,タスク_開始&lt;J$5)</formula>
    </cfRule>
  </conditionalFormatting>
  <conditionalFormatting sqref="D39">
    <cfRule type="dataBar" priority="387">
      <dataBar>
        <cfvo type="num" val="0"/>
        <cfvo type="num" val="1"/>
        <color theme="0" tint="-0.249977111117893"/>
      </dataBar>
      <extLst>
        <ext xmlns:x14="http://schemas.microsoft.com/office/spreadsheetml/2009/9/main" uri="{B025F937-C7B1-47D3-B67F-A62EFF666E3E}">
          <x14:id>{085A9C0F-810A-424C-906A-78B1D17DAE9F}</x14:id>
        </ext>
      </extLst>
    </cfRule>
  </conditionalFormatting>
  <conditionalFormatting sqref="I39:BL39">
    <cfRule type="expression" dxfId="194" priority="510">
      <formula>AND(TODAY()&gt;=I$5,TODAY()&lt;J$5)</formula>
    </cfRule>
  </conditionalFormatting>
  <conditionalFormatting sqref="I39:BL39">
    <cfRule type="expression" dxfId="193" priority="385">
      <formula>AND(タスク_開始&lt;=I$5,ROUNDDOWN((タスク_終了-タスク_開始+1)*タスク_進捗状況,0)+タスク_開始-1&gt;=I$5)</formula>
    </cfRule>
    <cfRule type="expression" dxfId="192" priority="386" stopIfTrue="1">
      <formula>AND(タスク_終了&gt;=I$5,タスク_開始&lt;J$5)</formula>
    </cfRule>
  </conditionalFormatting>
  <conditionalFormatting sqref="D78">
    <cfRule type="dataBar" priority="303">
      <dataBar>
        <cfvo type="num" val="0"/>
        <cfvo type="num" val="1"/>
        <color theme="0" tint="-0.249977111117893"/>
      </dataBar>
      <extLst>
        <ext xmlns:x14="http://schemas.microsoft.com/office/spreadsheetml/2009/9/main" uri="{B025F937-C7B1-47D3-B67F-A62EFF666E3E}">
          <x14:id>{E0CBEC52-D3A6-C74C-97BE-B834893CF553}</x14:id>
        </ext>
      </extLst>
    </cfRule>
  </conditionalFormatting>
  <conditionalFormatting sqref="D58">
    <cfRule type="dataBar" priority="349">
      <dataBar>
        <cfvo type="num" val="0"/>
        <cfvo type="num" val="1"/>
        <color theme="0" tint="-0.249977111117893"/>
      </dataBar>
      <extLst>
        <ext xmlns:x14="http://schemas.microsoft.com/office/spreadsheetml/2009/9/main" uri="{B025F937-C7B1-47D3-B67F-A62EFF666E3E}">
          <x14:id>{AD9C13A4-B612-3245-AE76-A8E409F7918F}</x14:id>
        </ext>
      </extLst>
    </cfRule>
  </conditionalFormatting>
  <conditionalFormatting sqref="D59">
    <cfRule type="dataBar" priority="345">
      <dataBar>
        <cfvo type="num" val="0"/>
        <cfvo type="num" val="1"/>
        <color theme="0" tint="-0.249977111117893"/>
      </dataBar>
      <extLst>
        <ext xmlns:x14="http://schemas.microsoft.com/office/spreadsheetml/2009/9/main" uri="{B025F937-C7B1-47D3-B67F-A62EFF666E3E}">
          <x14:id>{A6772426-68EF-A240-800A-5AF7F0F113A9}</x14:id>
        </ext>
      </extLst>
    </cfRule>
  </conditionalFormatting>
  <conditionalFormatting sqref="I59:BL59">
    <cfRule type="expression" dxfId="191" priority="346">
      <formula>AND(タスク_開始&lt;=I$5,ROUNDDOWN((タスク_終了-タスク_開始+1)*タスク_進捗状況,0)+タスク_開始-1&gt;=I$5)</formula>
    </cfRule>
    <cfRule type="expression" dxfId="190" priority="347" stopIfTrue="1">
      <formula>AND(タスク_終了&gt;=I$5,タスク_開始&lt;J$5)</formula>
    </cfRule>
  </conditionalFormatting>
  <conditionalFormatting sqref="I59:BL59">
    <cfRule type="expression" dxfId="189" priority="348">
      <formula>AND(TODAY()&gt;=I$5,TODAY()&lt;J$5)</formula>
    </cfRule>
  </conditionalFormatting>
  <conditionalFormatting sqref="I57:BL57">
    <cfRule type="expression" dxfId="188" priority="355">
      <formula>AND(TODAY()&gt;=I$5,TODAY()&lt;J$5)</formula>
    </cfRule>
  </conditionalFormatting>
  <conditionalFormatting sqref="I57:BL57">
    <cfRule type="expression" dxfId="187" priority="353">
      <formula>AND(タスク_開始&lt;=I$5,ROUNDDOWN((タスク_終了-タスク_開始+1)*タスク_進捗状況,0)+タスク_開始-1&gt;=I$5)</formula>
    </cfRule>
    <cfRule type="expression" dxfId="186" priority="354" stopIfTrue="1">
      <formula>AND(タスク_終了&gt;=I$5,タスク_開始&lt;J$5)</formula>
    </cfRule>
  </conditionalFormatting>
  <conditionalFormatting sqref="D61">
    <cfRule type="dataBar" priority="341">
      <dataBar>
        <cfvo type="num" val="0"/>
        <cfvo type="num" val="1"/>
        <color theme="0" tint="-0.249977111117893"/>
      </dataBar>
      <extLst>
        <ext xmlns:x14="http://schemas.microsoft.com/office/spreadsheetml/2009/9/main" uri="{B025F937-C7B1-47D3-B67F-A62EFF666E3E}">
          <x14:id>{BC765EC6-6523-504A-AED4-7AEFB62A9DF7}</x14:id>
        </ext>
      </extLst>
    </cfRule>
  </conditionalFormatting>
  <conditionalFormatting sqref="D60">
    <cfRule type="dataBar" priority="337">
      <dataBar>
        <cfvo type="num" val="0"/>
        <cfvo type="num" val="1"/>
        <color theme="0" tint="-0.249977111117893"/>
      </dataBar>
      <extLst>
        <ext xmlns:x14="http://schemas.microsoft.com/office/spreadsheetml/2009/9/main" uri="{B025F937-C7B1-47D3-B67F-A62EFF666E3E}">
          <x14:id>{B401F7C8-BE59-8744-857F-12D198A08AE4}</x14:id>
        </ext>
      </extLst>
    </cfRule>
  </conditionalFormatting>
  <conditionalFormatting sqref="I61:BL61">
    <cfRule type="expression" dxfId="185" priority="344">
      <formula>AND(TODAY()&gt;=I$5,TODAY()&lt;J$5)</formula>
    </cfRule>
  </conditionalFormatting>
  <conditionalFormatting sqref="I61:BL61">
    <cfRule type="expression" dxfId="184" priority="342">
      <formula>AND(タスク_開始&lt;=I$5,ROUNDDOWN((タスク_終了-タスク_開始+1)*タスク_進捗状況,0)+タスク_開始-1&gt;=I$5)</formula>
    </cfRule>
    <cfRule type="expression" dxfId="183" priority="343" stopIfTrue="1">
      <formula>AND(タスク_終了&gt;=I$5,タスク_開始&lt;J$5)</formula>
    </cfRule>
  </conditionalFormatting>
  <conditionalFormatting sqref="D62:D63">
    <cfRule type="dataBar" priority="333">
      <dataBar>
        <cfvo type="num" val="0"/>
        <cfvo type="num" val="1"/>
        <color theme="0" tint="-0.249977111117893"/>
      </dataBar>
      <extLst>
        <ext xmlns:x14="http://schemas.microsoft.com/office/spreadsheetml/2009/9/main" uri="{B025F937-C7B1-47D3-B67F-A62EFF666E3E}">
          <x14:id>{C2BA0CD1-C384-464E-824F-33069CB207EF}</x14:id>
        </ext>
      </extLst>
    </cfRule>
  </conditionalFormatting>
  <conditionalFormatting sqref="I60:BL60">
    <cfRule type="expression" dxfId="182" priority="340">
      <formula>AND(TODAY()&gt;=I$5,TODAY()&lt;J$5)</formula>
    </cfRule>
  </conditionalFormatting>
  <conditionalFormatting sqref="I60:BL60">
    <cfRule type="expression" dxfId="181" priority="338">
      <formula>AND(タスク_開始&lt;=I$5,ROUNDDOWN((タスク_終了-タスク_開始+1)*タスク_進捗状況,0)+タスク_開始-1&gt;=I$5)</formula>
    </cfRule>
    <cfRule type="expression" dxfId="180" priority="339" stopIfTrue="1">
      <formula>AND(タスク_終了&gt;=I$5,タスク_開始&lt;J$5)</formula>
    </cfRule>
  </conditionalFormatting>
  <conditionalFormatting sqref="D65">
    <cfRule type="dataBar" priority="329">
      <dataBar>
        <cfvo type="num" val="0"/>
        <cfvo type="num" val="1"/>
        <color theme="0" tint="-0.249977111117893"/>
      </dataBar>
      <extLst>
        <ext xmlns:x14="http://schemas.microsoft.com/office/spreadsheetml/2009/9/main" uri="{B025F937-C7B1-47D3-B67F-A62EFF666E3E}">
          <x14:id>{6CCE1452-5FBC-3F4A-A068-5D75B4B7BCDA}</x14:id>
        </ext>
      </extLst>
    </cfRule>
  </conditionalFormatting>
  <conditionalFormatting sqref="I62:BL63">
    <cfRule type="expression" dxfId="179" priority="336">
      <formula>AND(TODAY()&gt;=I$5,TODAY()&lt;J$5)</formula>
    </cfRule>
  </conditionalFormatting>
  <conditionalFormatting sqref="I62:BL63">
    <cfRule type="expression" dxfId="178" priority="334">
      <formula>AND(タスク_開始&lt;=I$5,ROUNDDOWN((タスク_終了-タスク_開始+1)*タスク_進捗状況,0)+タスク_開始-1&gt;=I$5)</formula>
    </cfRule>
    <cfRule type="expression" dxfId="177" priority="335" stopIfTrue="1">
      <formula>AND(タスク_終了&gt;=I$5,タスク_開始&lt;J$5)</formula>
    </cfRule>
  </conditionalFormatting>
  <conditionalFormatting sqref="D63">
    <cfRule type="dataBar" priority="325">
      <dataBar>
        <cfvo type="num" val="0"/>
        <cfvo type="num" val="1"/>
        <color theme="0" tint="-0.249977111117893"/>
      </dataBar>
      <extLst>
        <ext xmlns:x14="http://schemas.microsoft.com/office/spreadsheetml/2009/9/main" uri="{B025F937-C7B1-47D3-B67F-A62EFF666E3E}">
          <x14:id>{F1706303-4483-6A4F-B5FB-E2CF343EF71C}</x14:id>
        </ext>
      </extLst>
    </cfRule>
  </conditionalFormatting>
  <conditionalFormatting sqref="I65:BL65">
    <cfRule type="expression" dxfId="176" priority="332">
      <formula>AND(TODAY()&gt;=I$5,TODAY()&lt;J$5)</formula>
    </cfRule>
  </conditionalFormatting>
  <conditionalFormatting sqref="I65:BL65">
    <cfRule type="expression" dxfId="175" priority="330">
      <formula>AND(タスク_開始&lt;=I$5,ROUNDDOWN((タスク_終了-タスク_開始+1)*タスク_進捗状況,0)+タスク_開始-1&gt;=I$5)</formula>
    </cfRule>
    <cfRule type="expression" dxfId="174" priority="331" stopIfTrue="1">
      <formula>AND(タスク_終了&gt;=I$5,タスク_開始&lt;J$5)</formula>
    </cfRule>
  </conditionalFormatting>
  <conditionalFormatting sqref="I63:BL63">
    <cfRule type="expression" dxfId="173" priority="326">
      <formula>AND(タスク_開始&lt;=I$5,ROUNDDOWN((タスク_終了-タスク_開始+1)*タスク_進捗状況,0)+タスク_開始-1&gt;=I$5)</formula>
    </cfRule>
    <cfRule type="expression" dxfId="172" priority="327" stopIfTrue="1">
      <formula>AND(タスク_終了&gt;=I$5,タスク_開始&lt;J$5)</formula>
    </cfRule>
  </conditionalFormatting>
  <conditionalFormatting sqref="D64:D65">
    <cfRule type="dataBar" priority="321">
      <dataBar>
        <cfvo type="num" val="0"/>
        <cfvo type="num" val="1"/>
        <color theme="0" tint="-0.249977111117893"/>
      </dataBar>
      <extLst>
        <ext xmlns:x14="http://schemas.microsoft.com/office/spreadsheetml/2009/9/main" uri="{B025F937-C7B1-47D3-B67F-A62EFF666E3E}">
          <x14:id>{BDACFAD9-3E5D-9B4A-9A81-FF3B6F8CBF64}</x14:id>
        </ext>
      </extLst>
    </cfRule>
  </conditionalFormatting>
  <conditionalFormatting sqref="I63:BL63">
    <cfRule type="expression" dxfId="171" priority="328">
      <formula>AND(TODAY()&gt;=I$5,TODAY()&lt;J$5)</formula>
    </cfRule>
  </conditionalFormatting>
  <conditionalFormatting sqref="D66:D67">
    <cfRule type="dataBar" priority="313">
      <dataBar>
        <cfvo type="num" val="0"/>
        <cfvo type="num" val="1"/>
        <color theme="0" tint="-0.249977111117893"/>
      </dataBar>
      <extLst>
        <ext xmlns:x14="http://schemas.microsoft.com/office/spreadsheetml/2009/9/main" uri="{B025F937-C7B1-47D3-B67F-A62EFF666E3E}">
          <x14:id>{AA6B7756-C0C2-F243-92BE-6D626EBB0BC5}</x14:id>
        </ext>
      </extLst>
    </cfRule>
  </conditionalFormatting>
  <conditionalFormatting sqref="I64:BL65">
    <cfRule type="expression" dxfId="170" priority="324">
      <formula>AND(TODAY()&gt;=I$5,TODAY()&lt;J$5)</formula>
    </cfRule>
  </conditionalFormatting>
  <conditionalFormatting sqref="I64:BL65">
    <cfRule type="expression" dxfId="169" priority="322">
      <formula>AND(タスク_開始&lt;=I$5,ROUNDDOWN((タスク_終了-タスク_開始+1)*タスク_進捗状況,0)+タスク_開始-1&gt;=I$5)</formula>
    </cfRule>
    <cfRule type="expression" dxfId="168" priority="323" stopIfTrue="1">
      <formula>AND(タスク_終了&gt;=I$5,タスク_開始&lt;J$5)</formula>
    </cfRule>
  </conditionalFormatting>
  <conditionalFormatting sqref="D67">
    <cfRule type="dataBar" priority="317">
      <dataBar>
        <cfvo type="num" val="0"/>
        <cfvo type="num" val="1"/>
        <color theme="0" tint="-0.249977111117893"/>
      </dataBar>
      <extLst>
        <ext xmlns:x14="http://schemas.microsoft.com/office/spreadsheetml/2009/9/main" uri="{B025F937-C7B1-47D3-B67F-A62EFF666E3E}">
          <x14:id>{F2806D69-C8F2-D244-81EA-5357BF3FA7B1}</x14:id>
        </ext>
      </extLst>
    </cfRule>
  </conditionalFormatting>
  <conditionalFormatting sqref="I67:BL67">
    <cfRule type="expression" dxfId="167" priority="320">
      <formula>AND(TODAY()&gt;=I$5,TODAY()&lt;J$5)</formula>
    </cfRule>
  </conditionalFormatting>
  <conditionalFormatting sqref="I67:BL67">
    <cfRule type="expression" dxfId="166" priority="318">
      <formula>AND(タスク_開始&lt;=I$5,ROUNDDOWN((タスク_終了-タスク_開始+1)*タスク_進捗状況,0)+タスク_開始-1&gt;=I$5)</formula>
    </cfRule>
    <cfRule type="expression" dxfId="165" priority="319" stopIfTrue="1">
      <formula>AND(タスク_終了&gt;=I$5,タスク_開始&lt;J$5)</formula>
    </cfRule>
  </conditionalFormatting>
  <conditionalFormatting sqref="D68:D69">
    <cfRule type="dataBar" priority="305">
      <dataBar>
        <cfvo type="num" val="0"/>
        <cfvo type="num" val="1"/>
        <color theme="0" tint="-0.249977111117893"/>
      </dataBar>
      <extLst>
        <ext xmlns:x14="http://schemas.microsoft.com/office/spreadsheetml/2009/9/main" uri="{B025F937-C7B1-47D3-B67F-A62EFF666E3E}">
          <x14:id>{C7B8B9BB-DF62-964E-B36D-3E40DEDE4AAB}</x14:id>
        </ext>
      </extLst>
    </cfRule>
  </conditionalFormatting>
  <conditionalFormatting sqref="I66:BL67">
    <cfRule type="expression" dxfId="164" priority="316">
      <formula>AND(TODAY()&gt;=I$5,TODAY()&lt;J$5)</formula>
    </cfRule>
  </conditionalFormatting>
  <conditionalFormatting sqref="I66:BL67">
    <cfRule type="expression" dxfId="163" priority="314">
      <formula>AND(タスク_開始&lt;=I$5,ROUNDDOWN((タスク_終了-タスク_開始+1)*タスク_進捗状況,0)+タスク_開始-1&gt;=I$5)</formula>
    </cfRule>
    <cfRule type="expression" dxfId="162" priority="315" stopIfTrue="1">
      <formula>AND(タスク_終了&gt;=I$5,タスク_開始&lt;J$5)</formula>
    </cfRule>
  </conditionalFormatting>
  <conditionalFormatting sqref="D69">
    <cfRule type="dataBar" priority="309">
      <dataBar>
        <cfvo type="num" val="0"/>
        <cfvo type="num" val="1"/>
        <color theme="0" tint="-0.249977111117893"/>
      </dataBar>
      <extLst>
        <ext xmlns:x14="http://schemas.microsoft.com/office/spreadsheetml/2009/9/main" uri="{B025F937-C7B1-47D3-B67F-A62EFF666E3E}">
          <x14:id>{98CD4208-BEBA-F74E-82C6-DC32125D14AC}</x14:id>
        </ext>
      </extLst>
    </cfRule>
  </conditionalFormatting>
  <conditionalFormatting sqref="I69:BL69">
    <cfRule type="expression" dxfId="161" priority="312">
      <formula>AND(TODAY()&gt;=I$5,TODAY()&lt;J$5)</formula>
    </cfRule>
  </conditionalFormatting>
  <conditionalFormatting sqref="I69:BL69">
    <cfRule type="expression" dxfId="160" priority="310">
      <formula>AND(タスク_開始&lt;=I$5,ROUNDDOWN((タスク_終了-タスク_開始+1)*タスク_進捗状況,0)+タスク_開始-1&gt;=I$5)</formula>
    </cfRule>
    <cfRule type="expression" dxfId="159" priority="311" stopIfTrue="1">
      <formula>AND(タスク_終了&gt;=I$5,タスク_開始&lt;J$5)</formula>
    </cfRule>
  </conditionalFormatting>
  <conditionalFormatting sqref="D77">
    <cfRule type="dataBar" priority="293">
      <dataBar>
        <cfvo type="num" val="0"/>
        <cfvo type="num" val="1"/>
        <color theme="0" tint="-0.249977111117893"/>
      </dataBar>
      <extLst>
        <ext xmlns:x14="http://schemas.microsoft.com/office/spreadsheetml/2009/9/main" uri="{B025F937-C7B1-47D3-B67F-A62EFF666E3E}">
          <x14:id>{D0E736E8-06C8-4D41-A71F-BDC7B0EA0160}</x14:id>
        </ext>
      </extLst>
    </cfRule>
  </conditionalFormatting>
  <conditionalFormatting sqref="I68:BL69">
    <cfRule type="expression" dxfId="158" priority="308">
      <formula>AND(TODAY()&gt;=I$5,TODAY()&lt;J$5)</formula>
    </cfRule>
  </conditionalFormatting>
  <conditionalFormatting sqref="I68:BL69">
    <cfRule type="expression" dxfId="157" priority="306">
      <formula>AND(タスク_開始&lt;=I$5,ROUNDDOWN((タスク_終了-タスク_開始+1)*タスク_進捗状況,0)+タスク_開始-1&gt;=I$5)</formula>
    </cfRule>
    <cfRule type="expression" dxfId="156" priority="307" stopIfTrue="1">
      <formula>AND(タスク_終了&gt;=I$5,タスク_開始&lt;J$5)</formula>
    </cfRule>
  </conditionalFormatting>
  <conditionalFormatting sqref="D76 D78">
    <cfRule type="dataBar" priority="304">
      <dataBar>
        <cfvo type="num" val="0"/>
        <cfvo type="num" val="1"/>
        <color theme="0" tint="-0.249977111117893"/>
      </dataBar>
      <extLst>
        <ext xmlns:x14="http://schemas.microsoft.com/office/spreadsheetml/2009/9/main" uri="{B025F937-C7B1-47D3-B67F-A62EFF666E3E}">
          <x14:id>{299B1521-6753-6E49-B368-B60D1EE39BBB}</x14:id>
        </ext>
      </extLst>
    </cfRule>
  </conditionalFormatting>
  <conditionalFormatting sqref="I78:BL78">
    <cfRule type="expression" dxfId="155" priority="511">
      <formula>AND(TODAY()&gt;=I$5,TODAY()&lt;J$5)</formula>
    </cfRule>
  </conditionalFormatting>
  <conditionalFormatting sqref="I78:BL78">
    <cfRule type="expression" dxfId="154" priority="302">
      <formula>AND(タスク_開始&lt;=I$5,ROUNDDOWN((タスク_終了-タスク_開始+1)*タスク_進捗状況,0)+タスク_開始-1&gt;=I$5)</formula>
    </cfRule>
    <cfRule type="expression" dxfId="153" priority="512" stopIfTrue="1">
      <formula>AND(タスク_終了&gt;=I$5,タスク_開始&lt;J$5)</formula>
    </cfRule>
  </conditionalFormatting>
  <conditionalFormatting sqref="I76:BL76 I78:BL78">
    <cfRule type="expression" dxfId="152" priority="300">
      <formula>AND(TODAY()&gt;=I$5,TODAY()&lt;J$5)</formula>
    </cfRule>
  </conditionalFormatting>
  <conditionalFormatting sqref="I76:BL76 I78:BL78">
    <cfRule type="expression" dxfId="151" priority="298">
      <formula>AND(タスク_開始&lt;=I$5,ROUNDDOWN((タスク_終了-タスク_開始+1)*タスク_進捗状況,0)+タスク_開始-1&gt;=I$5)</formula>
    </cfRule>
    <cfRule type="expression" dxfId="150" priority="299" stopIfTrue="1">
      <formula>AND(タスク_終了&gt;=I$5,タスク_開始&lt;J$5)</formula>
    </cfRule>
  </conditionalFormatting>
  <conditionalFormatting sqref="I77:BL77">
    <cfRule type="expression" dxfId="149" priority="296">
      <formula>AND(TODAY()&gt;=I$5,TODAY()&lt;J$5)</formula>
    </cfRule>
  </conditionalFormatting>
  <conditionalFormatting sqref="I77:BL77">
    <cfRule type="expression" dxfId="148" priority="294">
      <formula>AND(タスク_開始&lt;=I$5,ROUNDDOWN((タスク_終了-タスク_開始+1)*タスク_進捗状況,0)+タスク_開始-1&gt;=I$5)</formula>
    </cfRule>
    <cfRule type="expression" dxfId="147" priority="295" stopIfTrue="1">
      <formula>AND(タスク_終了&gt;=I$5,タスク_開始&lt;J$5)</formula>
    </cfRule>
  </conditionalFormatting>
  <conditionalFormatting sqref="D79">
    <cfRule type="dataBar" priority="256">
      <dataBar>
        <cfvo type="num" val="0"/>
        <cfvo type="num" val="1"/>
        <color theme="0" tint="-0.249977111117893"/>
      </dataBar>
      <extLst>
        <ext xmlns:x14="http://schemas.microsoft.com/office/spreadsheetml/2009/9/main" uri="{B025F937-C7B1-47D3-B67F-A62EFF666E3E}">
          <x14:id>{37029FEF-DCD1-5F44-BF01-E7E8FBBEC303}</x14:id>
        </ext>
      </extLst>
    </cfRule>
  </conditionalFormatting>
  <conditionalFormatting sqref="D79">
    <cfRule type="dataBar" priority="255">
      <dataBar>
        <cfvo type="num" val="0"/>
        <cfvo type="num" val="1"/>
        <color theme="0" tint="-0.249977111117893"/>
      </dataBar>
      <extLst>
        <ext xmlns:x14="http://schemas.microsoft.com/office/spreadsheetml/2009/9/main" uri="{B025F937-C7B1-47D3-B67F-A62EFF666E3E}">
          <x14:id>{F01A527D-9F3F-2246-BA2F-16BF59D0B1B0}</x14:id>
        </ext>
      </extLst>
    </cfRule>
  </conditionalFormatting>
  <conditionalFormatting sqref="I79:BL79">
    <cfRule type="expression" dxfId="146" priority="254">
      <formula>AND(タスク_開始&lt;=I$5,ROUNDDOWN((タスク_終了-タスク_開始+1)*タスク_進捗状況,0)+タスク_開始-1&gt;=I$5)</formula>
    </cfRule>
  </conditionalFormatting>
  <conditionalFormatting sqref="I79:BL79">
    <cfRule type="expression" dxfId="145" priority="253">
      <formula>AND(TODAY()&gt;=I$5,TODAY()&lt;J$5)</formula>
    </cfRule>
  </conditionalFormatting>
  <conditionalFormatting sqref="I79:BL79">
    <cfRule type="expression" dxfId="144" priority="251">
      <formula>AND(タスク_開始&lt;=I$5,ROUNDDOWN((タスク_終了-タスク_開始+1)*タスク_進捗状況,0)+タスク_開始-1&gt;=I$5)</formula>
    </cfRule>
    <cfRule type="expression" dxfId="143" priority="252" stopIfTrue="1">
      <formula>AND(タスク_終了&gt;=I$5,タスク_開始&lt;J$5)</formula>
    </cfRule>
  </conditionalFormatting>
  <conditionalFormatting sqref="D81">
    <cfRule type="dataBar" priority="243">
      <dataBar>
        <cfvo type="num" val="0"/>
        <cfvo type="num" val="1"/>
        <color theme="0" tint="-0.249977111117893"/>
      </dataBar>
      <extLst>
        <ext xmlns:x14="http://schemas.microsoft.com/office/spreadsheetml/2009/9/main" uri="{B025F937-C7B1-47D3-B67F-A62EFF666E3E}">
          <x14:id>{680AA153-3270-9046-A64C-8D19EEADC023}</x14:id>
        </ext>
      </extLst>
    </cfRule>
  </conditionalFormatting>
  <conditionalFormatting sqref="D80">
    <cfRule type="dataBar" priority="235">
      <dataBar>
        <cfvo type="num" val="0"/>
        <cfvo type="num" val="1"/>
        <color theme="0" tint="-0.249977111117893"/>
      </dataBar>
      <extLst>
        <ext xmlns:x14="http://schemas.microsoft.com/office/spreadsheetml/2009/9/main" uri="{B025F937-C7B1-47D3-B67F-A62EFF666E3E}">
          <x14:id>{FDF7C793-D057-9049-B6E1-E834A2499378}</x14:id>
        </ext>
      </extLst>
    </cfRule>
  </conditionalFormatting>
  <conditionalFormatting sqref="D81">
    <cfRule type="dataBar" priority="244">
      <dataBar>
        <cfvo type="num" val="0"/>
        <cfvo type="num" val="1"/>
        <color theme="0" tint="-0.249977111117893"/>
      </dataBar>
      <extLst>
        <ext xmlns:x14="http://schemas.microsoft.com/office/spreadsheetml/2009/9/main" uri="{B025F937-C7B1-47D3-B67F-A62EFF666E3E}">
          <x14:id>{F51640C3-D607-B64B-AE9A-67FB162B1792}</x14:id>
        </ext>
      </extLst>
    </cfRule>
  </conditionalFormatting>
  <conditionalFormatting sqref="I81:BL81">
    <cfRule type="expression" dxfId="142" priority="245">
      <formula>AND(TODAY()&gt;=I$5,TODAY()&lt;J$5)</formula>
    </cfRule>
  </conditionalFormatting>
  <conditionalFormatting sqref="I81:BL81">
    <cfRule type="expression" dxfId="141" priority="242">
      <formula>AND(タスク_開始&lt;=I$5,ROUNDDOWN((タスク_終了-タスク_開始+1)*タスク_進捗状況,0)+タスク_開始-1&gt;=I$5)</formula>
    </cfRule>
    <cfRule type="expression" dxfId="140" priority="246" stopIfTrue="1">
      <formula>AND(タスク_終了&gt;=I$5,タスク_開始&lt;J$5)</formula>
    </cfRule>
  </conditionalFormatting>
  <conditionalFormatting sqref="I81:BL81">
    <cfRule type="expression" dxfId="139" priority="241">
      <formula>AND(TODAY()&gt;=I$5,TODAY()&lt;J$5)</formula>
    </cfRule>
  </conditionalFormatting>
  <conditionalFormatting sqref="I81:BL81">
    <cfRule type="expression" dxfId="138" priority="239">
      <formula>AND(タスク_開始&lt;=I$5,ROUNDDOWN((タスク_終了-タスク_開始+1)*タスク_進捗状況,0)+タスク_開始-1&gt;=I$5)</formula>
    </cfRule>
    <cfRule type="expression" dxfId="137" priority="240" stopIfTrue="1">
      <formula>AND(タスク_終了&gt;=I$5,タスク_開始&lt;J$5)</formula>
    </cfRule>
  </conditionalFormatting>
  <conditionalFormatting sqref="I80:BL80">
    <cfRule type="expression" dxfId="136" priority="238">
      <formula>AND(TODAY()&gt;=I$5,TODAY()&lt;J$5)</formula>
    </cfRule>
  </conditionalFormatting>
  <conditionalFormatting sqref="I80:BL80">
    <cfRule type="expression" dxfId="135" priority="236">
      <formula>AND(タスク_開始&lt;=I$5,ROUNDDOWN((タスク_終了-タスク_開始+1)*タスク_進捗状況,0)+タスク_開始-1&gt;=I$5)</formula>
    </cfRule>
    <cfRule type="expression" dxfId="134" priority="237" stopIfTrue="1">
      <formula>AND(タスク_終了&gt;=I$5,タスク_開始&lt;J$5)</formula>
    </cfRule>
  </conditionalFormatting>
  <conditionalFormatting sqref="D45">
    <cfRule type="dataBar" priority="225">
      <dataBar>
        <cfvo type="num" val="0"/>
        <cfvo type="num" val="1"/>
        <color theme="0" tint="-0.249977111117893"/>
      </dataBar>
      <extLst>
        <ext xmlns:x14="http://schemas.microsoft.com/office/spreadsheetml/2009/9/main" uri="{B025F937-C7B1-47D3-B67F-A62EFF666E3E}">
          <x14:id>{1AF9EEB1-188E-D04F-BFC1-EFAEB6262AF9}</x14:id>
        </ext>
      </extLst>
    </cfRule>
  </conditionalFormatting>
  <conditionalFormatting sqref="I45:BL45">
    <cfRule type="expression" dxfId="133" priority="228">
      <formula>AND(TODAY()&gt;=I$5,TODAY()&lt;J$5)</formula>
    </cfRule>
  </conditionalFormatting>
  <conditionalFormatting sqref="I45:BL45">
    <cfRule type="expression" dxfId="132" priority="226">
      <formula>AND(タスク_開始&lt;=I$5,ROUNDDOWN((タスク_終了-タスク_開始+1)*タスク_進捗状況,0)+タスク_開始-1&gt;=I$5)</formula>
    </cfRule>
    <cfRule type="expression" dxfId="131" priority="227" stopIfTrue="1">
      <formula>AND(タスク_終了&gt;=I$5,タスク_開始&lt;J$5)</formula>
    </cfRule>
  </conditionalFormatting>
  <conditionalFormatting sqref="D45">
    <cfRule type="dataBar" priority="221">
      <dataBar>
        <cfvo type="num" val="0"/>
        <cfvo type="num" val="1"/>
        <color theme="0" tint="-0.249977111117893"/>
      </dataBar>
      <extLst>
        <ext xmlns:x14="http://schemas.microsoft.com/office/spreadsheetml/2009/9/main" uri="{B025F937-C7B1-47D3-B67F-A62EFF666E3E}">
          <x14:id>{9CD05753-5724-2C45-B91F-77E4C9EC560D}</x14:id>
        </ext>
      </extLst>
    </cfRule>
  </conditionalFormatting>
  <conditionalFormatting sqref="I45:BL45">
    <cfRule type="expression" dxfId="130" priority="224">
      <formula>AND(TODAY()&gt;=I$5,TODAY()&lt;J$5)</formula>
    </cfRule>
  </conditionalFormatting>
  <conditionalFormatting sqref="I45:BL45">
    <cfRule type="expression" dxfId="129" priority="222">
      <formula>AND(タスク_開始&lt;=I$5,ROUNDDOWN((タスク_終了-タスク_開始+1)*タスク_進捗状況,0)+タスク_開始-1&gt;=I$5)</formula>
    </cfRule>
    <cfRule type="expression" dxfId="128" priority="223" stopIfTrue="1">
      <formula>AND(タスク_終了&gt;=I$5,タスク_開始&lt;J$5)</formula>
    </cfRule>
  </conditionalFormatting>
  <conditionalFormatting sqref="D45">
    <cfRule type="dataBar" priority="217">
      <dataBar>
        <cfvo type="num" val="0"/>
        <cfvo type="num" val="1"/>
        <color theme="0" tint="-0.249977111117893"/>
      </dataBar>
      <extLst>
        <ext xmlns:x14="http://schemas.microsoft.com/office/spreadsheetml/2009/9/main" uri="{B025F937-C7B1-47D3-B67F-A62EFF666E3E}">
          <x14:id>{8B854A83-959A-C440-898C-501D64548932}</x14:id>
        </ext>
      </extLst>
    </cfRule>
  </conditionalFormatting>
  <conditionalFormatting sqref="I45:BL45">
    <cfRule type="expression" dxfId="127" priority="220">
      <formula>AND(TODAY()&gt;=I$5,TODAY()&lt;J$5)</formula>
    </cfRule>
  </conditionalFormatting>
  <conditionalFormatting sqref="I45:BL45">
    <cfRule type="expression" dxfId="126" priority="218">
      <formula>AND(タスク_開始&lt;=I$5,ROUNDDOWN((タスク_終了-タスク_開始+1)*タスク_進捗状況,0)+タスク_開始-1&gt;=I$5)</formula>
    </cfRule>
    <cfRule type="expression" dxfId="125" priority="219" stopIfTrue="1">
      <formula>AND(タスク_終了&gt;=I$5,タスク_開始&lt;J$5)</formula>
    </cfRule>
  </conditionalFormatting>
  <conditionalFormatting sqref="D46">
    <cfRule type="dataBar" priority="213">
      <dataBar>
        <cfvo type="num" val="0"/>
        <cfvo type="num" val="1"/>
        <color theme="0" tint="-0.249977111117893"/>
      </dataBar>
      <extLst>
        <ext xmlns:x14="http://schemas.microsoft.com/office/spreadsheetml/2009/9/main" uri="{B025F937-C7B1-47D3-B67F-A62EFF666E3E}">
          <x14:id>{4D6B16EF-E60F-3041-B595-1048B09D9E7D}</x14:id>
        </ext>
      </extLst>
    </cfRule>
  </conditionalFormatting>
  <conditionalFormatting sqref="I46:BL46">
    <cfRule type="expression" dxfId="124" priority="216">
      <formula>AND(TODAY()&gt;=I$5,TODAY()&lt;J$5)</formula>
    </cfRule>
  </conditionalFormatting>
  <conditionalFormatting sqref="I46:BL46">
    <cfRule type="expression" dxfId="123" priority="214">
      <formula>AND(タスク_開始&lt;=I$5,ROUNDDOWN((タスク_終了-タスク_開始+1)*タスク_進捗状況,0)+タスク_開始-1&gt;=I$5)</formula>
    </cfRule>
    <cfRule type="expression" dxfId="122" priority="215" stopIfTrue="1">
      <formula>AND(タスク_終了&gt;=I$5,タスク_開始&lt;J$5)</formula>
    </cfRule>
  </conditionalFormatting>
  <conditionalFormatting sqref="D46">
    <cfRule type="dataBar" priority="209">
      <dataBar>
        <cfvo type="num" val="0"/>
        <cfvo type="num" val="1"/>
        <color theme="0" tint="-0.249977111117893"/>
      </dataBar>
      <extLst>
        <ext xmlns:x14="http://schemas.microsoft.com/office/spreadsheetml/2009/9/main" uri="{B025F937-C7B1-47D3-B67F-A62EFF666E3E}">
          <x14:id>{91C53314-79F2-1143-8BE2-91D78C83DCA9}</x14:id>
        </ext>
      </extLst>
    </cfRule>
  </conditionalFormatting>
  <conditionalFormatting sqref="I46:BL46">
    <cfRule type="expression" dxfId="121" priority="212">
      <formula>AND(TODAY()&gt;=I$5,TODAY()&lt;J$5)</formula>
    </cfRule>
  </conditionalFormatting>
  <conditionalFormatting sqref="I46:BL46">
    <cfRule type="expression" dxfId="120" priority="210">
      <formula>AND(タスク_開始&lt;=I$5,ROUNDDOWN((タスク_終了-タスク_開始+1)*タスク_進捗状況,0)+タスク_開始-1&gt;=I$5)</formula>
    </cfRule>
    <cfRule type="expression" dxfId="119" priority="211" stopIfTrue="1">
      <formula>AND(タスク_終了&gt;=I$5,タスク_開始&lt;J$5)</formula>
    </cfRule>
  </conditionalFormatting>
  <conditionalFormatting sqref="D46">
    <cfRule type="dataBar" priority="205">
      <dataBar>
        <cfvo type="num" val="0"/>
        <cfvo type="num" val="1"/>
        <color theme="0" tint="-0.249977111117893"/>
      </dataBar>
      <extLst>
        <ext xmlns:x14="http://schemas.microsoft.com/office/spreadsheetml/2009/9/main" uri="{B025F937-C7B1-47D3-B67F-A62EFF666E3E}">
          <x14:id>{2696E29A-B0F7-6047-AB12-6A58E6595876}</x14:id>
        </ext>
      </extLst>
    </cfRule>
  </conditionalFormatting>
  <conditionalFormatting sqref="I46:BL46">
    <cfRule type="expression" dxfId="118" priority="208">
      <formula>AND(TODAY()&gt;=I$5,TODAY()&lt;J$5)</formula>
    </cfRule>
  </conditionalFormatting>
  <conditionalFormatting sqref="I46:BL46">
    <cfRule type="expression" dxfId="117" priority="206">
      <formula>AND(タスク_開始&lt;=I$5,ROUNDDOWN((タスク_終了-タスク_開始+1)*タスク_進捗状況,0)+タスク_開始-1&gt;=I$5)</formula>
    </cfRule>
    <cfRule type="expression" dxfId="116" priority="207" stopIfTrue="1">
      <formula>AND(タスク_終了&gt;=I$5,タスク_開始&lt;J$5)</formula>
    </cfRule>
  </conditionalFormatting>
  <conditionalFormatting sqref="D32:D33">
    <cfRule type="dataBar" priority="203">
      <dataBar>
        <cfvo type="num" val="0"/>
        <cfvo type="num" val="1"/>
        <color theme="0" tint="-0.249977111117893"/>
      </dataBar>
      <extLst>
        <ext xmlns:x14="http://schemas.microsoft.com/office/spreadsheetml/2009/9/main" uri="{B025F937-C7B1-47D3-B67F-A62EFF666E3E}">
          <x14:id>{422C01BA-0699-C446-AEE6-30E04170B4B2}</x14:id>
        </ext>
      </extLst>
    </cfRule>
  </conditionalFormatting>
  <conditionalFormatting sqref="I32:BL33">
    <cfRule type="expression" dxfId="115" priority="204">
      <formula>AND(TODAY()&gt;=I$5,TODAY()&lt;J$5)</formula>
    </cfRule>
  </conditionalFormatting>
  <conditionalFormatting sqref="I32:BL33">
    <cfRule type="expression" dxfId="114" priority="201">
      <formula>AND(タスク_開始&lt;=I$5,ROUNDDOWN((タスク_終了-タスク_開始+1)*タスク_進捗状況,0)+タスク_開始-1&gt;=I$5)</formula>
    </cfRule>
    <cfRule type="expression" dxfId="113" priority="202" stopIfTrue="1">
      <formula>AND(タスク_終了&gt;=I$5,タスク_開始&lt;J$5)</formula>
    </cfRule>
  </conditionalFormatting>
  <conditionalFormatting sqref="D21">
    <cfRule type="dataBar" priority="169">
      <dataBar>
        <cfvo type="num" val="0"/>
        <cfvo type="num" val="1"/>
        <color theme="0" tint="-0.249977111117893"/>
      </dataBar>
      <extLst>
        <ext xmlns:x14="http://schemas.microsoft.com/office/spreadsheetml/2009/9/main" uri="{B025F937-C7B1-47D3-B67F-A62EFF666E3E}">
          <x14:id>{84FC15CB-BF74-6542-A35C-02838372AD20}</x14:id>
        </ext>
      </extLst>
    </cfRule>
  </conditionalFormatting>
  <conditionalFormatting sqref="I21:BL21">
    <cfRule type="expression" dxfId="112" priority="172">
      <formula>AND(TODAY()&gt;=I$5,TODAY()&lt;J$5)</formula>
    </cfRule>
  </conditionalFormatting>
  <conditionalFormatting sqref="I21:BL21">
    <cfRule type="expression" dxfId="111" priority="170">
      <formula>AND(タスク_開始&lt;=I$5,ROUNDDOWN((タスク_終了-タスク_開始+1)*タスク_進捗状況,0)+タスク_開始-1&gt;=I$5)</formula>
    </cfRule>
    <cfRule type="expression" dxfId="110" priority="171" stopIfTrue="1">
      <formula>AND(タスク_終了&gt;=I$5,タスク_開始&lt;J$5)</formula>
    </cfRule>
  </conditionalFormatting>
  <conditionalFormatting sqref="I47:BL47">
    <cfRule type="expression" dxfId="109" priority="133">
      <formula>AND(TODAY()&gt;=I$5,TODAY()&lt;J$5)</formula>
    </cfRule>
  </conditionalFormatting>
  <conditionalFormatting sqref="D44">
    <cfRule type="dataBar" priority="138">
      <dataBar>
        <cfvo type="num" val="0"/>
        <cfvo type="num" val="1"/>
        <color theme="0" tint="-0.249977111117893"/>
      </dataBar>
      <extLst>
        <ext xmlns:x14="http://schemas.microsoft.com/office/spreadsheetml/2009/9/main" uri="{B025F937-C7B1-47D3-B67F-A62EFF666E3E}">
          <x14:id>{47879F2E-D706-9A45-9D62-3E9DEF2279C7}</x14:id>
        </ext>
      </extLst>
    </cfRule>
  </conditionalFormatting>
  <conditionalFormatting sqref="I70:BL70">
    <cfRule type="expression" dxfId="108" priority="125">
      <formula>AND(TODAY()&gt;=I$5,TODAY()&lt;J$5)</formula>
    </cfRule>
  </conditionalFormatting>
  <conditionalFormatting sqref="I44:BL44">
    <cfRule type="expression" dxfId="107" priority="139">
      <formula>AND(タスク_開始&lt;=I$5,ROUNDDOWN((タスク_終了-タスク_開始+1)*タスク_進捗状況,0)+タスク_開始-1&gt;=I$5)</formula>
    </cfRule>
    <cfRule type="expression" dxfId="106" priority="140" stopIfTrue="1">
      <formula>AND(タスク_終了&gt;=I$5,タスク_開始&lt;J$5)</formula>
    </cfRule>
  </conditionalFormatting>
  <conditionalFormatting sqref="D29">
    <cfRule type="dataBar" priority="159">
      <dataBar>
        <cfvo type="num" val="0"/>
        <cfvo type="num" val="1"/>
        <color theme="0" tint="-0.249977111117893"/>
      </dataBar>
      <extLst>
        <ext xmlns:x14="http://schemas.microsoft.com/office/spreadsheetml/2009/9/main" uri="{B025F937-C7B1-47D3-B67F-A62EFF666E3E}">
          <x14:id>{E70DC10E-2576-2947-8D54-799D4D500F13}</x14:id>
        </ext>
      </extLst>
    </cfRule>
  </conditionalFormatting>
  <conditionalFormatting sqref="I29:BL29">
    <cfRule type="expression" dxfId="105" priority="160">
      <formula>AND(TODAY()&gt;=I$5,TODAY()&lt;J$5)</formula>
    </cfRule>
  </conditionalFormatting>
  <conditionalFormatting sqref="I29:BL29">
    <cfRule type="expression" dxfId="104" priority="157">
      <formula>AND(タスク_開始&lt;=I$5,ROUNDDOWN((タスク_終了-タスク_開始+1)*タスク_進捗状況,0)+タスク_開始-1&gt;=I$5)</formula>
    </cfRule>
    <cfRule type="expression" dxfId="103" priority="158" stopIfTrue="1">
      <formula>AND(タスク_終了&gt;=I$5,タスク_開始&lt;J$5)</formula>
    </cfRule>
  </conditionalFormatting>
  <conditionalFormatting sqref="D44">
    <cfRule type="dataBar" priority="145">
      <dataBar>
        <cfvo type="num" val="0"/>
        <cfvo type="num" val="1"/>
        <color theme="0" tint="-0.249977111117893"/>
      </dataBar>
      <extLst>
        <ext xmlns:x14="http://schemas.microsoft.com/office/spreadsheetml/2009/9/main" uri="{B025F937-C7B1-47D3-B67F-A62EFF666E3E}">
          <x14:id>{A0153DB6-19FB-7246-8AA7-92BBA43F6397}</x14:id>
        </ext>
      </extLst>
    </cfRule>
  </conditionalFormatting>
  <conditionalFormatting sqref="I44:BL44">
    <cfRule type="expression" dxfId="102" priority="148">
      <formula>AND(TODAY()&gt;=I$5,TODAY()&lt;J$5)</formula>
    </cfRule>
  </conditionalFormatting>
  <conditionalFormatting sqref="I44:BL44">
    <cfRule type="expression" dxfId="101" priority="146">
      <formula>AND(タスク_開始&lt;=I$5,ROUNDDOWN((タスク_終了-タスク_開始+1)*タスク_進捗状況,0)+タスク_開始-1&gt;=I$5)</formula>
    </cfRule>
    <cfRule type="expression" dxfId="100" priority="147" stopIfTrue="1">
      <formula>AND(タスク_終了&gt;=I$5,タスク_開始&lt;J$5)</formula>
    </cfRule>
  </conditionalFormatting>
  <conditionalFormatting sqref="D44">
    <cfRule type="dataBar" priority="141">
      <dataBar>
        <cfvo type="num" val="0"/>
        <cfvo type="num" val="1"/>
        <color theme="0" tint="-0.249977111117893"/>
      </dataBar>
      <extLst>
        <ext xmlns:x14="http://schemas.microsoft.com/office/spreadsheetml/2009/9/main" uri="{B025F937-C7B1-47D3-B67F-A62EFF666E3E}">
          <x14:id>{089BA24B-7C6B-9545-8D21-BBE5C5EC2E7A}</x14:id>
        </ext>
      </extLst>
    </cfRule>
  </conditionalFormatting>
  <conditionalFormatting sqref="I44:BL44">
    <cfRule type="expression" dxfId="99" priority="144">
      <formula>AND(TODAY()&gt;=I$5,TODAY()&lt;J$5)</formula>
    </cfRule>
  </conditionalFormatting>
  <conditionalFormatting sqref="I44:BL44">
    <cfRule type="expression" dxfId="98" priority="142">
      <formula>AND(タスク_開始&lt;=I$5,ROUNDDOWN((タスク_終了-タスク_開始+1)*タスク_進捗状況,0)+タスク_開始-1&gt;=I$5)</formula>
    </cfRule>
    <cfRule type="expression" dxfId="97" priority="143" stopIfTrue="1">
      <formula>AND(タスク_終了&gt;=I$5,タスク_開始&lt;J$5)</formula>
    </cfRule>
  </conditionalFormatting>
  <conditionalFormatting sqref="D47">
    <cfRule type="dataBar" priority="130">
      <dataBar>
        <cfvo type="num" val="0"/>
        <cfvo type="num" val="1"/>
        <color theme="0" tint="-0.249977111117893"/>
      </dataBar>
      <extLst>
        <ext xmlns:x14="http://schemas.microsoft.com/office/spreadsheetml/2009/9/main" uri="{B025F937-C7B1-47D3-B67F-A62EFF666E3E}">
          <x14:id>{E4736ECF-786A-5A42-B4FF-EF8A0221C81D}</x14:id>
        </ext>
      </extLst>
    </cfRule>
  </conditionalFormatting>
  <conditionalFormatting sqref="I47:BL47">
    <cfRule type="expression" dxfId="96" priority="131">
      <formula>AND(タスク_開始&lt;=I$5,ROUNDDOWN((タスク_終了-タスク_開始+1)*タスク_進捗状況,0)+タスク_開始-1&gt;=I$5)</formula>
    </cfRule>
    <cfRule type="expression" dxfId="95" priority="132" stopIfTrue="1">
      <formula>AND(タスク_終了&gt;=I$5,タスク_開始&lt;J$5)</formula>
    </cfRule>
  </conditionalFormatting>
  <conditionalFormatting sqref="D47">
    <cfRule type="dataBar" priority="134">
      <dataBar>
        <cfvo type="num" val="0"/>
        <cfvo type="num" val="1"/>
        <color theme="0" tint="-0.249977111117893"/>
      </dataBar>
      <extLst>
        <ext xmlns:x14="http://schemas.microsoft.com/office/spreadsheetml/2009/9/main" uri="{B025F937-C7B1-47D3-B67F-A62EFF666E3E}">
          <x14:id>{6BA7FAAC-F6E3-8941-B8E1-5DAEC1E3653E}</x14:id>
        </ext>
      </extLst>
    </cfRule>
  </conditionalFormatting>
  <conditionalFormatting sqref="I47:BL47">
    <cfRule type="expression" dxfId="94" priority="137">
      <formula>AND(TODAY()&gt;=I$5,TODAY()&lt;J$5)</formula>
    </cfRule>
  </conditionalFormatting>
  <conditionalFormatting sqref="I47:BL47">
    <cfRule type="expression" dxfId="93" priority="135">
      <formula>AND(タスク_開始&lt;=I$5,ROUNDDOWN((タスク_終了-タスク_開始+1)*タスク_進捗状況,0)+タスク_開始-1&gt;=I$5)</formula>
    </cfRule>
    <cfRule type="expression" dxfId="92" priority="136" stopIfTrue="1">
      <formula>AND(タスク_終了&gt;=I$5,タスク_開始&lt;J$5)</formula>
    </cfRule>
  </conditionalFormatting>
  <conditionalFormatting sqref="D70">
    <cfRule type="dataBar" priority="122">
      <dataBar>
        <cfvo type="num" val="0"/>
        <cfvo type="num" val="1"/>
        <color theme="0" tint="-0.249977111117893"/>
      </dataBar>
      <extLst>
        <ext xmlns:x14="http://schemas.microsoft.com/office/spreadsheetml/2009/9/main" uri="{B025F937-C7B1-47D3-B67F-A62EFF666E3E}">
          <x14:id>{2EACD2EC-CDC7-2845-B140-417AFDA13CE4}</x14:id>
        </ext>
      </extLst>
    </cfRule>
  </conditionalFormatting>
  <conditionalFormatting sqref="I73:BL73">
    <cfRule type="expression" dxfId="91" priority="117">
      <formula>AND(TODAY()&gt;=I$5,TODAY()&lt;J$5)</formula>
    </cfRule>
  </conditionalFormatting>
  <conditionalFormatting sqref="I70:BL70">
    <cfRule type="expression" dxfId="90" priority="123">
      <formula>AND(タスク_開始&lt;=I$5,ROUNDDOWN((タスク_終了-タスク_開始+1)*タスク_進捗状況,0)+タスク_開始-1&gt;=I$5)</formula>
    </cfRule>
    <cfRule type="expression" dxfId="89" priority="124" stopIfTrue="1">
      <formula>AND(タスク_終了&gt;=I$5,タスク_開始&lt;J$5)</formula>
    </cfRule>
  </conditionalFormatting>
  <conditionalFormatting sqref="D47">
    <cfRule type="dataBar" priority="126">
      <dataBar>
        <cfvo type="num" val="0"/>
        <cfvo type="num" val="1"/>
        <color theme="0" tint="-0.249977111117893"/>
      </dataBar>
      <extLst>
        <ext xmlns:x14="http://schemas.microsoft.com/office/spreadsheetml/2009/9/main" uri="{B025F937-C7B1-47D3-B67F-A62EFF666E3E}">
          <x14:id>{D109718A-7C8F-7B4C-A048-DCBA7091216B}</x14:id>
        </ext>
      </extLst>
    </cfRule>
  </conditionalFormatting>
  <conditionalFormatting sqref="I47:BL47">
    <cfRule type="expression" dxfId="88" priority="129">
      <formula>AND(TODAY()&gt;=I$5,TODAY()&lt;J$5)</formula>
    </cfRule>
  </conditionalFormatting>
  <conditionalFormatting sqref="I47:BL47">
    <cfRule type="expression" dxfId="87" priority="127">
      <formula>AND(タスク_開始&lt;=I$5,ROUNDDOWN((タスク_終了-タスク_開始+1)*タスク_進捗状況,0)+タスク_開始-1&gt;=I$5)</formula>
    </cfRule>
    <cfRule type="expression" dxfId="86" priority="128" stopIfTrue="1">
      <formula>AND(タスク_終了&gt;=I$5,タスク_開始&lt;J$5)</formula>
    </cfRule>
  </conditionalFormatting>
  <conditionalFormatting sqref="D70">
    <cfRule type="dataBar" priority="118">
      <dataBar>
        <cfvo type="num" val="0"/>
        <cfvo type="num" val="1"/>
        <color theme="0" tint="-0.249977111117893"/>
      </dataBar>
      <extLst>
        <ext xmlns:x14="http://schemas.microsoft.com/office/spreadsheetml/2009/9/main" uri="{B025F937-C7B1-47D3-B67F-A62EFF666E3E}">
          <x14:id>{D91CA485-8795-4541-ACDB-213678689900}</x14:id>
        </ext>
      </extLst>
    </cfRule>
  </conditionalFormatting>
  <conditionalFormatting sqref="D73">
    <cfRule type="dataBar" priority="114">
      <dataBar>
        <cfvo type="num" val="0"/>
        <cfvo type="num" val="1"/>
        <color theme="0" tint="-0.249977111117893"/>
      </dataBar>
      <extLst>
        <ext xmlns:x14="http://schemas.microsoft.com/office/spreadsheetml/2009/9/main" uri="{B025F937-C7B1-47D3-B67F-A62EFF666E3E}">
          <x14:id>{54931082-0A87-0B46-A3AF-53B1C7E0349D}</x14:id>
        </ext>
      </extLst>
    </cfRule>
  </conditionalFormatting>
  <conditionalFormatting sqref="I74:BL74">
    <cfRule type="expression" dxfId="85" priority="109">
      <formula>AND(TODAY()&gt;=I$5,TODAY()&lt;J$5)</formula>
    </cfRule>
  </conditionalFormatting>
  <conditionalFormatting sqref="I73:BL73">
    <cfRule type="expression" dxfId="84" priority="115">
      <formula>AND(タスク_開始&lt;=I$5,ROUNDDOWN((タスク_終了-タスク_開始+1)*タスク_進捗状況,0)+タスク_開始-1&gt;=I$5)</formula>
    </cfRule>
    <cfRule type="expression" dxfId="83" priority="116" stopIfTrue="1">
      <formula>AND(タスク_終了&gt;=I$5,タスク_開始&lt;J$5)</formula>
    </cfRule>
  </conditionalFormatting>
  <conditionalFormatting sqref="I70:BL70">
    <cfRule type="expression" dxfId="82" priority="121">
      <formula>AND(TODAY()&gt;=I$5,TODAY()&lt;J$5)</formula>
    </cfRule>
  </conditionalFormatting>
  <conditionalFormatting sqref="I70:BL70">
    <cfRule type="expression" dxfId="81" priority="119">
      <formula>AND(タスク_開始&lt;=I$5,ROUNDDOWN((タスク_終了-タスク_開始+1)*タスク_進捗状況,0)+タスク_開始-1&gt;=I$5)</formula>
    </cfRule>
    <cfRule type="expression" dxfId="80" priority="120" stopIfTrue="1">
      <formula>AND(タスク_終了&gt;=I$5,タスク_開始&lt;J$5)</formula>
    </cfRule>
  </conditionalFormatting>
  <conditionalFormatting sqref="D73">
    <cfRule type="dataBar" priority="110">
      <dataBar>
        <cfvo type="num" val="0"/>
        <cfvo type="num" val="1"/>
        <color theme="0" tint="-0.249977111117893"/>
      </dataBar>
      <extLst>
        <ext xmlns:x14="http://schemas.microsoft.com/office/spreadsheetml/2009/9/main" uri="{B025F937-C7B1-47D3-B67F-A62EFF666E3E}">
          <x14:id>{8F7A8332-D03B-1240-9256-E6C635F6B7AE}</x14:id>
        </ext>
      </extLst>
    </cfRule>
  </conditionalFormatting>
  <conditionalFormatting sqref="D74">
    <cfRule type="dataBar" priority="106">
      <dataBar>
        <cfvo type="num" val="0"/>
        <cfvo type="num" val="1"/>
        <color theme="0" tint="-0.249977111117893"/>
      </dataBar>
      <extLst>
        <ext xmlns:x14="http://schemas.microsoft.com/office/spreadsheetml/2009/9/main" uri="{B025F937-C7B1-47D3-B67F-A62EFF666E3E}">
          <x14:id>{E48B6478-B85A-8C41-A036-8BC8C03FB567}</x14:id>
        </ext>
      </extLst>
    </cfRule>
  </conditionalFormatting>
  <conditionalFormatting sqref="I71:BL71">
    <cfRule type="expression" dxfId="79" priority="101">
      <formula>AND(TODAY()&gt;=I$5,TODAY()&lt;J$5)</formula>
    </cfRule>
  </conditionalFormatting>
  <conditionalFormatting sqref="I74:BL74">
    <cfRule type="expression" dxfId="78" priority="107">
      <formula>AND(タスク_開始&lt;=I$5,ROUNDDOWN((タスク_終了-タスク_開始+1)*タスク_進捗状況,0)+タスク_開始-1&gt;=I$5)</formula>
    </cfRule>
    <cfRule type="expression" dxfId="77" priority="108" stopIfTrue="1">
      <formula>AND(タスク_終了&gt;=I$5,タスク_開始&lt;J$5)</formula>
    </cfRule>
  </conditionalFormatting>
  <conditionalFormatting sqref="I73:BL73">
    <cfRule type="expression" dxfId="76" priority="113">
      <formula>AND(TODAY()&gt;=I$5,TODAY()&lt;J$5)</formula>
    </cfRule>
  </conditionalFormatting>
  <conditionalFormatting sqref="I73:BL73">
    <cfRule type="expression" dxfId="75" priority="111">
      <formula>AND(タスク_開始&lt;=I$5,ROUNDDOWN((タスク_終了-タスク_開始+1)*タスク_進捗状況,0)+タスク_開始-1&gt;=I$5)</formula>
    </cfRule>
    <cfRule type="expression" dxfId="74" priority="112" stopIfTrue="1">
      <formula>AND(タスク_終了&gt;=I$5,タスク_開始&lt;J$5)</formula>
    </cfRule>
  </conditionalFormatting>
  <conditionalFormatting sqref="D74">
    <cfRule type="dataBar" priority="102">
      <dataBar>
        <cfvo type="num" val="0"/>
        <cfvo type="num" val="1"/>
        <color theme="0" tint="-0.249977111117893"/>
      </dataBar>
      <extLst>
        <ext xmlns:x14="http://schemas.microsoft.com/office/spreadsheetml/2009/9/main" uri="{B025F937-C7B1-47D3-B67F-A62EFF666E3E}">
          <x14:id>{3B68B980-280F-9945-8E0B-02FC372E22F9}</x14:id>
        </ext>
      </extLst>
    </cfRule>
  </conditionalFormatting>
  <conditionalFormatting sqref="D71">
    <cfRule type="dataBar" priority="98">
      <dataBar>
        <cfvo type="num" val="0"/>
        <cfvo type="num" val="1"/>
        <color theme="0" tint="-0.249977111117893"/>
      </dataBar>
      <extLst>
        <ext xmlns:x14="http://schemas.microsoft.com/office/spreadsheetml/2009/9/main" uri="{B025F937-C7B1-47D3-B67F-A62EFF666E3E}">
          <x14:id>{1D482DD2-8610-4640-B157-28FF9AA8CCDD}</x14:id>
        </ext>
      </extLst>
    </cfRule>
  </conditionalFormatting>
  <conditionalFormatting sqref="I72:BL72">
    <cfRule type="expression" dxfId="73" priority="93">
      <formula>AND(TODAY()&gt;=I$5,TODAY()&lt;J$5)</formula>
    </cfRule>
  </conditionalFormatting>
  <conditionalFormatting sqref="I71:BL71">
    <cfRule type="expression" dxfId="72" priority="99">
      <formula>AND(タスク_開始&lt;=I$5,ROUNDDOWN((タスク_終了-タスク_開始+1)*タスク_進捗状況,0)+タスク_開始-1&gt;=I$5)</formula>
    </cfRule>
    <cfRule type="expression" dxfId="71" priority="100" stopIfTrue="1">
      <formula>AND(タスク_終了&gt;=I$5,タスク_開始&lt;J$5)</formula>
    </cfRule>
  </conditionalFormatting>
  <conditionalFormatting sqref="I74:BL74">
    <cfRule type="expression" dxfId="70" priority="105">
      <formula>AND(TODAY()&gt;=I$5,TODAY()&lt;J$5)</formula>
    </cfRule>
  </conditionalFormatting>
  <conditionalFormatting sqref="I74:BL74">
    <cfRule type="expression" dxfId="69" priority="103">
      <formula>AND(タスク_開始&lt;=I$5,ROUNDDOWN((タスク_終了-タスク_開始+1)*タスク_進捗状況,0)+タスク_開始-1&gt;=I$5)</formula>
    </cfRule>
    <cfRule type="expression" dxfId="68" priority="104" stopIfTrue="1">
      <formula>AND(タスク_終了&gt;=I$5,タスク_開始&lt;J$5)</formula>
    </cfRule>
  </conditionalFormatting>
  <conditionalFormatting sqref="I72:BL72">
    <cfRule type="expression" dxfId="67" priority="89">
      <formula>AND(TODAY()&gt;=I$5,TODAY()&lt;J$5)</formula>
    </cfRule>
  </conditionalFormatting>
  <conditionalFormatting sqref="D72">
    <cfRule type="dataBar" priority="90">
      <dataBar>
        <cfvo type="num" val="0"/>
        <cfvo type="num" val="1"/>
        <color theme="0" tint="-0.249977111117893"/>
      </dataBar>
      <extLst>
        <ext xmlns:x14="http://schemas.microsoft.com/office/spreadsheetml/2009/9/main" uri="{B025F937-C7B1-47D3-B67F-A62EFF666E3E}">
          <x14:id>{0D505B2A-0E13-8049-BCF4-4C9D87A6E0BC}</x14:id>
        </ext>
      </extLst>
    </cfRule>
  </conditionalFormatting>
  <conditionalFormatting sqref="I72:BL72">
    <cfRule type="expression" dxfId="66" priority="91">
      <formula>AND(タスク_開始&lt;=I$5,ROUNDDOWN((タスク_終了-タスク_開始+1)*タスク_進捗状況,0)+タスク_開始-1&gt;=I$5)</formula>
    </cfRule>
    <cfRule type="expression" dxfId="65" priority="92" stopIfTrue="1">
      <formula>AND(タスク_終了&gt;=I$5,タスク_開始&lt;J$5)</formula>
    </cfRule>
  </conditionalFormatting>
  <conditionalFormatting sqref="D71">
    <cfRule type="dataBar" priority="94">
      <dataBar>
        <cfvo type="num" val="0"/>
        <cfvo type="num" val="1"/>
        <color theme="0" tint="-0.249977111117893"/>
      </dataBar>
      <extLst>
        <ext xmlns:x14="http://schemas.microsoft.com/office/spreadsheetml/2009/9/main" uri="{B025F937-C7B1-47D3-B67F-A62EFF666E3E}">
          <x14:id>{FCC18048-6B89-6146-824E-80010923D5A7}</x14:id>
        </ext>
      </extLst>
    </cfRule>
  </conditionalFormatting>
  <conditionalFormatting sqref="I71:BL71">
    <cfRule type="expression" dxfId="64" priority="97">
      <formula>AND(TODAY()&gt;=I$5,TODAY()&lt;J$5)</formula>
    </cfRule>
  </conditionalFormatting>
  <conditionalFormatting sqref="I71:BL71">
    <cfRule type="expression" dxfId="63" priority="95">
      <formula>AND(タスク_開始&lt;=I$5,ROUNDDOWN((タスク_終了-タスク_開始+1)*タスク_進捗状況,0)+タスク_開始-1&gt;=I$5)</formula>
    </cfRule>
    <cfRule type="expression" dxfId="62" priority="96" stopIfTrue="1">
      <formula>AND(タスク_終了&gt;=I$5,タスク_開始&lt;J$5)</formula>
    </cfRule>
  </conditionalFormatting>
  <conditionalFormatting sqref="I75:BL75">
    <cfRule type="expression" dxfId="61" priority="85">
      <formula>AND(TODAY()&gt;=I$5,TODAY()&lt;J$5)</formula>
    </cfRule>
  </conditionalFormatting>
  <conditionalFormatting sqref="D72">
    <cfRule type="dataBar" priority="86">
      <dataBar>
        <cfvo type="num" val="0"/>
        <cfvo type="num" val="1"/>
        <color theme="0" tint="-0.249977111117893"/>
      </dataBar>
      <extLst>
        <ext xmlns:x14="http://schemas.microsoft.com/office/spreadsheetml/2009/9/main" uri="{B025F937-C7B1-47D3-B67F-A62EFF666E3E}">
          <x14:id>{5DC30E2A-B088-054C-9638-C6035E3DA13E}</x14:id>
        </ext>
      </extLst>
    </cfRule>
  </conditionalFormatting>
  <conditionalFormatting sqref="I72:BL72">
    <cfRule type="expression" dxfId="60" priority="87">
      <formula>AND(タスク_開始&lt;=I$5,ROUNDDOWN((タスク_終了-タスク_開始+1)*タスク_進捗状況,0)+タスク_開始-1&gt;=I$5)</formula>
    </cfRule>
    <cfRule type="expression" dxfId="59" priority="88" stopIfTrue="1">
      <formula>AND(タスク_終了&gt;=I$5,タスク_開始&lt;J$5)</formula>
    </cfRule>
  </conditionalFormatting>
  <conditionalFormatting sqref="D75">
    <cfRule type="dataBar" priority="82">
      <dataBar>
        <cfvo type="num" val="0"/>
        <cfvo type="num" val="1"/>
        <color theme="0" tint="-0.249977111117893"/>
      </dataBar>
      <extLst>
        <ext xmlns:x14="http://schemas.microsoft.com/office/spreadsheetml/2009/9/main" uri="{B025F937-C7B1-47D3-B67F-A62EFF666E3E}">
          <x14:id>{6EA2D0C8-E64E-6C4E-871C-217798EE5D8E}</x14:id>
        </ext>
      </extLst>
    </cfRule>
  </conditionalFormatting>
  <conditionalFormatting sqref="I75:BL75">
    <cfRule type="expression" dxfId="58" priority="83">
      <formula>AND(タスク_開始&lt;=I$5,ROUNDDOWN((タスク_終了-タスク_開始+1)*タスク_進捗状況,0)+タスク_開始-1&gt;=I$5)</formula>
    </cfRule>
    <cfRule type="expression" dxfId="57" priority="84" stopIfTrue="1">
      <formula>AND(タスク_終了&gt;=I$5,タスク_開始&lt;J$5)</formula>
    </cfRule>
  </conditionalFormatting>
  <conditionalFormatting sqref="D75">
    <cfRule type="dataBar" priority="78">
      <dataBar>
        <cfvo type="num" val="0"/>
        <cfvo type="num" val="1"/>
        <color theme="0" tint="-0.249977111117893"/>
      </dataBar>
      <extLst>
        <ext xmlns:x14="http://schemas.microsoft.com/office/spreadsheetml/2009/9/main" uri="{B025F937-C7B1-47D3-B67F-A62EFF666E3E}">
          <x14:id>{7B793B46-8F8E-FA49-A58B-2611FA347C3D}</x14:id>
        </ext>
      </extLst>
    </cfRule>
  </conditionalFormatting>
  <conditionalFormatting sqref="I75:BL75">
    <cfRule type="expression" dxfId="56" priority="81">
      <formula>AND(TODAY()&gt;=I$5,TODAY()&lt;J$5)</formula>
    </cfRule>
  </conditionalFormatting>
  <conditionalFormatting sqref="I75:BL75">
    <cfRule type="expression" dxfId="55" priority="79">
      <formula>AND(タスク_開始&lt;=I$5,ROUNDDOWN((タスク_終了-タスク_開始+1)*タスク_進捗状況,0)+タスク_開始-1&gt;=I$5)</formula>
    </cfRule>
    <cfRule type="expression" dxfId="54" priority="80" stopIfTrue="1">
      <formula>AND(タスク_終了&gt;=I$5,タスク_開始&lt;J$5)</formula>
    </cfRule>
  </conditionalFormatting>
  <conditionalFormatting sqref="D85:D86">
    <cfRule type="dataBar" priority="74">
      <dataBar>
        <cfvo type="num" val="0"/>
        <cfvo type="num" val="1"/>
        <color theme="0" tint="-0.249977111117893"/>
      </dataBar>
      <extLst>
        <ext xmlns:x14="http://schemas.microsoft.com/office/spreadsheetml/2009/9/main" uri="{B025F937-C7B1-47D3-B67F-A62EFF666E3E}">
          <x14:id>{A0FD18F1-2DDC-5F4A-9E5C-EEAD464B1296}</x14:id>
        </ext>
      </extLst>
    </cfRule>
  </conditionalFormatting>
  <conditionalFormatting sqref="I85:BL86">
    <cfRule type="expression" dxfId="53" priority="77">
      <formula>AND(TODAY()&gt;=I$5,TODAY()&lt;J$5)</formula>
    </cfRule>
  </conditionalFormatting>
  <conditionalFormatting sqref="I85:BL86">
    <cfRule type="expression" dxfId="52" priority="75">
      <formula>AND(タスク_開始&lt;=I$5,ROUNDDOWN((タスク_終了-タスク_開始+1)*タスク_進捗状況,0)+タスク_開始-1&gt;=I$5)</formula>
    </cfRule>
    <cfRule type="expression" dxfId="51" priority="76" stopIfTrue="1">
      <formula>AND(タスク_終了&gt;=I$5,タスク_開始&lt;J$5)</formula>
    </cfRule>
  </conditionalFormatting>
  <conditionalFormatting sqref="D90:D91">
    <cfRule type="dataBar" priority="70">
      <dataBar>
        <cfvo type="num" val="0"/>
        <cfvo type="num" val="1"/>
        <color theme="0" tint="-0.249977111117893"/>
      </dataBar>
      <extLst>
        <ext xmlns:x14="http://schemas.microsoft.com/office/spreadsheetml/2009/9/main" uri="{B025F937-C7B1-47D3-B67F-A62EFF666E3E}">
          <x14:id>{4C330308-C068-8B4D-8D83-6FEA4C284F6B}</x14:id>
        </ext>
      </extLst>
    </cfRule>
  </conditionalFormatting>
  <conditionalFormatting sqref="I90:BL91">
    <cfRule type="expression" dxfId="50" priority="73">
      <formula>AND(TODAY()&gt;=I$5,TODAY()&lt;J$5)</formula>
    </cfRule>
  </conditionalFormatting>
  <conditionalFormatting sqref="I90:BL91">
    <cfRule type="expression" dxfId="49" priority="71">
      <formula>AND(タスク_開始&lt;=I$5,ROUNDDOWN((タスク_終了-タスク_開始+1)*タスク_進捗状況,0)+タスク_開始-1&gt;=I$5)</formula>
    </cfRule>
    <cfRule type="expression" dxfId="48" priority="72" stopIfTrue="1">
      <formula>AND(タスク_終了&gt;=I$5,タスク_開始&lt;J$5)</formula>
    </cfRule>
  </conditionalFormatting>
  <conditionalFormatting sqref="D92">
    <cfRule type="dataBar" priority="66">
      <dataBar>
        <cfvo type="num" val="0"/>
        <cfvo type="num" val="1"/>
        <color theme="0" tint="-0.249977111117893"/>
      </dataBar>
      <extLst>
        <ext xmlns:x14="http://schemas.microsoft.com/office/spreadsheetml/2009/9/main" uri="{B025F937-C7B1-47D3-B67F-A62EFF666E3E}">
          <x14:id>{2F75F22C-352D-4449-AB1D-3183DABFA100}</x14:id>
        </ext>
      </extLst>
    </cfRule>
  </conditionalFormatting>
  <conditionalFormatting sqref="I92:BL92">
    <cfRule type="expression" dxfId="47" priority="69">
      <formula>AND(TODAY()&gt;=I$5,TODAY()&lt;J$5)</formula>
    </cfRule>
  </conditionalFormatting>
  <conditionalFormatting sqref="I92:BL92">
    <cfRule type="expression" dxfId="46" priority="67">
      <formula>AND(タスク_開始&lt;=I$5,ROUNDDOWN((タスク_終了-タスク_開始+1)*タスク_進捗状況,0)+タスク_開始-1&gt;=I$5)</formula>
    </cfRule>
    <cfRule type="expression" dxfId="45" priority="68" stopIfTrue="1">
      <formula>AND(タスク_終了&gt;=I$5,タスク_開始&lt;J$5)</formula>
    </cfRule>
  </conditionalFormatting>
  <conditionalFormatting sqref="D93">
    <cfRule type="dataBar" priority="62">
      <dataBar>
        <cfvo type="num" val="0"/>
        <cfvo type="num" val="1"/>
        <color theme="0" tint="-0.249977111117893"/>
      </dataBar>
      <extLst>
        <ext xmlns:x14="http://schemas.microsoft.com/office/spreadsheetml/2009/9/main" uri="{B025F937-C7B1-47D3-B67F-A62EFF666E3E}">
          <x14:id>{9BEEE57C-1DA9-C747-8E7C-346EB91B4E36}</x14:id>
        </ext>
      </extLst>
    </cfRule>
  </conditionalFormatting>
  <conditionalFormatting sqref="I93:BL93 K94">
    <cfRule type="expression" dxfId="44" priority="65">
      <formula>AND(TODAY()&gt;=I$5,TODAY()&lt;J$5)</formula>
    </cfRule>
  </conditionalFormatting>
  <conditionalFormatting sqref="I93:BL93 K94">
    <cfRule type="expression" dxfId="43" priority="63">
      <formula>AND(タスク_開始&lt;=I$5,ROUNDDOWN((タスク_終了-タスク_開始+1)*タスク_進捗状況,0)+タスク_開始-1&gt;=I$5)</formula>
    </cfRule>
    <cfRule type="expression" dxfId="42" priority="64" stopIfTrue="1">
      <formula>AND(タスク_終了&gt;=I$5,タスク_開始&lt;J$5)</formula>
    </cfRule>
  </conditionalFormatting>
  <conditionalFormatting sqref="D15">
    <cfRule type="dataBar" priority="58">
      <dataBar>
        <cfvo type="num" val="0"/>
        <cfvo type="num" val="1"/>
        <color theme="0" tint="-0.249977111117893"/>
      </dataBar>
      <extLst>
        <ext xmlns:x14="http://schemas.microsoft.com/office/spreadsheetml/2009/9/main" uri="{B025F937-C7B1-47D3-B67F-A62EFF666E3E}">
          <x14:id>{4C31BB5A-AEE3-0846-8F27-557A287ED7BF}</x14:id>
        </ext>
      </extLst>
    </cfRule>
  </conditionalFormatting>
  <conditionalFormatting sqref="I15:BL15">
    <cfRule type="expression" dxfId="41" priority="61">
      <formula>AND(TODAY()&gt;=I$5,TODAY()&lt;J$5)</formula>
    </cfRule>
  </conditionalFormatting>
  <conditionalFormatting sqref="I15:BL15">
    <cfRule type="expression" dxfId="40" priority="59">
      <formula>AND(タスク_開始&lt;=I$5,ROUNDDOWN((タスク_終了-タスク_開始+1)*タスク_進捗状況,0)+タスク_開始-1&gt;=I$5)</formula>
    </cfRule>
    <cfRule type="expression" dxfId="39" priority="60" stopIfTrue="1">
      <formula>AND(タスク_終了&gt;=I$5,タスク_開始&lt;J$5)</formula>
    </cfRule>
  </conditionalFormatting>
  <conditionalFormatting sqref="D17">
    <cfRule type="dataBar" priority="54">
      <dataBar>
        <cfvo type="num" val="0"/>
        <cfvo type="num" val="1"/>
        <color theme="0" tint="-0.249977111117893"/>
      </dataBar>
      <extLst>
        <ext xmlns:x14="http://schemas.microsoft.com/office/spreadsheetml/2009/9/main" uri="{B025F937-C7B1-47D3-B67F-A62EFF666E3E}">
          <x14:id>{50E20D4B-BFD2-6649-9AE5-2EAA4163FF70}</x14:id>
        </ext>
      </extLst>
    </cfRule>
  </conditionalFormatting>
  <conditionalFormatting sqref="I17:BL17">
    <cfRule type="expression" dxfId="38" priority="57">
      <formula>AND(TODAY()&gt;=I$5,TODAY()&lt;J$5)</formula>
    </cfRule>
  </conditionalFormatting>
  <conditionalFormatting sqref="I17:BL17">
    <cfRule type="expression" dxfId="37" priority="55">
      <formula>AND(タスク_開始&lt;=I$5,ROUNDDOWN((タスク_終了-タスク_開始+1)*タスク_進捗状況,0)+タスク_開始-1&gt;=I$5)</formula>
    </cfRule>
    <cfRule type="expression" dxfId="36" priority="56" stopIfTrue="1">
      <formula>AND(タスク_終了&gt;=I$5,タスク_開始&lt;J$5)</formula>
    </cfRule>
  </conditionalFormatting>
  <conditionalFormatting sqref="D18">
    <cfRule type="dataBar" priority="50">
      <dataBar>
        <cfvo type="num" val="0"/>
        <cfvo type="num" val="1"/>
        <color theme="0" tint="-0.249977111117893"/>
      </dataBar>
      <extLst>
        <ext xmlns:x14="http://schemas.microsoft.com/office/spreadsheetml/2009/9/main" uri="{B025F937-C7B1-47D3-B67F-A62EFF666E3E}">
          <x14:id>{996A73FA-7C03-1B43-AA7D-1A2833EC5A9D}</x14:id>
        </ext>
      </extLst>
    </cfRule>
  </conditionalFormatting>
  <conditionalFormatting sqref="I18:BL18">
    <cfRule type="expression" dxfId="35" priority="53">
      <formula>AND(TODAY()&gt;=I$5,TODAY()&lt;J$5)</formula>
    </cfRule>
  </conditionalFormatting>
  <conditionalFormatting sqref="I18:BL18">
    <cfRule type="expression" dxfId="34" priority="51">
      <formula>AND(タスク_開始&lt;=I$5,ROUNDDOWN((タスク_終了-タスク_開始+1)*タスク_進捗状況,0)+タスク_開始-1&gt;=I$5)</formula>
    </cfRule>
    <cfRule type="expression" dxfId="33" priority="52" stopIfTrue="1">
      <formula>AND(タスク_終了&gt;=I$5,タスク_開始&lt;J$5)</formula>
    </cfRule>
  </conditionalFormatting>
  <conditionalFormatting sqref="D96">
    <cfRule type="dataBar" priority="49">
      <dataBar>
        <cfvo type="num" val="0"/>
        <cfvo type="num" val="1"/>
        <color theme="0" tint="-0.249977111117893"/>
      </dataBar>
      <extLst>
        <ext xmlns:x14="http://schemas.microsoft.com/office/spreadsheetml/2009/9/main" uri="{B025F937-C7B1-47D3-B67F-A62EFF666E3E}">
          <x14:id>{89A624C5-E497-7C49-9981-BA2F80D3975A}</x14:id>
        </ext>
      </extLst>
    </cfRule>
  </conditionalFormatting>
  <conditionalFormatting sqref="E94">
    <cfRule type="dataBar" priority="48">
      <dataBar>
        <cfvo type="num" val="0"/>
        <cfvo type="num" val="1"/>
        <color theme="0" tint="-0.249977111117893"/>
      </dataBar>
      <extLst>
        <ext xmlns:x14="http://schemas.microsoft.com/office/spreadsheetml/2009/9/main" uri="{B025F937-C7B1-47D3-B67F-A62EFF666E3E}">
          <x14:id>{7C55099D-FFDE-2145-8945-4CC62A21B3F5}</x14:id>
        </ext>
      </extLst>
    </cfRule>
  </conditionalFormatting>
  <conditionalFormatting sqref="F94">
    <cfRule type="dataBar" priority="47">
      <dataBar>
        <cfvo type="num" val="0"/>
        <cfvo type="num" val="1"/>
        <color theme="0" tint="-0.249977111117893"/>
      </dataBar>
      <extLst>
        <ext xmlns:x14="http://schemas.microsoft.com/office/spreadsheetml/2009/9/main" uri="{B025F937-C7B1-47D3-B67F-A62EFF666E3E}">
          <x14:id>{4476D606-ECB9-004B-B8E4-EFF5130FB18D}</x14:id>
        </ext>
      </extLst>
    </cfRule>
  </conditionalFormatting>
  <conditionalFormatting sqref="F96">
    <cfRule type="dataBar" priority="46">
      <dataBar>
        <cfvo type="num" val="0"/>
        <cfvo type="num" val="1"/>
        <color theme="0" tint="-0.249977111117893"/>
      </dataBar>
      <extLst>
        <ext xmlns:x14="http://schemas.microsoft.com/office/spreadsheetml/2009/9/main" uri="{B025F937-C7B1-47D3-B67F-A62EFF666E3E}">
          <x14:id>{9D0DC1B9-49F9-F443-815E-66C468AE9B91}</x14:id>
        </ext>
      </extLst>
    </cfRule>
  </conditionalFormatting>
  <conditionalFormatting sqref="D16">
    <cfRule type="dataBar" priority="42">
      <dataBar>
        <cfvo type="num" val="0"/>
        <cfvo type="num" val="1"/>
        <color theme="0" tint="-0.249977111117893"/>
      </dataBar>
      <extLst>
        <ext xmlns:x14="http://schemas.microsoft.com/office/spreadsheetml/2009/9/main" uri="{B025F937-C7B1-47D3-B67F-A62EFF666E3E}">
          <x14:id>{D56E6119-62DB-3F4F-8553-8F84F7A95988}</x14:id>
        </ext>
      </extLst>
    </cfRule>
  </conditionalFormatting>
  <conditionalFormatting sqref="I16:BL16">
    <cfRule type="expression" dxfId="32" priority="45">
      <formula>AND(TODAY()&gt;=I$5,TODAY()&lt;J$5)</formula>
    </cfRule>
  </conditionalFormatting>
  <conditionalFormatting sqref="I16:BL16">
    <cfRule type="expression" dxfId="31" priority="43">
      <formula>AND(タスク_開始&lt;=I$5,ROUNDDOWN((タスク_終了-タスク_開始+1)*タスク_進捗状況,0)+タスク_開始-1&gt;=I$5)</formula>
    </cfRule>
    <cfRule type="expression" dxfId="30" priority="44" stopIfTrue="1">
      <formula>AND(タスク_終了&gt;=I$5,タスク_開始&lt;J$5)</formula>
    </cfRule>
  </conditionalFormatting>
  <conditionalFormatting sqref="D31">
    <cfRule type="dataBar" priority="38">
      <dataBar>
        <cfvo type="num" val="0"/>
        <cfvo type="num" val="1"/>
        <color theme="0" tint="-0.249977111117893"/>
      </dataBar>
      <extLst>
        <ext xmlns:x14="http://schemas.microsoft.com/office/spreadsheetml/2009/9/main" uri="{B025F937-C7B1-47D3-B67F-A62EFF666E3E}">
          <x14:id>{4A0F5441-0438-8E49-B599-5FADA3D99D56}</x14:id>
        </ext>
      </extLst>
    </cfRule>
  </conditionalFormatting>
  <conditionalFormatting sqref="I31:BL31">
    <cfRule type="expression" dxfId="29" priority="41">
      <formula>AND(TODAY()&gt;=I$5,TODAY()&lt;J$5)</formula>
    </cfRule>
  </conditionalFormatting>
  <conditionalFormatting sqref="I31:BL31">
    <cfRule type="expression" dxfId="28" priority="39">
      <formula>AND(タスク_開始&lt;=I$5,ROUNDDOWN((タスク_終了-タスク_開始+1)*タスク_進捗状況,0)+タスク_開始-1&gt;=I$5)</formula>
    </cfRule>
    <cfRule type="expression" dxfId="27" priority="40" stopIfTrue="1">
      <formula>AND(タスク_終了&gt;=I$5,タスク_開始&lt;J$5)</formula>
    </cfRule>
  </conditionalFormatting>
  <conditionalFormatting sqref="D37">
    <cfRule type="dataBar" priority="34">
      <dataBar>
        <cfvo type="num" val="0"/>
        <cfvo type="num" val="1"/>
        <color theme="0" tint="-0.249977111117893"/>
      </dataBar>
      <extLst>
        <ext xmlns:x14="http://schemas.microsoft.com/office/spreadsheetml/2009/9/main" uri="{B025F937-C7B1-47D3-B67F-A62EFF666E3E}">
          <x14:id>{6C33E0B9-19CF-7147-A559-CC65DE3EFCCE}</x14:id>
        </ext>
      </extLst>
    </cfRule>
  </conditionalFormatting>
  <conditionalFormatting sqref="I37:BL37">
    <cfRule type="expression" dxfId="26" priority="37">
      <formula>AND(TODAY()&gt;=I$5,TODAY()&lt;J$5)</formula>
    </cfRule>
  </conditionalFormatting>
  <conditionalFormatting sqref="I37:BL37">
    <cfRule type="expression" dxfId="25" priority="35">
      <formula>AND(タスク_開始&lt;=I$5,ROUNDDOWN((タスク_終了-タスク_開始+1)*タスク_進捗状況,0)+タスク_開始-1&gt;=I$5)</formula>
    </cfRule>
    <cfRule type="expression" dxfId="24" priority="36" stopIfTrue="1">
      <formula>AND(タスク_終了&gt;=I$5,タスク_開始&lt;J$5)</formula>
    </cfRule>
  </conditionalFormatting>
  <conditionalFormatting sqref="D24">
    <cfRule type="dataBar" priority="29">
      <dataBar>
        <cfvo type="num" val="0"/>
        <cfvo type="num" val="1"/>
        <color theme="0" tint="-0.249977111117893"/>
      </dataBar>
      <extLst>
        <ext xmlns:x14="http://schemas.microsoft.com/office/spreadsheetml/2009/9/main" uri="{B025F937-C7B1-47D3-B67F-A62EFF666E3E}">
          <x14:id>{D6FF4DE1-4BDD-CC4E-BDA9-91C355F7EA80}</x14:id>
        </ext>
      </extLst>
    </cfRule>
  </conditionalFormatting>
  <conditionalFormatting sqref="I24:BL24">
    <cfRule type="expression" dxfId="23" priority="33">
      <formula>AND(TODAY()&gt;=I$5,TODAY()&lt;J$5)</formula>
    </cfRule>
  </conditionalFormatting>
  <conditionalFormatting sqref="I24:BL24">
    <cfRule type="expression" dxfId="22" priority="31">
      <formula>AND(タスク_開始&lt;=I$5,ROUNDDOWN((タスク_終了-タスク_開始+1)*タスク_進捗状況,0)+タスク_開始-1&gt;=I$5)</formula>
    </cfRule>
    <cfRule type="expression" dxfId="21" priority="32" stopIfTrue="1">
      <formula>AND(タスク_終了&gt;=I$5,タスク_開始&lt;J$5)</formula>
    </cfRule>
  </conditionalFormatting>
  <conditionalFormatting sqref="D33">
    <cfRule type="dataBar" priority="17">
      <dataBar>
        <cfvo type="num" val="0"/>
        <cfvo type="num" val="1"/>
        <color theme="0" tint="-0.249977111117893"/>
      </dataBar>
      <extLst>
        <ext xmlns:x14="http://schemas.microsoft.com/office/spreadsheetml/2009/9/main" uri="{B025F937-C7B1-47D3-B67F-A62EFF666E3E}">
          <x14:id>{23ED099E-01F9-9E46-A77D-0A37F8941A77}</x14:id>
        </ext>
      </extLst>
    </cfRule>
  </conditionalFormatting>
  <conditionalFormatting sqref="D34">
    <cfRule type="dataBar" priority="25">
      <dataBar>
        <cfvo type="num" val="0"/>
        <cfvo type="num" val="1"/>
        <color theme="0" tint="-0.249977111117893"/>
      </dataBar>
      <extLst>
        <ext xmlns:x14="http://schemas.microsoft.com/office/spreadsheetml/2009/9/main" uri="{B025F937-C7B1-47D3-B67F-A62EFF666E3E}">
          <x14:id>{93A2B80B-CC05-9248-A22B-7730873193A8}</x14:id>
        </ext>
      </extLst>
    </cfRule>
  </conditionalFormatting>
  <conditionalFormatting sqref="I34:BL34">
    <cfRule type="expression" dxfId="20" priority="28">
      <formula>AND(TODAY()&gt;=I$5,TODAY()&lt;J$5)</formula>
    </cfRule>
  </conditionalFormatting>
  <conditionalFormatting sqref="I34:BL34">
    <cfRule type="expression" dxfId="19" priority="26">
      <formula>AND(タスク_開始&lt;=I$5,ROUNDDOWN((タスク_終了-タスク_開始+1)*タスク_進捗状況,0)+タスク_開始-1&gt;=I$5)</formula>
    </cfRule>
    <cfRule type="expression" dxfId="18" priority="27" stopIfTrue="1">
      <formula>AND(タスク_終了&gt;=I$5,タスク_開始&lt;J$5)</formula>
    </cfRule>
  </conditionalFormatting>
  <conditionalFormatting sqref="D34">
    <cfRule type="dataBar" priority="23">
      <dataBar>
        <cfvo type="num" val="0"/>
        <cfvo type="num" val="1"/>
        <color theme="0" tint="-0.249977111117893"/>
      </dataBar>
      <extLst>
        <ext xmlns:x14="http://schemas.microsoft.com/office/spreadsheetml/2009/9/main" uri="{B025F937-C7B1-47D3-B67F-A62EFF666E3E}">
          <x14:id>{DEF56DD6-2BD8-A649-9E18-9DAF0DAC72BE}</x14:id>
        </ext>
      </extLst>
    </cfRule>
  </conditionalFormatting>
  <conditionalFormatting sqref="I34:BL34">
    <cfRule type="expression" dxfId="17" priority="24">
      <formula>AND(TODAY()&gt;=I$5,TODAY()&lt;J$5)</formula>
    </cfRule>
  </conditionalFormatting>
  <conditionalFormatting sqref="I34:BL34">
    <cfRule type="expression" dxfId="16" priority="21">
      <formula>AND(タスク_開始&lt;=I$5,ROUNDDOWN((タスク_終了-タスク_開始+1)*タスク_進捗状況,0)+タスク_開始-1&gt;=I$5)</formula>
    </cfRule>
    <cfRule type="expression" dxfId="15" priority="22" stopIfTrue="1">
      <formula>AND(タスク_終了&gt;=I$5,タスク_開始&lt;J$5)</formula>
    </cfRule>
  </conditionalFormatting>
  <conditionalFormatting sqref="I33:BL33">
    <cfRule type="expression" dxfId="14" priority="20">
      <formula>AND(TODAY()&gt;=I$5,TODAY()&lt;J$5)</formula>
    </cfRule>
  </conditionalFormatting>
  <conditionalFormatting sqref="I33:BL33">
    <cfRule type="expression" dxfId="13" priority="18">
      <formula>AND(タスク_開始&lt;=I$5,ROUNDDOWN((タスク_終了-タスク_開始+1)*タスク_進捗状況,0)+タスク_開始-1&gt;=I$5)</formula>
    </cfRule>
    <cfRule type="expression" dxfId="12" priority="19" stopIfTrue="1">
      <formula>AND(タスク_終了&gt;=I$5,タスク_開始&lt;J$5)</formula>
    </cfRule>
  </conditionalFormatting>
  <conditionalFormatting sqref="D35">
    <cfRule type="dataBar" priority="13">
      <dataBar>
        <cfvo type="num" val="0"/>
        <cfvo type="num" val="1"/>
        <color theme="0" tint="-0.249977111117893"/>
      </dataBar>
      <extLst>
        <ext xmlns:x14="http://schemas.microsoft.com/office/spreadsheetml/2009/9/main" uri="{B025F937-C7B1-47D3-B67F-A62EFF666E3E}">
          <x14:id>{DF693226-6835-CC43-90DC-98611BE80D6A}</x14:id>
        </ext>
      </extLst>
    </cfRule>
  </conditionalFormatting>
  <conditionalFormatting sqref="I35:BL35">
    <cfRule type="expression" dxfId="11" priority="16">
      <formula>AND(TODAY()&gt;=I$5,TODAY()&lt;J$5)</formula>
    </cfRule>
  </conditionalFormatting>
  <conditionalFormatting sqref="I35:BL35">
    <cfRule type="expression" dxfId="10" priority="14">
      <formula>AND(タスク_開始&lt;=I$5,ROUNDDOWN((タスク_終了-タスク_開始+1)*タスク_進捗状況,0)+タスク_開始-1&gt;=I$5)</formula>
    </cfRule>
    <cfRule type="expression" dxfId="9" priority="15" stopIfTrue="1">
      <formula>AND(タスク_終了&gt;=I$5,タスク_開始&lt;J$5)</formula>
    </cfRule>
  </conditionalFormatting>
  <conditionalFormatting sqref="D35">
    <cfRule type="dataBar" priority="11">
      <dataBar>
        <cfvo type="num" val="0"/>
        <cfvo type="num" val="1"/>
        <color theme="0" tint="-0.249977111117893"/>
      </dataBar>
      <extLst>
        <ext xmlns:x14="http://schemas.microsoft.com/office/spreadsheetml/2009/9/main" uri="{B025F937-C7B1-47D3-B67F-A62EFF666E3E}">
          <x14:id>{C4133C4D-7309-CC4D-AA3F-BB23134E26E0}</x14:id>
        </ext>
      </extLst>
    </cfRule>
  </conditionalFormatting>
  <conditionalFormatting sqref="I35:BL35">
    <cfRule type="expression" dxfId="8" priority="12">
      <formula>AND(TODAY()&gt;=I$5,TODAY()&lt;J$5)</formula>
    </cfRule>
  </conditionalFormatting>
  <conditionalFormatting sqref="I35:BL35">
    <cfRule type="expression" dxfId="7" priority="9">
      <formula>AND(タスク_開始&lt;=I$5,ROUNDDOWN((タスク_終了-タスク_開始+1)*タスク_進捗状況,0)+タスク_開始-1&gt;=I$5)</formula>
    </cfRule>
    <cfRule type="expression" dxfId="6" priority="10" stopIfTrue="1">
      <formula>AND(タスク_終了&gt;=I$5,タスク_開始&lt;J$5)</formula>
    </cfRule>
  </conditionalFormatting>
  <conditionalFormatting sqref="D36">
    <cfRule type="dataBar" priority="5">
      <dataBar>
        <cfvo type="num" val="0"/>
        <cfvo type="num" val="1"/>
        <color theme="0" tint="-0.249977111117893"/>
      </dataBar>
      <extLst>
        <ext xmlns:x14="http://schemas.microsoft.com/office/spreadsheetml/2009/9/main" uri="{B025F937-C7B1-47D3-B67F-A62EFF666E3E}">
          <x14:id>{648D78AB-DFE1-8441-B071-E28705B55E48}</x14:id>
        </ext>
      </extLst>
    </cfRule>
  </conditionalFormatting>
  <conditionalFormatting sqref="I36:BL36">
    <cfRule type="expression" dxfId="5" priority="8">
      <formula>AND(TODAY()&gt;=I$5,TODAY()&lt;J$5)</formula>
    </cfRule>
  </conditionalFormatting>
  <conditionalFormatting sqref="I36:BL36">
    <cfRule type="expression" dxfId="4" priority="6">
      <formula>AND(タスク_開始&lt;=I$5,ROUNDDOWN((タスク_終了-タスク_開始+1)*タスク_進捗状況,0)+タスク_開始-1&gt;=I$5)</formula>
    </cfRule>
    <cfRule type="expression" dxfId="3" priority="7" stopIfTrue="1">
      <formula>AND(タスク_終了&gt;=I$5,タスク_開始&lt;J$5)</formula>
    </cfRule>
  </conditionalFormatting>
  <conditionalFormatting sqref="D36">
    <cfRule type="dataBar" priority="3">
      <dataBar>
        <cfvo type="num" val="0"/>
        <cfvo type="num" val="1"/>
        <color theme="0" tint="-0.249977111117893"/>
      </dataBar>
      <extLst>
        <ext xmlns:x14="http://schemas.microsoft.com/office/spreadsheetml/2009/9/main" uri="{B025F937-C7B1-47D3-B67F-A62EFF666E3E}">
          <x14:id>{767EB575-3CC8-FB47-A093-D24585565796}</x14:id>
        </ext>
      </extLst>
    </cfRule>
  </conditionalFormatting>
  <conditionalFormatting sqref="I36:BL36">
    <cfRule type="expression" dxfId="2" priority="4">
      <formula>AND(TODAY()&gt;=I$5,TODAY()&lt;J$5)</formula>
    </cfRule>
  </conditionalFormatting>
  <conditionalFormatting sqref="I36:BL36">
    <cfRule type="expression" dxfId="1" priority="1">
      <formula>AND(タスク_開始&lt;=I$5,ROUNDDOWN((タスク_終了-タスク_開始+1)*タスク_進捗状況,0)+タスク_開始-1&gt;=I$5)</formula>
    </cfRule>
    <cfRule type="expression" dxfId="0" priority="2"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 D23 D82:D84 D94 D87:D89 D28:D30 D32:D33 D38:D47</xm:sqref>
        </x14:conditionalFormatting>
        <x14:conditionalFormatting xmlns:xm="http://schemas.microsoft.com/office/excel/2006/main">
          <x14:cfRule type="dataBar" id="{24F17111-9256-FF47-A90B-BD2748D98F5A}">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E4DFD210-F8DE-DC4A-9741-B5B243F824A6}">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C62FE956-AC41-4E46-82CC-268F01DE7ACD}">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1D6361C8-CB7D-8841-8CD8-18871297265B}">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95B7E06F-6B9E-6C4B-BC04-3F99AB1A74D4}">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FD86224B-914B-5F46-822F-B75854136693}">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A230EAA4-3BDE-3745-88B4-B68818DC88A3}">
            <x14:dataBar minLength="0" maxLength="100" gradient="0">
              <x14:cfvo type="num">
                <xm:f>0</xm:f>
              </x14:cfvo>
              <x14:cfvo type="num">
                <xm:f>1</xm:f>
              </x14:cfvo>
              <x14:negativeFillColor rgb="FFFF0000"/>
              <x14:axisColor rgb="FF000000"/>
            </x14:dataBar>
          </x14:cfRule>
          <xm:sqref>D50:D52 D55</xm:sqref>
        </x14:conditionalFormatting>
        <x14:conditionalFormatting xmlns:xm="http://schemas.microsoft.com/office/excel/2006/main">
          <x14:cfRule type="dataBar" id="{85F05FF5-8C78-5B43-93CB-9F56687B7ED6}">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ACD4AF40-4A7F-3D4C-8382-D5C86CD21452}">
            <x14:dataBar minLength="0" maxLength="100" gradient="0">
              <x14:cfvo type="num">
                <xm:f>0</xm:f>
              </x14:cfvo>
              <x14:cfvo type="num">
                <xm:f>1</xm:f>
              </x14:cfvo>
              <x14:negativeFillColor rgb="FFFF0000"/>
              <x14:axisColor rgb="FF000000"/>
            </x14:dataBar>
          </x14:cfRule>
          <xm:sqref>D19:D20</xm:sqref>
        </x14:conditionalFormatting>
        <x14:conditionalFormatting xmlns:xm="http://schemas.microsoft.com/office/excel/2006/main">
          <x14:cfRule type="dataBar" id="{00D6AEA0-203E-7847-8352-8788688CF8AB}">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B4DE69B5-631A-D545-95CA-052B3980E2BD}">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CCE23DF5-CA4C-E24E-A4A2-743C521EC5B4}">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AFE04D94-34DE-7049-A203-DF6FCBA27D1D}">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A901BF46-B827-D445-ACF5-96CFE6FB89EC}">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6561463E-7433-724A-A679-B2D4ED2402CA}">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031E537F-76AB-264A-AE56-DE4BF11ECC6C}">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085A9C0F-810A-424C-906A-78B1D17DAE9F}">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E0CBEC52-D3A6-C74C-97BE-B834893CF553}">
            <x14:dataBar minLength="0" maxLength="100" gradient="0">
              <x14:cfvo type="num">
                <xm:f>0</xm:f>
              </x14:cfvo>
              <x14:cfvo type="num">
                <xm:f>1</xm:f>
              </x14:cfvo>
              <x14:negativeFillColor rgb="FFFF0000"/>
              <x14:axisColor rgb="FF000000"/>
            </x14:dataBar>
          </x14:cfRule>
          <xm:sqref>D78</xm:sqref>
        </x14:conditionalFormatting>
        <x14:conditionalFormatting xmlns:xm="http://schemas.microsoft.com/office/excel/2006/main">
          <x14:cfRule type="dataBar" id="{AD9C13A4-B612-3245-AE76-A8E409F7918F}">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A6772426-68EF-A240-800A-5AF7F0F113A9}">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BC765EC6-6523-504A-AED4-7AEFB62A9DF7}">
            <x14:dataBar minLength="0" maxLength="100" gradient="0">
              <x14:cfvo type="num">
                <xm:f>0</xm:f>
              </x14:cfvo>
              <x14:cfvo type="num">
                <xm:f>1</xm:f>
              </x14:cfvo>
              <x14:negativeFillColor rgb="FFFF0000"/>
              <x14:axisColor rgb="FF000000"/>
            </x14:dataBar>
          </x14:cfRule>
          <xm:sqref>D61</xm:sqref>
        </x14:conditionalFormatting>
        <x14:conditionalFormatting xmlns:xm="http://schemas.microsoft.com/office/excel/2006/main">
          <x14:cfRule type="dataBar" id="{B401F7C8-BE59-8744-857F-12D198A08AE4}">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C2BA0CD1-C384-464E-824F-33069CB207EF}">
            <x14:dataBar minLength="0" maxLength="100" gradient="0">
              <x14:cfvo type="num">
                <xm:f>0</xm:f>
              </x14:cfvo>
              <x14:cfvo type="num">
                <xm:f>1</xm:f>
              </x14:cfvo>
              <x14:negativeFillColor rgb="FFFF0000"/>
              <x14:axisColor rgb="FF000000"/>
            </x14:dataBar>
          </x14:cfRule>
          <xm:sqref>D62:D63</xm:sqref>
        </x14:conditionalFormatting>
        <x14:conditionalFormatting xmlns:xm="http://schemas.microsoft.com/office/excel/2006/main">
          <x14:cfRule type="dataBar" id="{6CCE1452-5FBC-3F4A-A068-5D75B4B7BCDA}">
            <x14:dataBar minLength="0" maxLength="100" gradient="0">
              <x14:cfvo type="num">
                <xm:f>0</xm:f>
              </x14:cfvo>
              <x14:cfvo type="num">
                <xm:f>1</xm:f>
              </x14:cfvo>
              <x14:negativeFillColor rgb="FFFF0000"/>
              <x14:axisColor rgb="FF000000"/>
            </x14:dataBar>
          </x14:cfRule>
          <xm:sqref>D65</xm:sqref>
        </x14:conditionalFormatting>
        <x14:conditionalFormatting xmlns:xm="http://schemas.microsoft.com/office/excel/2006/main">
          <x14:cfRule type="dataBar" id="{F1706303-4483-6A4F-B5FB-E2CF343EF71C}">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BDACFAD9-3E5D-9B4A-9A81-FF3B6F8CBF64}">
            <x14:dataBar minLength="0" maxLength="100" gradient="0">
              <x14:cfvo type="num">
                <xm:f>0</xm:f>
              </x14:cfvo>
              <x14:cfvo type="num">
                <xm:f>1</xm:f>
              </x14:cfvo>
              <x14:negativeFillColor rgb="FFFF0000"/>
              <x14:axisColor rgb="FF000000"/>
            </x14:dataBar>
          </x14:cfRule>
          <xm:sqref>D64:D65</xm:sqref>
        </x14:conditionalFormatting>
        <x14:conditionalFormatting xmlns:xm="http://schemas.microsoft.com/office/excel/2006/main">
          <x14:cfRule type="dataBar" id="{AA6B7756-C0C2-F243-92BE-6D626EBB0BC5}">
            <x14:dataBar minLength="0" maxLength="100" gradient="0">
              <x14:cfvo type="num">
                <xm:f>0</xm:f>
              </x14:cfvo>
              <x14:cfvo type="num">
                <xm:f>1</xm:f>
              </x14:cfvo>
              <x14:negativeFillColor rgb="FFFF0000"/>
              <x14:axisColor rgb="FF000000"/>
            </x14:dataBar>
          </x14:cfRule>
          <xm:sqref>D66:D67</xm:sqref>
        </x14:conditionalFormatting>
        <x14:conditionalFormatting xmlns:xm="http://schemas.microsoft.com/office/excel/2006/main">
          <x14:cfRule type="dataBar" id="{F2806D69-C8F2-D244-81EA-5357BF3FA7B1}">
            <x14:dataBar minLength="0" maxLength="100" gradient="0">
              <x14:cfvo type="num">
                <xm:f>0</xm:f>
              </x14:cfvo>
              <x14:cfvo type="num">
                <xm:f>1</xm:f>
              </x14:cfvo>
              <x14:negativeFillColor rgb="FFFF0000"/>
              <x14:axisColor rgb="FF000000"/>
            </x14:dataBar>
          </x14:cfRule>
          <xm:sqref>D67</xm:sqref>
        </x14:conditionalFormatting>
        <x14:conditionalFormatting xmlns:xm="http://schemas.microsoft.com/office/excel/2006/main">
          <x14:cfRule type="dataBar" id="{C7B8B9BB-DF62-964E-B36D-3E40DEDE4AAB}">
            <x14:dataBar minLength="0" maxLength="100" gradient="0">
              <x14:cfvo type="num">
                <xm:f>0</xm:f>
              </x14:cfvo>
              <x14:cfvo type="num">
                <xm:f>1</xm:f>
              </x14:cfvo>
              <x14:negativeFillColor rgb="FFFF0000"/>
              <x14:axisColor rgb="FF000000"/>
            </x14:dataBar>
          </x14:cfRule>
          <xm:sqref>D68:D69</xm:sqref>
        </x14:conditionalFormatting>
        <x14:conditionalFormatting xmlns:xm="http://schemas.microsoft.com/office/excel/2006/main">
          <x14:cfRule type="dataBar" id="{98CD4208-BEBA-F74E-82C6-DC32125D14AC}">
            <x14:dataBar minLength="0" maxLength="100" gradient="0">
              <x14:cfvo type="num">
                <xm:f>0</xm:f>
              </x14:cfvo>
              <x14:cfvo type="num">
                <xm:f>1</xm:f>
              </x14:cfvo>
              <x14:negativeFillColor rgb="FFFF0000"/>
              <x14:axisColor rgb="FF000000"/>
            </x14:dataBar>
          </x14:cfRule>
          <xm:sqref>D69</xm:sqref>
        </x14:conditionalFormatting>
        <x14:conditionalFormatting xmlns:xm="http://schemas.microsoft.com/office/excel/2006/main">
          <x14:cfRule type="dataBar" id="{D0E736E8-06C8-4D41-A71F-BDC7B0EA0160}">
            <x14:dataBar minLength="0" maxLength="100" gradient="0">
              <x14:cfvo type="num">
                <xm:f>0</xm:f>
              </x14:cfvo>
              <x14:cfvo type="num">
                <xm:f>1</xm:f>
              </x14:cfvo>
              <x14:negativeFillColor rgb="FFFF0000"/>
              <x14:axisColor rgb="FF000000"/>
            </x14:dataBar>
          </x14:cfRule>
          <xm:sqref>D77</xm:sqref>
        </x14:conditionalFormatting>
        <x14:conditionalFormatting xmlns:xm="http://schemas.microsoft.com/office/excel/2006/main">
          <x14:cfRule type="dataBar" id="{299B1521-6753-6E49-B368-B60D1EE39BBB}">
            <x14:dataBar minLength="0" maxLength="100" gradient="0">
              <x14:cfvo type="num">
                <xm:f>0</xm:f>
              </x14:cfvo>
              <x14:cfvo type="num">
                <xm:f>1</xm:f>
              </x14:cfvo>
              <x14:negativeFillColor rgb="FFFF0000"/>
              <x14:axisColor rgb="FF000000"/>
            </x14:dataBar>
          </x14:cfRule>
          <xm:sqref>D76 D78</xm:sqref>
        </x14:conditionalFormatting>
        <x14:conditionalFormatting xmlns:xm="http://schemas.microsoft.com/office/excel/2006/main">
          <x14:cfRule type="dataBar" id="{37029FEF-DCD1-5F44-BF01-E7E8FBBEC303}">
            <x14:dataBar minLength="0" maxLength="100" gradient="0">
              <x14:cfvo type="num">
                <xm:f>0</xm:f>
              </x14:cfvo>
              <x14:cfvo type="num">
                <xm:f>1</xm:f>
              </x14:cfvo>
              <x14:negativeFillColor rgb="FFFF0000"/>
              <x14:axisColor rgb="FF000000"/>
            </x14:dataBar>
          </x14:cfRule>
          <xm:sqref>D79</xm:sqref>
        </x14:conditionalFormatting>
        <x14:conditionalFormatting xmlns:xm="http://schemas.microsoft.com/office/excel/2006/main">
          <x14:cfRule type="dataBar" id="{F01A527D-9F3F-2246-BA2F-16BF59D0B1B0}">
            <x14:dataBar minLength="0" maxLength="100" gradient="0">
              <x14:cfvo type="num">
                <xm:f>0</xm:f>
              </x14:cfvo>
              <x14:cfvo type="num">
                <xm:f>1</xm:f>
              </x14:cfvo>
              <x14:negativeFillColor rgb="FFFF0000"/>
              <x14:axisColor rgb="FF000000"/>
            </x14:dataBar>
          </x14:cfRule>
          <xm:sqref>D79</xm:sqref>
        </x14:conditionalFormatting>
        <x14:conditionalFormatting xmlns:xm="http://schemas.microsoft.com/office/excel/2006/main">
          <x14:cfRule type="dataBar" id="{680AA153-3270-9046-A64C-8D19EEADC023}">
            <x14:dataBar minLength="0" maxLength="100" gradient="0">
              <x14:cfvo type="num">
                <xm:f>0</xm:f>
              </x14:cfvo>
              <x14:cfvo type="num">
                <xm:f>1</xm:f>
              </x14:cfvo>
              <x14:negativeFillColor rgb="FFFF0000"/>
              <x14:axisColor rgb="FF000000"/>
            </x14:dataBar>
          </x14:cfRule>
          <xm:sqref>D81</xm:sqref>
        </x14:conditionalFormatting>
        <x14:conditionalFormatting xmlns:xm="http://schemas.microsoft.com/office/excel/2006/main">
          <x14:cfRule type="dataBar" id="{FDF7C793-D057-9049-B6E1-E834A2499378}">
            <x14:dataBar minLength="0" maxLength="100" gradient="0">
              <x14:cfvo type="num">
                <xm:f>0</xm:f>
              </x14:cfvo>
              <x14:cfvo type="num">
                <xm:f>1</xm:f>
              </x14:cfvo>
              <x14:negativeFillColor rgb="FFFF0000"/>
              <x14:axisColor rgb="FF000000"/>
            </x14:dataBar>
          </x14:cfRule>
          <xm:sqref>D80</xm:sqref>
        </x14:conditionalFormatting>
        <x14:conditionalFormatting xmlns:xm="http://schemas.microsoft.com/office/excel/2006/main">
          <x14:cfRule type="dataBar" id="{F51640C3-D607-B64B-AE9A-67FB162B1792}">
            <x14:dataBar minLength="0" maxLength="100" gradient="0">
              <x14:cfvo type="num">
                <xm:f>0</xm:f>
              </x14:cfvo>
              <x14:cfvo type="num">
                <xm:f>1</xm:f>
              </x14:cfvo>
              <x14:negativeFillColor rgb="FFFF0000"/>
              <x14:axisColor rgb="FF000000"/>
            </x14:dataBar>
          </x14:cfRule>
          <xm:sqref>D81</xm:sqref>
        </x14:conditionalFormatting>
        <x14:conditionalFormatting xmlns:xm="http://schemas.microsoft.com/office/excel/2006/main">
          <x14:cfRule type="dataBar" id="{1AF9EEB1-188E-D04F-BFC1-EFAEB6262AF9}">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9CD05753-5724-2C45-B91F-77E4C9EC560D}">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8B854A83-959A-C440-898C-501D64548932}">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4D6B16EF-E60F-3041-B595-1048B09D9E7D}">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91C53314-79F2-1143-8BE2-91D78C83DCA9}">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2696E29A-B0F7-6047-AB12-6A58E6595876}">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422C01BA-0699-C446-AEE6-30E04170B4B2}">
            <x14:dataBar minLength="0" maxLength="100" gradient="0">
              <x14:cfvo type="num">
                <xm:f>0</xm:f>
              </x14:cfvo>
              <x14:cfvo type="num">
                <xm:f>1</xm:f>
              </x14:cfvo>
              <x14:negativeFillColor rgb="FFFF0000"/>
              <x14:axisColor rgb="FF000000"/>
            </x14:dataBar>
          </x14:cfRule>
          <xm:sqref>D32:D33</xm:sqref>
        </x14:conditionalFormatting>
        <x14:conditionalFormatting xmlns:xm="http://schemas.microsoft.com/office/excel/2006/main">
          <x14:cfRule type="dataBar" id="{84FC15CB-BF74-6542-A35C-02838372AD20}">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47879F2E-D706-9A45-9D62-3E9DEF2279C7}">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E70DC10E-2576-2947-8D54-799D4D500F13}">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A0153DB6-19FB-7246-8AA7-92BBA43F6397}">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089BA24B-7C6B-9545-8D21-BBE5C5EC2E7A}">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E4736ECF-786A-5A42-B4FF-EF8A0221C81D}">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6BA7FAAC-F6E3-8941-B8E1-5DAEC1E3653E}">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2EACD2EC-CDC7-2845-B140-417AFDA13CE4}">
            <x14:dataBar minLength="0" maxLength="100" gradient="0">
              <x14:cfvo type="num">
                <xm:f>0</xm:f>
              </x14:cfvo>
              <x14:cfvo type="num">
                <xm:f>1</xm:f>
              </x14:cfvo>
              <x14:negativeFillColor rgb="FFFF0000"/>
              <x14:axisColor rgb="FF000000"/>
            </x14:dataBar>
          </x14:cfRule>
          <xm:sqref>D70</xm:sqref>
        </x14:conditionalFormatting>
        <x14:conditionalFormatting xmlns:xm="http://schemas.microsoft.com/office/excel/2006/main">
          <x14:cfRule type="dataBar" id="{D109718A-7C8F-7B4C-A048-DCBA7091216B}">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D91CA485-8795-4541-ACDB-213678689900}">
            <x14:dataBar minLength="0" maxLength="100" gradient="0">
              <x14:cfvo type="num">
                <xm:f>0</xm:f>
              </x14:cfvo>
              <x14:cfvo type="num">
                <xm:f>1</xm:f>
              </x14:cfvo>
              <x14:negativeFillColor rgb="FFFF0000"/>
              <x14:axisColor rgb="FF000000"/>
            </x14:dataBar>
          </x14:cfRule>
          <xm:sqref>D70</xm:sqref>
        </x14:conditionalFormatting>
        <x14:conditionalFormatting xmlns:xm="http://schemas.microsoft.com/office/excel/2006/main">
          <x14:cfRule type="dataBar" id="{54931082-0A87-0B46-A3AF-53B1C7E0349D}">
            <x14:dataBar minLength="0" maxLength="100" gradient="0">
              <x14:cfvo type="num">
                <xm:f>0</xm:f>
              </x14:cfvo>
              <x14:cfvo type="num">
                <xm:f>1</xm:f>
              </x14:cfvo>
              <x14:negativeFillColor rgb="FFFF0000"/>
              <x14:axisColor rgb="FF000000"/>
            </x14:dataBar>
          </x14:cfRule>
          <xm:sqref>D73</xm:sqref>
        </x14:conditionalFormatting>
        <x14:conditionalFormatting xmlns:xm="http://schemas.microsoft.com/office/excel/2006/main">
          <x14:cfRule type="dataBar" id="{8F7A8332-D03B-1240-9256-E6C635F6B7AE}">
            <x14:dataBar minLength="0" maxLength="100" gradient="0">
              <x14:cfvo type="num">
                <xm:f>0</xm:f>
              </x14:cfvo>
              <x14:cfvo type="num">
                <xm:f>1</xm:f>
              </x14:cfvo>
              <x14:negativeFillColor rgb="FFFF0000"/>
              <x14:axisColor rgb="FF000000"/>
            </x14:dataBar>
          </x14:cfRule>
          <xm:sqref>D73</xm:sqref>
        </x14:conditionalFormatting>
        <x14:conditionalFormatting xmlns:xm="http://schemas.microsoft.com/office/excel/2006/main">
          <x14:cfRule type="dataBar" id="{E48B6478-B85A-8C41-A036-8BC8C03FB567}">
            <x14:dataBar minLength="0" maxLength="100" gradient="0">
              <x14:cfvo type="num">
                <xm:f>0</xm:f>
              </x14:cfvo>
              <x14:cfvo type="num">
                <xm:f>1</xm:f>
              </x14:cfvo>
              <x14:negativeFillColor rgb="FFFF0000"/>
              <x14:axisColor rgb="FF000000"/>
            </x14:dataBar>
          </x14:cfRule>
          <xm:sqref>D74</xm:sqref>
        </x14:conditionalFormatting>
        <x14:conditionalFormatting xmlns:xm="http://schemas.microsoft.com/office/excel/2006/main">
          <x14:cfRule type="dataBar" id="{3B68B980-280F-9945-8E0B-02FC372E22F9}">
            <x14:dataBar minLength="0" maxLength="100" gradient="0">
              <x14:cfvo type="num">
                <xm:f>0</xm:f>
              </x14:cfvo>
              <x14:cfvo type="num">
                <xm:f>1</xm:f>
              </x14:cfvo>
              <x14:negativeFillColor rgb="FFFF0000"/>
              <x14:axisColor rgb="FF000000"/>
            </x14:dataBar>
          </x14:cfRule>
          <xm:sqref>D74</xm:sqref>
        </x14:conditionalFormatting>
        <x14:conditionalFormatting xmlns:xm="http://schemas.microsoft.com/office/excel/2006/main">
          <x14:cfRule type="dataBar" id="{1D482DD2-8610-4640-B157-28FF9AA8CCDD}">
            <x14:dataBar minLength="0" maxLength="100" gradient="0">
              <x14:cfvo type="num">
                <xm:f>0</xm:f>
              </x14:cfvo>
              <x14:cfvo type="num">
                <xm:f>1</xm:f>
              </x14:cfvo>
              <x14:negativeFillColor rgb="FFFF0000"/>
              <x14:axisColor rgb="FF000000"/>
            </x14:dataBar>
          </x14:cfRule>
          <xm:sqref>D71</xm:sqref>
        </x14:conditionalFormatting>
        <x14:conditionalFormatting xmlns:xm="http://schemas.microsoft.com/office/excel/2006/main">
          <x14:cfRule type="dataBar" id="{0D505B2A-0E13-8049-BCF4-4C9D87A6E0BC}">
            <x14:dataBar minLength="0" maxLength="100" gradient="0">
              <x14:cfvo type="num">
                <xm:f>0</xm:f>
              </x14:cfvo>
              <x14:cfvo type="num">
                <xm:f>1</xm:f>
              </x14:cfvo>
              <x14:negativeFillColor rgb="FFFF0000"/>
              <x14:axisColor rgb="FF000000"/>
            </x14:dataBar>
          </x14:cfRule>
          <xm:sqref>D72</xm:sqref>
        </x14:conditionalFormatting>
        <x14:conditionalFormatting xmlns:xm="http://schemas.microsoft.com/office/excel/2006/main">
          <x14:cfRule type="dataBar" id="{FCC18048-6B89-6146-824E-80010923D5A7}">
            <x14:dataBar minLength="0" maxLength="100" gradient="0">
              <x14:cfvo type="num">
                <xm:f>0</xm:f>
              </x14:cfvo>
              <x14:cfvo type="num">
                <xm:f>1</xm:f>
              </x14:cfvo>
              <x14:negativeFillColor rgb="FFFF0000"/>
              <x14:axisColor rgb="FF000000"/>
            </x14:dataBar>
          </x14:cfRule>
          <xm:sqref>D71</xm:sqref>
        </x14:conditionalFormatting>
        <x14:conditionalFormatting xmlns:xm="http://schemas.microsoft.com/office/excel/2006/main">
          <x14:cfRule type="dataBar" id="{5DC30E2A-B088-054C-9638-C6035E3DA13E}">
            <x14:dataBar minLength="0" maxLength="100" gradient="0">
              <x14:cfvo type="num">
                <xm:f>0</xm:f>
              </x14:cfvo>
              <x14:cfvo type="num">
                <xm:f>1</xm:f>
              </x14:cfvo>
              <x14:negativeFillColor rgb="FFFF0000"/>
              <x14:axisColor rgb="FF000000"/>
            </x14:dataBar>
          </x14:cfRule>
          <xm:sqref>D72</xm:sqref>
        </x14:conditionalFormatting>
        <x14:conditionalFormatting xmlns:xm="http://schemas.microsoft.com/office/excel/2006/main">
          <x14:cfRule type="dataBar" id="{6EA2D0C8-E64E-6C4E-871C-217798EE5D8E}">
            <x14:dataBar minLength="0" maxLength="100" gradient="0">
              <x14:cfvo type="num">
                <xm:f>0</xm:f>
              </x14:cfvo>
              <x14:cfvo type="num">
                <xm:f>1</xm:f>
              </x14:cfvo>
              <x14:negativeFillColor rgb="FFFF0000"/>
              <x14:axisColor rgb="FF000000"/>
            </x14:dataBar>
          </x14:cfRule>
          <xm:sqref>D75</xm:sqref>
        </x14:conditionalFormatting>
        <x14:conditionalFormatting xmlns:xm="http://schemas.microsoft.com/office/excel/2006/main">
          <x14:cfRule type="dataBar" id="{7B793B46-8F8E-FA49-A58B-2611FA347C3D}">
            <x14:dataBar minLength="0" maxLength="100" gradient="0">
              <x14:cfvo type="num">
                <xm:f>0</xm:f>
              </x14:cfvo>
              <x14:cfvo type="num">
                <xm:f>1</xm:f>
              </x14:cfvo>
              <x14:negativeFillColor rgb="FFFF0000"/>
              <x14:axisColor rgb="FF000000"/>
            </x14:dataBar>
          </x14:cfRule>
          <xm:sqref>D75</xm:sqref>
        </x14:conditionalFormatting>
        <x14:conditionalFormatting xmlns:xm="http://schemas.microsoft.com/office/excel/2006/main">
          <x14:cfRule type="dataBar" id="{A0FD18F1-2DDC-5F4A-9E5C-EEAD464B1296}">
            <x14:dataBar minLength="0" maxLength="100" gradient="0">
              <x14:cfvo type="num">
                <xm:f>0</xm:f>
              </x14:cfvo>
              <x14:cfvo type="num">
                <xm:f>1</xm:f>
              </x14:cfvo>
              <x14:negativeFillColor rgb="FFFF0000"/>
              <x14:axisColor rgb="FF000000"/>
            </x14:dataBar>
          </x14:cfRule>
          <xm:sqref>D85:D86</xm:sqref>
        </x14:conditionalFormatting>
        <x14:conditionalFormatting xmlns:xm="http://schemas.microsoft.com/office/excel/2006/main">
          <x14:cfRule type="dataBar" id="{4C330308-C068-8B4D-8D83-6FEA4C284F6B}">
            <x14:dataBar minLength="0" maxLength="100" gradient="0">
              <x14:cfvo type="num">
                <xm:f>0</xm:f>
              </x14:cfvo>
              <x14:cfvo type="num">
                <xm:f>1</xm:f>
              </x14:cfvo>
              <x14:negativeFillColor rgb="FFFF0000"/>
              <x14:axisColor rgb="FF000000"/>
            </x14:dataBar>
          </x14:cfRule>
          <xm:sqref>D90:D91</xm:sqref>
        </x14:conditionalFormatting>
        <x14:conditionalFormatting xmlns:xm="http://schemas.microsoft.com/office/excel/2006/main">
          <x14:cfRule type="dataBar" id="{2F75F22C-352D-4449-AB1D-3183DABFA100}">
            <x14:dataBar minLength="0" maxLength="100" gradient="0">
              <x14:cfvo type="num">
                <xm:f>0</xm:f>
              </x14:cfvo>
              <x14:cfvo type="num">
                <xm:f>1</xm:f>
              </x14:cfvo>
              <x14:negativeFillColor rgb="FFFF0000"/>
              <x14:axisColor rgb="FF000000"/>
            </x14:dataBar>
          </x14:cfRule>
          <xm:sqref>D92</xm:sqref>
        </x14:conditionalFormatting>
        <x14:conditionalFormatting xmlns:xm="http://schemas.microsoft.com/office/excel/2006/main">
          <x14:cfRule type="dataBar" id="{9BEEE57C-1DA9-C747-8E7C-346EB91B4E36}">
            <x14:dataBar minLength="0" maxLength="100" gradient="0">
              <x14:cfvo type="num">
                <xm:f>0</xm:f>
              </x14:cfvo>
              <x14:cfvo type="num">
                <xm:f>1</xm:f>
              </x14:cfvo>
              <x14:negativeFillColor rgb="FFFF0000"/>
              <x14:axisColor rgb="FF000000"/>
            </x14:dataBar>
          </x14:cfRule>
          <xm:sqref>D93</xm:sqref>
        </x14:conditionalFormatting>
        <x14:conditionalFormatting xmlns:xm="http://schemas.microsoft.com/office/excel/2006/main">
          <x14:cfRule type="dataBar" id="{4C31BB5A-AEE3-0846-8F27-557A287ED7BF}">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50E20D4B-BFD2-6649-9AE5-2EAA4163FF70}">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996A73FA-7C03-1B43-AA7D-1A2833EC5A9D}">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89A624C5-E497-7C49-9981-BA2F80D3975A}">
            <x14:dataBar minLength="0" maxLength="100" gradient="0">
              <x14:cfvo type="num">
                <xm:f>0</xm:f>
              </x14:cfvo>
              <x14:cfvo type="num">
                <xm:f>1</xm:f>
              </x14:cfvo>
              <x14:negativeFillColor rgb="FFFF0000"/>
              <x14:axisColor rgb="FF000000"/>
            </x14:dataBar>
          </x14:cfRule>
          <xm:sqref>D96</xm:sqref>
        </x14:conditionalFormatting>
        <x14:conditionalFormatting xmlns:xm="http://schemas.microsoft.com/office/excel/2006/main">
          <x14:cfRule type="dataBar" id="{7C55099D-FFDE-2145-8945-4CC62A21B3F5}">
            <x14:dataBar minLength="0" maxLength="100" gradient="0">
              <x14:cfvo type="num">
                <xm:f>0</xm:f>
              </x14:cfvo>
              <x14:cfvo type="num">
                <xm:f>1</xm:f>
              </x14:cfvo>
              <x14:negativeFillColor rgb="FFFF0000"/>
              <x14:axisColor rgb="FF000000"/>
            </x14:dataBar>
          </x14:cfRule>
          <xm:sqref>E94</xm:sqref>
        </x14:conditionalFormatting>
        <x14:conditionalFormatting xmlns:xm="http://schemas.microsoft.com/office/excel/2006/main">
          <x14:cfRule type="dataBar" id="{4476D606-ECB9-004B-B8E4-EFF5130FB18D}">
            <x14:dataBar minLength="0" maxLength="100" gradient="0">
              <x14:cfvo type="num">
                <xm:f>0</xm:f>
              </x14:cfvo>
              <x14:cfvo type="num">
                <xm:f>1</xm:f>
              </x14:cfvo>
              <x14:negativeFillColor rgb="FFFF0000"/>
              <x14:axisColor rgb="FF000000"/>
            </x14:dataBar>
          </x14:cfRule>
          <xm:sqref>F94</xm:sqref>
        </x14:conditionalFormatting>
        <x14:conditionalFormatting xmlns:xm="http://schemas.microsoft.com/office/excel/2006/main">
          <x14:cfRule type="dataBar" id="{9D0DC1B9-49F9-F443-815E-66C468AE9B91}">
            <x14:dataBar minLength="0" maxLength="100" gradient="0">
              <x14:cfvo type="num">
                <xm:f>0</xm:f>
              </x14:cfvo>
              <x14:cfvo type="num">
                <xm:f>1</xm:f>
              </x14:cfvo>
              <x14:negativeFillColor rgb="FFFF0000"/>
              <x14:axisColor rgb="FF000000"/>
            </x14:dataBar>
          </x14:cfRule>
          <xm:sqref>F96</xm:sqref>
        </x14:conditionalFormatting>
        <x14:conditionalFormatting xmlns:xm="http://schemas.microsoft.com/office/excel/2006/main">
          <x14:cfRule type="dataBar" id="{D56E6119-62DB-3F4F-8553-8F84F7A95988}">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4A0F5441-0438-8E49-B599-5FADA3D99D56}">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6C33E0B9-19CF-7147-A559-CC65DE3EFCCE}">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D6FF4DE1-4BDD-CC4E-BDA9-91C355F7EA80}">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23ED099E-01F9-9E46-A77D-0A37F8941A77}">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93A2B80B-CC05-9248-A22B-7730873193A8}">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DEF56DD6-2BD8-A649-9E18-9DAF0DAC72BE}">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DF693226-6835-CC43-90DC-98611BE80D6A}">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C4133C4D-7309-CC4D-AA3F-BB23134E26E0}">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648D78AB-DFE1-8441-B071-E28705B55E48}">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767EB575-3CC8-FB47-A093-D24585565796}">
            <x14:dataBar minLength="0" maxLength="100" gradient="0">
              <x14:cfvo type="num">
                <xm:f>0</xm:f>
              </x14:cfvo>
              <x14:cfvo type="num">
                <xm:f>1</xm:f>
              </x14:cfvo>
              <x14:negativeFillColor rgb="FFFF0000"/>
              <x14:axisColor rgb="FF000000"/>
            </x14:dataBar>
          </x14:cfRule>
          <xm:sqref>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1" zoomScaleNormal="100" workbookViewId="0"/>
  </sheetViews>
  <sheetFormatPr baseColWidth="10" defaultColWidth="9.140625" defaultRowHeight="15" x14ac:dyDescent="0.2"/>
  <cols>
    <col min="1" max="1" width="87.140625" style="25" customWidth="1"/>
    <col min="2" max="16384" width="9.140625" style="26"/>
  </cols>
  <sheetData>
    <row r="1" spans="1:2" ht="46.5" customHeight="1" x14ac:dyDescent="0.2"/>
    <row r="2" spans="1:2" s="28" customFormat="1" ht="18" x14ac:dyDescent="0.2">
      <c r="A2" s="27" t="s">
        <v>19</v>
      </c>
      <c r="B2" s="27"/>
    </row>
    <row r="3" spans="1:2" s="30" customFormat="1" ht="27" customHeight="1" x14ac:dyDescent="0.2">
      <c r="A3" s="29" t="s">
        <v>20</v>
      </c>
      <c r="B3" s="29"/>
    </row>
    <row r="4" spans="1:2" s="32" customFormat="1" ht="27" x14ac:dyDescent="0.3">
      <c r="A4" s="31" t="s">
        <v>21</v>
      </c>
    </row>
    <row r="5" spans="1:2" ht="74" customHeight="1" x14ac:dyDescent="0.2">
      <c r="A5" s="33" t="s">
        <v>22</v>
      </c>
    </row>
    <row r="6" spans="1:2" ht="26.25" customHeight="1" x14ac:dyDescent="0.2">
      <c r="A6" s="31" t="s">
        <v>23</v>
      </c>
    </row>
    <row r="7" spans="1:2" s="25" customFormat="1" ht="205" customHeight="1" x14ac:dyDescent="0.2">
      <c r="A7" s="34" t="s">
        <v>24</v>
      </c>
    </row>
    <row r="8" spans="1:2" s="32" customFormat="1" ht="27" x14ac:dyDescent="0.3">
      <c r="A8" s="31" t="s">
        <v>25</v>
      </c>
    </row>
    <row r="9" spans="1:2" ht="49.5" customHeight="1" x14ac:dyDescent="0.2">
      <c r="A9" s="33" t="s">
        <v>26</v>
      </c>
    </row>
    <row r="10" spans="1:2" s="25" customFormat="1" ht="28" customHeight="1" x14ac:dyDescent="0.2">
      <c r="A10" s="35" t="s">
        <v>27</v>
      </c>
    </row>
    <row r="11" spans="1:2" s="32" customFormat="1" ht="27" x14ac:dyDescent="0.3">
      <c r="A11" s="31" t="s">
        <v>28</v>
      </c>
    </row>
    <row r="12" spans="1:2" ht="36" customHeight="1" x14ac:dyDescent="0.2">
      <c r="A12" s="33" t="s">
        <v>29</v>
      </c>
    </row>
    <row r="13" spans="1:2" s="25" customFormat="1" ht="28" customHeight="1" x14ac:dyDescent="0.2">
      <c r="A13" s="35" t="s">
        <v>30</v>
      </c>
    </row>
    <row r="14" spans="1:2" s="32" customFormat="1" ht="27" x14ac:dyDescent="0.3">
      <c r="A14" s="31" t="s">
        <v>31</v>
      </c>
    </row>
    <row r="15" spans="1:2" ht="58.5" customHeight="1" x14ac:dyDescent="0.2">
      <c r="A15" s="33" t="s">
        <v>32</v>
      </c>
    </row>
    <row r="16" spans="1:2" ht="51" x14ac:dyDescent="0.2">
      <c r="A16" s="33" t="s">
        <v>33</v>
      </c>
    </row>
  </sheetData>
  <phoneticPr fontId="37"/>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ACA2F-179F-394D-80EE-A7399BB1F847}">
  <dimension ref="A1:A2"/>
  <sheetViews>
    <sheetView tabSelected="1" workbookViewId="0">
      <selection activeCell="A6" sqref="A6"/>
    </sheetView>
  </sheetViews>
  <sheetFormatPr baseColWidth="10" defaultRowHeight="16" x14ac:dyDescent="0.2"/>
  <cols>
    <col min="1" max="1" width="105.7109375" bestFit="1" customWidth="1"/>
  </cols>
  <sheetData>
    <row r="1" spans="1:1" x14ac:dyDescent="0.2">
      <c r="A1" s="124" t="s">
        <v>132</v>
      </c>
    </row>
    <row r="2" spans="1:1" x14ac:dyDescent="0.2">
      <c r="A2" s="124" t="s">
        <v>133</v>
      </c>
    </row>
  </sheetData>
  <phoneticPr fontId="3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プロジェクトのスケジュール</vt:lpstr>
      <vt:lpstr>詳細情報</vt:lpstr>
      <vt:lpstr>Sheet1</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2021-08-09T15:18:06Z</dcterms:modified>
</cp:coreProperties>
</file>