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innie.cirino\OneDrive - World Food Programme\Desktop 1\DATA ANALYSIS CLASSES\SOLAS DATA LEARNING with Idris Alugo\Excel Relearning\"/>
    </mc:Choice>
  </mc:AlternateContent>
  <xr:revisionPtr revIDLastSave="0" documentId="13_ncr:1_{E621E278-A42A-424B-A465-C13CC35C7B1C}" xr6:coauthVersionLast="47" xr6:coauthVersionMax="47" xr10:uidLastSave="{00000000-0000-0000-0000-000000000000}"/>
  <bookViews>
    <workbookView xWindow="-110" yWindow="-110" windowWidth="19420" windowHeight="11620" firstSheet="4" activeTab="4" xr2:uid="{DCB8E452-02EF-40A6-9327-E8B0C17754AD}"/>
  </bookViews>
  <sheets>
    <sheet name="Pivot-recap" sheetId="1" state="hidden" r:id="rId1"/>
    <sheet name="Customers" sheetId="3" state="hidden" r:id="rId2"/>
    <sheet name="Pivot Table" sheetId="5" state="hidden" r:id="rId3"/>
    <sheet name="Customers- prep" sheetId="2" state="hidden" r:id="rId4"/>
    <sheet name="Dashboards" sheetId="7" r:id="rId5"/>
    <sheet name="Purchases" sheetId="4" state="hidden" r:id="rId6"/>
  </sheets>
  <externalReferences>
    <externalReference r:id="rId7"/>
  </externalReferences>
  <definedNames>
    <definedName name="_xlnm._FilterDatabase" localSheetId="1" hidden="1">Customers!$A$1:$M$328</definedName>
    <definedName name="_xlnm._FilterDatabase" localSheetId="3" hidden="1">'Customers- prep'!$A$1:$W$328</definedName>
    <definedName name="GPA">[1]Results!$AF$2</definedName>
    <definedName name="ref_cols">[1]Results!$A$2:$AG$2</definedName>
    <definedName name="Results">[1]Results!$A$2:$AG$8</definedName>
    <definedName name="Slicer_Gender_Full">#N/A</definedName>
    <definedName name="Slicer_Home_Owner_Full">#N/A</definedName>
    <definedName name="Slicer_Marital_Status_Full">#N/A</definedName>
    <definedName name="Slicer_Region">#N/A</definedName>
    <definedName name="Slicer_Wealth_Category">#N/A</definedName>
    <definedName name="Students">[1]Results!$A$2:$A$8</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5" l="1"/>
  <c r="X3" i="2"/>
  <c r="X2"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I3" i="5"/>
  <c r="F20" i="5"/>
  <c r="F15" i="5"/>
  <c r="F10" i="5"/>
  <c r="F3" i="5"/>
  <c r="B20" i="5"/>
  <c r="B14" i="5"/>
  <c r="B8" i="5"/>
  <c r="H2" i="2"/>
  <c r="I2" i="2" s="1"/>
  <c r="H3" i="2"/>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I318" i="2" s="1"/>
  <c r="H319" i="2"/>
  <c r="I319" i="2" s="1"/>
  <c r="H320" i="2"/>
  <c r="I320" i="2" s="1"/>
  <c r="H321" i="2"/>
  <c r="I321" i="2" s="1"/>
  <c r="H322" i="2"/>
  <c r="I322" i="2" s="1"/>
  <c r="H323" i="2"/>
  <c r="I323" i="2" s="1"/>
  <c r="H324" i="2"/>
  <c r="I324" i="2" s="1"/>
  <c r="H325" i="2"/>
  <c r="I325" i="2" s="1"/>
  <c r="H326" i="2"/>
  <c r="I326" i="2" s="1"/>
  <c r="H327" i="2"/>
  <c r="I327" i="2" s="1"/>
  <c r="H328" i="2"/>
  <c r="I328" i="2" s="1"/>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K12" i="5"/>
  <c r="C3" i="5"/>
</calcChain>
</file>

<file path=xl/sharedStrings.xml><?xml version="1.0" encoding="utf-8"?>
<sst xmlns="http://schemas.openxmlformats.org/spreadsheetml/2006/main" count="8274" uniqueCount="1461">
  <si>
    <t>Products</t>
  </si>
  <si>
    <t>Total Amount</t>
  </si>
  <si>
    <t>Cake</t>
  </si>
  <si>
    <t>Fish</t>
  </si>
  <si>
    <t>Algeria</t>
  </si>
  <si>
    <t>Egypt</t>
  </si>
  <si>
    <t>Ghana</t>
  </si>
  <si>
    <t>Kenya</t>
  </si>
  <si>
    <t>Nigeria</t>
  </si>
  <si>
    <t>South Africa</t>
  </si>
  <si>
    <t>Uganda</t>
  </si>
  <si>
    <t>Zimbabwe</t>
  </si>
  <si>
    <t>East</t>
  </si>
  <si>
    <t>North</t>
  </si>
  <si>
    <t>South</t>
  </si>
  <si>
    <t>West</t>
  </si>
  <si>
    <t>Bread</t>
  </si>
  <si>
    <t>Eggs</t>
  </si>
  <si>
    <t>Y</t>
  </si>
  <si>
    <t>Management</t>
  </si>
  <si>
    <t>Graduate Degree</t>
  </si>
  <si>
    <t>Rich</t>
  </si>
  <si>
    <t>nathan55</t>
  </si>
  <si>
    <t>nathan55@adventure-works.com</t>
  </si>
  <si>
    <t>Male</t>
  </si>
  <si>
    <t>M</t>
  </si>
  <si>
    <t>Married</t>
  </si>
  <si>
    <t>MR. NATHAN JOHNSON</t>
  </si>
  <si>
    <t>JOHNSON</t>
  </si>
  <si>
    <t>NATHAN</t>
  </si>
  <si>
    <t>MR.</t>
  </si>
  <si>
    <t>jose6</t>
  </si>
  <si>
    <t>jose6@adventure-works.com</t>
  </si>
  <si>
    <t>MR. JOSE FLORES</t>
  </si>
  <si>
    <t>FLORES</t>
  </si>
  <si>
    <t>JOSE</t>
  </si>
  <si>
    <t>Bachelors</t>
  </si>
  <si>
    <t>Average</t>
  </si>
  <si>
    <t>mason25</t>
  </si>
  <si>
    <t>mason25@adventure-works.com</t>
  </si>
  <si>
    <t>MR. MASON ROBERTS</t>
  </si>
  <si>
    <t>ROBERTS</t>
  </si>
  <si>
    <t>MASON</t>
  </si>
  <si>
    <t>Skilled Manual</t>
  </si>
  <si>
    <t>Partial College</t>
  </si>
  <si>
    <t>luis24</t>
  </si>
  <si>
    <t>luis24@adventure-works.com</t>
  </si>
  <si>
    <t>Single</t>
  </si>
  <si>
    <t>S</t>
  </si>
  <si>
    <t>MR. LUIS WANG</t>
  </si>
  <si>
    <t>WANG</t>
  </si>
  <si>
    <t>LUIS</t>
  </si>
  <si>
    <t>nicholas19</t>
  </si>
  <si>
    <t>nicholas19@adventure-works.com</t>
  </si>
  <si>
    <t>MR. NICHOLAS ROBINSON</t>
  </si>
  <si>
    <t>ROBINSON</t>
  </si>
  <si>
    <t>NICHOLAS</t>
  </si>
  <si>
    <t>N</t>
  </si>
  <si>
    <t>sarah13</t>
  </si>
  <si>
    <t>sarah13@adventure-works.com</t>
  </si>
  <si>
    <t>Female</t>
  </si>
  <si>
    <t>F</t>
  </si>
  <si>
    <t>MS. SARAH THOMAS</t>
  </si>
  <si>
    <t>THOMAS</t>
  </si>
  <si>
    <t>SARAH</t>
  </si>
  <si>
    <t>MS.</t>
  </si>
  <si>
    <t>gabrielle58</t>
  </si>
  <si>
    <t>gabrielle58@adventure-works.com</t>
  </si>
  <si>
    <t>MRS. GABRIELLE ADAMS</t>
  </si>
  <si>
    <t>ADAMS</t>
  </si>
  <si>
    <t>GABRIELLE</t>
  </si>
  <si>
    <t>MRS.</t>
  </si>
  <si>
    <t>jonathan43</t>
  </si>
  <si>
    <t>jonathan43@adventure-works.com</t>
  </si>
  <si>
    <t>MR. JONATHAN HILL</t>
  </si>
  <si>
    <t>HILL</t>
  </si>
  <si>
    <t>JONATHAN</t>
  </si>
  <si>
    <t>carol5</t>
  </si>
  <si>
    <t>carol5@adventure-works.com</t>
  </si>
  <si>
    <t>MRS. CAROL HOWARD</t>
  </si>
  <si>
    <t>HOWARD</t>
  </si>
  <si>
    <t>CAROL</t>
  </si>
  <si>
    <t>bryce8</t>
  </si>
  <si>
    <t>bryce8@adventure-works.com</t>
  </si>
  <si>
    <t>MR. BRYCE RICHARDSON</t>
  </si>
  <si>
    <t>RICHARDSON</t>
  </si>
  <si>
    <t>BRYCE</t>
  </si>
  <si>
    <t>david83</t>
  </si>
  <si>
    <t>david83@adventure-works.com</t>
  </si>
  <si>
    <t>MR. DAVID RODRIGUEZ</t>
  </si>
  <si>
    <t>RODRIGUEZ</t>
  </si>
  <si>
    <t>DAVID</t>
  </si>
  <si>
    <t>jasmine43</t>
  </si>
  <si>
    <t>jasmine43@adventure-works.com</t>
  </si>
  <si>
    <t>MS. JASMINE BARNES</t>
  </si>
  <si>
    <t>BARNES</t>
  </si>
  <si>
    <t>JASMINE</t>
  </si>
  <si>
    <t>ashley18</t>
  </si>
  <si>
    <t>ashley18@adventure-works.com</t>
  </si>
  <si>
    <t>MS. ASHLEY MARTINEZ</t>
  </si>
  <si>
    <t>MARTINEZ</t>
  </si>
  <si>
    <t>ASHLEY</t>
  </si>
  <si>
    <t>jocelyn18</t>
  </si>
  <si>
    <t>jocelyn18@adventure-works.com</t>
  </si>
  <si>
    <t>MS. JOCELYN ALEXANDER</t>
  </si>
  <si>
    <t>ALEXANDER</t>
  </si>
  <si>
    <t>JOCELYN</t>
  </si>
  <si>
    <t>Poor</t>
  </si>
  <si>
    <t>devin63</t>
  </si>
  <si>
    <t>devin63@adventure-works.com</t>
  </si>
  <si>
    <t>MR. DEVIN BROOKS</t>
  </si>
  <si>
    <t>BROOKS</t>
  </si>
  <si>
    <t>DEVIN</t>
  </si>
  <si>
    <t>gabriel21</t>
  </si>
  <si>
    <t>gabriel21@adventure-works.com</t>
  </si>
  <si>
    <t>MR. GABRIEL WANG</t>
  </si>
  <si>
    <t>GABRIEL</t>
  </si>
  <si>
    <t>chase10</t>
  </si>
  <si>
    <t>chase10@adventure-works.com</t>
  </si>
  <si>
    <t>MR. CHASE COX</t>
  </si>
  <si>
    <t>COX</t>
  </si>
  <si>
    <t>CHASE</t>
  </si>
  <si>
    <t>emily27</t>
  </si>
  <si>
    <t>emily27@adventure-works.com</t>
  </si>
  <si>
    <t>MS. EMILY WOOD</t>
  </si>
  <si>
    <t>WOOD</t>
  </si>
  <si>
    <t>EMILY</t>
  </si>
  <si>
    <t>maurice4</t>
  </si>
  <si>
    <t>maurice4@adventure-works.com</t>
  </si>
  <si>
    <t>MR. MAURICE TANG</t>
  </si>
  <si>
    <t>TANG</t>
  </si>
  <si>
    <t>MAURICE</t>
  </si>
  <si>
    <t>High School</t>
  </si>
  <si>
    <t>brianna57</t>
  </si>
  <si>
    <t>brianna57@adventure-works.com</t>
  </si>
  <si>
    <t>MS. BRIANNA HUGHES</t>
  </si>
  <si>
    <t>HUGHES</t>
  </si>
  <si>
    <t>BRIANNA</t>
  </si>
  <si>
    <t>jason46</t>
  </si>
  <si>
    <t>jason46@adventure-works.com</t>
  </si>
  <si>
    <t>MR. JASON WRIGHT</t>
  </si>
  <si>
    <t>WRIGHT</t>
  </si>
  <si>
    <t>JASON</t>
  </si>
  <si>
    <t>hannah32</t>
  </si>
  <si>
    <t>hannah32@adventure-works.com</t>
  </si>
  <si>
    <t>MS. HANNAH LONG</t>
  </si>
  <si>
    <t>LONG</t>
  </si>
  <si>
    <t>HANNAH</t>
  </si>
  <si>
    <t>maria47</t>
  </si>
  <si>
    <t>maria47@adventure-works.com</t>
  </si>
  <si>
    <t>MS. MARIA ROBERTS</t>
  </si>
  <si>
    <t>MARIA</t>
  </si>
  <si>
    <t>hunter50</t>
  </si>
  <si>
    <t>hunter50@adventure-works.com</t>
  </si>
  <si>
    <t>MR. HUNTER ROBINSON</t>
  </si>
  <si>
    <t>HUNTER</t>
  </si>
  <si>
    <t>megan25</t>
  </si>
  <si>
    <t>megan25@adventure-works.com</t>
  </si>
  <si>
    <t>MS. MEGAN WALKER</t>
  </si>
  <si>
    <t>WALKER</t>
  </si>
  <si>
    <t>MEGAN</t>
  </si>
  <si>
    <t>angela34</t>
  </si>
  <si>
    <t>angela34@adventure-works.com</t>
  </si>
  <si>
    <t>MS. ANGELA JAMES</t>
  </si>
  <si>
    <t>JAMES</t>
  </si>
  <si>
    <t>ANGELA</t>
  </si>
  <si>
    <t>james77</t>
  </si>
  <si>
    <t>james77@adventure-works.com</t>
  </si>
  <si>
    <t>MR. JAMES WILLIAMS</t>
  </si>
  <si>
    <t>WILLIAMS</t>
  </si>
  <si>
    <t>melinda9</t>
  </si>
  <si>
    <t>melinda9@adventure-works.com</t>
  </si>
  <si>
    <t>MRS. MELINDA GILL</t>
  </si>
  <si>
    <t>GILL</t>
  </si>
  <si>
    <t>MELINDA</t>
  </si>
  <si>
    <t>russell6</t>
  </si>
  <si>
    <t>russell6@adventure-works.com</t>
  </si>
  <si>
    <t>MR. RUSSELL SHEN</t>
  </si>
  <si>
    <t>SHEN</t>
  </si>
  <si>
    <t>RUSSELL</t>
  </si>
  <si>
    <t>theodore14</t>
  </si>
  <si>
    <t>theodore14@adventure-works.com</t>
  </si>
  <si>
    <t>MR. THEODORE GILL</t>
  </si>
  <si>
    <t>THEODORE</t>
  </si>
  <si>
    <t>ross32</t>
  </si>
  <si>
    <t>ross32@adventure-works.com</t>
  </si>
  <si>
    <t>MR. ROSS VAZQUEZ</t>
  </si>
  <si>
    <t>VAZQUEZ</t>
  </si>
  <si>
    <t>ROSS</t>
  </si>
  <si>
    <t>ernest6</t>
  </si>
  <si>
    <t>ernest6@adventure-works.com</t>
  </si>
  <si>
    <t>MR. ERNEST WU</t>
  </si>
  <si>
    <t>WU</t>
  </si>
  <si>
    <t>ERNEST</t>
  </si>
  <si>
    <t>karla20</t>
  </si>
  <si>
    <t>karla20@adventure-works.com</t>
  </si>
  <si>
    <t>MRS. KARLA GOEL</t>
  </si>
  <si>
    <t>GOEL</t>
  </si>
  <si>
    <t>KARLA</t>
  </si>
  <si>
    <t>jasmine46</t>
  </si>
  <si>
    <t>jasmine46@adventure-works.com</t>
  </si>
  <si>
    <t>MS. JASMINE COLEMAN</t>
  </si>
  <si>
    <t>COLEMAN</t>
  </si>
  <si>
    <t>edward48</t>
  </si>
  <si>
    <t>edward48@adventure-works.com</t>
  </si>
  <si>
    <t>MR. EDWARD HERNANDEZ</t>
  </si>
  <si>
    <t>HERNANDEZ</t>
  </si>
  <si>
    <t>EDWARD</t>
  </si>
  <si>
    <t>jonathan4</t>
  </si>
  <si>
    <t>jonathan4@adventure-works.com</t>
  </si>
  <si>
    <t>MR. JONATHAN HENDERSON</t>
  </si>
  <si>
    <t>HENDERSON</t>
  </si>
  <si>
    <t>eduardo55</t>
  </si>
  <si>
    <t>eduardo55@adventure-works.com</t>
  </si>
  <si>
    <t>MR. EDUARDO PATTERSON</t>
  </si>
  <si>
    <t>PATTERSON</t>
  </si>
  <si>
    <t>EDUARDO</t>
  </si>
  <si>
    <t>nicole42</t>
  </si>
  <si>
    <t>nicole42@adventure-works.com</t>
  </si>
  <si>
    <t>MS. NICOLE RAMIREZ</t>
  </si>
  <si>
    <t>RAMIREZ</t>
  </si>
  <si>
    <t>NICOLE</t>
  </si>
  <si>
    <t>Clerical</t>
  </si>
  <si>
    <t>Partial High School</t>
  </si>
  <si>
    <t>javier1</t>
  </si>
  <si>
    <t>javier1@adventure-works.com</t>
  </si>
  <si>
    <t>MR. JAVIER ALVAREZ</t>
  </si>
  <si>
    <t>ALVAREZ</t>
  </si>
  <si>
    <t>JAVIER</t>
  </si>
  <si>
    <t>tanya2</t>
  </si>
  <si>
    <t>tanya2@adventure-works.com</t>
  </si>
  <si>
    <t>MRS. TANYA MORENO</t>
  </si>
  <si>
    <t>MORENO</t>
  </si>
  <si>
    <t>TANYA</t>
  </si>
  <si>
    <t>lauren23</t>
  </si>
  <si>
    <t>lauren23@adventure-works.com</t>
  </si>
  <si>
    <t>MS. LAUREN DAVIS</t>
  </si>
  <si>
    <t>DAVIS</t>
  </si>
  <si>
    <t>LAUREN</t>
  </si>
  <si>
    <t>jasmine7</t>
  </si>
  <si>
    <t>jasmine7@adventure-works.com</t>
  </si>
  <si>
    <t>MS. JASMINE TAYLOR</t>
  </si>
  <si>
    <t>TAYLOR</t>
  </si>
  <si>
    <t>brianna30</t>
  </si>
  <si>
    <t>brianna30@adventure-works.com</t>
  </si>
  <si>
    <t>MS. BRIANNA MORGAN</t>
  </si>
  <si>
    <t>MORGAN</t>
  </si>
  <si>
    <t>marcus14</t>
  </si>
  <si>
    <t>marcus14@adventure-works.com</t>
  </si>
  <si>
    <t>MR. MARCUS HARRIS</t>
  </si>
  <si>
    <t>HARRIS</t>
  </si>
  <si>
    <t>MARCUS</t>
  </si>
  <si>
    <t>larry14</t>
  </si>
  <si>
    <t>larry14@adventure-works.com</t>
  </si>
  <si>
    <t>MR. LARRY TOWNSEND</t>
  </si>
  <si>
    <t>TOWNSEND</t>
  </si>
  <si>
    <t>LARRY</t>
  </si>
  <si>
    <t>angela23</t>
  </si>
  <si>
    <t>angela23@adventure-works.com</t>
  </si>
  <si>
    <t>MS. ANGELA GRIFFIN</t>
  </si>
  <si>
    <t>GRIFFIN</t>
  </si>
  <si>
    <t>melissa31</t>
  </si>
  <si>
    <t>melissa31@adventure-works.com</t>
  </si>
  <si>
    <t>MS. MELISSA RICHARDSON</t>
  </si>
  <si>
    <t>MELISSA</t>
  </si>
  <si>
    <t>amanda7</t>
  </si>
  <si>
    <t>amanda7@adventure-works.com</t>
  </si>
  <si>
    <t>MS. AMANDA RIVERA</t>
  </si>
  <si>
    <t>RIVERA</t>
  </si>
  <si>
    <t>AMANDA</t>
  </si>
  <si>
    <t>caroline21</t>
  </si>
  <si>
    <t>caroline21@adventure-works.com</t>
  </si>
  <si>
    <t>MS. CAROLINE RUSSELL</t>
  </si>
  <si>
    <t>CAROLINE</t>
  </si>
  <si>
    <t>julia17</t>
  </si>
  <si>
    <t>julia17@adventure-works.com</t>
  </si>
  <si>
    <t>MS. JULIA WRIGHT</t>
  </si>
  <si>
    <t>JULIA</t>
  </si>
  <si>
    <t>samantha35</t>
  </si>
  <si>
    <t>samantha35@adventure-works.com</t>
  </si>
  <si>
    <t>MS. SAMANTHA LONG</t>
  </si>
  <si>
    <t>SAMANTHA</t>
  </si>
  <si>
    <t>jan11</t>
  </si>
  <si>
    <t>jan11@adventure-works.com</t>
  </si>
  <si>
    <t>MS. JAN EDWARDS</t>
  </si>
  <si>
    <t>EDWARDS</t>
  </si>
  <si>
    <t>JAN</t>
  </si>
  <si>
    <t>shaun16</t>
  </si>
  <si>
    <t>shaun16@adventure-works.com</t>
  </si>
  <si>
    <t>MR. SHAUN CARSON</t>
  </si>
  <si>
    <t>CARSON</t>
  </si>
  <si>
    <t>SHAUN</t>
  </si>
  <si>
    <t>dana2</t>
  </si>
  <si>
    <t>dana2@adventure-works.com</t>
  </si>
  <si>
    <t>MRS. DANA NAVARRO</t>
  </si>
  <si>
    <t>NAVARRO</t>
  </si>
  <si>
    <t>DANA</t>
  </si>
  <si>
    <t>ross1</t>
  </si>
  <si>
    <t>ross1@adventure-works.com</t>
  </si>
  <si>
    <t>MR. ROSS JORDAN</t>
  </si>
  <si>
    <t>JORDAN</t>
  </si>
  <si>
    <t>philip4</t>
  </si>
  <si>
    <t>philip4@adventure-works.com</t>
  </si>
  <si>
    <t>MR. PHILIP ALVAREZ</t>
  </si>
  <si>
    <t>PHILIP</t>
  </si>
  <si>
    <t>byron9</t>
  </si>
  <si>
    <t>byron9@adventure-works.com</t>
  </si>
  <si>
    <t>MR. BYRON VAZQUEZ</t>
  </si>
  <si>
    <t>BYRON</t>
  </si>
  <si>
    <t>orlando19</t>
  </si>
  <si>
    <t>orlando19@adventure-works.com</t>
  </si>
  <si>
    <t>MR. ORLANDO SUAREZ</t>
  </si>
  <si>
    <t>SUAREZ</t>
  </si>
  <si>
    <t>ORLANDO</t>
  </si>
  <si>
    <t>evan8</t>
  </si>
  <si>
    <t>evan8@adventure-works.com</t>
  </si>
  <si>
    <t>MR. EVAN JAMES</t>
  </si>
  <si>
    <t>EVAN</t>
  </si>
  <si>
    <t>alvin21</t>
  </si>
  <si>
    <t>alvin21@adventure-works.com</t>
  </si>
  <si>
    <t>MR. ALVIN ZENG</t>
  </si>
  <si>
    <t>ZENG</t>
  </si>
  <si>
    <t>ALVIN</t>
  </si>
  <si>
    <t>april1</t>
  </si>
  <si>
    <t>april1@adventure-works.com</t>
  </si>
  <si>
    <t>MRS. APRIL DENG</t>
  </si>
  <si>
    <t>DENG</t>
  </si>
  <si>
    <t>APRIL</t>
  </si>
  <si>
    <t>clinton14</t>
  </si>
  <si>
    <t>clinton14@adventure-works.com</t>
  </si>
  <si>
    <t>MR. CLINTON CARLSON</t>
  </si>
  <si>
    <t>CARLSON</t>
  </si>
  <si>
    <t>CLINTON</t>
  </si>
  <si>
    <t>alvin20</t>
  </si>
  <si>
    <t>alvin20@adventure-works.com</t>
  </si>
  <si>
    <t>MR. ALVIN CAI</t>
  </si>
  <si>
    <t>CAI</t>
  </si>
  <si>
    <t>leslie7</t>
  </si>
  <si>
    <t>leslie7@adventure-works.com</t>
  </si>
  <si>
    <t>MRS. LESLIE MORENO</t>
  </si>
  <si>
    <t>LESLIE</t>
  </si>
  <si>
    <t>Professional</t>
  </si>
  <si>
    <t>micheal11</t>
  </si>
  <si>
    <t>micheal11@adventure-works.com</t>
  </si>
  <si>
    <t>MR. MICHEAL BLANCO</t>
  </si>
  <si>
    <t>BLANCO</t>
  </si>
  <si>
    <t>MICHEAL</t>
  </si>
  <si>
    <t>crystal3</t>
  </si>
  <si>
    <t>crystal3@adventure-works.com</t>
  </si>
  <si>
    <t>MRS. CRYSTAL WANG</t>
  </si>
  <si>
    <t>CRYSTAL</t>
  </si>
  <si>
    <t>meredith34</t>
  </si>
  <si>
    <t>meredith34@adventure-works.com</t>
  </si>
  <si>
    <t>MRS. MEREDITH GUTIERREZ</t>
  </si>
  <si>
    <t>GUTIERREZ</t>
  </si>
  <si>
    <t>MEREDITH</t>
  </si>
  <si>
    <t>curtis5</t>
  </si>
  <si>
    <t>curtis5@adventure-works.com</t>
  </si>
  <si>
    <t>MR. CURTIS YANG</t>
  </si>
  <si>
    <t>YANG</t>
  </si>
  <si>
    <t>CURTIS</t>
  </si>
  <si>
    <t>ruben1</t>
  </si>
  <si>
    <t>ruben1@adventure-works.com</t>
  </si>
  <si>
    <t>MR. RUBEN KAPOOR</t>
  </si>
  <si>
    <t>KAPOOR</t>
  </si>
  <si>
    <t>RUBEN</t>
  </si>
  <si>
    <t>kari25</t>
  </si>
  <si>
    <t>kari25@adventure-works.com</t>
  </si>
  <si>
    <t>MS. KARI ALVAREZ</t>
  </si>
  <si>
    <t>KARI</t>
  </si>
  <si>
    <t>bianca7</t>
  </si>
  <si>
    <t>bianca7@adventure-works.com</t>
  </si>
  <si>
    <t>MRS. BIANCA LIN</t>
  </si>
  <si>
    <t>LIN</t>
  </si>
  <si>
    <t>BIANCA</t>
  </si>
  <si>
    <t>jessie9</t>
  </si>
  <si>
    <t>jessie9@adventure-works.com</t>
  </si>
  <si>
    <t>MR. JESSIE LIU</t>
  </si>
  <si>
    <t>LIU</t>
  </si>
  <si>
    <t>JESSIE</t>
  </si>
  <si>
    <t>candace15</t>
  </si>
  <si>
    <t>candace15@adventure-works.com</t>
  </si>
  <si>
    <t>MS. CANDACE FERNANDEZ</t>
  </si>
  <si>
    <t>FERNANDEZ</t>
  </si>
  <si>
    <t>CANDACE</t>
  </si>
  <si>
    <t>edgar11</t>
  </si>
  <si>
    <t>edgar11@adventure-works.com</t>
  </si>
  <si>
    <t>MR. EDGAR SARA</t>
  </si>
  <si>
    <t>SARA</t>
  </si>
  <si>
    <t>EDGAR</t>
  </si>
  <si>
    <t>cassie13</t>
  </si>
  <si>
    <t>cassie13@adventure-works.com</t>
  </si>
  <si>
    <t>MS. CASSIE CHANDE</t>
  </si>
  <si>
    <t>CHANDE</t>
  </si>
  <si>
    <t>CASSIE</t>
  </si>
  <si>
    <t>julia7</t>
  </si>
  <si>
    <t>julia7@adventure-works.com</t>
  </si>
  <si>
    <t>MRS. JULIA NELSON</t>
  </si>
  <si>
    <t>NELSON</t>
  </si>
  <si>
    <t>abby4</t>
  </si>
  <si>
    <t>abby4@adventure-works.com</t>
  </si>
  <si>
    <t>MS. ABBY SAI</t>
  </si>
  <si>
    <t>SAI</t>
  </si>
  <si>
    <t>ABBY</t>
  </si>
  <si>
    <t>latasha10</t>
  </si>
  <si>
    <t>latasha10@adventure-works.com</t>
  </si>
  <si>
    <t>MRS. LATASHA NAVARRO</t>
  </si>
  <si>
    <t>LATASHA</t>
  </si>
  <si>
    <t>adam2</t>
  </si>
  <si>
    <t>adam2@adventure-works.com</t>
  </si>
  <si>
    <t>MR. ADAM ROSS</t>
  </si>
  <si>
    <t>ADAM</t>
  </si>
  <si>
    <t>mallory7</t>
  </si>
  <si>
    <t>mallory7@adventure-works.com</t>
  </si>
  <si>
    <t>MRS. MALLORY RUBIO</t>
  </si>
  <si>
    <t>RUBIO</t>
  </si>
  <si>
    <t>MALLORY</t>
  </si>
  <si>
    <t>edwin39</t>
  </si>
  <si>
    <t>edwin39@adventure-works.com</t>
  </si>
  <si>
    <t>MR. EDWIN NARA</t>
  </si>
  <si>
    <t>NARA</t>
  </si>
  <si>
    <t>EDWIN</t>
  </si>
  <si>
    <t>andrés18</t>
  </si>
  <si>
    <t>andrés18@adventure-works.com</t>
  </si>
  <si>
    <t>MR. ANDRÉS ANAND</t>
  </si>
  <si>
    <t>ANAND</t>
  </si>
  <si>
    <t>ANDRÉS</t>
  </si>
  <si>
    <t>chad9</t>
  </si>
  <si>
    <t>chad9@adventure-works.com</t>
  </si>
  <si>
    <t>MR. CHAD KUMAR</t>
  </si>
  <si>
    <t>KUMAR</t>
  </si>
  <si>
    <t>CHAD</t>
  </si>
  <si>
    <t>cedric15</t>
  </si>
  <si>
    <t>cedric15@adventure-works.com</t>
  </si>
  <si>
    <t>MR. CEDRIC MA</t>
  </si>
  <si>
    <t>MA</t>
  </si>
  <si>
    <t>CEDRIC</t>
  </si>
  <si>
    <t>aimee13</t>
  </si>
  <si>
    <t>aimee13@adventure-works.com</t>
  </si>
  <si>
    <t>MS. AIMEE HE</t>
  </si>
  <si>
    <t>HE</t>
  </si>
  <si>
    <t>AIMEE</t>
  </si>
  <si>
    <t>cheryl4</t>
  </si>
  <si>
    <t>cheryl4@adventure-works.com</t>
  </si>
  <si>
    <t>MRS. CHERYL DIAZ</t>
  </si>
  <si>
    <t>DIAZ</t>
  </si>
  <si>
    <t>CHERYL</t>
  </si>
  <si>
    <t>dalton37</t>
  </si>
  <si>
    <t>dalton37@adventure-works.com</t>
  </si>
  <si>
    <t>MR. DALTON PEREZ</t>
  </si>
  <si>
    <t>PEREZ</t>
  </si>
  <si>
    <t>DALTON</t>
  </si>
  <si>
    <t>trevor18</t>
  </si>
  <si>
    <t>trevor18@adventure-works.com</t>
  </si>
  <si>
    <t>MR. TREVOR BRYANT</t>
  </si>
  <si>
    <t>BRYANT</t>
  </si>
  <si>
    <t>TREVOR</t>
  </si>
  <si>
    <t>abigail25</t>
  </si>
  <si>
    <t>abigail25@adventure-works.com</t>
  </si>
  <si>
    <t>MRS. ABIGAIL PRICE</t>
  </si>
  <si>
    <t>PRICE</t>
  </si>
  <si>
    <t>ABIGAIL</t>
  </si>
  <si>
    <t>tamara6</t>
  </si>
  <si>
    <t>tamara6@adventure-works.com</t>
  </si>
  <si>
    <t>MRS. TAMARA LIANG</t>
  </si>
  <si>
    <t>LIANG</t>
  </si>
  <si>
    <t>TAMARA</t>
  </si>
  <si>
    <t>ryan43</t>
  </si>
  <si>
    <t>ryan43@adventure-works.com</t>
  </si>
  <si>
    <t>MR. RYAN BROWN</t>
  </si>
  <si>
    <t>BROWN</t>
  </si>
  <si>
    <t>RYAN</t>
  </si>
  <si>
    <t>emily1</t>
  </si>
  <si>
    <t>emily1@adventure-works.com</t>
  </si>
  <si>
    <t>MRS. EMILY JOHNSON</t>
  </si>
  <si>
    <t>lucas7</t>
  </si>
  <si>
    <t>lucas7@adventure-works.com</t>
  </si>
  <si>
    <t>MR. LUCAS PHILLIPS</t>
  </si>
  <si>
    <t>PHILLIPS</t>
  </si>
  <si>
    <t>LUCAS</t>
  </si>
  <si>
    <t>alyssa37</t>
  </si>
  <si>
    <t>alyssa37@adventure-works.com</t>
  </si>
  <si>
    <t>MS. ALYSSA COX</t>
  </si>
  <si>
    <t>ALYSSA</t>
  </si>
  <si>
    <t>angela17</t>
  </si>
  <si>
    <t>angela17@adventure-works.com</t>
  </si>
  <si>
    <t>NA</t>
  </si>
  <si>
    <t xml:space="preserve"> ANGELA BUTLER</t>
  </si>
  <si>
    <t>BUTLER</t>
  </si>
  <si>
    <t>savannah39</t>
  </si>
  <si>
    <t>savannah39@adventure-works.com</t>
  </si>
  <si>
    <t>MRS. SAVANNAH BAKER</t>
  </si>
  <si>
    <t>BAKER</t>
  </si>
  <si>
    <t>SAVANNAH</t>
  </si>
  <si>
    <t>Wealthy</t>
  </si>
  <si>
    <t>damien32</t>
  </si>
  <si>
    <t>damien32@adventure-works.com</t>
  </si>
  <si>
    <t>MR. DAMIEN CHANDER</t>
  </si>
  <si>
    <t>CHANDER</t>
  </si>
  <si>
    <t>DAMIEN</t>
  </si>
  <si>
    <t>donald20</t>
  </si>
  <si>
    <t>donald20@adventure-works.com</t>
  </si>
  <si>
    <t>MR. DONALD GONZALEZ</t>
  </si>
  <si>
    <t>GONZALEZ</t>
  </si>
  <si>
    <t>DONALD</t>
  </si>
  <si>
    <t>gina1</t>
  </si>
  <si>
    <t>gina1@adventure-works.com</t>
  </si>
  <si>
    <t>MS. GINA MARTIN</t>
  </si>
  <si>
    <t>MARTIN</t>
  </si>
  <si>
    <t>GINA</t>
  </si>
  <si>
    <t>leah7</t>
  </si>
  <si>
    <t>leah7@adventure-works.com</t>
  </si>
  <si>
    <t>MRS. LEAH YE</t>
  </si>
  <si>
    <t>YE</t>
  </si>
  <si>
    <t>LEAH</t>
  </si>
  <si>
    <t>blake9</t>
  </si>
  <si>
    <t>blake9@adventure-works.com</t>
  </si>
  <si>
    <t>MR. BLAKE ANDERSON</t>
  </si>
  <si>
    <t>ANDERSON</t>
  </si>
  <si>
    <t>BLAKE</t>
  </si>
  <si>
    <t>felicia4</t>
  </si>
  <si>
    <t>felicia4@adventure-works.com</t>
  </si>
  <si>
    <t>MRS. FELICIA JIMENEZ</t>
  </si>
  <si>
    <t>JIMENEZ</t>
  </si>
  <si>
    <t>FELICIA</t>
  </si>
  <si>
    <t>levi6</t>
  </si>
  <si>
    <t>levi6@adventure-works.com</t>
  </si>
  <si>
    <t>MR. LEVI ARUN</t>
  </si>
  <si>
    <t>ARUN</t>
  </si>
  <si>
    <t>LEVI</t>
  </si>
  <si>
    <t>amy16</t>
  </si>
  <si>
    <t>amy16@adventure-works.com</t>
  </si>
  <si>
    <t>MRS. AMY YE</t>
  </si>
  <si>
    <t>AMY</t>
  </si>
  <si>
    <t>casey6</t>
  </si>
  <si>
    <t>casey6@adventure-works.com</t>
  </si>
  <si>
    <t>MRS. CASEY LUO</t>
  </si>
  <si>
    <t>LUO</t>
  </si>
  <si>
    <t>CASEY</t>
  </si>
  <si>
    <t>linda31</t>
  </si>
  <si>
    <t>linda31@adventure-works.com</t>
  </si>
  <si>
    <t>MRS. LINDA SERRANO</t>
  </si>
  <si>
    <t>SERRANO</t>
  </si>
  <si>
    <t>LINDA</t>
  </si>
  <si>
    <t>willie40</t>
  </si>
  <si>
    <t>willie40@adventure-works.com</t>
  </si>
  <si>
    <t>MR. WILLIE RAJI</t>
  </si>
  <si>
    <t>RAJI</t>
  </si>
  <si>
    <t>WILLIE</t>
  </si>
  <si>
    <t>carolyn30</t>
  </si>
  <si>
    <t>carolyn30@adventure-works.com</t>
  </si>
  <si>
    <t>MRS. CAROLYN NAVARRO</t>
  </si>
  <si>
    <t>CAROLYN</t>
  </si>
  <si>
    <t>tiffany17</t>
  </si>
  <si>
    <t>tiffany17@adventure-works.com</t>
  </si>
  <si>
    <t>MRS. TIFFANY LIANG</t>
  </si>
  <si>
    <t>TIFFANY</t>
  </si>
  <si>
    <t>caleb40</t>
  </si>
  <si>
    <t>caleb40@adventure-works.com</t>
  </si>
  <si>
    <t>MR. CALEB CARTER</t>
  </si>
  <si>
    <t>CARTER</t>
  </si>
  <si>
    <t>CALEB</t>
  </si>
  <si>
    <t>grace62</t>
  </si>
  <si>
    <t>grace62@adventure-works.com</t>
  </si>
  <si>
    <t>MS. GRACE BUTLER</t>
  </si>
  <si>
    <t>GRACE</t>
  </si>
  <si>
    <t>jessica29</t>
  </si>
  <si>
    <t>jessica29@adventure-works.com</t>
  </si>
  <si>
    <t>MS. JESSICA HENDERSON</t>
  </si>
  <si>
    <t>JESSICA</t>
  </si>
  <si>
    <t>chase21</t>
  </si>
  <si>
    <t>chase21@adventure-works.com</t>
  </si>
  <si>
    <t>MR. CHASE REED</t>
  </si>
  <si>
    <t>REED</t>
  </si>
  <si>
    <t>angela41</t>
  </si>
  <si>
    <t>angela41@adventure-works.com</t>
  </si>
  <si>
    <t>MS. ANGELA MURPHY</t>
  </si>
  <si>
    <t>MURPHY</t>
  </si>
  <si>
    <t>noah5</t>
  </si>
  <si>
    <t>noah5@adventure-works.com</t>
  </si>
  <si>
    <t>MR. NOAH POWELL</t>
  </si>
  <si>
    <t>POWELL</t>
  </si>
  <si>
    <t>NOAH</t>
  </si>
  <si>
    <t>todd14</t>
  </si>
  <si>
    <t>todd14@adventure-works.com</t>
  </si>
  <si>
    <t>MR. TODD GAO</t>
  </si>
  <si>
    <t>GAO</t>
  </si>
  <si>
    <t>TODD</t>
  </si>
  <si>
    <t>jon28</t>
  </si>
  <si>
    <t>jon28@adventure-works.com</t>
  </si>
  <si>
    <t>MR. JON ZHOU</t>
  </si>
  <si>
    <t>ZHOU</t>
  </si>
  <si>
    <t>JON</t>
  </si>
  <si>
    <t>ashlee19</t>
  </si>
  <si>
    <t>ashlee19@adventure-works.com</t>
  </si>
  <si>
    <t>MRS. ASHLEE ANDERSEN</t>
  </si>
  <si>
    <t>ANDERSEN</t>
  </si>
  <si>
    <t>ASHLEE</t>
  </si>
  <si>
    <t>marc6</t>
  </si>
  <si>
    <t>marc6@adventure-works.com</t>
  </si>
  <si>
    <t>MR. MARC DIAZ</t>
  </si>
  <si>
    <t>MARC</t>
  </si>
  <si>
    <t>carl12</t>
  </si>
  <si>
    <t>carl12@adventure-works.com</t>
  </si>
  <si>
    <t>MR. CARL ANDERSEN</t>
  </si>
  <si>
    <t>CARL</t>
  </si>
  <si>
    <t>michele19</t>
  </si>
  <si>
    <t>michele19@adventure-works.com</t>
  </si>
  <si>
    <t>MRS. MICHELE NATH</t>
  </si>
  <si>
    <t>NATH</t>
  </si>
  <si>
    <t>MICHELE</t>
  </si>
  <si>
    <t>gilbert35</t>
  </si>
  <si>
    <t>gilbert35@adventure-works.com</t>
  </si>
  <si>
    <t>MR. GILBERT RAJE</t>
  </si>
  <si>
    <t>RAJE</t>
  </si>
  <si>
    <t>GILBERT</t>
  </si>
  <si>
    <t>deanna33</t>
  </si>
  <si>
    <t>deanna33@adventure-works.com</t>
  </si>
  <si>
    <t>MRS. DEANNA MUNOZ</t>
  </si>
  <si>
    <t>MUNOZ</t>
  </si>
  <si>
    <t>DEANNA</t>
  </si>
  <si>
    <t>ana0</t>
  </si>
  <si>
    <t>ana0@adventure-works.com</t>
  </si>
  <si>
    <t>MS. ANA PRICE</t>
  </si>
  <si>
    <t>ANA</t>
  </si>
  <si>
    <t>heidi19</t>
  </si>
  <si>
    <t>heidi19@adventure-works.com</t>
  </si>
  <si>
    <t>MRS. HEIDI LOPEZ</t>
  </si>
  <si>
    <t>LOPEZ</t>
  </si>
  <si>
    <t>HEIDI</t>
  </si>
  <si>
    <t>daniel18</t>
  </si>
  <si>
    <t>daniel18@adventure-works.com</t>
  </si>
  <si>
    <t>MR. DANIEL JOHNSON</t>
  </si>
  <si>
    <t>DANIEL</t>
  </si>
  <si>
    <t>alan23</t>
  </si>
  <si>
    <t>alan23@adventure-works.com</t>
  </si>
  <si>
    <t>MR. ALAN ZHENG</t>
  </si>
  <si>
    <t>ZHENG</t>
  </si>
  <si>
    <t>ALAN</t>
  </si>
  <si>
    <t>carol8</t>
  </si>
  <si>
    <t>carol8@adventure-works.com</t>
  </si>
  <si>
    <t>MS. CAROL RAI</t>
  </si>
  <si>
    <t>RAI</t>
  </si>
  <si>
    <t>jeremy26</t>
  </si>
  <si>
    <t>jeremy26@adventure-works.com</t>
  </si>
  <si>
    <t>MR. JEREMY POWELL</t>
  </si>
  <si>
    <t>JEREMY</t>
  </si>
  <si>
    <t>jaclyn12</t>
  </si>
  <si>
    <t>jaclyn12@adventure-works.com</t>
  </si>
  <si>
    <t>MRS. JACLYN LU</t>
  </si>
  <si>
    <t>LU</t>
  </si>
  <si>
    <t>JACLYN</t>
  </si>
  <si>
    <t>christine4</t>
  </si>
  <si>
    <t>christine4@adventure-works.com</t>
  </si>
  <si>
    <t>MRS. CHRISTINE YUAN</t>
  </si>
  <si>
    <t>YUAN</t>
  </si>
  <si>
    <t>CHRISTINE</t>
  </si>
  <si>
    <t>leonard18</t>
  </si>
  <si>
    <t>leonard18@adventure-works.com</t>
  </si>
  <si>
    <t>MR. LEONARD NARA</t>
  </si>
  <si>
    <t>LEONARD</t>
  </si>
  <si>
    <t>adam10</t>
  </si>
  <si>
    <t>adam10@adventure-works.com</t>
  </si>
  <si>
    <t>MR. ADAM FLORES</t>
  </si>
  <si>
    <t>nathan11</t>
  </si>
  <si>
    <t>nathan11@adventure-works.com</t>
  </si>
  <si>
    <t>MR. NATHAN SIMMONS</t>
  </si>
  <si>
    <t>SIMMONS</t>
  </si>
  <si>
    <t>megan28</t>
  </si>
  <si>
    <t>megan28@adventure-works.com</t>
  </si>
  <si>
    <t>MS. MEGAN SANCHEZ</t>
  </si>
  <si>
    <t>SANCHEZ</t>
  </si>
  <si>
    <t>amanda53</t>
  </si>
  <si>
    <t>amanda53@adventure-works.com</t>
  </si>
  <si>
    <t>MS. AMANDA CARTER</t>
  </si>
  <si>
    <t>jesse15</t>
  </si>
  <si>
    <t>jesse15@adventure-works.com</t>
  </si>
  <si>
    <t>MR. JESSE MURPHY</t>
  </si>
  <si>
    <t>JESSE</t>
  </si>
  <si>
    <t>marc3</t>
  </si>
  <si>
    <t>marc3@adventure-works.com</t>
  </si>
  <si>
    <t>MR. MARC MARTIN</t>
  </si>
  <si>
    <t>diana2</t>
  </si>
  <si>
    <t>diana2@adventure-works.com</t>
  </si>
  <si>
    <t>MRS. DIANA HERNANDEZ</t>
  </si>
  <si>
    <t>DIANA</t>
  </si>
  <si>
    <t>chloe27</t>
  </si>
  <si>
    <t>chloe27@adventure-works.com</t>
  </si>
  <si>
    <t>MS. CHLOE GARCIA</t>
  </si>
  <si>
    <t>GARCIA</t>
  </si>
  <si>
    <t>CHLOE</t>
  </si>
  <si>
    <t>jennifer93</t>
  </si>
  <si>
    <t>jennifer93@adventure-works.com</t>
  </si>
  <si>
    <t>MS. JENNIFER RUSSELL</t>
  </si>
  <si>
    <t>JENNIFER</t>
  </si>
  <si>
    <t>wendy12</t>
  </si>
  <si>
    <t>wendy12@adventure-works.com</t>
  </si>
  <si>
    <t xml:space="preserve"> WENDY DOMINGUEZ</t>
  </si>
  <si>
    <t>DOMINGUEZ</t>
  </si>
  <si>
    <t>WENDY</t>
  </si>
  <si>
    <t>ebony19</t>
  </si>
  <si>
    <t>ebony19@adventure-works.com</t>
  </si>
  <si>
    <t>MRS. EBONY GONZALEZ</t>
  </si>
  <si>
    <t>EBONY</t>
  </si>
  <si>
    <t>jaime41</t>
  </si>
  <si>
    <t>jaime41@adventure-works.com</t>
  </si>
  <si>
    <t>MR. JAIME NATH</t>
  </si>
  <si>
    <t>JAIME</t>
  </si>
  <si>
    <t>denise10</t>
  </si>
  <si>
    <t>denise10@adventure-works.com</t>
  </si>
  <si>
    <t>MRS. DENISE STONE</t>
  </si>
  <si>
    <t>STONE</t>
  </si>
  <si>
    <t>DENISE</t>
  </si>
  <si>
    <t>theresa13</t>
  </si>
  <si>
    <t>theresa13@adventure-works.com</t>
  </si>
  <si>
    <t>MRS. THERESA RAMOS</t>
  </si>
  <si>
    <t>RAMOS</t>
  </si>
  <si>
    <t>THERESA</t>
  </si>
  <si>
    <t>bethany10</t>
  </si>
  <si>
    <t>bethany10@adventure-works.com</t>
  </si>
  <si>
    <t>MRS. BETHANY YUAN</t>
  </si>
  <si>
    <t>BETHANY</t>
  </si>
  <si>
    <t>jimmy9</t>
  </si>
  <si>
    <t>jimmy9@adventure-works.com</t>
  </si>
  <si>
    <t>MR. JIMMY MORENO</t>
  </si>
  <si>
    <t>JIMMY</t>
  </si>
  <si>
    <t>jill13</t>
  </si>
  <si>
    <t>jill13@adventure-works.com</t>
  </si>
  <si>
    <t>MRS. JILL JIMENEZ</t>
  </si>
  <si>
    <t>JILL</t>
  </si>
  <si>
    <t>jessie16</t>
  </si>
  <si>
    <t>jessie16@adventure-works.com</t>
  </si>
  <si>
    <t>MR. JESSIE ZHAO</t>
  </si>
  <si>
    <t>ZHAO</t>
  </si>
  <si>
    <t>harold3</t>
  </si>
  <si>
    <t>harold3@adventure-works.com</t>
  </si>
  <si>
    <t>MR. HAROLD SAI</t>
  </si>
  <si>
    <t>HAROLD</t>
  </si>
  <si>
    <t>alejandro45</t>
  </si>
  <si>
    <t>alejandro45@adventure-works.com</t>
  </si>
  <si>
    <t xml:space="preserve"> ALEJANDRO BECK</t>
  </si>
  <si>
    <t>BECK</t>
  </si>
  <si>
    <t>ALEJANDRO</t>
  </si>
  <si>
    <t>russell7</t>
  </si>
  <si>
    <t>russell7@adventure-works.com</t>
  </si>
  <si>
    <t>MR. RUSSELL XIE</t>
  </si>
  <si>
    <t>XIE</t>
  </si>
  <si>
    <t>seth46</t>
  </si>
  <si>
    <t>seth46@adventure-works.com</t>
  </si>
  <si>
    <t>MR. SETH EDWARDS</t>
  </si>
  <si>
    <t>SETH</t>
  </si>
  <si>
    <t>ethan20</t>
  </si>
  <si>
    <t>ethan20@adventure-works.com</t>
  </si>
  <si>
    <t>MR. ETHAN ZHANG</t>
  </si>
  <si>
    <t>ZHANG</t>
  </si>
  <si>
    <t>ETHAN</t>
  </si>
  <si>
    <t>destiny7</t>
  </si>
  <si>
    <t>destiny7@adventure-works.com</t>
  </si>
  <si>
    <t>MS. DESTINY WILSON</t>
  </si>
  <si>
    <t>WILSON</t>
  </si>
  <si>
    <t>DESTINY</t>
  </si>
  <si>
    <t>jordan73</t>
  </si>
  <si>
    <t>jordan73@adventure-works.com</t>
  </si>
  <si>
    <t>MR. JORDAN KING</t>
  </si>
  <si>
    <t>KING</t>
  </si>
  <si>
    <t>luke18</t>
  </si>
  <si>
    <t>luke18@adventure-works.com</t>
  </si>
  <si>
    <t>MR. LUKE LAL</t>
  </si>
  <si>
    <t>LAL</t>
  </si>
  <si>
    <t>LUKE</t>
  </si>
  <si>
    <t>clarence32</t>
  </si>
  <si>
    <t>clarence32@adventure-works.com</t>
  </si>
  <si>
    <t>MR. CLARENCE RAI</t>
  </si>
  <si>
    <t>CLARENCE</t>
  </si>
  <si>
    <t>shannon1</t>
  </si>
  <si>
    <t>shannon1@adventure-works.com</t>
  </si>
  <si>
    <t>MRS. SHANNON WANG</t>
  </si>
  <si>
    <t>SHANNON</t>
  </si>
  <si>
    <t>wyatt32</t>
  </si>
  <si>
    <t>wyatt32@adventure-works.com</t>
  </si>
  <si>
    <t>MR. WYATT HILL</t>
  </si>
  <si>
    <t>WYATT</t>
  </si>
  <si>
    <t>chloe23</t>
  </si>
  <si>
    <t>chloe23@adventure-works.com</t>
  </si>
  <si>
    <t>MS. CHLOE YOUNG</t>
  </si>
  <si>
    <t>YOUNG</t>
  </si>
  <si>
    <t>sydney23</t>
  </si>
  <si>
    <t>sydney23@adventure-works.com</t>
  </si>
  <si>
    <t>MRS. SYDNEY BENNETT</t>
  </si>
  <si>
    <t>BENNETT</t>
  </si>
  <si>
    <t>SYDNEY</t>
  </si>
  <si>
    <t>ian47</t>
  </si>
  <si>
    <t>ian47@adventure-works.com</t>
  </si>
  <si>
    <t>MR. IAN JENKINS</t>
  </si>
  <si>
    <t>JENKINS</t>
  </si>
  <si>
    <t>IAN</t>
  </si>
  <si>
    <t>lauren41</t>
  </si>
  <si>
    <t>lauren41@adventure-works.com</t>
  </si>
  <si>
    <t>MRS. LAUREN WALKER</t>
  </si>
  <si>
    <t>curtis9</t>
  </si>
  <si>
    <t>curtis9@adventure-works.com</t>
  </si>
  <si>
    <t>MR. CURTIS LU</t>
  </si>
  <si>
    <t>jacquelyn20</t>
  </si>
  <si>
    <t>jacquelyn20@adventure-works.com</t>
  </si>
  <si>
    <t>MS. JACQUELYN SUAREZ</t>
  </si>
  <si>
    <t>JACQUELYN</t>
  </si>
  <si>
    <t>shannon38</t>
  </si>
  <si>
    <t>shannon38@adventure-works.com</t>
  </si>
  <si>
    <t>MR. SHANNON CARLSON</t>
  </si>
  <si>
    <t>rob4</t>
  </si>
  <si>
    <t>rob4@adventure-works.com</t>
  </si>
  <si>
    <t>MRS. ROBIN VERHOFF</t>
  </si>
  <si>
    <t>VERHOFF</t>
  </si>
  <si>
    <t>ROBIN</t>
  </si>
  <si>
    <t>marco14</t>
  </si>
  <si>
    <t>marco14@adventure-works.com</t>
  </si>
  <si>
    <t>MR. MARCO MEHTA</t>
  </si>
  <si>
    <t>MEHTA</t>
  </si>
  <si>
    <t>MARCO</t>
  </si>
  <si>
    <t>julio1</t>
  </si>
  <si>
    <t>julio1@adventure-works.com</t>
  </si>
  <si>
    <t>MR. JULIO RUIZ</t>
  </si>
  <si>
    <t>RUIZ</t>
  </si>
  <si>
    <t>JULIO</t>
  </si>
  <si>
    <t>elizabeth5</t>
  </si>
  <si>
    <t>elizabeth5@adventure-works.com</t>
  </si>
  <si>
    <t>MRS. ELIZABETH JOHNSON</t>
  </si>
  <si>
    <t>ELIZABETH</t>
  </si>
  <si>
    <t>christy12</t>
  </si>
  <si>
    <t>christy12@adventure-works.com</t>
  </si>
  <si>
    <t>MS. CHRISTY ZHU</t>
  </si>
  <si>
    <t>ZHU</t>
  </si>
  <si>
    <t>CHRISTY</t>
  </si>
  <si>
    <t>ruben35</t>
  </si>
  <si>
    <t>ruben35@adventure-works.com</t>
  </si>
  <si>
    <t>MR. RUBEN TORRES</t>
  </si>
  <si>
    <t>TORRES</t>
  </si>
  <si>
    <t>eugene10</t>
  </si>
  <si>
    <t>eugene10@adventure-works.com</t>
  </si>
  <si>
    <t>MR. EUGENE HUANG</t>
  </si>
  <si>
    <t>HUANG</t>
  </si>
  <si>
    <t>EUGENE</t>
  </si>
  <si>
    <t>jon24</t>
  </si>
  <si>
    <t>jon24@adventure-works.com</t>
  </si>
  <si>
    <t>MR. JON YANG</t>
  </si>
  <si>
    <t>jack49</t>
  </si>
  <si>
    <t>jack49@adventure-works.com</t>
  </si>
  <si>
    <t>MR. JACK HILL</t>
  </si>
  <si>
    <t>JACK</t>
  </si>
  <si>
    <t>gabrielle36</t>
  </si>
  <si>
    <t>gabrielle36@adventure-works.com</t>
  </si>
  <si>
    <t>MS. GABRIELLE BUTLER</t>
  </si>
  <si>
    <t>ethan41</t>
  </si>
  <si>
    <t>ethan41@adventure-works.com</t>
  </si>
  <si>
    <t>MR. ETHAN MOORE</t>
  </si>
  <si>
    <t>MOORE</t>
  </si>
  <si>
    <t>lacey17</t>
  </si>
  <si>
    <t>lacey17@adventure-works.com</t>
  </si>
  <si>
    <t>MRS. LACEY YANG</t>
  </si>
  <si>
    <t>LACEY</t>
  </si>
  <si>
    <t>linda23</t>
  </si>
  <si>
    <t>linda23@adventure-works.com</t>
  </si>
  <si>
    <t>MRS. LINDA FERRIER</t>
  </si>
  <si>
    <t>FERRIER</t>
  </si>
  <si>
    <t>tyler18</t>
  </si>
  <si>
    <t>tyler18@adventure-works.com</t>
  </si>
  <si>
    <t>MR. TYLER ANDERSON</t>
  </si>
  <si>
    <t>TYLER</t>
  </si>
  <si>
    <t>cedric8</t>
  </si>
  <si>
    <t>cedric8@adventure-works.com</t>
  </si>
  <si>
    <t>MR. CEDRIC LIN</t>
  </si>
  <si>
    <t>gabriella4</t>
  </si>
  <si>
    <t>gabriella4@adventure-works.com</t>
  </si>
  <si>
    <t>MS. GABRIELLA RAMIREZ</t>
  </si>
  <si>
    <t>GABRIELLA</t>
  </si>
  <si>
    <t>gilbert9</t>
  </si>
  <si>
    <t>gilbert9@adventure-works.com</t>
  </si>
  <si>
    <t>MR. GILBERT XU</t>
  </si>
  <si>
    <t>XU</t>
  </si>
  <si>
    <t>destiny23</t>
  </si>
  <si>
    <t>destiny23@adventure-works.com</t>
  </si>
  <si>
    <t>MS. DESTINY STEWART</t>
  </si>
  <si>
    <t>STEWART</t>
  </si>
  <si>
    <t>hannah11</t>
  </si>
  <si>
    <t>hannah11@adventure-works.com</t>
  </si>
  <si>
    <t>MS. HANNAH JACKSON</t>
  </si>
  <si>
    <t>JACKSON</t>
  </si>
  <si>
    <t>xavier6</t>
  </si>
  <si>
    <t>xavier6@adventure-works.com</t>
  </si>
  <si>
    <t>MR. XAVIER MOORE</t>
  </si>
  <si>
    <t>XAVIER</t>
  </si>
  <si>
    <t>walter16</t>
  </si>
  <si>
    <t>walter16@adventure-works.com</t>
  </si>
  <si>
    <t>MR. WALTER HERNANDEZ</t>
  </si>
  <si>
    <t>WALTER</t>
  </si>
  <si>
    <t>carmen3</t>
  </si>
  <si>
    <t>carmen3@adventure-works.com</t>
  </si>
  <si>
    <t>MRS. CARMEN PEREZ</t>
  </si>
  <si>
    <t>CARMEN</t>
  </si>
  <si>
    <t>teresa8</t>
  </si>
  <si>
    <t>teresa8@adventure-works.com</t>
  </si>
  <si>
    <t xml:space="preserve"> TERESA ALONSO</t>
  </si>
  <si>
    <t>ALONSO</t>
  </si>
  <si>
    <t>TERESA</t>
  </si>
  <si>
    <t>jacqueline16</t>
  </si>
  <si>
    <t>jacqueline16@adventure-works.com</t>
  </si>
  <si>
    <t>MRS. JACQUELINE SIMMONS</t>
  </si>
  <si>
    <t>JACQUELINE</t>
  </si>
  <si>
    <t>virginia20</t>
  </si>
  <si>
    <t>virginia20@adventure-works.com</t>
  </si>
  <si>
    <t>MRS. VIRGINIA MARTINEZ</t>
  </si>
  <si>
    <t>VIRGINIA</t>
  </si>
  <si>
    <t>johnny19</t>
  </si>
  <si>
    <t>johnny19@adventure-works.com</t>
  </si>
  <si>
    <t>MR. JOHNNY RAI</t>
  </si>
  <si>
    <t>JOHNNY</t>
  </si>
  <si>
    <t>sara24</t>
  </si>
  <si>
    <t>sara24@adventure-works.com</t>
  </si>
  <si>
    <t>MRS. SARA MORGAN</t>
  </si>
  <si>
    <t>devon5</t>
  </si>
  <si>
    <t>devon5@adventure-works.com</t>
  </si>
  <si>
    <t>MR. DEVON KENNEDY</t>
  </si>
  <si>
    <t>KENNEDY</t>
  </si>
  <si>
    <t>DEVON</t>
  </si>
  <si>
    <t>casey38</t>
  </si>
  <si>
    <t>casey38@adventure-works.com</t>
  </si>
  <si>
    <t>MR. CASEY VAZQUEZ</t>
  </si>
  <si>
    <t>briana3</t>
  </si>
  <si>
    <t>briana3@adventure-works.com</t>
  </si>
  <si>
    <t>MRS. BRIANA DIAZ</t>
  </si>
  <si>
    <t>BRIANA</t>
  </si>
  <si>
    <t>dalton5</t>
  </si>
  <si>
    <t>dalton5@adventure-works.com</t>
  </si>
  <si>
    <t>MR. DALTON MILLER</t>
  </si>
  <si>
    <t>MILLER</t>
  </si>
  <si>
    <t>joy16</t>
  </si>
  <si>
    <t>joy16@adventure-works.com</t>
  </si>
  <si>
    <t>MS. JOY RAMOS</t>
  </si>
  <si>
    <t>JOY</t>
  </si>
  <si>
    <t>colleen1</t>
  </si>
  <si>
    <t>colleen1@adventure-works.com</t>
  </si>
  <si>
    <t>MS. COLLEEN WEST</t>
  </si>
  <si>
    <t>WEST</t>
  </si>
  <si>
    <t>COLLEEN</t>
  </si>
  <si>
    <t>shane18</t>
  </si>
  <si>
    <t>shane18@adventure-works.com</t>
  </si>
  <si>
    <t>MR. SHANE FERNANDEZ</t>
  </si>
  <si>
    <t>SHANE</t>
  </si>
  <si>
    <t>lydia0</t>
  </si>
  <si>
    <t>lydia0@adventure-works.com</t>
  </si>
  <si>
    <t>MS. LYDIA SURI</t>
  </si>
  <si>
    <t>SURI</t>
  </si>
  <si>
    <t>LYDIA</t>
  </si>
  <si>
    <t>alejandro23</t>
  </si>
  <si>
    <t>alejandro23@adventure-works.com</t>
  </si>
  <si>
    <t>MR. ALEJANDRO HU</t>
  </si>
  <si>
    <t>HU</t>
  </si>
  <si>
    <t>marco4</t>
  </si>
  <si>
    <t>marco4@adventure-works.com</t>
  </si>
  <si>
    <t>MR. MARCO VANCE</t>
  </si>
  <si>
    <t>VANCE</t>
  </si>
  <si>
    <t>kelli44</t>
  </si>
  <si>
    <t>kelli44@adventure-works.com</t>
  </si>
  <si>
    <t>MS. KELLI RAJI</t>
  </si>
  <si>
    <t>KELLI</t>
  </si>
  <si>
    <t>catherine9</t>
  </si>
  <si>
    <t>catherine9@adventure-works.com</t>
  </si>
  <si>
    <t>MS. CATHERINE COX</t>
  </si>
  <si>
    <t>CATHERINE</t>
  </si>
  <si>
    <t>latasha5</t>
  </si>
  <si>
    <t>latasha5@adventure-works.com</t>
  </si>
  <si>
    <t>MRS. LATASHA JIMENEZ</t>
  </si>
  <si>
    <t>levi3</t>
  </si>
  <si>
    <t>levi3@adventure-works.com</t>
  </si>
  <si>
    <t>MR. LEVI WEBER</t>
  </si>
  <si>
    <t>WEBER</t>
  </si>
  <si>
    <t>jaclyn19</t>
  </si>
  <si>
    <t>jaclyn19@adventure-works.com</t>
  </si>
  <si>
    <t>MS. JACLYN GUO</t>
  </si>
  <si>
    <t>GUO</t>
  </si>
  <si>
    <t>sydney5</t>
  </si>
  <si>
    <t>sydney5@adventure-works.com</t>
  </si>
  <si>
    <t>MRS. SYDNEY COOK</t>
  </si>
  <si>
    <t>COOK</t>
  </si>
  <si>
    <t>evelyn20</t>
  </si>
  <si>
    <t>evelyn20@adventure-works.com</t>
  </si>
  <si>
    <t>MS. EVELYN RODRIGUEZ</t>
  </si>
  <si>
    <t>EVELYN</t>
  </si>
  <si>
    <t>tyrone2</t>
  </si>
  <si>
    <t>tyrone2@adventure-works.com</t>
  </si>
  <si>
    <t>MR. TYRONE DIAZ</t>
  </si>
  <si>
    <t>TYRONE</t>
  </si>
  <si>
    <t>clarence2</t>
  </si>
  <si>
    <t>clarence2@adventure-works.com</t>
  </si>
  <si>
    <t>MR. CLARENCE WU</t>
  </si>
  <si>
    <t>claudia0</t>
  </si>
  <si>
    <t>claudia0@adventure-works.com</t>
  </si>
  <si>
    <t>MS. CLAUDIA ZHANG</t>
  </si>
  <si>
    <t>CLAUDIA</t>
  </si>
  <si>
    <t>bryant19</t>
  </si>
  <si>
    <t>bryant19@adventure-works.com</t>
  </si>
  <si>
    <t>MR. BRYANT SANCHEZ</t>
  </si>
  <si>
    <t>bianca11</t>
  </si>
  <si>
    <t>bianca11@adventure-works.com</t>
  </si>
  <si>
    <t>MRS. BIANCA GAO</t>
  </si>
  <si>
    <t>hannah36</t>
  </si>
  <si>
    <t>hannah36@adventure-works.com</t>
  </si>
  <si>
    <t>MRS. HANNAH BUTLER</t>
  </si>
  <si>
    <t>cheryl12</t>
  </si>
  <si>
    <t>cheryl12@adventure-works.com</t>
  </si>
  <si>
    <t>MRS. CHERYL NAVARRO</t>
  </si>
  <si>
    <t>curtis2</t>
  </si>
  <si>
    <t>curtis2@adventure-works.com</t>
  </si>
  <si>
    <t>MR. CURTIS WANG</t>
  </si>
  <si>
    <t>mary22</t>
  </si>
  <si>
    <t>mary22@adventure-works.com</t>
  </si>
  <si>
    <t>MRS. MARY NELSON</t>
  </si>
  <si>
    <t>MARY</t>
  </si>
  <si>
    <t>ebony30</t>
  </si>
  <si>
    <t>ebony30@adventure-works.com</t>
  </si>
  <si>
    <t>MRS. EBONY MUNOZ</t>
  </si>
  <si>
    <t>whitney4</t>
  </si>
  <si>
    <t>whitney4@adventure-works.com</t>
  </si>
  <si>
    <t>MRS. WHITNEY KOVÁR</t>
  </si>
  <si>
    <t>KOVÁR</t>
  </si>
  <si>
    <t>WHITNEY</t>
  </si>
  <si>
    <t>gregory24</t>
  </si>
  <si>
    <t>gregory24@adventure-works.com</t>
  </si>
  <si>
    <t>MR. GREGORY BECKER</t>
  </si>
  <si>
    <t>BECKER</t>
  </si>
  <si>
    <t>GREGORY</t>
  </si>
  <si>
    <t>brendan19</t>
  </si>
  <si>
    <t>brendan19@adventure-works.com</t>
  </si>
  <si>
    <t>MR. BRENDAN RAJI</t>
  </si>
  <si>
    <t>BRENDAN</t>
  </si>
  <si>
    <t>mariah23</t>
  </si>
  <si>
    <t>mariah23@adventure-works.com</t>
  </si>
  <si>
    <t>MRS. MARIAH BRYANT</t>
  </si>
  <si>
    <t>MARIAH</t>
  </si>
  <si>
    <t>alex21</t>
  </si>
  <si>
    <t>alex21@adventure-works.com</t>
  </si>
  <si>
    <t>MR. ALEX SANCHEZ</t>
  </si>
  <si>
    <t>ALEX</t>
  </si>
  <si>
    <t>jeremy14</t>
  </si>
  <si>
    <t>jeremy14@adventure-works.com</t>
  </si>
  <si>
    <t>MR. JEREMY PEREZ</t>
  </si>
  <si>
    <t>jay38</t>
  </si>
  <si>
    <t>jay38@adventure-works.com</t>
  </si>
  <si>
    <t>MR. JAY ROMERO</t>
  </si>
  <si>
    <t>ROMERO</t>
  </si>
  <si>
    <t>JAY</t>
  </si>
  <si>
    <t>miguel66</t>
  </si>
  <si>
    <t>miguel66@adventure-works.com</t>
  </si>
  <si>
    <t>MR. MIGUEL RUSSELL</t>
  </si>
  <si>
    <t>MIGUEL</t>
  </si>
  <si>
    <t>dalton57</t>
  </si>
  <si>
    <t>dalton57@adventure-works.com</t>
  </si>
  <si>
    <t>MR. DALTON HUGHES</t>
  </si>
  <si>
    <t>jonathan24</t>
  </si>
  <si>
    <t>jonathan24@adventure-works.com</t>
  </si>
  <si>
    <t>MR. JONATHAN CHEN</t>
  </si>
  <si>
    <t>CHEN</t>
  </si>
  <si>
    <t>jordan18</t>
  </si>
  <si>
    <t>jordan18@adventure-works.com</t>
  </si>
  <si>
    <t>MR. JORDAN GRIFFIN</t>
  </si>
  <si>
    <t>antonio22</t>
  </si>
  <si>
    <t>antonio22@adventure-works.com</t>
  </si>
  <si>
    <t>MR. ANTONIO DIAZ</t>
  </si>
  <si>
    <t>ANTONIO</t>
  </si>
  <si>
    <t>michelle9</t>
  </si>
  <si>
    <t>michelle9@adventure-works.com</t>
  </si>
  <si>
    <t>MRS. MICHELLE JAMES</t>
  </si>
  <si>
    <t>MICHELLE</t>
  </si>
  <si>
    <t>william29</t>
  </si>
  <si>
    <t>william29@adventure-works.com</t>
  </si>
  <si>
    <t>MR. WILLIAM WALKER</t>
  </si>
  <si>
    <t>WILLIAM</t>
  </si>
  <si>
    <t>deanna25</t>
  </si>
  <si>
    <t>deanna25@adventure-works.com</t>
  </si>
  <si>
    <t>MS. DEANNA MARTIN</t>
  </si>
  <si>
    <t>wayne5</t>
  </si>
  <si>
    <t>wayne5@adventure-works.com</t>
  </si>
  <si>
    <t>MR. WAYNE TANG</t>
  </si>
  <si>
    <t>WAYNE</t>
  </si>
  <si>
    <t>elizabeth47</t>
  </si>
  <si>
    <t>elizabeth47@adventure-works.com</t>
  </si>
  <si>
    <t>MRS. ELIZABETH ALEXANDER</t>
  </si>
  <si>
    <t>megan58</t>
  </si>
  <si>
    <t>megan58@adventure-works.com</t>
  </si>
  <si>
    <t>MS. MEGAN POWELL</t>
  </si>
  <si>
    <t>jeremy19</t>
  </si>
  <si>
    <t>jeremy19@adventure-works.com</t>
  </si>
  <si>
    <t>MR. JEREMY COLLINS</t>
  </si>
  <si>
    <t>COLLINS</t>
  </si>
  <si>
    <t>blake36</t>
  </si>
  <si>
    <t>blake36@adventure-works.com</t>
  </si>
  <si>
    <t>MR. BLAKE NELSON</t>
  </si>
  <si>
    <t>daniel10</t>
  </si>
  <si>
    <t>daniel10@adventure-works.com</t>
  </si>
  <si>
    <t>MR. DANIEL HARRIS</t>
  </si>
  <si>
    <t>luis10</t>
  </si>
  <si>
    <t>luis10@adventure-works.com</t>
  </si>
  <si>
    <t>MR. LUIS HUGHES</t>
  </si>
  <si>
    <t>jordyn14</t>
  </si>
  <si>
    <t>jordyn14@adventure-works.com</t>
  </si>
  <si>
    <t>MS. JORDYN BUTLER</t>
  </si>
  <si>
    <t>JORDYN</t>
  </si>
  <si>
    <t>juan15</t>
  </si>
  <si>
    <t>juan15@adventure-works.com</t>
  </si>
  <si>
    <t>MR. JUAN PETERSON</t>
  </si>
  <si>
    <t>PETERSON</t>
  </si>
  <si>
    <t>JUAN</t>
  </si>
  <si>
    <t>krista2</t>
  </si>
  <si>
    <t>krista2@adventure-works.com</t>
  </si>
  <si>
    <t>MRS. KRISTA RUIZ</t>
  </si>
  <si>
    <t>KRISTA</t>
  </si>
  <si>
    <t>denise15</t>
  </si>
  <si>
    <t>denise15@adventure-works.com</t>
  </si>
  <si>
    <t>MRS. DENISE MEHTA</t>
  </si>
  <si>
    <t>edwin43</t>
  </si>
  <si>
    <t>edwin43@adventure-works.com</t>
  </si>
  <si>
    <t>MR. EDWIN BHAT</t>
  </si>
  <si>
    <t>BHAT</t>
  </si>
  <si>
    <t>michele15</t>
  </si>
  <si>
    <t>michele15@adventure-works.com</t>
  </si>
  <si>
    <t>MRS. MICHELE CHANDE</t>
  </si>
  <si>
    <t>alejandro44</t>
  </si>
  <si>
    <t>alejandro44@adventure-works.com</t>
  </si>
  <si>
    <t>MR. ALEJANDRO GOEL</t>
  </si>
  <si>
    <t>craig8</t>
  </si>
  <si>
    <t>craig8@adventure-works.com</t>
  </si>
  <si>
    <t>MR. CRAIG MUNOZ</t>
  </si>
  <si>
    <t>CRAIG</t>
  </si>
  <si>
    <t>kelvin27</t>
  </si>
  <si>
    <t>kelvin27@adventure-works.com</t>
  </si>
  <si>
    <t>MR. KELVIN LIN</t>
  </si>
  <si>
    <t>KELVIN</t>
  </si>
  <si>
    <t>grace59</t>
  </si>
  <si>
    <t>grace59@adventure-works.com</t>
  </si>
  <si>
    <t>MS. GRACE HUGHES</t>
  </si>
  <si>
    <t>sydney62</t>
  </si>
  <si>
    <t>sydney62@adventure-works.com</t>
  </si>
  <si>
    <t>MS. SYDNEY LOPEZ</t>
  </si>
  <si>
    <t>emma27</t>
  </si>
  <si>
    <t>emma27@adventure-works.com</t>
  </si>
  <si>
    <t>MS. EMMA ROGERS</t>
  </si>
  <si>
    <t>ROGERS</t>
  </si>
  <si>
    <t>EMMA</t>
  </si>
  <si>
    <t>thomas82</t>
  </si>
  <si>
    <t>thomas82@adventure-works.com</t>
  </si>
  <si>
    <t>MR. THOMAS WALKER</t>
  </si>
  <si>
    <t>emma18</t>
  </si>
  <si>
    <t>emma18@adventure-works.com</t>
  </si>
  <si>
    <t>MS. EMMA CLARK</t>
  </si>
  <si>
    <t>CLARK</t>
  </si>
  <si>
    <t>adam45</t>
  </si>
  <si>
    <t>adam45@adventure-works.com</t>
  </si>
  <si>
    <t>MR. ADAM GREEN</t>
  </si>
  <si>
    <t>GREEN</t>
  </si>
  <si>
    <t>alexandria39</t>
  </si>
  <si>
    <t>alexandria39@adventure-works.com</t>
  </si>
  <si>
    <t>MS. ALEXANDRIA MORRIS</t>
  </si>
  <si>
    <t>MORRIS</t>
  </si>
  <si>
    <t>ALEXANDRIA</t>
  </si>
  <si>
    <t>olivia15</t>
  </si>
  <si>
    <t>olivia15@adventure-works.com</t>
  </si>
  <si>
    <t>MS. OLIVIA GARCIA</t>
  </si>
  <si>
    <t>OLIVIA</t>
  </si>
  <si>
    <t>carson6</t>
  </si>
  <si>
    <t>carson6@adventure-works.com</t>
  </si>
  <si>
    <t>MR. CARSON PERRY</t>
  </si>
  <si>
    <t>PERRY</t>
  </si>
  <si>
    <t>morgan14</t>
  </si>
  <si>
    <t>morgan14@adventure-works.com</t>
  </si>
  <si>
    <t>MS. MORGAN GONZALEZ</t>
  </si>
  <si>
    <t>dalton42</t>
  </si>
  <si>
    <t>dalton42@adventure-works.com</t>
  </si>
  <si>
    <t>MR. DALTON PARKER</t>
  </si>
  <si>
    <t>PARKER</t>
  </si>
  <si>
    <t>jessica48</t>
  </si>
  <si>
    <t>jessica48@adventure-works.com</t>
  </si>
  <si>
    <t>MS. JESSICA JOHNSON</t>
  </si>
  <si>
    <t>eduardo2</t>
  </si>
  <si>
    <t>eduardo2@adventure-works.com</t>
  </si>
  <si>
    <t>MR. EDUARDO WILLIAMS</t>
  </si>
  <si>
    <t>ethan43</t>
  </si>
  <si>
    <t>ethan43@adventure-works.com</t>
  </si>
  <si>
    <t>MR. ETHAN ANDERSON</t>
  </si>
  <si>
    <t>eugene18</t>
  </si>
  <si>
    <t>eugene18@adventure-works.com</t>
  </si>
  <si>
    <t>MR. EUGENE ZHU</t>
  </si>
  <si>
    <t>keith3</t>
  </si>
  <si>
    <t>keith3@adventure-works.com</t>
  </si>
  <si>
    <t>MR. KEITH DENG</t>
  </si>
  <si>
    <t>KEITH</t>
  </si>
  <si>
    <t>ramon5</t>
  </si>
  <si>
    <t>ramon5@adventure-works.com</t>
  </si>
  <si>
    <t>MR. RAMON HUANG</t>
  </si>
  <si>
    <t>RAMON</t>
  </si>
  <si>
    <t>destiny57</t>
  </si>
  <si>
    <t>destiny57@adventure-works.com</t>
  </si>
  <si>
    <t>MS. DESTINY POWELL</t>
  </si>
  <si>
    <t>morgan52</t>
  </si>
  <si>
    <t>morgan52@adventure-works.com</t>
  </si>
  <si>
    <t>MS. MORGAN BLUE</t>
  </si>
  <si>
    <t>BLUE</t>
  </si>
  <si>
    <t>patrick12</t>
  </si>
  <si>
    <t>patrick12@adventure-works.com</t>
  </si>
  <si>
    <t>MR. PATRICK GRAY</t>
  </si>
  <si>
    <t>GRAY</t>
  </si>
  <si>
    <t>PATRICK</t>
  </si>
  <si>
    <t>bryce11</t>
  </si>
  <si>
    <t>bryce11@adventure-works.com</t>
  </si>
  <si>
    <t>MR. BRYCE WARD</t>
  </si>
  <si>
    <t>WARD</t>
  </si>
  <si>
    <t>vincent11</t>
  </si>
  <si>
    <t>vincent11@adventure-works.com</t>
  </si>
  <si>
    <t>MR. VINCENT LU</t>
  </si>
  <si>
    <t>VINCENT</t>
  </si>
  <si>
    <t>jared20</t>
  </si>
  <si>
    <t>jared20@adventure-works.com</t>
  </si>
  <si>
    <t>MR. JARED MORRIS</t>
  </si>
  <si>
    <t>JARED</t>
  </si>
  <si>
    <t>ethan33</t>
  </si>
  <si>
    <t>ethan33@adventure-works.com</t>
  </si>
  <si>
    <t>MR. ETHAN JONES</t>
  </si>
  <si>
    <t>JONES</t>
  </si>
  <si>
    <t>dennis24</t>
  </si>
  <si>
    <t>dennis24@adventure-works.com</t>
  </si>
  <si>
    <t>MR. DENNIS ZENG</t>
  </si>
  <si>
    <t>DENNIS</t>
  </si>
  <si>
    <t>autumn1</t>
  </si>
  <si>
    <t>autumn1@adventure-works.com</t>
  </si>
  <si>
    <t>MRS. AUTUMN WANG</t>
  </si>
  <si>
    <t>AUTUMN</t>
  </si>
  <si>
    <t>alexis46</t>
  </si>
  <si>
    <t>alexis46@adventure-works.com</t>
  </si>
  <si>
    <t>MRS. ALEXIS HAYES</t>
  </si>
  <si>
    <t>HAYES</t>
  </si>
  <si>
    <t>ALEXIS</t>
  </si>
  <si>
    <t>rodney10</t>
  </si>
  <si>
    <t>rodney10@adventure-works.com</t>
  </si>
  <si>
    <t>MR. RODNEY VAZQUEZ</t>
  </si>
  <si>
    <t>RODNEY</t>
  </si>
  <si>
    <t>jonathan74</t>
  </si>
  <si>
    <t>jonathan74@adventure-works.com</t>
  </si>
  <si>
    <t>MR. JONATHAN RODRIGUEZ</t>
  </si>
  <si>
    <t>anne2</t>
  </si>
  <si>
    <t>anne2@adventure-works.com</t>
  </si>
  <si>
    <t>MRS. ANNE GOMEZ</t>
  </si>
  <si>
    <t>GOMEZ</t>
  </si>
  <si>
    <t>ANNE</t>
  </si>
  <si>
    <t>katrina10</t>
  </si>
  <si>
    <t>katrina10@adventure-works.com</t>
  </si>
  <si>
    <t>MRS. KATRINA JAI</t>
  </si>
  <si>
    <t>JAI</t>
  </si>
  <si>
    <t>KATRINA</t>
  </si>
  <si>
    <t>brenda11</t>
  </si>
  <si>
    <t>brenda11@adventure-works.com</t>
  </si>
  <si>
    <t>MRS. BRENDA MADAN</t>
  </si>
  <si>
    <t>MADAN</t>
  </si>
  <si>
    <t>BRENDA</t>
  </si>
  <si>
    <t>alison12</t>
  </si>
  <si>
    <t>alison12@adventure-works.com</t>
  </si>
  <si>
    <t>MRS. ALISON PAL</t>
  </si>
  <si>
    <t>PAL</t>
  </si>
  <si>
    <t>ALISON</t>
  </si>
  <si>
    <t>cameron45</t>
  </si>
  <si>
    <t>cameron45@adventure-works.com</t>
  </si>
  <si>
    <t>MR. CAMERON BROWN</t>
  </si>
  <si>
    <t>CAMERON</t>
  </si>
  <si>
    <t>roy19</t>
  </si>
  <si>
    <t>roy19@adventure-works.com</t>
  </si>
  <si>
    <t>MR. ROY GONZALEZ</t>
  </si>
  <si>
    <t>ROY</t>
  </si>
  <si>
    <t>trisha10</t>
  </si>
  <si>
    <t>trisha10@adventure-works.com</t>
  </si>
  <si>
    <t>MS. TRISHA MA</t>
  </si>
  <si>
    <t>TRISHA</t>
  </si>
  <si>
    <t>wilson0</t>
  </si>
  <si>
    <t>wilson0@adventure-works.com</t>
  </si>
  <si>
    <t>MR. WILSON PAIS</t>
  </si>
  <si>
    <t>PAIS</t>
  </si>
  <si>
    <t>terrence12</t>
  </si>
  <si>
    <t>terrence12@adventure-works.com</t>
  </si>
  <si>
    <t>MR. TERRENCE PAL</t>
  </si>
  <si>
    <t>TERRENCE</t>
  </si>
  <si>
    <t>virginia15</t>
  </si>
  <si>
    <t>virginia15@adventure-works.com</t>
  </si>
  <si>
    <t>MRS. VIRGINIA SUBRAM</t>
  </si>
  <si>
    <t>SUBRAM</t>
  </si>
  <si>
    <t>kristy11</t>
  </si>
  <si>
    <t>kristy11@adventure-works.com</t>
  </si>
  <si>
    <t>MRS. KRISTY TORRES</t>
  </si>
  <si>
    <t>KRISTY</t>
  </si>
  <si>
    <t>kelsey6</t>
  </si>
  <si>
    <t>kelsey6@adventure-works.com</t>
  </si>
  <si>
    <t>MRS. KELSEY YUAN</t>
  </si>
  <si>
    <t>KELSEY</t>
  </si>
  <si>
    <t>xavier31</t>
  </si>
  <si>
    <t>xavier31@adventure-works.com</t>
  </si>
  <si>
    <t>MR. XAVIER GONZALEZ</t>
  </si>
  <si>
    <t>kevin45</t>
  </si>
  <si>
    <t>kevin45@adventure-works.com</t>
  </si>
  <si>
    <t>MR. KEVIN BAKER</t>
  </si>
  <si>
    <t>KEVIN</t>
  </si>
  <si>
    <t>hunter26</t>
  </si>
  <si>
    <t>hunter26@adventure-works.com</t>
  </si>
  <si>
    <t>MR. HUNTER SHAN</t>
  </si>
  <si>
    <t>SHAN</t>
  </si>
  <si>
    <t>sophia19</t>
  </si>
  <si>
    <t>sophia19@adventure-works.com</t>
  </si>
  <si>
    <t>MS. SOPHIA LOPEZ</t>
  </si>
  <si>
    <t>SOPHIA</t>
  </si>
  <si>
    <t>jennifer89</t>
  </si>
  <si>
    <t>jennifer89@adventure-works.com</t>
  </si>
  <si>
    <t>MS. JENNIFER FOSTER</t>
  </si>
  <si>
    <t>FOSTER</t>
  </si>
  <si>
    <t>dalton14</t>
  </si>
  <si>
    <t>dalton14@adventure-works.com</t>
  </si>
  <si>
    <t>MR. DALTON THOMPSON</t>
  </si>
  <si>
    <t>THOMPSON</t>
  </si>
  <si>
    <t>jeremy27</t>
  </si>
  <si>
    <t>jeremy27@adventure-works.com</t>
  </si>
  <si>
    <t>MR. JEREMY PATTERSON</t>
  </si>
  <si>
    <t>colleen20</t>
  </si>
  <si>
    <t>colleen20@adventure-works.com</t>
  </si>
  <si>
    <t>MRS. COLLEEN ZHENG</t>
  </si>
  <si>
    <t>reginald2</t>
  </si>
  <si>
    <t>reginald2@adventure-works.com</t>
  </si>
  <si>
    <t>MR. REGINALD SERRANO</t>
  </si>
  <si>
    <t>REGINALD</t>
  </si>
  <si>
    <t>marc10</t>
  </si>
  <si>
    <t>marc10@adventure-works.com</t>
  </si>
  <si>
    <t>MR. MARC MORENO</t>
  </si>
  <si>
    <t>dominique9</t>
  </si>
  <si>
    <t>dominique9@adventure-works.com</t>
  </si>
  <si>
    <t>MRS. DOMINIQUE RAMAN</t>
  </si>
  <si>
    <t>RAMAN</t>
  </si>
  <si>
    <t>DOMINIQUE</t>
  </si>
  <si>
    <t>rafael17</t>
  </si>
  <si>
    <t>rafael17@adventure-works.com</t>
  </si>
  <si>
    <t>MR. RAFAEL MA</t>
  </si>
  <si>
    <t>RAFAEL</t>
  </si>
  <si>
    <t>kendra3</t>
  </si>
  <si>
    <t>kendra3@adventure-works.com</t>
  </si>
  <si>
    <t>MRS. KENDRA DIAZ</t>
  </si>
  <si>
    <t>KENDRA</t>
  </si>
  <si>
    <t>madalena0</t>
  </si>
  <si>
    <t>madalena0@adventure-works.com</t>
  </si>
  <si>
    <t>MR. MADALENA SANCHEZ</t>
  </si>
  <si>
    <t>MADALENA</t>
  </si>
  <si>
    <t>destiny31</t>
  </si>
  <si>
    <t>destiny31@adventure-works.com</t>
  </si>
  <si>
    <t>MS. DESTINY MURPHY</t>
  </si>
  <si>
    <t>brendan3</t>
  </si>
  <si>
    <t>brendan3@adventure-works.com</t>
  </si>
  <si>
    <t>MR. BRENDAN XIE</t>
  </si>
  <si>
    <t>xavier59</t>
  </si>
  <si>
    <t>xavier59@adventure-works.com</t>
  </si>
  <si>
    <t>MR. XAVIER ALEXANDER</t>
  </si>
  <si>
    <t>antonio18</t>
  </si>
  <si>
    <t>antonio18@adventure-works.com</t>
  </si>
  <si>
    <t>MR. ANTONIO BRYANT</t>
  </si>
  <si>
    <t>rebecca10</t>
  </si>
  <si>
    <t>rebecca10@adventure-works.com</t>
  </si>
  <si>
    <t>MRS. REBECCA PARKER</t>
  </si>
  <si>
    <t>REBECCA</t>
  </si>
  <si>
    <t>james92</t>
  </si>
  <si>
    <t>james92@adventure-works.com</t>
  </si>
  <si>
    <t>MR. JAMES CLARK</t>
  </si>
  <si>
    <t>vincent9</t>
  </si>
  <si>
    <t>vincent9@adventure-works.com</t>
  </si>
  <si>
    <t>MR. VINCENT YE</t>
  </si>
  <si>
    <t>krystal20</t>
  </si>
  <si>
    <t>krystal20@adventure-works.com</t>
  </si>
  <si>
    <t>MS. KRYSTAL HU</t>
  </si>
  <si>
    <t>KRYSTAL</t>
  </si>
  <si>
    <t>anne22</t>
  </si>
  <si>
    <t>anne22@adventure-works.com</t>
  </si>
  <si>
    <t>MS. ANNE ORTEGA</t>
  </si>
  <si>
    <t>ORTEGA</t>
  </si>
  <si>
    <t>erica9</t>
  </si>
  <si>
    <t>erica9@adventure-works.com</t>
  </si>
  <si>
    <t>MRS. ERICA YE</t>
  </si>
  <si>
    <t>ERICA</t>
  </si>
  <si>
    <t>mindy4</t>
  </si>
  <si>
    <t>mindy4@adventure-works.com</t>
  </si>
  <si>
    <t>MRS. MINDY SHE</t>
  </si>
  <si>
    <t>SHE</t>
  </si>
  <si>
    <t>MINDY</t>
  </si>
  <si>
    <t>alberto8</t>
  </si>
  <si>
    <t>alberto8@adventure-works.com</t>
  </si>
  <si>
    <t>MR. ALBERTO MUÑOZ</t>
  </si>
  <si>
    <t>MUÑOZ</t>
  </si>
  <si>
    <t>ALBERTO</t>
  </si>
  <si>
    <t>brooke11</t>
  </si>
  <si>
    <t>brooke11@adventure-works.com</t>
  </si>
  <si>
    <t>MRS. BROOKE WARD</t>
  </si>
  <si>
    <t>BROOKE</t>
  </si>
  <si>
    <t>whitney10</t>
  </si>
  <si>
    <t>whitney10@adventure-works.com</t>
  </si>
  <si>
    <t>MS. WHITNEY RANA</t>
  </si>
  <si>
    <t>RANA</t>
  </si>
  <si>
    <t>desiree0</t>
  </si>
  <si>
    <t>desiree0@adventure-works.com</t>
  </si>
  <si>
    <t>MRS. DESIREE ALVAREZ</t>
  </si>
  <si>
    <t>DESIREE</t>
  </si>
  <si>
    <t>randy4</t>
  </si>
  <si>
    <t>randy4@adventure-works.com</t>
  </si>
  <si>
    <t>MR. RANDY CHEN</t>
  </si>
  <si>
    <t>RANDY</t>
  </si>
  <si>
    <t>jill11</t>
  </si>
  <si>
    <t>jill11@adventure-works.com</t>
  </si>
  <si>
    <t>MRS. JILL HERNANDEZ</t>
  </si>
  <si>
    <t>roger25</t>
  </si>
  <si>
    <t>roger25@adventure-works.com</t>
  </si>
  <si>
    <t>MR. ROGER CAI</t>
  </si>
  <si>
    <t>ROGER</t>
  </si>
  <si>
    <t>clarence37</t>
  </si>
  <si>
    <t>clarence37@adventure-works.com</t>
  </si>
  <si>
    <t>MR. CLARENCE ZHANG</t>
  </si>
  <si>
    <t>HomeOwner</t>
  </si>
  <si>
    <t>Occupation</t>
  </si>
  <si>
    <t>EducationLevel</t>
  </si>
  <si>
    <t>TotalChildren</t>
  </si>
  <si>
    <t>Wealth Category</t>
  </si>
  <si>
    <t>AnnualIncome</t>
  </si>
  <si>
    <t>Username</t>
  </si>
  <si>
    <t>EmailAddress</t>
  </si>
  <si>
    <t>Gender Full</t>
  </si>
  <si>
    <t>Gender</t>
  </si>
  <si>
    <t>Marital Status Full</t>
  </si>
  <si>
    <t>MaritalStatus</t>
  </si>
  <si>
    <t>Year of Birth</t>
  </si>
  <si>
    <t>BirthDate</t>
  </si>
  <si>
    <t>FullName</t>
  </si>
  <si>
    <t>LastName</t>
  </si>
  <si>
    <t>FirstName</t>
  </si>
  <si>
    <t>Prefix</t>
  </si>
  <si>
    <t>CustomerKey</t>
  </si>
  <si>
    <t>Home Owner Full</t>
  </si>
  <si>
    <t>Yes</t>
  </si>
  <si>
    <t>No</t>
  </si>
  <si>
    <t>Parent?</t>
  </si>
  <si>
    <t>Parent</t>
  </si>
  <si>
    <t>Non-Parent</t>
  </si>
  <si>
    <t>Age</t>
  </si>
  <si>
    <t>Total Customers</t>
  </si>
  <si>
    <t>Grand Total</t>
  </si>
  <si>
    <t>Marital Status</t>
  </si>
  <si>
    <t>Wealth Catergory</t>
  </si>
  <si>
    <t>Age Group</t>
  </si>
  <si>
    <t>40s</t>
  </si>
  <si>
    <t>50s</t>
  </si>
  <si>
    <t>60s</t>
  </si>
  <si>
    <t>70s</t>
  </si>
  <si>
    <t>80s</t>
  </si>
  <si>
    <t>Education Level</t>
  </si>
  <si>
    <t>Purchase</t>
  </si>
  <si>
    <t>Sum of Purchase2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</si>
</sst>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quot;$&quot;#,##0.00"/>
    <numFmt numFmtId="166" formatCode="_-[$$-409]* #,##0.00_ ;_-[$$-409]* \-#,##0.00\ ;_-[$$-409]* &quot;-&quot;??_ ;_-@_ "/>
    <numFmt numFmtId="167" formatCode="_-[$$-409]* #,##0_ ;_-[$$-409]* \-#,##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0" fontId="0" fillId="0" borderId="0" xfId="0" applyAlignment="1">
      <alignment horizontal="left"/>
    </xf>
    <xf numFmtId="0" fontId="0" fillId="0" borderId="0" xfId="0" pivotButton="1"/>
    <xf numFmtId="0" fontId="0" fillId="0" borderId="0" xfId="0" applyNumberFormat="1"/>
    <xf numFmtId="14" fontId="0" fillId="0" borderId="0" xfId="0" applyNumberFormat="1"/>
    <xf numFmtId="1" fontId="0" fillId="0" borderId="0" xfId="1" applyNumberFormat="1" applyFont="1"/>
    <xf numFmtId="0" fontId="2" fillId="0" borderId="0" xfId="0" applyFont="1"/>
    <xf numFmtId="166" fontId="0" fillId="0" borderId="0" xfId="0" applyNumberFormat="1"/>
    <xf numFmtId="167" fontId="0" fillId="0" borderId="0" xfId="0" applyNumberFormat="1"/>
  </cellXfs>
  <cellStyles count="2">
    <cellStyle name="Currency" xfId="1" builtinId="4"/>
    <cellStyle name="Normal" xfId="0" builtinId="0"/>
  </cellStyles>
  <dxfs count="1">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Sales.xlsx]Pivot-recap!Products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'Pivot-recap'!$B$3</c:f>
              <c:strCache>
                <c:ptCount val="1"/>
                <c:pt idx="0">
                  <c:v>Total</c:v>
                </c:pt>
              </c:strCache>
            </c:strRef>
          </c:tx>
          <c:spPr>
            <a:solidFill>
              <a:schemeClr val="accent1"/>
            </a:solidFill>
            <a:ln>
              <a:noFill/>
            </a:ln>
            <a:effectLst/>
          </c:spPr>
          <c:invertIfNegative val="0"/>
          <c:cat>
            <c:strRef>
              <c:f>'Pivot-recap'!$A$4:$A$7</c:f>
              <c:strCache>
                <c:ptCount val="4"/>
                <c:pt idx="0">
                  <c:v>Bread</c:v>
                </c:pt>
                <c:pt idx="1">
                  <c:v>Cake</c:v>
                </c:pt>
                <c:pt idx="2">
                  <c:v>Eggs</c:v>
                </c:pt>
                <c:pt idx="3">
                  <c:v>Fish</c:v>
                </c:pt>
              </c:strCache>
            </c:strRef>
          </c:cat>
          <c:val>
            <c:numRef>
              <c:f>'Pivot-recap'!$B$4:$B$7</c:f>
              <c:numCache>
                <c:formatCode>General</c:formatCode>
                <c:ptCount val="4"/>
                <c:pt idx="0">
                  <c:v>802</c:v>
                </c:pt>
                <c:pt idx="1">
                  <c:v>605</c:v>
                </c:pt>
                <c:pt idx="2">
                  <c:v>694</c:v>
                </c:pt>
                <c:pt idx="3">
                  <c:v>844</c:v>
                </c:pt>
              </c:numCache>
            </c:numRef>
          </c:val>
          <c:extLst>
            <c:ext xmlns:c16="http://schemas.microsoft.com/office/drawing/2014/chart" uri="{C3380CC4-5D6E-409C-BE32-E72D297353CC}">
              <c16:uniqueId val="{00000000-773C-404E-9513-E7593E2447DB}"/>
            </c:ext>
          </c:extLst>
        </c:ser>
        <c:dLbls>
          <c:showLegendKey val="0"/>
          <c:showVal val="0"/>
          <c:showCatName val="0"/>
          <c:showSerName val="0"/>
          <c:showPercent val="0"/>
          <c:showBubbleSize val="0"/>
        </c:dLbls>
        <c:gapWidth val="219"/>
        <c:overlap val="-27"/>
        <c:axId val="1660981423"/>
        <c:axId val="1660978063"/>
      </c:barChart>
      <c:catAx>
        <c:axId val="166098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78063"/>
        <c:crosses val="autoZero"/>
        <c:auto val="1"/>
        <c:lblAlgn val="ctr"/>
        <c:lblOffset val="100"/>
        <c:noMultiLvlLbl val="0"/>
      </c:catAx>
      <c:valAx>
        <c:axId val="1660978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8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Table!Age Group</c:name>
    <c:fmtId val="4"/>
  </c:pivotSource>
  <c:chart>
    <c:title>
      <c:tx>
        <c:strRef>
          <c:f>'Pivot Table'!$I$3</c:f>
          <c:strCache>
            <c:ptCount val="1"/>
            <c:pt idx="0">
              <c:v>Customer by Age Group</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c:f>
              <c:strCache>
                <c:ptCount val="5"/>
                <c:pt idx="0">
                  <c:v>80s</c:v>
                </c:pt>
                <c:pt idx="1">
                  <c:v>70s</c:v>
                </c:pt>
                <c:pt idx="2">
                  <c:v>50s</c:v>
                </c:pt>
                <c:pt idx="3">
                  <c:v>60s</c:v>
                </c:pt>
                <c:pt idx="4">
                  <c:v>40s</c:v>
                </c:pt>
              </c:strCache>
            </c:strRef>
          </c:cat>
          <c:val>
            <c:numRef>
              <c:f>'Pivot Table'!$I$3</c:f>
              <c:numCache>
                <c:formatCode>General</c:formatCode>
                <c:ptCount val="5"/>
                <c:pt idx="0">
                  <c:v>13</c:v>
                </c:pt>
                <c:pt idx="1">
                  <c:v>55</c:v>
                </c:pt>
                <c:pt idx="2">
                  <c:v>74</c:v>
                </c:pt>
                <c:pt idx="3">
                  <c:v>89</c:v>
                </c:pt>
                <c:pt idx="4">
                  <c:v>96</c:v>
                </c:pt>
              </c:numCache>
            </c:numRef>
          </c:val>
          <c:extLst>
            <c:ext xmlns:c16="http://schemas.microsoft.com/office/drawing/2014/chart" uri="{C3380CC4-5D6E-409C-BE32-E72D297353CC}">
              <c16:uniqueId val="{00000000-C917-456A-9740-86F0FE6256B8}"/>
            </c:ext>
          </c:extLst>
        </c:ser>
        <c:dLbls>
          <c:dLblPos val="outEnd"/>
          <c:showLegendKey val="0"/>
          <c:showVal val="1"/>
          <c:showCatName val="0"/>
          <c:showSerName val="0"/>
          <c:showPercent val="0"/>
          <c:showBubbleSize val="0"/>
        </c:dLbls>
        <c:gapWidth val="182"/>
        <c:axId val="75083088"/>
        <c:axId val="1807728016"/>
      </c:barChart>
      <c:catAx>
        <c:axId val="75083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28016"/>
        <c:crosses val="autoZero"/>
        <c:auto val="1"/>
        <c:lblAlgn val="ctr"/>
        <c:lblOffset val="100"/>
        <c:noMultiLvlLbl val="0"/>
      </c:catAx>
      <c:valAx>
        <c:axId val="18077280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Table!Parent</c:name>
    <c:fmtId val="5"/>
  </c:pivotSource>
  <c:chart>
    <c:title>
      <c:tx>
        <c:strRef>
          <c:f>'Pivot Table'!$F$15</c:f>
          <c:strCache>
            <c:ptCount val="1"/>
            <c:pt idx="0">
              <c:v>Customer by Parent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Table'!$F$15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87-4EC8-B77D-229C2988E0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87-4EC8-B77D-229C2988E0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Table'!$F$15</c:f>
              <c:strCache>
                <c:ptCount val="2"/>
                <c:pt idx="0">
                  <c:v>Non-Parent</c:v>
                </c:pt>
                <c:pt idx="1">
                  <c:v>Parent</c:v>
                </c:pt>
              </c:strCache>
            </c:strRef>
          </c:cat>
          <c:val>
            <c:numRef>
              <c:f>'Pivot Table'!$F$15</c:f>
              <c:numCache>
                <c:formatCode>General</c:formatCode>
                <c:ptCount val="2"/>
                <c:pt idx="0">
                  <c:v>148</c:v>
                </c:pt>
                <c:pt idx="1">
                  <c:v>179</c:v>
                </c:pt>
              </c:numCache>
            </c:numRef>
          </c:val>
          <c:extLst>
            <c:ext xmlns:c16="http://schemas.microsoft.com/office/drawing/2014/chart" uri="{C3380CC4-5D6E-409C-BE32-E72D297353CC}">
              <c16:uniqueId val="{00000004-0687-4EC8-B77D-229C2988E04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Sales.xlsx]Pivot-recap!Country</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'Pivot-recap'!$B$11</c:f>
              <c:strCache>
                <c:ptCount val="1"/>
                <c:pt idx="0">
                  <c:v>Total</c:v>
                </c:pt>
              </c:strCache>
            </c:strRef>
          </c:tx>
          <c:spPr>
            <a:solidFill>
              <a:schemeClr val="accent1"/>
            </a:solidFill>
            <a:ln>
              <a:noFill/>
            </a:ln>
            <a:effectLst/>
          </c:spPr>
          <c:invertIfNegative val="0"/>
          <c:cat>
            <c:strRef>
              <c:f>'Pivot-recap'!$A$12:$A$19</c:f>
              <c:strCache>
                <c:ptCount val="8"/>
                <c:pt idx="0">
                  <c:v>Algeria</c:v>
                </c:pt>
                <c:pt idx="1">
                  <c:v>Egypt</c:v>
                </c:pt>
                <c:pt idx="2">
                  <c:v>Ghana</c:v>
                </c:pt>
                <c:pt idx="3">
                  <c:v>Kenya</c:v>
                </c:pt>
                <c:pt idx="4">
                  <c:v>Nigeria</c:v>
                </c:pt>
                <c:pt idx="5">
                  <c:v>South Africa</c:v>
                </c:pt>
                <c:pt idx="6">
                  <c:v>Uganda</c:v>
                </c:pt>
                <c:pt idx="7">
                  <c:v>Zimbabwe</c:v>
                </c:pt>
              </c:strCache>
            </c:strRef>
          </c:cat>
          <c:val>
            <c:numRef>
              <c:f>'Pivot-recap'!$B$12:$B$19</c:f>
              <c:numCache>
                <c:formatCode>General</c:formatCode>
                <c:ptCount val="8"/>
                <c:pt idx="0">
                  <c:v>467</c:v>
                </c:pt>
                <c:pt idx="1">
                  <c:v>623</c:v>
                </c:pt>
                <c:pt idx="2">
                  <c:v>171</c:v>
                </c:pt>
                <c:pt idx="3">
                  <c:v>490</c:v>
                </c:pt>
                <c:pt idx="4">
                  <c:v>217</c:v>
                </c:pt>
                <c:pt idx="5">
                  <c:v>355</c:v>
                </c:pt>
                <c:pt idx="6">
                  <c:v>229</c:v>
                </c:pt>
                <c:pt idx="7">
                  <c:v>393</c:v>
                </c:pt>
              </c:numCache>
            </c:numRef>
          </c:val>
          <c:extLst>
            <c:ext xmlns:c16="http://schemas.microsoft.com/office/drawing/2014/chart" uri="{C3380CC4-5D6E-409C-BE32-E72D297353CC}">
              <c16:uniqueId val="{00000000-8539-4B73-8D30-0DC2443C841E}"/>
            </c:ext>
          </c:extLst>
        </c:ser>
        <c:dLbls>
          <c:showLegendKey val="0"/>
          <c:showVal val="0"/>
          <c:showCatName val="0"/>
          <c:showSerName val="0"/>
          <c:showPercent val="0"/>
          <c:showBubbleSize val="0"/>
        </c:dLbls>
        <c:gapWidth val="182"/>
        <c:axId val="868589855"/>
        <c:axId val="868592255"/>
      </c:barChart>
      <c:catAx>
        <c:axId val="86858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92255"/>
        <c:crosses val="autoZero"/>
        <c:auto val="1"/>
        <c:lblAlgn val="ctr"/>
        <c:lblOffset val="100"/>
        <c:noMultiLvlLbl val="0"/>
      </c:catAx>
      <c:valAx>
        <c:axId val="868592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8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Sales.xlsx]Pivot-recap!Region</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'Pivot-recap'!$B$23</c:f>
              <c:strCache>
                <c:ptCount val="1"/>
                <c:pt idx="0">
                  <c:v>Total</c:v>
                </c:pt>
              </c:strCache>
            </c:strRef>
          </c:tx>
          <c:spPr>
            <a:solidFill>
              <a:schemeClr val="accent1"/>
            </a:solidFill>
            <a:ln>
              <a:noFill/>
            </a:ln>
            <a:effectLst/>
          </c:spPr>
          <c:invertIfNegative val="0"/>
          <c:cat>
            <c:strRef>
              <c:f>'Pivot-recap'!$A$24:$A$27</c:f>
              <c:strCache>
                <c:ptCount val="4"/>
                <c:pt idx="0">
                  <c:v>East</c:v>
                </c:pt>
                <c:pt idx="1">
                  <c:v>North</c:v>
                </c:pt>
                <c:pt idx="2">
                  <c:v>South</c:v>
                </c:pt>
                <c:pt idx="3">
                  <c:v>West</c:v>
                </c:pt>
              </c:strCache>
            </c:strRef>
          </c:cat>
          <c:val>
            <c:numRef>
              <c:f>'Pivot-recap'!$B$24:$B$27</c:f>
              <c:numCache>
                <c:formatCode>General</c:formatCode>
                <c:ptCount val="4"/>
                <c:pt idx="0">
                  <c:v>719</c:v>
                </c:pt>
                <c:pt idx="1">
                  <c:v>1090</c:v>
                </c:pt>
                <c:pt idx="2">
                  <c:v>748</c:v>
                </c:pt>
                <c:pt idx="3">
                  <c:v>388</c:v>
                </c:pt>
              </c:numCache>
            </c:numRef>
          </c:val>
          <c:extLst>
            <c:ext xmlns:c16="http://schemas.microsoft.com/office/drawing/2014/chart" uri="{C3380CC4-5D6E-409C-BE32-E72D297353CC}">
              <c16:uniqueId val="{00000000-A64A-4137-BAC5-83B5DED5B54C}"/>
            </c:ext>
          </c:extLst>
        </c:ser>
        <c:dLbls>
          <c:showLegendKey val="0"/>
          <c:showVal val="0"/>
          <c:showCatName val="0"/>
          <c:showSerName val="0"/>
          <c:showPercent val="0"/>
          <c:showBubbleSize val="0"/>
        </c:dLbls>
        <c:gapWidth val="219"/>
        <c:overlap val="-27"/>
        <c:axId val="1675352447"/>
        <c:axId val="1675350527"/>
      </c:barChart>
      <c:catAx>
        <c:axId val="167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50527"/>
        <c:crosses val="autoZero"/>
        <c:auto val="1"/>
        <c:lblAlgn val="ctr"/>
        <c:lblOffset val="100"/>
        <c:noMultiLvlLbl val="0"/>
      </c:catAx>
      <c:valAx>
        <c:axId val="1675350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Table!Marital Status</c:name>
    <c:fmtId val="2"/>
  </c:pivotSource>
  <c:chart>
    <c:title>
      <c:tx>
        <c:strRef>
          <c:f>'Pivot Table'!$B$8</c:f>
          <c:strCache>
            <c:ptCount val="1"/>
            <c:pt idx="0">
              <c:v>Customer by Marital Status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3C-45D5-ADDA-1D9AEB8522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3C-45D5-ADDA-1D9AEB8522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Table'!$B$8</c:f>
              <c:strCache>
                <c:ptCount val="2"/>
                <c:pt idx="0">
                  <c:v>Married</c:v>
                </c:pt>
                <c:pt idx="1">
                  <c:v>Single</c:v>
                </c:pt>
              </c:strCache>
            </c:strRef>
          </c:cat>
          <c:val>
            <c:numRef>
              <c:f>'Pivot Table'!$B$8</c:f>
              <c:numCache>
                <c:formatCode>General</c:formatCode>
                <c:ptCount val="2"/>
                <c:pt idx="0">
                  <c:v>161</c:v>
                </c:pt>
                <c:pt idx="1">
                  <c:v>166</c:v>
                </c:pt>
              </c:numCache>
            </c:numRef>
          </c:val>
          <c:extLst>
            <c:ext xmlns:c16="http://schemas.microsoft.com/office/drawing/2014/chart" uri="{C3380CC4-5D6E-409C-BE32-E72D297353CC}">
              <c16:uniqueId val="{00000004-283C-45D5-ADDA-1D9AEB8522A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Table!Gender Full</c:name>
    <c:fmtId val="2"/>
  </c:pivotSource>
  <c:chart>
    <c:title>
      <c:tx>
        <c:strRef>
          <c:f>'Pivot Table'!$B$14</c:f>
          <c:strCache>
            <c:ptCount val="1"/>
            <c:pt idx="0">
              <c:v>Customer by Gender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73-4040-91F0-E13218010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73-4040-91F0-E13218010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73-4040-91F0-E132180109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c:f>
              <c:strCache>
                <c:ptCount val="3"/>
                <c:pt idx="0">
                  <c:v>Female</c:v>
                </c:pt>
                <c:pt idx="1">
                  <c:v>Male</c:v>
                </c:pt>
                <c:pt idx="2">
                  <c:v>NA</c:v>
                </c:pt>
              </c:strCache>
            </c:strRef>
          </c:cat>
          <c:val>
            <c:numRef>
              <c:f>'Pivot Table'!$B$14</c:f>
              <c:numCache>
                <c:formatCode>General</c:formatCode>
                <c:ptCount val="3"/>
                <c:pt idx="0">
                  <c:v>156</c:v>
                </c:pt>
                <c:pt idx="1">
                  <c:v>167</c:v>
                </c:pt>
                <c:pt idx="2">
                  <c:v>4</c:v>
                </c:pt>
              </c:numCache>
            </c:numRef>
          </c:val>
          <c:extLst>
            <c:ext xmlns:c16="http://schemas.microsoft.com/office/drawing/2014/chart" uri="{C3380CC4-5D6E-409C-BE32-E72D297353CC}">
              <c16:uniqueId val="{00000006-0473-4040-91F0-E1321801094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Table!Occupation</c:name>
    <c:fmtId val="2"/>
  </c:pivotSource>
  <c:chart>
    <c:title>
      <c:tx>
        <c:strRef>
          <c:f>'Pivot Table'!$B$20</c:f>
          <c:strCache>
            <c:ptCount val="1"/>
            <c:pt idx="0">
              <c:v>Customer by Occupation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Table'!$B$20</c:f>
              <c:strCache>
                <c:ptCount val="4"/>
                <c:pt idx="0">
                  <c:v>Skilled Manual</c:v>
                </c:pt>
                <c:pt idx="1">
                  <c:v>Professional</c:v>
                </c:pt>
                <c:pt idx="2">
                  <c:v>Management</c:v>
                </c:pt>
                <c:pt idx="3">
                  <c:v>Clerical</c:v>
                </c:pt>
              </c:strCache>
            </c:strRef>
          </c:cat>
          <c:val>
            <c:numRef>
              <c:f>'Pivot Table'!$B$20</c:f>
              <c:numCache>
                <c:formatCode>General</c:formatCode>
                <c:ptCount val="4"/>
                <c:pt idx="0">
                  <c:v>161</c:v>
                </c:pt>
                <c:pt idx="1">
                  <c:v>86</c:v>
                </c:pt>
                <c:pt idx="2">
                  <c:v>48</c:v>
                </c:pt>
                <c:pt idx="3">
                  <c:v>32</c:v>
                </c:pt>
              </c:numCache>
            </c:numRef>
          </c:val>
          <c:extLst>
            <c:ext xmlns:c16="http://schemas.microsoft.com/office/drawing/2014/chart" uri="{C3380CC4-5D6E-409C-BE32-E72D297353CC}">
              <c16:uniqueId val="{00000000-A7ED-487E-8320-FF5A00E2AB4B}"/>
            </c:ext>
          </c:extLst>
        </c:ser>
        <c:dLbls>
          <c:dLblPos val="outEnd"/>
          <c:showLegendKey val="0"/>
          <c:showVal val="1"/>
          <c:showCatName val="0"/>
          <c:showSerName val="0"/>
          <c:showPercent val="0"/>
          <c:showBubbleSize val="0"/>
        </c:dLbls>
        <c:gapWidth val="219"/>
        <c:overlap val="-27"/>
        <c:axId val="1836048144"/>
        <c:axId val="1760756928"/>
      </c:barChart>
      <c:catAx>
        <c:axId val="183604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56928"/>
        <c:crosses val="autoZero"/>
        <c:auto val="1"/>
        <c:lblAlgn val="ctr"/>
        <c:lblOffset val="100"/>
        <c:noMultiLvlLbl val="0"/>
      </c:catAx>
      <c:valAx>
        <c:axId val="1760756928"/>
        <c:scaling>
          <c:orientation val="minMax"/>
        </c:scaling>
        <c:delete val="1"/>
        <c:axPos val="l"/>
        <c:numFmt formatCode="General" sourceLinked="1"/>
        <c:majorTickMark val="none"/>
        <c:minorTickMark val="none"/>
        <c:tickLblPos val="nextTo"/>
        <c:crossAx val="183604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Table!Wealth Catergory</c:name>
    <c:fmtId val="5"/>
  </c:pivotSource>
  <c:chart>
    <c:title>
      <c:tx>
        <c:strRef>
          <c:f>'Pivot Table'!$F$3</c:f>
          <c:strCache>
            <c:ptCount val="1"/>
            <c:pt idx="0">
              <c:v>Customer by Wealth Catergory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c:f>
              <c:strCache>
                <c:ptCount val="4"/>
                <c:pt idx="0">
                  <c:v>Wealthy</c:v>
                </c:pt>
                <c:pt idx="1">
                  <c:v>Rich</c:v>
                </c:pt>
                <c:pt idx="2">
                  <c:v>Poor</c:v>
                </c:pt>
                <c:pt idx="3">
                  <c:v>Average</c:v>
                </c:pt>
              </c:strCache>
            </c:strRef>
          </c:cat>
          <c:val>
            <c:numRef>
              <c:f>'Pivot Table'!$F$3</c:f>
              <c:numCache>
                <c:formatCode>General</c:formatCode>
                <c:ptCount val="4"/>
                <c:pt idx="0">
                  <c:v>2</c:v>
                </c:pt>
                <c:pt idx="1">
                  <c:v>28</c:v>
                </c:pt>
                <c:pt idx="2">
                  <c:v>141</c:v>
                </c:pt>
                <c:pt idx="3">
                  <c:v>156</c:v>
                </c:pt>
              </c:numCache>
            </c:numRef>
          </c:val>
          <c:extLst>
            <c:ext xmlns:c16="http://schemas.microsoft.com/office/drawing/2014/chart" uri="{C3380CC4-5D6E-409C-BE32-E72D297353CC}">
              <c16:uniqueId val="{00000000-F13F-495A-9C12-29447A810CE4}"/>
            </c:ext>
          </c:extLst>
        </c:ser>
        <c:dLbls>
          <c:dLblPos val="outEnd"/>
          <c:showLegendKey val="0"/>
          <c:showVal val="1"/>
          <c:showCatName val="0"/>
          <c:showSerName val="0"/>
          <c:showPercent val="0"/>
          <c:showBubbleSize val="0"/>
        </c:dLbls>
        <c:gapWidth val="182"/>
        <c:axId val="1807510592"/>
        <c:axId val="1235134832"/>
      </c:barChart>
      <c:catAx>
        <c:axId val="1807510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34832"/>
        <c:crosses val="autoZero"/>
        <c:auto val="1"/>
        <c:lblAlgn val="ctr"/>
        <c:lblOffset val="100"/>
        <c:noMultiLvlLbl val="0"/>
      </c:catAx>
      <c:valAx>
        <c:axId val="1235134832"/>
        <c:scaling>
          <c:orientation val="minMax"/>
        </c:scaling>
        <c:delete val="1"/>
        <c:axPos val="b"/>
        <c:numFmt formatCode="General" sourceLinked="1"/>
        <c:majorTickMark val="out"/>
        <c:minorTickMark val="none"/>
        <c:tickLblPos val="nextTo"/>
        <c:crossAx val="180751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Table!Home Owner</c:name>
    <c:fmtId val="9"/>
  </c:pivotSource>
  <c:chart>
    <c:title>
      <c:tx>
        <c:strRef>
          <c:f>'Pivot Table'!$F$10</c:f>
          <c:strCache>
            <c:ptCount val="1"/>
            <c:pt idx="0">
              <c:v>Customer by Home Owner Full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Table'!$F$10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57-407F-898D-03DD4A9866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57-407F-898D-03DD4A9866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Table'!$F$10</c:f>
              <c:strCache>
                <c:ptCount val="2"/>
                <c:pt idx="0">
                  <c:v>No</c:v>
                </c:pt>
                <c:pt idx="1">
                  <c:v>Yes</c:v>
                </c:pt>
              </c:strCache>
            </c:strRef>
          </c:cat>
          <c:val>
            <c:numRef>
              <c:f>'Pivot Table'!$F$10</c:f>
              <c:numCache>
                <c:formatCode>General</c:formatCode>
                <c:ptCount val="2"/>
                <c:pt idx="0">
                  <c:v>128</c:v>
                </c:pt>
                <c:pt idx="1">
                  <c:v>199</c:v>
                </c:pt>
              </c:numCache>
            </c:numRef>
          </c:val>
          <c:extLst>
            <c:ext xmlns:c16="http://schemas.microsoft.com/office/drawing/2014/chart" uri="{C3380CC4-5D6E-409C-BE32-E72D297353CC}">
              <c16:uniqueId val="{00000004-4F57-407F-898D-03DD4A9866D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Customer Sales.xlsx]Pivot Table!Education level</c:name>
    <c:fmtId val="4"/>
  </c:pivotSource>
  <c:chart>
    <c:title>
      <c:tx>
        <c:strRef>
          <c:f>'Pivot Table'!$F$20</c:f>
          <c:strCache>
            <c:ptCount val="1"/>
            <c:pt idx="0">
              <c:v>Customer by Education Level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Table'!$F$20</c:f>
              <c:strCache>
                <c:ptCount val="5"/>
                <c:pt idx="0">
                  <c:v>Partial College</c:v>
                </c:pt>
                <c:pt idx="1">
                  <c:v>High School</c:v>
                </c:pt>
                <c:pt idx="2">
                  <c:v>Bachelors</c:v>
                </c:pt>
                <c:pt idx="3">
                  <c:v>Graduate Degree</c:v>
                </c:pt>
                <c:pt idx="4">
                  <c:v>Partial High School</c:v>
                </c:pt>
              </c:strCache>
            </c:strRef>
          </c:cat>
          <c:val>
            <c:numRef>
              <c:f>'Pivot Table'!$F$20</c:f>
              <c:numCache>
                <c:formatCode>General</c:formatCode>
                <c:ptCount val="5"/>
                <c:pt idx="0">
                  <c:v>107</c:v>
                </c:pt>
                <c:pt idx="1">
                  <c:v>98</c:v>
                </c:pt>
                <c:pt idx="2">
                  <c:v>78</c:v>
                </c:pt>
                <c:pt idx="3">
                  <c:v>26</c:v>
                </c:pt>
                <c:pt idx="4">
                  <c:v>18</c:v>
                </c:pt>
              </c:numCache>
            </c:numRef>
          </c:val>
          <c:extLst>
            <c:ext xmlns:c16="http://schemas.microsoft.com/office/drawing/2014/chart" uri="{C3380CC4-5D6E-409C-BE32-E72D297353CC}">
              <c16:uniqueId val="{00000000-871E-4245-A1C7-A91C6D58D631}"/>
            </c:ext>
          </c:extLst>
        </c:ser>
        <c:dLbls>
          <c:dLblPos val="outEnd"/>
          <c:showLegendKey val="0"/>
          <c:showVal val="1"/>
          <c:showCatName val="0"/>
          <c:showSerName val="0"/>
          <c:showPercent val="0"/>
          <c:showBubbleSize val="0"/>
        </c:dLbls>
        <c:gapWidth val="219"/>
        <c:overlap val="-27"/>
        <c:axId val="184327104"/>
        <c:axId val="1760755488"/>
      </c:barChart>
      <c:catAx>
        <c:axId val="1843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55488"/>
        <c:crosses val="autoZero"/>
        <c:auto val="1"/>
        <c:lblAlgn val="ctr"/>
        <c:lblOffset val="100"/>
        <c:noMultiLvlLbl val="0"/>
      </c:catAx>
      <c:valAx>
        <c:axId val="1760755488"/>
        <c:scaling>
          <c:orientation val="minMax"/>
        </c:scaling>
        <c:delete val="1"/>
        <c:axPos val="l"/>
        <c:numFmt formatCode="General" sourceLinked="1"/>
        <c:majorTickMark val="none"/>
        <c:minorTickMark val="none"/>
        <c:tickLblPos val="nextTo"/>
        <c:crossAx val="1843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457201</xdr:colOff>
      <xdr:row>0</xdr:row>
      <xdr:rowOff>0</xdr:rowOff>
    </xdr:from>
    <xdr:to>
      <xdr:col>6</xdr:col>
      <xdr:colOff>482204</xdr:colOff>
      <xdr:row>8</xdr:row>
      <xdr:rowOff>101203</xdr:rowOff>
    </xdr:to>
    <xdr:graphicFrame macro="">
      <xdr:nvGraphicFramePr>
        <xdr:cNvPr id="2" name="Chart 1">
          <a:extLst>
            <a:ext uri="{FF2B5EF4-FFF2-40B4-BE49-F238E27FC236}">
              <a16:creationId xmlns:a16="http://schemas.microsoft.com/office/drawing/2014/main" id="{E4911EB9-7259-43F5-9A7A-6A97CD629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535544</xdr:colOff>
      <xdr:row>10</xdr:row>
      <xdr:rowOff>15716</xdr:rowOff>
    </xdr:from>
    <xdr:to>
      <xdr:col>6</xdr:col>
      <xdr:colOff>255985</xdr:colOff>
      <xdr:row>19</xdr:row>
      <xdr:rowOff>53579</xdr:rowOff>
    </xdr:to>
    <xdr:graphicFrame macro="">
      <xdr:nvGraphicFramePr>
        <xdr:cNvPr id="3" name="Chart 2">
          <a:extLst>
            <a:ext uri="{FF2B5EF4-FFF2-40B4-BE49-F238E27FC236}">
              <a16:creationId xmlns:a16="http://schemas.microsoft.com/office/drawing/2014/main" id="{AA267662-AF07-4403-93E2-40E7A251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551738</xdr:colOff>
      <xdr:row>21</xdr:row>
      <xdr:rowOff>169783</xdr:rowOff>
    </xdr:from>
    <xdr:to>
      <xdr:col>6</xdr:col>
      <xdr:colOff>331711</xdr:colOff>
      <xdr:row>32</xdr:row>
      <xdr:rowOff>43577</xdr:rowOff>
    </xdr:to>
    <xdr:graphicFrame macro="">
      <xdr:nvGraphicFramePr>
        <xdr:cNvPr id="4" name="Chart 3">
          <a:extLst>
            <a:ext uri="{FF2B5EF4-FFF2-40B4-BE49-F238E27FC236}">
              <a16:creationId xmlns:a16="http://schemas.microsoft.com/office/drawing/2014/main" id="{9874FFBA-BD15-4262-87C0-2E5747813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112396</xdr:colOff>
      <xdr:row>0</xdr:row>
      <xdr:rowOff>0</xdr:rowOff>
    </xdr:from>
    <xdr:to>
      <xdr:col>9</xdr:col>
      <xdr:colOff>440768</xdr:colOff>
      <xdr:row>8</xdr:row>
      <xdr:rowOff>53578</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10EE69A-5133-4E7C-ADB3-3B93C8AAD1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04724" y="0"/>
              <a:ext cx="1539000" cy="14861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14432</xdr:colOff>
      <xdr:row>0</xdr:row>
      <xdr:rowOff>0</xdr:rowOff>
    </xdr:from>
    <xdr:to>
      <xdr:col>24</xdr:col>
      <xdr:colOff>0</xdr:colOff>
      <xdr:row>74</xdr:row>
      <xdr:rowOff>0</xdr:rowOff>
    </xdr:to>
    <xdr:sp macro="" textlink="">
      <xdr:nvSpPr>
        <xdr:cNvPr id="22" name="Rectangle 21">
          <a:extLst>
            <a:ext uri="{FF2B5EF4-FFF2-40B4-BE49-F238E27FC236}">
              <a16:creationId xmlns:a16="http://schemas.microsoft.com/office/drawing/2014/main" id="{9CE74046-DE8E-674A-4D84-17E353E1EEA2}"/>
            </a:ext>
          </a:extLst>
        </xdr:cNvPr>
        <xdr:cNvSpPr/>
      </xdr:nvSpPr>
      <xdr:spPr>
        <a:xfrm>
          <a:off x="14432" y="0"/>
          <a:ext cx="14717568" cy="133138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142327</xdr:colOff>
      <xdr:row>17</xdr:row>
      <xdr:rowOff>89437</xdr:rowOff>
    </xdr:from>
    <xdr:to>
      <xdr:col>4</xdr:col>
      <xdr:colOff>568429</xdr:colOff>
      <xdr:row>30</xdr:row>
      <xdr:rowOff>50878</xdr:rowOff>
    </xdr:to>
    <xdr:graphicFrame macro="">
      <xdr:nvGraphicFramePr>
        <xdr:cNvPr id="2" name="Chart 1">
          <a:extLst>
            <a:ext uri="{FF2B5EF4-FFF2-40B4-BE49-F238E27FC236}">
              <a16:creationId xmlns:a16="http://schemas.microsoft.com/office/drawing/2014/main" id="{65D4C9A2-51E7-414F-A491-C25DC467F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218333</xdr:colOff>
      <xdr:row>17</xdr:row>
      <xdr:rowOff>89437</xdr:rowOff>
    </xdr:from>
    <xdr:to>
      <xdr:col>11</xdr:col>
      <xdr:colOff>30960</xdr:colOff>
      <xdr:row>30</xdr:row>
      <xdr:rowOff>50878</xdr:rowOff>
    </xdr:to>
    <xdr:graphicFrame macro="">
      <xdr:nvGraphicFramePr>
        <xdr:cNvPr id="3" name="Chart 2">
          <a:extLst>
            <a:ext uri="{FF2B5EF4-FFF2-40B4-BE49-F238E27FC236}">
              <a16:creationId xmlns:a16="http://schemas.microsoft.com/office/drawing/2014/main" id="{8C279BC9-2F79-4B35-ADA1-F6C32A08C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142327</xdr:colOff>
      <xdr:row>51</xdr:row>
      <xdr:rowOff>112389</xdr:rowOff>
    </xdr:from>
    <xdr:to>
      <xdr:col>10</xdr:col>
      <xdr:colOff>558361</xdr:colOff>
      <xdr:row>72</xdr:row>
      <xdr:rowOff>164223</xdr:rowOff>
    </xdr:to>
    <xdr:graphicFrame macro="">
      <xdr:nvGraphicFramePr>
        <xdr:cNvPr id="4" name="Chart 3">
          <a:extLst>
            <a:ext uri="{FF2B5EF4-FFF2-40B4-BE49-F238E27FC236}">
              <a16:creationId xmlns:a16="http://schemas.microsoft.com/office/drawing/2014/main" id="{8DBCB675-C3F6-42DF-9486-F30429808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557392</xdr:colOff>
      <xdr:row>32</xdr:row>
      <xdr:rowOff>72797</xdr:rowOff>
    </xdr:from>
    <xdr:to>
      <xdr:col>23</xdr:col>
      <xdr:colOff>227050</xdr:colOff>
      <xdr:row>50</xdr:row>
      <xdr:rowOff>36382</xdr:rowOff>
    </xdr:to>
    <xdr:graphicFrame macro="">
      <xdr:nvGraphicFramePr>
        <xdr:cNvPr id="5" name="Chart 4">
          <a:extLst>
            <a:ext uri="{FF2B5EF4-FFF2-40B4-BE49-F238E27FC236}">
              <a16:creationId xmlns:a16="http://schemas.microsoft.com/office/drawing/2014/main" id="{7B2F7885-4F46-4A0B-98C2-34CF92248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286556</xdr:colOff>
      <xdr:row>17</xdr:row>
      <xdr:rowOff>89437</xdr:rowOff>
    </xdr:from>
    <xdr:to>
      <xdr:col>17</xdr:col>
      <xdr:colOff>99556</xdr:colOff>
      <xdr:row>30</xdr:row>
      <xdr:rowOff>50878</xdr:rowOff>
    </xdr:to>
    <xdr:graphicFrame macro="">
      <xdr:nvGraphicFramePr>
        <xdr:cNvPr id="6" name="Chart 5">
          <a:extLst>
            <a:ext uri="{FF2B5EF4-FFF2-40B4-BE49-F238E27FC236}">
              <a16:creationId xmlns:a16="http://schemas.microsoft.com/office/drawing/2014/main" id="{7AF2D7BF-3B42-41D8-9D17-633CB7BCF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577662</xdr:colOff>
      <xdr:row>51</xdr:row>
      <xdr:rowOff>112557</xdr:rowOff>
    </xdr:from>
    <xdr:to>
      <xdr:col>23</xdr:col>
      <xdr:colOff>267358</xdr:colOff>
      <xdr:row>72</xdr:row>
      <xdr:rowOff>174514</xdr:rowOff>
    </xdr:to>
    <xdr:graphicFrame macro="">
      <xdr:nvGraphicFramePr>
        <xdr:cNvPr id="7" name="Chart 6">
          <a:extLst>
            <a:ext uri="{FF2B5EF4-FFF2-40B4-BE49-F238E27FC236}">
              <a16:creationId xmlns:a16="http://schemas.microsoft.com/office/drawing/2014/main" id="{F690323B-A22D-4294-ADE5-77AA8041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142327</xdr:colOff>
      <xdr:row>32</xdr:row>
      <xdr:rowOff>80868</xdr:rowOff>
    </xdr:from>
    <xdr:to>
      <xdr:col>10</xdr:col>
      <xdr:colOff>416034</xdr:colOff>
      <xdr:row>49</xdr:row>
      <xdr:rowOff>142327</xdr:rowOff>
    </xdr:to>
    <xdr:graphicFrame macro="">
      <xdr:nvGraphicFramePr>
        <xdr:cNvPr id="8" name="Chart 7">
          <a:extLst>
            <a:ext uri="{FF2B5EF4-FFF2-40B4-BE49-F238E27FC236}">
              <a16:creationId xmlns:a16="http://schemas.microsoft.com/office/drawing/2014/main" id="{C85055B3-463A-41C4-90B6-D7E9543A7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355153</xdr:colOff>
      <xdr:row>16</xdr:row>
      <xdr:rowOff>148053</xdr:rowOff>
    </xdr:from>
    <xdr:to>
      <xdr:col>23</xdr:col>
      <xdr:colOff>175192</xdr:colOff>
      <xdr:row>29</xdr:row>
      <xdr:rowOff>109494</xdr:rowOff>
    </xdr:to>
    <xdr:graphicFrame macro="">
      <xdr:nvGraphicFramePr>
        <xdr:cNvPr id="9" name="Chart 8">
          <a:extLst>
            <a:ext uri="{FF2B5EF4-FFF2-40B4-BE49-F238E27FC236}">
              <a16:creationId xmlns:a16="http://schemas.microsoft.com/office/drawing/2014/main" id="{03120129-3FDA-465B-A7B1-1DBAC5B75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30853</xdr:colOff>
      <xdr:row>8</xdr:row>
      <xdr:rowOff>181145</xdr:rowOff>
    </xdr:from>
    <xdr:to>
      <xdr:col>9</xdr:col>
      <xdr:colOff>297594</xdr:colOff>
      <xdr:row>13</xdr:row>
      <xdr:rowOff>137351</xdr:rowOff>
    </xdr:to>
    <xdr:sp macro="" textlink="'Pivot Table'!C3">
      <xdr:nvSpPr>
        <xdr:cNvPr id="10" name="TextBox 9">
          <a:extLst>
            <a:ext uri="{FF2B5EF4-FFF2-40B4-BE49-F238E27FC236}">
              <a16:creationId xmlns:a16="http://schemas.microsoft.com/office/drawing/2014/main" id="{D64DA37A-D4C5-DB14-1F3A-B3C699954B55}"/>
            </a:ext>
          </a:extLst>
        </xdr:cNvPr>
        <xdr:cNvSpPr txBox="1"/>
      </xdr:nvSpPr>
      <xdr:spPr>
        <a:xfrm>
          <a:off x="3061535" y="1682054"/>
          <a:ext cx="2691286" cy="894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64A61F-7C01-4E4B-AD2B-D340A95593EB}" type="TxLink">
            <a:rPr lang="en-US" sz="8800" b="0" i="0" u="none" strike="noStrike">
              <a:solidFill>
                <a:srgbClr val="000000"/>
              </a:solidFill>
              <a:latin typeface="Calibri"/>
              <a:cs typeface="Calibri"/>
            </a:rPr>
            <a:pPr algn="ctr"/>
            <a:t>327</a:t>
          </a:fld>
          <a:endParaRPr lang="en-GB" sz="8800"/>
        </a:p>
      </xdr:txBody>
    </xdr:sp>
    <xdr:clientData/>
  </xdr:twoCellAnchor>
  <xdr:twoCellAnchor>
    <xdr:from>
      <xdr:col>5</xdr:col>
      <xdr:colOff>30854</xdr:colOff>
      <xdr:row>5</xdr:row>
      <xdr:rowOff>115455</xdr:rowOff>
    </xdr:from>
    <xdr:to>
      <xdr:col>9</xdr:col>
      <xdr:colOff>297594</xdr:colOff>
      <xdr:row>9</xdr:row>
      <xdr:rowOff>15428</xdr:rowOff>
    </xdr:to>
    <xdr:sp macro="" textlink="">
      <xdr:nvSpPr>
        <xdr:cNvPr id="12" name="TextBox 11">
          <a:extLst>
            <a:ext uri="{FF2B5EF4-FFF2-40B4-BE49-F238E27FC236}">
              <a16:creationId xmlns:a16="http://schemas.microsoft.com/office/drawing/2014/main" id="{B15DD6E0-1C1C-D1EC-FF1B-BA56EDA71871}"/>
            </a:ext>
          </a:extLst>
        </xdr:cNvPr>
        <xdr:cNvSpPr txBox="1"/>
      </xdr:nvSpPr>
      <xdr:spPr>
        <a:xfrm>
          <a:off x="3061536" y="1053523"/>
          <a:ext cx="2691285" cy="65042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bg1"/>
              </a:solidFill>
            </a:rPr>
            <a:t>Total</a:t>
          </a:r>
          <a:r>
            <a:rPr lang="en-GB" sz="2800" b="1" baseline="0">
              <a:solidFill>
                <a:schemeClr val="bg1"/>
              </a:solidFill>
            </a:rPr>
            <a:t> Customers</a:t>
          </a:r>
          <a:endParaRPr lang="en-GB" sz="2800" b="1">
            <a:solidFill>
              <a:schemeClr val="bg1"/>
            </a:solidFill>
          </a:endParaRPr>
        </a:p>
      </xdr:txBody>
    </xdr:sp>
    <xdr:clientData/>
  </xdr:twoCellAnchor>
  <xdr:twoCellAnchor editAs="oneCell">
    <xdr:from>
      <xdr:col>9</xdr:col>
      <xdr:colOff>555118</xdr:colOff>
      <xdr:row>5</xdr:row>
      <xdr:rowOff>153276</xdr:rowOff>
    </xdr:from>
    <xdr:to>
      <xdr:col>12</xdr:col>
      <xdr:colOff>544608</xdr:colOff>
      <xdr:row>12</xdr:row>
      <xdr:rowOff>157278</xdr:rowOff>
    </xdr:to>
    <mc:AlternateContent xmlns:mc="http://schemas.openxmlformats.org/markup-compatibility/2006" xmlns:a14="http://schemas.microsoft.com/office/drawing/2010/main">
      <mc:Choice Requires="a14">
        <xdr:graphicFrame macro="">
          <xdr:nvGraphicFramePr>
            <xdr:cNvPr id="13" name="Gender Full">
              <a:extLst>
                <a:ext uri="{FF2B5EF4-FFF2-40B4-BE49-F238E27FC236}">
                  <a16:creationId xmlns:a16="http://schemas.microsoft.com/office/drawing/2014/main" id="{56F0F9BF-6CF2-42A9-8F15-72F187E861A6}"/>
                </a:ext>
              </a:extLst>
            </xdr:cNvPr>
            <xdr:cNvGraphicFramePr/>
          </xdr:nvGraphicFramePr>
          <xdr:xfrm>
            <a:off x="0" y="0"/>
            <a:ext cx="0" cy="0"/>
          </xdr:xfrm>
          <a:graphic>
            <a:graphicData uri="http://schemas.microsoft.com/office/drawing/2010/slicer">
              <sle:slicer xmlns:sle="http://schemas.microsoft.com/office/drawing/2010/slicer" name="Gender Full"/>
            </a:graphicData>
          </a:graphic>
        </xdr:graphicFrame>
      </mc:Choice>
      <mc:Fallback xmlns="">
        <xdr:sp macro="" textlink="">
          <xdr:nvSpPr>
            <xdr:cNvPr id="0" name=""/>
            <xdr:cNvSpPr>
              <a:spLocks noTextEdit="1"/>
            </xdr:cNvSpPr>
          </xdr:nvSpPr>
          <xdr:spPr>
            <a:xfrm>
              <a:off x="6017986" y="1087100"/>
              <a:ext cx="1810446" cy="1311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164495</xdr:colOff>
      <xdr:row>5</xdr:row>
      <xdr:rowOff>168955</xdr:rowOff>
    </xdr:from>
    <xdr:to>
      <xdr:col>16</xdr:col>
      <xdr:colOff>153985</xdr:colOff>
      <xdr:row>11</xdr:row>
      <xdr:rowOff>6299</xdr:rowOff>
    </xdr:to>
    <mc:AlternateContent xmlns:mc="http://schemas.openxmlformats.org/markup-compatibility/2006" xmlns:a14="http://schemas.microsoft.com/office/drawing/2010/main">
      <mc:Choice Requires="a14">
        <xdr:graphicFrame macro="">
          <xdr:nvGraphicFramePr>
            <xdr:cNvPr id="14" name="Home Owner Full">
              <a:extLst>
                <a:ext uri="{FF2B5EF4-FFF2-40B4-BE49-F238E27FC236}">
                  <a16:creationId xmlns:a16="http://schemas.microsoft.com/office/drawing/2014/main" id="{51F940D5-2515-40ED-9A96-234947888946}"/>
                </a:ext>
              </a:extLst>
            </xdr:cNvPr>
            <xdr:cNvGraphicFramePr/>
          </xdr:nvGraphicFramePr>
          <xdr:xfrm>
            <a:off x="0" y="0"/>
            <a:ext cx="0" cy="0"/>
          </xdr:xfrm>
          <a:graphic>
            <a:graphicData uri="http://schemas.microsoft.com/office/drawing/2010/slicer">
              <sle:slicer xmlns:sle="http://schemas.microsoft.com/office/drawing/2010/slicer" name="Home Owner Full"/>
            </a:graphicData>
          </a:graphic>
        </xdr:graphicFrame>
      </mc:Choice>
      <mc:Fallback xmlns="">
        <xdr:sp macro="" textlink="">
          <xdr:nvSpPr>
            <xdr:cNvPr id="0" name=""/>
            <xdr:cNvSpPr>
              <a:spLocks noTextEdit="1"/>
            </xdr:cNvSpPr>
          </xdr:nvSpPr>
          <xdr:spPr>
            <a:xfrm>
              <a:off x="8055304" y="1102779"/>
              <a:ext cx="1810446" cy="9579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87587</xdr:colOff>
      <xdr:row>5</xdr:row>
      <xdr:rowOff>124352</xdr:rowOff>
    </xdr:from>
    <xdr:to>
      <xdr:col>23</xdr:col>
      <xdr:colOff>77077</xdr:colOff>
      <xdr:row>13</xdr:row>
      <xdr:rowOff>75505</xdr:rowOff>
    </xdr:to>
    <mc:AlternateContent xmlns:mc="http://schemas.openxmlformats.org/markup-compatibility/2006" xmlns:a14="http://schemas.microsoft.com/office/drawing/2010/main">
      <mc:Choice Requires="a14">
        <xdr:graphicFrame macro="">
          <xdr:nvGraphicFramePr>
            <xdr:cNvPr id="15" name="Wealth Category">
              <a:extLst>
                <a:ext uri="{FF2B5EF4-FFF2-40B4-BE49-F238E27FC236}">
                  <a16:creationId xmlns:a16="http://schemas.microsoft.com/office/drawing/2014/main" id="{AB099544-3371-442F-9916-97DB778CBCA5}"/>
                </a:ext>
              </a:extLst>
            </xdr:cNvPr>
            <xdr:cNvGraphicFramePr/>
          </xdr:nvGraphicFramePr>
          <xdr:xfrm>
            <a:off x="0" y="0"/>
            <a:ext cx="0" cy="0"/>
          </xdr:xfrm>
          <a:graphic>
            <a:graphicData uri="http://schemas.microsoft.com/office/drawing/2010/slicer">
              <sle:slicer xmlns:sle="http://schemas.microsoft.com/office/drawing/2010/slicer" name="Wealth Category"/>
            </a:graphicData>
          </a:graphic>
        </xdr:graphicFrame>
      </mc:Choice>
      <mc:Fallback xmlns="">
        <xdr:sp macro="" textlink="">
          <xdr:nvSpPr>
            <xdr:cNvPr id="0" name=""/>
            <xdr:cNvSpPr>
              <a:spLocks noTextEdit="1"/>
            </xdr:cNvSpPr>
          </xdr:nvSpPr>
          <xdr:spPr>
            <a:xfrm>
              <a:off x="12227293" y="1058176"/>
              <a:ext cx="1810446" cy="14452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413872</xdr:colOff>
      <xdr:row>5</xdr:row>
      <xdr:rowOff>153818</xdr:rowOff>
    </xdr:from>
    <xdr:to>
      <xdr:col>19</xdr:col>
      <xdr:colOff>403361</xdr:colOff>
      <xdr:row>11</xdr:row>
      <xdr:rowOff>77396</xdr:rowOff>
    </xdr:to>
    <mc:AlternateContent xmlns:mc="http://schemas.openxmlformats.org/markup-compatibility/2006" xmlns:a14="http://schemas.microsoft.com/office/drawing/2010/main">
      <mc:Choice Requires="a14">
        <xdr:graphicFrame macro="">
          <xdr:nvGraphicFramePr>
            <xdr:cNvPr id="16" name="Marital Status Full">
              <a:extLst>
                <a:ext uri="{FF2B5EF4-FFF2-40B4-BE49-F238E27FC236}">
                  <a16:creationId xmlns:a16="http://schemas.microsoft.com/office/drawing/2014/main" id="{D5A6BC67-98DC-4EF8-B5BF-804FBD6073D9}"/>
                </a:ext>
              </a:extLst>
            </xdr:cNvPr>
            <xdr:cNvGraphicFramePr/>
          </xdr:nvGraphicFramePr>
          <xdr:xfrm>
            <a:off x="0" y="0"/>
            <a:ext cx="0" cy="0"/>
          </xdr:xfrm>
          <a:graphic>
            <a:graphicData uri="http://schemas.microsoft.com/office/drawing/2010/slicer">
              <sle:slicer xmlns:sle="http://schemas.microsoft.com/office/drawing/2010/slicer" name="Marital Status Full"/>
            </a:graphicData>
          </a:graphic>
        </xdr:graphicFrame>
      </mc:Choice>
      <mc:Fallback xmlns="">
        <xdr:sp macro="" textlink="">
          <xdr:nvSpPr>
            <xdr:cNvPr id="0" name=""/>
            <xdr:cNvSpPr>
              <a:spLocks noTextEdit="1"/>
            </xdr:cNvSpPr>
          </xdr:nvSpPr>
          <xdr:spPr>
            <a:xfrm>
              <a:off x="10125637" y="1087642"/>
              <a:ext cx="1810445" cy="10441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167916</xdr:rowOff>
    </xdr:from>
    <xdr:to>
      <xdr:col>4</xdr:col>
      <xdr:colOff>251354</xdr:colOff>
      <xdr:row>13</xdr:row>
      <xdr:rowOff>124122</xdr:rowOff>
    </xdr:to>
    <xdr:sp macro="" textlink="'Pivot Table'!K12">
      <xdr:nvSpPr>
        <xdr:cNvPr id="18" name="TextBox 17">
          <a:extLst>
            <a:ext uri="{FF2B5EF4-FFF2-40B4-BE49-F238E27FC236}">
              <a16:creationId xmlns:a16="http://schemas.microsoft.com/office/drawing/2014/main" id="{AD93AE8B-DFEA-4EBD-BC46-9A0ACD449C1C}"/>
            </a:ext>
          </a:extLst>
        </xdr:cNvPr>
        <xdr:cNvSpPr txBox="1"/>
      </xdr:nvSpPr>
      <xdr:spPr>
        <a:xfrm>
          <a:off x="0" y="1668825"/>
          <a:ext cx="2675899" cy="894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B1BEB9-F78B-433F-A61A-0D7D0B063616}" type="TxLink">
            <a:rPr lang="en-US" sz="4800" b="1" i="0" u="none" strike="noStrike">
              <a:solidFill>
                <a:srgbClr val="000000"/>
              </a:solidFill>
              <a:latin typeface="Calibri"/>
              <a:cs typeface="Calibri"/>
            </a:rPr>
            <a:pPr algn="ctr"/>
            <a:t> $173,000 </a:t>
          </a:fld>
          <a:endParaRPr lang="en-GB" sz="71400" b="1"/>
        </a:p>
      </xdr:txBody>
    </xdr:sp>
    <xdr:clientData/>
  </xdr:twoCellAnchor>
  <xdr:twoCellAnchor>
    <xdr:from>
      <xdr:col>0</xdr:col>
      <xdr:colOff>1</xdr:colOff>
      <xdr:row>5</xdr:row>
      <xdr:rowOff>99821</xdr:rowOff>
    </xdr:from>
    <xdr:to>
      <xdr:col>4</xdr:col>
      <xdr:colOff>269145</xdr:colOff>
      <xdr:row>9</xdr:row>
      <xdr:rowOff>2199</xdr:rowOff>
    </xdr:to>
    <xdr:sp macro="" textlink="">
      <xdr:nvSpPr>
        <xdr:cNvPr id="19" name="TextBox 18">
          <a:extLst>
            <a:ext uri="{FF2B5EF4-FFF2-40B4-BE49-F238E27FC236}">
              <a16:creationId xmlns:a16="http://schemas.microsoft.com/office/drawing/2014/main" id="{F274C6FC-D361-479C-B0EA-A93B23E99E28}"/>
            </a:ext>
          </a:extLst>
        </xdr:cNvPr>
        <xdr:cNvSpPr txBox="1"/>
      </xdr:nvSpPr>
      <xdr:spPr>
        <a:xfrm>
          <a:off x="1" y="1037889"/>
          <a:ext cx="2693689" cy="65283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bg1"/>
              </a:solidFill>
            </a:rPr>
            <a:t>Total</a:t>
          </a:r>
          <a:r>
            <a:rPr lang="en-GB" sz="2800" b="1" baseline="0">
              <a:solidFill>
                <a:schemeClr val="bg1"/>
              </a:solidFill>
            </a:rPr>
            <a:t> Purchase</a:t>
          </a:r>
        </a:p>
        <a:p>
          <a:endParaRPr lang="en-GB" sz="2800" b="1">
            <a:solidFill>
              <a:schemeClr val="bg1"/>
            </a:solidFill>
          </a:endParaRPr>
        </a:p>
      </xdr:txBody>
    </xdr:sp>
    <xdr:clientData/>
  </xdr:twoCellAnchor>
  <xdr:twoCellAnchor>
    <xdr:from>
      <xdr:col>1</xdr:col>
      <xdr:colOff>343958</xdr:colOff>
      <xdr:row>0</xdr:row>
      <xdr:rowOff>132292</xdr:rowOff>
    </xdr:from>
    <xdr:to>
      <xdr:col>22</xdr:col>
      <xdr:colOff>357187</xdr:colOff>
      <xdr:row>4</xdr:row>
      <xdr:rowOff>119063</xdr:rowOff>
    </xdr:to>
    <xdr:sp macro="" textlink="">
      <xdr:nvSpPr>
        <xdr:cNvPr id="20" name="TextBox 19">
          <a:extLst>
            <a:ext uri="{FF2B5EF4-FFF2-40B4-BE49-F238E27FC236}">
              <a16:creationId xmlns:a16="http://schemas.microsoft.com/office/drawing/2014/main" id="{E0F77844-1EE0-6FA4-2375-446800D77B0F}"/>
            </a:ext>
          </a:extLst>
        </xdr:cNvPr>
        <xdr:cNvSpPr txBox="1"/>
      </xdr:nvSpPr>
      <xdr:spPr>
        <a:xfrm>
          <a:off x="952500" y="132292"/>
          <a:ext cx="12792604" cy="72760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800" b="1">
              <a:solidFill>
                <a:schemeClr val="bg1"/>
              </a:solidFill>
            </a:rPr>
            <a:t>CUSTOMER SALES DASHBOARD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4626aa53a4cfd311/Documents/Summer%20Learncamp/DAY%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sheetName val="Results"/>
      <sheetName val="Mathematics"/>
      <sheetName val="English"/>
      <sheetName val="GPA"/>
      <sheetName val="INDEX"/>
      <sheetName val="MATCH-1"/>
      <sheetName val="MATCH-2"/>
      <sheetName val="INDEX-MATCH"/>
      <sheetName val="Charts"/>
    </sheetNames>
    <sheetDataSet>
      <sheetData sheetId="0" refreshError="1"/>
      <sheetData sheetId="1">
        <row r="2">
          <cell r="A2" t="str">
            <v>Student Name</v>
          </cell>
          <cell r="B2" t="str">
            <v>Mathematics</v>
          </cell>
          <cell r="C2" t="str">
            <v>English</v>
          </cell>
          <cell r="D2" t="str">
            <v>Science</v>
          </cell>
          <cell r="E2" t="str">
            <v>IT</v>
          </cell>
          <cell r="H2" t="str">
            <v>Math</v>
          </cell>
          <cell r="I2" t="str">
            <v>Eng</v>
          </cell>
          <cell r="J2" t="str">
            <v>Sci</v>
          </cell>
          <cell r="K2" t="str">
            <v>IT</v>
          </cell>
          <cell r="N2" t="str">
            <v>Math</v>
          </cell>
          <cell r="O2" t="str">
            <v>Eng</v>
          </cell>
          <cell r="P2" t="str">
            <v>Sci</v>
          </cell>
          <cell r="Q2" t="str">
            <v>IT</v>
          </cell>
          <cell r="T2" t="str">
            <v>Math</v>
          </cell>
          <cell r="U2" t="str">
            <v>Eng</v>
          </cell>
          <cell r="V2" t="str">
            <v>Sci</v>
          </cell>
          <cell r="W2" t="str">
            <v>IT</v>
          </cell>
          <cell r="Z2" t="str">
            <v>Math</v>
          </cell>
          <cell r="AA2" t="str">
            <v>Eng</v>
          </cell>
          <cell r="AB2" t="str">
            <v>Sci</v>
          </cell>
          <cell r="AC2" t="str">
            <v>IT</v>
          </cell>
          <cell r="AF2" t="str">
            <v>Grade Point Average (GPA)</v>
          </cell>
          <cell r="AG2" t="str">
            <v>Graduate</v>
          </cell>
        </row>
        <row r="3">
          <cell r="A3" t="str">
            <v>James</v>
          </cell>
          <cell r="B3">
            <v>72</v>
          </cell>
          <cell r="C3">
            <v>95</v>
          </cell>
          <cell r="D3">
            <v>89</v>
          </cell>
          <cell r="E3">
            <v>73</v>
          </cell>
          <cell r="H3" t="str">
            <v>B</v>
          </cell>
          <cell r="I3" t="str">
            <v>A</v>
          </cell>
          <cell r="J3" t="str">
            <v>B</v>
          </cell>
          <cell r="K3" t="str">
            <v>B</v>
          </cell>
          <cell r="N3">
            <v>4</v>
          </cell>
          <cell r="O3">
            <v>5</v>
          </cell>
          <cell r="P3">
            <v>4</v>
          </cell>
          <cell r="Q3">
            <v>4</v>
          </cell>
          <cell r="T3">
            <v>4</v>
          </cell>
          <cell r="U3">
            <v>4</v>
          </cell>
          <cell r="V3">
            <v>3</v>
          </cell>
          <cell r="W3">
            <v>2</v>
          </cell>
          <cell r="Z3">
            <v>16</v>
          </cell>
          <cell r="AA3">
            <v>20</v>
          </cell>
          <cell r="AB3">
            <v>12</v>
          </cell>
          <cell r="AC3">
            <v>8</v>
          </cell>
          <cell r="AF3">
            <v>4.3076923076923075</v>
          </cell>
          <cell r="AG3" t="str">
            <v>YES</v>
          </cell>
        </row>
        <row r="4">
          <cell r="A4" t="str">
            <v>Biner</v>
          </cell>
          <cell r="B4">
            <v>78</v>
          </cell>
          <cell r="C4">
            <v>76</v>
          </cell>
          <cell r="D4">
            <v>65</v>
          </cell>
          <cell r="E4">
            <v>72</v>
          </cell>
          <cell r="H4" t="str">
            <v>B</v>
          </cell>
          <cell r="I4" t="str">
            <v>B</v>
          </cell>
          <cell r="J4" t="str">
            <v>C</v>
          </cell>
          <cell r="K4" t="str">
            <v>B</v>
          </cell>
          <cell r="N4">
            <v>4</v>
          </cell>
          <cell r="O4">
            <v>4</v>
          </cell>
          <cell r="P4">
            <v>3</v>
          </cell>
          <cell r="Q4">
            <v>4</v>
          </cell>
          <cell r="Z4">
            <v>16</v>
          </cell>
          <cell r="AA4">
            <v>16</v>
          </cell>
          <cell r="AB4">
            <v>9</v>
          </cell>
          <cell r="AC4">
            <v>8</v>
          </cell>
          <cell r="AF4">
            <v>3.7692307692307692</v>
          </cell>
          <cell r="AG4" t="str">
            <v>YES</v>
          </cell>
        </row>
        <row r="5">
          <cell r="A5" t="str">
            <v>Lydia</v>
          </cell>
          <cell r="B5">
            <v>64</v>
          </cell>
          <cell r="C5">
            <v>77</v>
          </cell>
          <cell r="D5">
            <v>60</v>
          </cell>
          <cell r="E5">
            <v>84</v>
          </cell>
          <cell r="H5" t="str">
            <v>C</v>
          </cell>
          <cell r="I5" t="str">
            <v>B</v>
          </cell>
          <cell r="J5" t="str">
            <v>C</v>
          </cell>
          <cell r="K5" t="str">
            <v>B</v>
          </cell>
          <cell r="N5">
            <v>3</v>
          </cell>
          <cell r="O5">
            <v>4</v>
          </cell>
          <cell r="P5">
            <v>3</v>
          </cell>
          <cell r="Q5">
            <v>4</v>
          </cell>
          <cell r="Z5">
            <v>12</v>
          </cell>
          <cell r="AA5">
            <v>16</v>
          </cell>
          <cell r="AB5">
            <v>9</v>
          </cell>
          <cell r="AC5">
            <v>8</v>
          </cell>
          <cell r="AF5">
            <v>3.4615384615384617</v>
          </cell>
          <cell r="AG5" t="str">
            <v>YES</v>
          </cell>
        </row>
        <row r="6">
          <cell r="A6" t="str">
            <v>Fedreic</v>
          </cell>
          <cell r="B6">
            <v>89</v>
          </cell>
          <cell r="C6">
            <v>55</v>
          </cell>
          <cell r="D6">
            <v>62</v>
          </cell>
          <cell r="E6">
            <v>70</v>
          </cell>
          <cell r="H6" t="str">
            <v>B</v>
          </cell>
          <cell r="I6" t="str">
            <v>C</v>
          </cell>
          <cell r="J6" t="str">
            <v>C</v>
          </cell>
          <cell r="K6" t="str">
            <v>B</v>
          </cell>
          <cell r="N6">
            <v>4</v>
          </cell>
          <cell r="O6">
            <v>3</v>
          </cell>
          <cell r="P6">
            <v>3</v>
          </cell>
          <cell r="Q6">
            <v>4</v>
          </cell>
          <cell r="Z6">
            <v>16</v>
          </cell>
          <cell r="AA6">
            <v>12</v>
          </cell>
          <cell r="AB6">
            <v>9</v>
          </cell>
          <cell r="AC6">
            <v>8</v>
          </cell>
          <cell r="AF6">
            <v>3.4615384615384617</v>
          </cell>
          <cell r="AG6" t="str">
            <v>YES</v>
          </cell>
        </row>
        <row r="7">
          <cell r="A7" t="str">
            <v>Kany</v>
          </cell>
          <cell r="B7">
            <v>48</v>
          </cell>
          <cell r="C7">
            <v>59</v>
          </cell>
          <cell r="D7">
            <v>56</v>
          </cell>
          <cell r="E7">
            <v>42</v>
          </cell>
          <cell r="H7" t="str">
            <v>F</v>
          </cell>
          <cell r="I7" t="str">
            <v>C</v>
          </cell>
          <cell r="J7" t="str">
            <v>C</v>
          </cell>
          <cell r="K7" t="str">
            <v>F</v>
          </cell>
          <cell r="N7">
            <v>0</v>
          </cell>
          <cell r="O7">
            <v>3</v>
          </cell>
          <cell r="P7">
            <v>3</v>
          </cell>
          <cell r="Q7">
            <v>0</v>
          </cell>
          <cell r="Z7">
            <v>0</v>
          </cell>
          <cell r="AA7">
            <v>12</v>
          </cell>
          <cell r="AB7">
            <v>9</v>
          </cell>
          <cell r="AC7">
            <v>0</v>
          </cell>
          <cell r="AF7">
            <v>1.6153846153846154</v>
          </cell>
          <cell r="AG7" t="str">
            <v>NO</v>
          </cell>
        </row>
        <row r="8">
          <cell r="A8" t="str">
            <v>Dembama</v>
          </cell>
          <cell r="B8">
            <v>50</v>
          </cell>
          <cell r="C8">
            <v>43</v>
          </cell>
          <cell r="D8">
            <v>50</v>
          </cell>
          <cell r="E8">
            <v>60</v>
          </cell>
          <cell r="H8" t="str">
            <v>C</v>
          </cell>
          <cell r="I8" t="str">
            <v>F</v>
          </cell>
          <cell r="J8" t="str">
            <v>C</v>
          </cell>
          <cell r="K8" t="str">
            <v>C</v>
          </cell>
          <cell r="N8">
            <v>3</v>
          </cell>
          <cell r="O8">
            <v>0</v>
          </cell>
          <cell r="P8">
            <v>3</v>
          </cell>
          <cell r="Q8">
            <v>3</v>
          </cell>
          <cell r="Z8">
            <v>12</v>
          </cell>
          <cell r="AA8">
            <v>0</v>
          </cell>
          <cell r="AB8">
            <v>9</v>
          </cell>
          <cell r="AC8">
            <v>6</v>
          </cell>
          <cell r="AF8">
            <v>2.0769230769230771</v>
          </cell>
          <cell r="AG8" t="str">
            <v>NO</v>
          </cell>
        </row>
      </sheetData>
      <sheetData sheetId="2" refreshError="1"/>
      <sheetData sheetId="3" refreshError="1"/>
      <sheetData sheetId="4" refreshError="1"/>
      <sheetData sheetId="5" refreshError="1"/>
      <sheetData sheetId="6" refreshError="1"/>
      <sheetData sheetId="7" refreshError="1"/>
      <sheetData sheetId="8" refreshError="1"/>
      <sheetData sheetId="9">
        <row r="1">
          <cell r="B1" t="str">
            <v>Number</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4626aa53a4cfd311/Documents/Summer%20Learncamp/DAY%205.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p Buzz" refreshedDate="45125.897406944445" createdVersion="8" refreshedVersion="8" minRefreshableVersion="3" recordCount="20" xr:uid="{CF26C0C8-7110-4E1A-A52D-2687DFA8123A}">
  <cacheSource type="worksheet">
    <worksheetSource ref="A1:F21" sheet="pivot table" r:id="rId2"/>
  </cacheSource>
  <cacheFields count="6">
    <cacheField name="Order ID" numFmtId="0">
      <sharedItems containsSemiMixedTypes="0" containsString="0" containsNumber="1" containsInteger="1" minValue="1" maxValue="20"/>
    </cacheField>
    <cacheField name="Date" numFmtId="14">
      <sharedItems containsSemiMixedTypes="0" containsNonDate="0" containsDate="1" containsString="0" minDate="2022-01-01T00:00:00" maxDate="2022-01-10T00:00:00"/>
    </cacheField>
    <cacheField name="Product" numFmtId="0">
      <sharedItems count="4">
        <s v="Eggs"/>
        <s v="Bread"/>
        <s v="Fish"/>
        <s v="Cake"/>
      </sharedItems>
    </cacheField>
    <cacheField name="Region" numFmtId="0">
      <sharedItems count="4">
        <s v="East"/>
        <s v="West"/>
        <s v="South"/>
        <s v="North"/>
      </sharedItems>
    </cacheField>
    <cacheField name="Country" numFmtId="0">
      <sharedItems count="8">
        <s v="Kenya"/>
        <s v="Uganda"/>
        <s v="Nigeria"/>
        <s v="Ghana"/>
        <s v="Zimbabwe"/>
        <s v="Egypt"/>
        <s v="Algeria"/>
        <s v="South Africa"/>
      </sharedItems>
    </cacheField>
    <cacheField name="Amount" numFmtId="165">
      <sharedItems containsSemiMixedTypes="0" containsString="0" containsNumber="1" containsInteger="1" minValue="74" maxValue="308"/>
    </cacheField>
  </cacheFields>
  <extLst>
    <ext xmlns:x14="http://schemas.microsoft.com/office/spreadsheetml/2009/9/main" uri="{725AE2AE-9491-48be-B2B4-4EB974FC3084}">
      <x14:pivotCacheDefinition pivotCacheId="5429306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RINO Winnie" refreshedDate="45265.414030555556" createdVersion="8" refreshedVersion="8" minRefreshableVersion="3" recordCount="327" xr:uid="{4A4B8D7D-BCF9-448A-BA0C-D5D2D7151BD8}">
  <cacheSource type="worksheet">
    <worksheetSource ref="A1:X328" sheet="Customers- prep"/>
  </cacheSource>
  <cacheFields count="24">
    <cacheField name="CustomerKey" numFmtId="0">
      <sharedItems containsSemiMixedTypes="0" containsString="0" containsNumber="1" containsInteger="1" minValue="11000" maxValue="13153"/>
    </cacheField>
    <cacheField name="Prefix" numFmtId="0">
      <sharedItems containsBlank="1"/>
    </cacheField>
    <cacheField name="FirstName" numFmtId="0">
      <sharedItems/>
    </cacheField>
    <cacheField name="LastName" numFmtId="0">
      <sharedItems/>
    </cacheField>
    <cacheField name="FullName" numFmtId="0">
      <sharedItems/>
    </cacheField>
    <cacheField name="BirthDate" numFmtId="14">
      <sharedItems containsSemiMixedTypes="0" containsNonDate="0" containsDate="1" containsString="0" minDate="1934-05-01T00:00:00" maxDate="1980-10-27T00:00:00"/>
    </cacheField>
    <cacheField name="Year of Birth" numFmtId="0">
      <sharedItems containsSemiMixedTypes="0" containsString="0" containsNumber="1" containsInteger="1" minValue="1934" maxValue="1980"/>
    </cacheField>
    <cacheField name="Age" numFmtId="0">
      <sharedItems containsSemiMixedTypes="0" containsString="0" containsNumber="1" containsInteger="1" minValue="43" maxValue="89"/>
    </cacheField>
    <cacheField name="Age Group" numFmtId="0">
      <sharedItems/>
    </cacheField>
    <cacheField name="MaritalStatus" numFmtId="0">
      <sharedItems/>
    </cacheField>
    <cacheField name="Marital Status Full" numFmtId="0">
      <sharedItems/>
    </cacheField>
    <cacheField name="Gender" numFmtId="0">
      <sharedItems/>
    </cacheField>
    <cacheField name="Gender Full" numFmtId="0">
      <sharedItems/>
    </cacheField>
    <cacheField name="EmailAddress" numFmtId="0">
      <sharedItems/>
    </cacheField>
    <cacheField name="Username" numFmtId="0">
      <sharedItems/>
    </cacheField>
    <cacheField name="AnnualIncome" numFmtId="0">
      <sharedItems containsSemiMixedTypes="0" containsString="0" containsNumber="1" containsInteger="1" minValue="10000" maxValue="170000"/>
    </cacheField>
    <cacheField name="Wealth Category" numFmtId="0">
      <sharedItems/>
    </cacheField>
    <cacheField name="TotalChildren" numFmtId="0">
      <sharedItems containsSemiMixedTypes="0" containsString="0" containsNumber="1" containsInteger="1" minValue="0" maxValue="5"/>
    </cacheField>
    <cacheField name="Parent?" numFmtId="0">
      <sharedItems/>
    </cacheField>
    <cacheField name="EducationLevel" numFmtId="0">
      <sharedItems/>
    </cacheField>
    <cacheField name="Occupation" numFmtId="0">
      <sharedItems/>
    </cacheField>
    <cacheField name="HomeOwner" numFmtId="0">
      <sharedItems/>
    </cacheField>
    <cacheField name="Home Owner Full" numFmtId="0">
      <sharedItems/>
    </cacheField>
    <cacheField name="Purchase" numFmtId="0">
      <sharedItems containsSemiMixedTypes="0" containsString="0" containsNumber="1" minValue="90.909090909090907" maxValue="1545.454545454545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RINO Winnie" refreshedDate="45265.422078009258" createdVersion="8" refreshedVersion="8" minRefreshableVersion="3" recordCount="327" xr:uid="{5A53FCCA-18B2-4F8D-937B-50BBA69F88BF}">
  <cacheSource type="worksheet">
    <worksheetSource ref="A1:W328" sheet="Customers- prep"/>
  </cacheSource>
  <cacheFields count="23">
    <cacheField name="CustomerKey" numFmtId="0">
      <sharedItems containsSemiMixedTypes="0" containsString="0" containsNumber="1" containsInteger="1" minValue="11000" maxValue="13153"/>
    </cacheField>
    <cacheField name="Prefix" numFmtId="0">
      <sharedItems containsBlank="1"/>
    </cacheField>
    <cacheField name="FirstName" numFmtId="0">
      <sharedItems/>
    </cacheField>
    <cacheField name="LastName" numFmtId="0">
      <sharedItems/>
    </cacheField>
    <cacheField name="FullName" numFmtId="0">
      <sharedItems/>
    </cacheField>
    <cacheField name="BirthDate" numFmtId="14">
      <sharedItems containsSemiMixedTypes="0" containsNonDate="0" containsDate="1" containsString="0" minDate="1934-05-01T00:00:00" maxDate="1980-10-27T00:00:00"/>
    </cacheField>
    <cacheField name="Year of Birth" numFmtId="0">
      <sharedItems containsSemiMixedTypes="0" containsString="0" containsNumber="1" containsInteger="1" minValue="1934" maxValue="1980"/>
    </cacheField>
    <cacheField name="Age" numFmtId="0">
      <sharedItems containsSemiMixedTypes="0" containsString="0" containsNumber="1" containsInteger="1" minValue="43" maxValue="89"/>
    </cacheField>
    <cacheField name="Age Group" numFmtId="0">
      <sharedItems count="5">
        <s v="50s"/>
        <s v="40s"/>
        <s v="70s"/>
        <s v="60s"/>
        <s v="80s"/>
      </sharedItems>
    </cacheField>
    <cacheField name="MaritalStatus" numFmtId="0">
      <sharedItems/>
    </cacheField>
    <cacheField name="Marital Status Full" numFmtId="0">
      <sharedItems count="2">
        <s v="Single"/>
        <s v="Married"/>
      </sharedItems>
    </cacheField>
    <cacheField name="Gender" numFmtId="0">
      <sharedItems/>
    </cacheField>
    <cacheField name="Gender Full" numFmtId="0">
      <sharedItems count="3">
        <s v="Male"/>
        <s v="Female"/>
        <s v="NA"/>
      </sharedItems>
    </cacheField>
    <cacheField name="EmailAddress" numFmtId="0">
      <sharedItems/>
    </cacheField>
    <cacheField name="Username" numFmtId="0">
      <sharedItems/>
    </cacheField>
    <cacheField name="AnnualIncome" numFmtId="0">
      <sharedItems containsSemiMixedTypes="0" containsString="0" containsNumber="1" containsInteger="1" minValue="10000" maxValue="170000"/>
    </cacheField>
    <cacheField name="Wealth Category" numFmtId="0">
      <sharedItems count="4">
        <s v="Rich"/>
        <s v="Average"/>
        <s v="Poor"/>
        <s v="Wealthy"/>
      </sharedItems>
    </cacheField>
    <cacheField name="TotalChildren" numFmtId="0">
      <sharedItems containsSemiMixedTypes="0" containsString="0" containsNumber="1" containsInteger="1" minValue="0" maxValue="5"/>
    </cacheField>
    <cacheField name="Parent?" numFmtId="0">
      <sharedItems count="2">
        <s v="Parent"/>
        <s v="Non-Parent"/>
      </sharedItems>
    </cacheField>
    <cacheField name="EducationLevel" numFmtId="0">
      <sharedItems count="5">
        <s v="Graduate Degree"/>
        <s v="Bachelors"/>
        <s v="Partial College"/>
        <s v="High School"/>
        <s v="Partial High School"/>
      </sharedItems>
    </cacheField>
    <cacheField name="Occupation" numFmtId="0">
      <sharedItems count="4">
        <s v="Management"/>
        <s v="Professional"/>
        <s v="Skilled Manual"/>
        <s v="Clerical"/>
      </sharedItems>
    </cacheField>
    <cacheField name="HomeOwner" numFmtId="0">
      <sharedItems/>
    </cacheField>
    <cacheField name="Home Owner Full" numFmtId="0">
      <sharedItems count="2">
        <s v="Yes"/>
        <s v="No"/>
      </sharedItems>
    </cacheField>
  </cacheFields>
  <extLst>
    <ext xmlns:x14="http://schemas.microsoft.com/office/spreadsheetml/2009/9/main" uri="{725AE2AE-9491-48be-B2B4-4EB974FC3084}">
      <x14:pivotCacheDefinition pivotCacheId="1223418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d v="2022-01-01T00:00:00"/>
    <x v="0"/>
    <x v="0"/>
    <x v="0"/>
    <n v="184"/>
  </r>
  <r>
    <n v="2"/>
    <d v="2022-01-01T00:00:00"/>
    <x v="1"/>
    <x v="0"/>
    <x v="1"/>
    <n v="153"/>
  </r>
  <r>
    <n v="3"/>
    <d v="2022-01-02T00:00:00"/>
    <x v="2"/>
    <x v="1"/>
    <x v="2"/>
    <n v="122"/>
  </r>
  <r>
    <n v="4"/>
    <d v="2022-01-02T00:00:00"/>
    <x v="3"/>
    <x v="0"/>
    <x v="0"/>
    <n v="113"/>
  </r>
  <r>
    <n v="5"/>
    <d v="2022-01-02T00:00:00"/>
    <x v="2"/>
    <x v="1"/>
    <x v="3"/>
    <n v="97"/>
  </r>
  <r>
    <n v="6"/>
    <d v="2022-01-03T00:00:00"/>
    <x v="1"/>
    <x v="2"/>
    <x v="4"/>
    <n v="267"/>
  </r>
  <r>
    <n v="7"/>
    <d v="2022-01-03T00:00:00"/>
    <x v="2"/>
    <x v="1"/>
    <x v="3"/>
    <n v="74"/>
  </r>
  <r>
    <n v="8"/>
    <d v="2022-01-03T00:00:00"/>
    <x v="3"/>
    <x v="1"/>
    <x v="2"/>
    <n v="95"/>
  </r>
  <r>
    <n v="9"/>
    <d v="2022-01-03T00:00:00"/>
    <x v="0"/>
    <x v="3"/>
    <x v="5"/>
    <n v="308"/>
  </r>
  <r>
    <n v="10"/>
    <d v="2022-01-04T00:00:00"/>
    <x v="2"/>
    <x v="3"/>
    <x v="6"/>
    <n v="179"/>
  </r>
  <r>
    <n v="11"/>
    <d v="2022-01-04T00:00:00"/>
    <x v="3"/>
    <x v="3"/>
    <x v="6"/>
    <n v="179"/>
  </r>
  <r>
    <n v="12"/>
    <d v="2022-01-05T00:00:00"/>
    <x v="1"/>
    <x v="2"/>
    <x v="7"/>
    <n v="255"/>
  </r>
  <r>
    <n v="13"/>
    <d v="2022-01-05T00:00:00"/>
    <x v="2"/>
    <x v="2"/>
    <x v="7"/>
    <n v="100"/>
  </r>
  <r>
    <n v="14"/>
    <d v="2022-01-07T00:00:00"/>
    <x v="3"/>
    <x v="0"/>
    <x v="0"/>
    <n v="109"/>
  </r>
  <r>
    <n v="15"/>
    <d v="2022-01-08T00:00:00"/>
    <x v="0"/>
    <x v="2"/>
    <x v="4"/>
    <n v="126"/>
  </r>
  <r>
    <n v="16"/>
    <d v="2022-01-08T00:00:00"/>
    <x v="1"/>
    <x v="3"/>
    <x v="5"/>
    <n v="127"/>
  </r>
  <r>
    <n v="17"/>
    <d v="2022-01-08T00:00:00"/>
    <x v="2"/>
    <x v="3"/>
    <x v="5"/>
    <n v="188"/>
  </r>
  <r>
    <n v="18"/>
    <d v="2022-01-08T00:00:00"/>
    <x v="2"/>
    <x v="0"/>
    <x v="0"/>
    <n v="84"/>
  </r>
  <r>
    <n v="19"/>
    <d v="2022-01-09T00:00:00"/>
    <x v="3"/>
    <x v="3"/>
    <x v="6"/>
    <n v="109"/>
  </r>
  <r>
    <n v="20"/>
    <d v="2022-01-09T00:00:00"/>
    <x v="0"/>
    <x v="0"/>
    <x v="1"/>
    <n v="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7">
  <r>
    <n v="13001"/>
    <s v="MR."/>
    <s v="CLARENCE"/>
    <s v="ZHANG"/>
    <s v="MR. CLARENCE ZHANG"/>
    <d v="1969-09-06T00:00:00"/>
    <n v="1969"/>
    <n v="54"/>
    <s v="50s"/>
    <s v="S"/>
    <s v="Single"/>
    <s v="M"/>
    <s v="Male"/>
    <s v="clarence37@adventure-works.com"/>
    <s v="clarence37"/>
    <n v="130000"/>
    <s v="Rich"/>
    <n v="1"/>
    <s v="Parent"/>
    <s v="Graduate Degree"/>
    <s v="Management"/>
    <s v="Y"/>
    <s v="Yes"/>
    <n v="1181.8181818181818"/>
  </r>
  <r>
    <n v="13002"/>
    <s v="MR."/>
    <s v="ROGER"/>
    <s v="CAI"/>
    <s v="MR. ROGER CAI"/>
    <d v="1967-08-22T00:00:00"/>
    <n v="1967"/>
    <n v="56"/>
    <s v="50s"/>
    <s v="M"/>
    <s v="Married"/>
    <s v="M"/>
    <s v="Male"/>
    <s v="roger25@adventure-works.com"/>
    <s v="roger25"/>
    <n v="80000"/>
    <s v="Average"/>
    <n v="5"/>
    <s v="Parent"/>
    <s v="Graduate Degree"/>
    <s v="Management"/>
    <s v="N"/>
    <s v="No"/>
    <n v="727.27272727272725"/>
  </r>
  <r>
    <n v="13003"/>
    <s v="MRS."/>
    <s v="JILL"/>
    <s v="HERNANDEZ"/>
    <s v="MRS. JILL HERNANDEZ"/>
    <d v="1967-01-20T00:00:00"/>
    <n v="1967"/>
    <n v="56"/>
    <s v="50s"/>
    <s v="M"/>
    <s v="Married"/>
    <s v="F"/>
    <s v="Female"/>
    <s v="jill11@adventure-works.com"/>
    <s v="jill11"/>
    <n v="80000"/>
    <s v="Average"/>
    <n v="5"/>
    <s v="Parent"/>
    <s v="Graduate Degree"/>
    <s v="Management"/>
    <s v="Y"/>
    <s v="Yes"/>
    <n v="727.27272727272725"/>
  </r>
  <r>
    <n v="13004"/>
    <s v="MR."/>
    <s v="RANDY"/>
    <s v="CHEN"/>
    <s v="MR. RANDY CHEN"/>
    <d v="1967-05-04T00:00:00"/>
    <n v="1967"/>
    <n v="56"/>
    <s v="50s"/>
    <s v="M"/>
    <s v="Married"/>
    <s v="M"/>
    <s v="Male"/>
    <s v="randy4@adventure-works.com"/>
    <s v="randy4"/>
    <n v="80000"/>
    <s v="Average"/>
    <n v="5"/>
    <s v="Parent"/>
    <s v="Graduate Degree"/>
    <s v="Management"/>
    <s v="N"/>
    <s v="No"/>
    <n v="727.27272727272725"/>
  </r>
  <r>
    <n v="13005"/>
    <s v="MRS."/>
    <s v="DESIREE"/>
    <s v="ALVAREZ"/>
    <s v="MRS. DESIREE ALVAREZ"/>
    <d v="1966-08-15T00:00:00"/>
    <n v="1966"/>
    <n v="57"/>
    <s v="50s"/>
    <s v="M"/>
    <s v="Married"/>
    <s v="F"/>
    <s v="Female"/>
    <s v="desiree0@adventure-works.com"/>
    <s v="desiree0"/>
    <n v="80000"/>
    <s v="Average"/>
    <n v="5"/>
    <s v="Parent"/>
    <s v="Graduate Degree"/>
    <s v="Management"/>
    <s v="N"/>
    <s v="No"/>
    <n v="727.27272727272725"/>
  </r>
  <r>
    <n v="13006"/>
    <s v="MS."/>
    <s v="WHITNEY"/>
    <s v="RANA"/>
    <s v="MS. WHITNEY RANA"/>
    <d v="1966-04-21T00:00:00"/>
    <n v="1966"/>
    <n v="57"/>
    <s v="50s"/>
    <s v="S"/>
    <s v="Single"/>
    <s v="F"/>
    <s v="Female"/>
    <s v="whitney10@adventure-works.com"/>
    <s v="whitney10"/>
    <n v="90000"/>
    <s v="Average"/>
    <n v="0"/>
    <s v="Non-Parent"/>
    <s v="Bachelors"/>
    <s v="Professional"/>
    <s v="N"/>
    <s v="No"/>
    <n v="818.18181818181813"/>
  </r>
  <r>
    <n v="13007"/>
    <s v="MRS."/>
    <s v="BROOKE"/>
    <s v="WARD"/>
    <s v="MRS. BROOKE WARD"/>
    <d v="1965-10-05T00:00:00"/>
    <n v="1965"/>
    <n v="58"/>
    <s v="50s"/>
    <s v="S"/>
    <s v="Single"/>
    <s v="F"/>
    <s v="Female"/>
    <s v="brooke11@adventure-works.com"/>
    <s v="brooke11"/>
    <n v="60000"/>
    <s v="Average"/>
    <n v="2"/>
    <s v="Parent"/>
    <s v="Bachelors"/>
    <s v="Professional"/>
    <s v="N"/>
    <s v="No"/>
    <n v="545.4545454545455"/>
  </r>
  <r>
    <n v="13008"/>
    <s v="MR."/>
    <s v="ALBERTO"/>
    <s v="MUÑOZ"/>
    <s v="MR. ALBERTO MUÑOZ"/>
    <d v="1965-07-09T00:00:00"/>
    <n v="1965"/>
    <n v="58"/>
    <s v="50s"/>
    <s v="M"/>
    <s v="Married"/>
    <s v="M"/>
    <s v="Male"/>
    <s v="alberto8@adventure-works.com"/>
    <s v="alberto8"/>
    <n v="60000"/>
    <s v="Average"/>
    <n v="3"/>
    <s v="Parent"/>
    <s v="Bachelors"/>
    <s v="Professional"/>
    <s v="Y"/>
    <s v="Yes"/>
    <n v="545.4545454545455"/>
  </r>
  <r>
    <n v="13009"/>
    <s v="MRS."/>
    <s v="MINDY"/>
    <s v="SHE"/>
    <s v="MRS. MINDY SHE"/>
    <d v="1965-03-11T00:00:00"/>
    <n v="1965"/>
    <n v="58"/>
    <s v="50s"/>
    <s v="M"/>
    <s v="Married"/>
    <s v="F"/>
    <s v="Female"/>
    <s v="mindy4@adventure-works.com"/>
    <s v="mindy4"/>
    <n v="60000"/>
    <s v="Average"/>
    <n v="3"/>
    <s v="Parent"/>
    <s v="Bachelors"/>
    <s v="Professional"/>
    <s v="Y"/>
    <s v="Yes"/>
    <n v="545.4545454545455"/>
  </r>
  <r>
    <n v="13010"/>
    <s v="MRS."/>
    <s v="ERICA"/>
    <s v="YE"/>
    <s v="MRS. ERICA YE"/>
    <d v="1965-08-16T00:00:00"/>
    <n v="1965"/>
    <n v="58"/>
    <s v="50s"/>
    <s v="M"/>
    <s v="Married"/>
    <s v="F"/>
    <s v="Female"/>
    <s v="erica9@adventure-works.com"/>
    <s v="erica9"/>
    <n v="60000"/>
    <s v="Average"/>
    <n v="3"/>
    <s v="Parent"/>
    <s v="Bachelors"/>
    <s v="Professional"/>
    <s v="Y"/>
    <s v="Yes"/>
    <n v="545.4545454545455"/>
  </r>
  <r>
    <n v="13011"/>
    <s v="MS."/>
    <s v="ANNE"/>
    <s v="ORTEGA"/>
    <s v="MS. ANNE ORTEGA"/>
    <d v="1965-05-04T00:00:00"/>
    <n v="1965"/>
    <n v="58"/>
    <s v="50s"/>
    <s v="S"/>
    <s v="Single"/>
    <s v="F"/>
    <s v="Female"/>
    <s v="anne22@adventure-works.com"/>
    <s v="anne22"/>
    <n v="70000"/>
    <s v="Average"/>
    <n v="0"/>
    <s v="Non-Parent"/>
    <s v="Bachelors"/>
    <s v="Professional"/>
    <s v="N"/>
    <s v="No"/>
    <n v="636.36363636363637"/>
  </r>
  <r>
    <n v="13012"/>
    <s v="MS."/>
    <s v="KRYSTAL"/>
    <s v="HU"/>
    <s v="MS. KRYSTAL HU"/>
    <d v="1965-09-24T00:00:00"/>
    <n v="1965"/>
    <n v="58"/>
    <s v="50s"/>
    <s v="S"/>
    <s v="Single"/>
    <s v="F"/>
    <s v="Female"/>
    <s v="krystal20@adventure-works.com"/>
    <s v="krystal20"/>
    <n v="70000"/>
    <s v="Average"/>
    <n v="0"/>
    <s v="Non-Parent"/>
    <s v="Bachelors"/>
    <s v="Professional"/>
    <s v="N"/>
    <s v="No"/>
    <n v="636.36363636363637"/>
  </r>
  <r>
    <n v="13013"/>
    <s v="MR."/>
    <s v="VINCENT"/>
    <s v="YE"/>
    <s v="MR. VINCENT YE"/>
    <d v="1964-11-08T00:00:00"/>
    <n v="1964"/>
    <n v="59"/>
    <s v="50s"/>
    <s v="M"/>
    <s v="Married"/>
    <s v="M"/>
    <s v="Male"/>
    <s v="vincent9@adventure-works.com"/>
    <s v="vincent9"/>
    <n v="60000"/>
    <s v="Average"/>
    <n v="4"/>
    <s v="Parent"/>
    <s v="Bachelors"/>
    <s v="Professional"/>
    <s v="N"/>
    <s v="No"/>
    <n v="545.4545454545455"/>
  </r>
  <r>
    <n v="13014"/>
    <s v="MR."/>
    <s v="JAMES"/>
    <s v="CLARK"/>
    <s v="MR. JAMES CLARK"/>
    <d v="1968-07-13T00:00:00"/>
    <n v="1968"/>
    <n v="55"/>
    <s v="50s"/>
    <s v="M"/>
    <s v="Married"/>
    <s v="M"/>
    <s v="Male"/>
    <s v="james92@adventure-works.com"/>
    <s v="james92"/>
    <n v="100000"/>
    <s v="Rich"/>
    <n v="2"/>
    <s v="Parent"/>
    <s v="Bachelors"/>
    <s v="Management"/>
    <s v="Y"/>
    <s v="Yes"/>
    <n v="909.09090909090912"/>
  </r>
  <r>
    <n v="13015"/>
    <s v="MRS."/>
    <s v="REBECCA"/>
    <s v="PARKER"/>
    <s v="MRS. REBECCA PARKER"/>
    <d v="1968-07-11T00:00:00"/>
    <n v="1968"/>
    <n v="55"/>
    <s v="50s"/>
    <s v="S"/>
    <s v="Single"/>
    <s v="F"/>
    <s v="Female"/>
    <s v="rebecca10@adventure-works.com"/>
    <s v="rebecca10"/>
    <n v="100000"/>
    <s v="Rich"/>
    <n v="2"/>
    <s v="Parent"/>
    <s v="Bachelors"/>
    <s v="Management"/>
    <s v="N"/>
    <s v="No"/>
    <n v="909.09090909090912"/>
  </r>
  <r>
    <n v="13016"/>
    <s v="MR."/>
    <s v="ANTONIO"/>
    <s v="BRYANT"/>
    <s v="MR. ANTONIO BRYANT"/>
    <d v="1968-07-04T00:00:00"/>
    <n v="1968"/>
    <n v="55"/>
    <s v="50s"/>
    <s v="M"/>
    <s v="Married"/>
    <s v="M"/>
    <s v="Male"/>
    <s v="antonio18@adventure-works.com"/>
    <s v="antonio18"/>
    <n v="110000"/>
    <s v="Rich"/>
    <n v="1"/>
    <s v="Parent"/>
    <s v="Graduate Degree"/>
    <s v="Management"/>
    <s v="Y"/>
    <s v="Yes"/>
    <n v="1000"/>
  </r>
  <r>
    <n v="13017"/>
    <s v="MR."/>
    <s v="XAVIER"/>
    <s v="ALEXANDER"/>
    <s v="MR. XAVIER ALEXANDER"/>
    <d v="1979-02-16T00:00:00"/>
    <n v="1979"/>
    <n v="44"/>
    <s v="40s"/>
    <s v="M"/>
    <s v="Married"/>
    <s v="M"/>
    <s v="Male"/>
    <s v="xavier59@adventure-works.com"/>
    <s v="xavier59"/>
    <n v="30000"/>
    <s v="Poor"/>
    <n v="0"/>
    <s v="Non-Parent"/>
    <s v="Partial College"/>
    <s v="Skilled Manual"/>
    <s v="Y"/>
    <s v="Yes"/>
    <n v="272.72727272727275"/>
  </r>
  <r>
    <n v="13018"/>
    <s v="MR."/>
    <s v="BRENDAN"/>
    <s v="XIE"/>
    <s v="MR. BRENDAN XIE"/>
    <d v="1944-10-11T00:00:00"/>
    <n v="1944"/>
    <n v="79"/>
    <s v="70s"/>
    <s v="M"/>
    <s v="Married"/>
    <s v="M"/>
    <s v="Male"/>
    <s v="brendan3@adventure-works.com"/>
    <s v="brendan3"/>
    <n v="10000"/>
    <s v="Poor"/>
    <n v="5"/>
    <s v="Parent"/>
    <s v="High School"/>
    <s v="Skilled Manual"/>
    <s v="Y"/>
    <s v="Yes"/>
    <n v="90.909090909090907"/>
  </r>
  <r>
    <n v="13019"/>
    <s v="MS."/>
    <s v="DESTINY"/>
    <s v="MURPHY"/>
    <s v="MS. DESTINY MURPHY"/>
    <d v="1979-03-01T00:00:00"/>
    <n v="1979"/>
    <n v="44"/>
    <s v="40s"/>
    <s v="S"/>
    <s v="Single"/>
    <s v="F"/>
    <s v="Female"/>
    <s v="destiny31@adventure-works.com"/>
    <s v="destiny31"/>
    <n v="60000"/>
    <s v="Average"/>
    <n v="0"/>
    <s v="Non-Parent"/>
    <s v="Partial College"/>
    <s v="Skilled Manual"/>
    <s v="Y"/>
    <s v="Yes"/>
    <n v="545.4545454545455"/>
  </r>
  <r>
    <n v="13020"/>
    <s v="MR."/>
    <s v="MADALENA"/>
    <s v="SANCHEZ"/>
    <s v="MR. MADALENA SANCHEZ"/>
    <d v="1945-05-10T00:00:00"/>
    <n v="1945"/>
    <n v="78"/>
    <s v="70s"/>
    <s v="M"/>
    <s v="Married"/>
    <s v="M"/>
    <s v="Male"/>
    <s v="madalena0@adventure-works.com"/>
    <s v="madalena0"/>
    <n v="10000"/>
    <s v="Poor"/>
    <n v="2"/>
    <s v="Parent"/>
    <s v="Partial High School"/>
    <s v="Clerical"/>
    <s v="Y"/>
    <s v="Yes"/>
    <n v="90.909090909090907"/>
  </r>
  <r>
    <n v="13021"/>
    <s v="MRS."/>
    <s v="KENDRA"/>
    <s v="DIAZ"/>
    <s v="MRS. KENDRA DIAZ"/>
    <d v="1946-07-09T00:00:00"/>
    <n v="1946"/>
    <n v="77"/>
    <s v="70s"/>
    <s v="S"/>
    <s v="Single"/>
    <s v="F"/>
    <s v="Female"/>
    <s v="kendra3@adventure-works.com"/>
    <s v="kendra3"/>
    <n v="30000"/>
    <s v="Poor"/>
    <n v="2"/>
    <s v="Parent"/>
    <s v="Partial College"/>
    <s v="Clerical"/>
    <s v="Y"/>
    <s v="Yes"/>
    <n v="272.72727272727275"/>
  </r>
  <r>
    <n v="13022"/>
    <s v="MR."/>
    <s v="RAFAEL"/>
    <s v="MA"/>
    <s v="MR. RAFAEL MA"/>
    <d v="1947-08-24T00:00:00"/>
    <n v="1947"/>
    <n v="76"/>
    <s v="70s"/>
    <s v="M"/>
    <s v="Married"/>
    <s v="M"/>
    <s v="Male"/>
    <s v="rafael17@adventure-works.com"/>
    <s v="rafael17"/>
    <n v="10000"/>
    <s v="Poor"/>
    <n v="2"/>
    <s v="Parent"/>
    <s v="Partial High School"/>
    <s v="Clerical"/>
    <s v="Y"/>
    <s v="Yes"/>
    <n v="90.909090909090907"/>
  </r>
  <r>
    <n v="13023"/>
    <s v="MRS."/>
    <s v="DOMINIQUE"/>
    <s v="RAMAN"/>
    <s v="MRS. DOMINIQUE RAMAN"/>
    <d v="1947-02-27T00:00:00"/>
    <n v="1947"/>
    <n v="76"/>
    <s v="70s"/>
    <s v="S"/>
    <s v="Single"/>
    <s v="F"/>
    <s v="Female"/>
    <s v="dominique9@adventure-works.com"/>
    <s v="dominique9"/>
    <n v="20000"/>
    <s v="Poor"/>
    <n v="4"/>
    <s v="Parent"/>
    <s v="High School"/>
    <s v="Skilled Manual"/>
    <s v="Y"/>
    <s v="Yes"/>
    <n v="181.81818181818181"/>
  </r>
  <r>
    <n v="13024"/>
    <s v="MR."/>
    <s v="MARC"/>
    <s v="MORENO"/>
    <s v="MR. MARC MORENO"/>
    <d v="1947-03-09T00:00:00"/>
    <n v="1947"/>
    <n v="76"/>
    <s v="70s"/>
    <s v="M"/>
    <s v="Married"/>
    <s v="M"/>
    <s v="Male"/>
    <s v="marc10@adventure-works.com"/>
    <s v="marc10"/>
    <n v="30000"/>
    <s v="Poor"/>
    <n v="2"/>
    <s v="Parent"/>
    <s v="Partial College"/>
    <s v="Clerical"/>
    <s v="N"/>
    <s v="No"/>
    <n v="272.72727272727275"/>
  </r>
  <r>
    <n v="13025"/>
    <s v="MR."/>
    <s v="REGINALD"/>
    <s v="SERRANO"/>
    <s v="MR. REGINALD SERRANO"/>
    <d v="1947-11-19T00:00:00"/>
    <n v="1947"/>
    <n v="76"/>
    <s v="70s"/>
    <s v="M"/>
    <s v="Married"/>
    <s v="M"/>
    <s v="Male"/>
    <s v="reginald2@adventure-works.com"/>
    <s v="reginald2"/>
    <n v="30000"/>
    <s v="Poor"/>
    <n v="2"/>
    <s v="Parent"/>
    <s v="Partial College"/>
    <s v="Clerical"/>
    <s v="N"/>
    <s v="No"/>
    <n v="272.72727272727275"/>
  </r>
  <r>
    <n v="13026"/>
    <s v="MRS."/>
    <s v="COLLEEN"/>
    <s v="ZHENG"/>
    <s v="MRS. COLLEEN ZHENG"/>
    <d v="1948-04-15T00:00:00"/>
    <n v="1948"/>
    <n v="75"/>
    <s v="70s"/>
    <s v="S"/>
    <s v="Single"/>
    <s v="F"/>
    <s v="Female"/>
    <s v="colleen20@adventure-works.com"/>
    <s v="colleen20"/>
    <n v="10000"/>
    <s v="Poor"/>
    <n v="2"/>
    <s v="Parent"/>
    <s v="Partial High School"/>
    <s v="Clerical"/>
    <s v="Y"/>
    <s v="Yes"/>
    <n v="90.909090909090907"/>
  </r>
  <r>
    <n v="13027"/>
    <s v="MR."/>
    <s v="JEREMY"/>
    <s v="PATTERSON"/>
    <s v="MR. JEREMY PATTERSON"/>
    <d v="1977-12-11T00:00:00"/>
    <n v="1977"/>
    <n v="46"/>
    <s v="40s"/>
    <s v="S"/>
    <s v="Single"/>
    <s v="M"/>
    <s v="Male"/>
    <s v="jeremy27@adventure-works.com"/>
    <s v="jeremy27"/>
    <n v="40000"/>
    <s v="Poor"/>
    <n v="0"/>
    <s v="Non-Parent"/>
    <s v="Partial High School"/>
    <s v="Clerical"/>
    <s v="Y"/>
    <s v="Yes"/>
    <n v="363.63636363636363"/>
  </r>
  <r>
    <n v="13028"/>
    <s v="MR."/>
    <s v="DALTON"/>
    <s v="THOMPSON"/>
    <s v="MR. DALTON THOMPSON"/>
    <d v="1977-09-17T00:00:00"/>
    <n v="1977"/>
    <n v="46"/>
    <s v="40s"/>
    <s v="S"/>
    <s v="Single"/>
    <s v="M"/>
    <s v="Male"/>
    <s v="dalton14@adventure-works.com"/>
    <s v="dalton14"/>
    <n v="30000"/>
    <s v="Poor"/>
    <n v="0"/>
    <s v="Non-Parent"/>
    <s v="Partial College"/>
    <s v="Skilled Manual"/>
    <s v="Y"/>
    <s v="Yes"/>
    <n v="272.72727272727275"/>
  </r>
  <r>
    <n v="13029"/>
    <s v="MS."/>
    <s v="JENNIFER"/>
    <s v="FOSTER"/>
    <s v="MS. JENNIFER FOSTER"/>
    <d v="1977-09-05T00:00:00"/>
    <n v="1977"/>
    <n v="46"/>
    <s v="40s"/>
    <s v="S"/>
    <s v="Single"/>
    <s v="F"/>
    <s v="Female"/>
    <s v="jennifer89@adventure-works.com"/>
    <s v="jennifer89"/>
    <n v="30000"/>
    <s v="Poor"/>
    <n v="0"/>
    <s v="Non-Parent"/>
    <s v="Partial College"/>
    <s v="Skilled Manual"/>
    <s v="N"/>
    <s v="No"/>
    <n v="272.72727272727275"/>
  </r>
  <r>
    <n v="13030"/>
    <s v="MS."/>
    <s v="SOPHIA"/>
    <s v="LOPEZ"/>
    <s v="MS. SOPHIA LOPEZ"/>
    <d v="1977-07-13T00:00:00"/>
    <n v="1977"/>
    <n v="46"/>
    <s v="40s"/>
    <s v="S"/>
    <s v="Single"/>
    <s v="F"/>
    <s v="Female"/>
    <s v="sophia19@adventure-works.com"/>
    <s v="sophia19"/>
    <n v="60000"/>
    <s v="Average"/>
    <n v="0"/>
    <s v="Non-Parent"/>
    <s v="Partial College"/>
    <s v="Skilled Manual"/>
    <s v="Y"/>
    <s v="Yes"/>
    <n v="545.4545454545455"/>
  </r>
  <r>
    <n v="13031"/>
    <s v="MR."/>
    <s v="HUNTER"/>
    <s v="SHAN"/>
    <s v="MR. HUNTER SHAN"/>
    <d v="1977-02-16T00:00:00"/>
    <n v="1977"/>
    <n v="46"/>
    <s v="40s"/>
    <s v="S"/>
    <s v="Single"/>
    <s v="M"/>
    <s v="Male"/>
    <s v="hunter26@adventure-works.com"/>
    <s v="hunter26"/>
    <n v="60000"/>
    <s v="Average"/>
    <n v="0"/>
    <s v="Non-Parent"/>
    <s v="Partial College"/>
    <s v="Skilled Manual"/>
    <s v="N"/>
    <s v="No"/>
    <n v="545.4545454545455"/>
  </r>
  <r>
    <n v="13032"/>
    <s v="MR."/>
    <s v="KEVIN"/>
    <s v="BAKER"/>
    <s v="MR. KEVIN BAKER"/>
    <d v="1977-04-09T00:00:00"/>
    <n v="1977"/>
    <n v="46"/>
    <s v="40s"/>
    <s v="M"/>
    <s v="Married"/>
    <s v="M"/>
    <s v="Male"/>
    <s v="kevin45@adventure-works.com"/>
    <s v="kevin45"/>
    <n v="70000"/>
    <s v="Average"/>
    <n v="0"/>
    <s v="Non-Parent"/>
    <s v="Partial College"/>
    <s v="Skilled Manual"/>
    <s v="Y"/>
    <s v="Yes"/>
    <n v="636.36363636363637"/>
  </r>
  <r>
    <n v="13033"/>
    <s v="MR."/>
    <s v="XAVIER"/>
    <s v="GONZALEZ"/>
    <s v="MR. XAVIER GONZALEZ"/>
    <d v="1976-11-20T00:00:00"/>
    <n v="1976"/>
    <n v="47"/>
    <s v="40s"/>
    <s v="S"/>
    <s v="Single"/>
    <s v="M"/>
    <s v="Male"/>
    <s v="xavier31@adventure-works.com"/>
    <s v="xavier31"/>
    <n v="60000"/>
    <s v="Average"/>
    <n v="0"/>
    <s v="Non-Parent"/>
    <s v="Partial College"/>
    <s v="Skilled Manual"/>
    <s v="N"/>
    <s v="No"/>
    <n v="545.4545454545455"/>
  </r>
  <r>
    <n v="13034"/>
    <s v="MRS."/>
    <s v="KELSEY"/>
    <s v="YUAN"/>
    <s v="MRS. KELSEY YUAN"/>
    <d v="1949-02-27T00:00:00"/>
    <n v="1949"/>
    <n v="74"/>
    <s v="70s"/>
    <s v="S"/>
    <s v="Single"/>
    <s v="F"/>
    <s v="Female"/>
    <s v="kelsey6@adventure-works.com"/>
    <s v="kelsey6"/>
    <n v="20000"/>
    <s v="Poor"/>
    <n v="2"/>
    <s v="Parent"/>
    <s v="Partial High School"/>
    <s v="Clerical"/>
    <s v="Y"/>
    <s v="Yes"/>
    <n v="181.81818181818181"/>
  </r>
  <r>
    <n v="13035"/>
    <s v="MRS."/>
    <s v="KRISTY"/>
    <s v="TORRES"/>
    <s v="MRS. KRISTY TORRES"/>
    <d v="1950-11-03T00:00:00"/>
    <n v="1950"/>
    <n v="73"/>
    <s v="70s"/>
    <s v="M"/>
    <s v="Married"/>
    <s v="F"/>
    <s v="Female"/>
    <s v="kristy11@adventure-works.com"/>
    <s v="kristy11"/>
    <n v="30000"/>
    <s v="Poor"/>
    <n v="3"/>
    <s v="Parent"/>
    <s v="Partial College"/>
    <s v="Clerical"/>
    <s v="N"/>
    <s v="No"/>
    <n v="272.72727272727275"/>
  </r>
  <r>
    <n v="13036"/>
    <s v="MRS."/>
    <s v="VIRGINIA"/>
    <s v="SUBRAM"/>
    <s v="MRS. VIRGINIA SUBRAM"/>
    <d v="1950-02-03T00:00:00"/>
    <n v="1950"/>
    <n v="73"/>
    <s v="70s"/>
    <s v="S"/>
    <s v="Single"/>
    <s v="F"/>
    <s v="Female"/>
    <s v="virginia15@adventure-works.com"/>
    <s v="virginia15"/>
    <n v="30000"/>
    <s v="Poor"/>
    <n v="3"/>
    <s v="Parent"/>
    <s v="Partial College"/>
    <s v="Clerical"/>
    <s v="Y"/>
    <s v="Yes"/>
    <n v="272.72727272727275"/>
  </r>
  <r>
    <n v="13037"/>
    <s v="MR."/>
    <s v="TERRENCE"/>
    <s v="PAL"/>
    <s v="MR. TERRENCE PAL"/>
    <d v="1950-04-26T00:00:00"/>
    <n v="1950"/>
    <n v="73"/>
    <s v="70s"/>
    <s v="M"/>
    <s v="Married"/>
    <s v="M"/>
    <s v="Male"/>
    <s v="terrence12@adventure-works.com"/>
    <s v="terrence12"/>
    <n v="30000"/>
    <s v="Poor"/>
    <n v="3"/>
    <s v="Parent"/>
    <s v="High School"/>
    <s v="Skilled Manual"/>
    <s v="N"/>
    <s v="No"/>
    <n v="272.72727272727275"/>
  </r>
  <r>
    <n v="13038"/>
    <s v="MR."/>
    <s v="WILSON"/>
    <s v="PAIS"/>
    <s v="MR. WILSON PAIS"/>
    <d v="1950-02-01T00:00:00"/>
    <n v="1950"/>
    <n v="73"/>
    <s v="70s"/>
    <s v="M"/>
    <s v="Married"/>
    <s v="M"/>
    <s v="Male"/>
    <s v="wilson0@adventure-works.com"/>
    <s v="wilson0"/>
    <n v="40000"/>
    <s v="Poor"/>
    <n v="2"/>
    <s v="Parent"/>
    <s v="Bachelors"/>
    <s v="Management"/>
    <s v="N"/>
    <s v="No"/>
    <n v="363.63636363636363"/>
  </r>
  <r>
    <n v="13039"/>
    <s v="MS."/>
    <s v="TRISHA"/>
    <s v="MA"/>
    <s v="MS. TRISHA MA"/>
    <d v="1980-08-20T00:00:00"/>
    <n v="1980"/>
    <n v="43"/>
    <s v="40s"/>
    <s v="S"/>
    <s v="Single"/>
    <s v="F"/>
    <s v="Female"/>
    <s v="trisha10@adventure-works.com"/>
    <s v="trisha10"/>
    <n v="20000"/>
    <s v="Poor"/>
    <n v="0"/>
    <s v="Non-Parent"/>
    <s v="Partial College"/>
    <s v="Skilled Manual"/>
    <s v="N"/>
    <s v="No"/>
    <n v="181.81818181818181"/>
  </r>
  <r>
    <n v="13040"/>
    <s v="MR."/>
    <s v="ROY"/>
    <s v="GONZALEZ"/>
    <s v="MR. ROY GONZALEZ"/>
    <d v="1951-09-20T00:00:00"/>
    <n v="1951"/>
    <n v="72"/>
    <s v="70s"/>
    <s v="M"/>
    <s v="Married"/>
    <s v="M"/>
    <s v="Male"/>
    <s v="roy19@adventure-works.com"/>
    <s v="roy19"/>
    <n v="30000"/>
    <s v="Poor"/>
    <n v="3"/>
    <s v="Parent"/>
    <s v="High School"/>
    <s v="Skilled Manual"/>
    <s v="Y"/>
    <s v="Yes"/>
    <n v="272.72727272727275"/>
  </r>
  <r>
    <n v="13041"/>
    <s v="MR."/>
    <s v="CAMERON"/>
    <s v="BROWN"/>
    <s v="MR. CAMERON BROWN"/>
    <d v="1951-11-05T00:00:00"/>
    <n v="1951"/>
    <n v="72"/>
    <s v="70s"/>
    <s v="M"/>
    <s v="Married"/>
    <s v="M"/>
    <s v="Male"/>
    <s v="cameron45@adventure-works.com"/>
    <s v="cameron45"/>
    <n v="30000"/>
    <s v="Poor"/>
    <n v="3"/>
    <s v="Parent"/>
    <s v="High School"/>
    <s v="Skilled Manual"/>
    <s v="N"/>
    <s v="No"/>
    <n v="272.72727272727275"/>
  </r>
  <r>
    <n v="13042"/>
    <s v="MRS."/>
    <s v="ALISON"/>
    <s v="PAL"/>
    <s v="MRS. ALISON PAL"/>
    <d v="1951-09-21T00:00:00"/>
    <n v="1951"/>
    <n v="72"/>
    <s v="70s"/>
    <s v="M"/>
    <s v="Married"/>
    <s v="F"/>
    <s v="Female"/>
    <s v="alison12@adventure-works.com"/>
    <s v="alison12"/>
    <n v="30000"/>
    <s v="Poor"/>
    <n v="3"/>
    <s v="Parent"/>
    <s v="High School"/>
    <s v="Skilled Manual"/>
    <s v="Y"/>
    <s v="Yes"/>
    <n v="272.72727272727275"/>
  </r>
  <r>
    <n v="13043"/>
    <s v="MRS."/>
    <s v="BRENDA"/>
    <s v="MADAN"/>
    <s v="MRS. BRENDA MADAN"/>
    <d v="1952-04-25T00:00:00"/>
    <n v="1952"/>
    <n v="71"/>
    <s v="70s"/>
    <s v="M"/>
    <s v="Married"/>
    <s v="F"/>
    <s v="Female"/>
    <s v="brenda11@adventure-works.com"/>
    <s v="brenda11"/>
    <n v="30000"/>
    <s v="Poor"/>
    <n v="3"/>
    <s v="Parent"/>
    <s v="High School"/>
    <s v="Skilled Manual"/>
    <s v="N"/>
    <s v="No"/>
    <n v="272.72727272727275"/>
  </r>
  <r>
    <n v="13044"/>
    <s v="MRS."/>
    <s v="KATRINA"/>
    <s v="JAI"/>
    <s v="MRS. KATRINA JAI"/>
    <d v="1952-01-23T00:00:00"/>
    <n v="1952"/>
    <n v="71"/>
    <s v="70s"/>
    <s v="M"/>
    <s v="Married"/>
    <s v="F"/>
    <s v="Female"/>
    <s v="katrina10@adventure-works.com"/>
    <s v="katrina10"/>
    <n v="30000"/>
    <s v="Poor"/>
    <n v="3"/>
    <s v="Parent"/>
    <s v="High School"/>
    <s v="Skilled Manual"/>
    <s v="N"/>
    <s v="No"/>
    <n v="272.72727272727275"/>
  </r>
  <r>
    <n v="13045"/>
    <s v="MRS."/>
    <s v="ANNE"/>
    <s v="GOMEZ"/>
    <s v="MRS. ANNE GOMEZ"/>
    <d v="1952-11-13T00:00:00"/>
    <n v="1952"/>
    <n v="71"/>
    <s v="70s"/>
    <s v="M"/>
    <s v="Married"/>
    <s v="F"/>
    <s v="Female"/>
    <s v="anne2@adventure-works.com"/>
    <s v="anne2"/>
    <n v="30000"/>
    <s v="Poor"/>
    <n v="3"/>
    <s v="Parent"/>
    <s v="High School"/>
    <s v="Skilled Manual"/>
    <s v="Y"/>
    <s v="Yes"/>
    <n v="272.72727272727275"/>
  </r>
  <r>
    <n v="13046"/>
    <s v="MR."/>
    <s v="JONATHAN"/>
    <s v="RODRIGUEZ"/>
    <s v="MR. JONATHAN RODRIGUEZ"/>
    <d v="1952-10-05T00:00:00"/>
    <n v="1952"/>
    <n v="71"/>
    <s v="70s"/>
    <s v="M"/>
    <s v="Married"/>
    <s v="M"/>
    <s v="Male"/>
    <s v="jonathan74@adventure-works.com"/>
    <s v="jonathan74"/>
    <n v="30000"/>
    <s v="Poor"/>
    <n v="3"/>
    <s v="Parent"/>
    <s v="High School"/>
    <s v="Skilled Manual"/>
    <s v="Y"/>
    <s v="Yes"/>
    <n v="272.72727272727275"/>
  </r>
  <r>
    <n v="13047"/>
    <s v="MR."/>
    <s v="RODNEY"/>
    <s v="VAZQUEZ"/>
    <s v="MR. RODNEY VAZQUEZ"/>
    <d v="1952-09-02T00:00:00"/>
    <n v="1952"/>
    <n v="71"/>
    <s v="70s"/>
    <s v="M"/>
    <s v="Married"/>
    <s v="M"/>
    <s v="Male"/>
    <s v="rodney10@adventure-works.com"/>
    <s v="rodney10"/>
    <n v="40000"/>
    <s v="Poor"/>
    <n v="2"/>
    <s v="Parent"/>
    <s v="Partial College"/>
    <s v="Clerical"/>
    <s v="N"/>
    <s v="No"/>
    <n v="363.63636363636363"/>
  </r>
  <r>
    <n v="13048"/>
    <s v="MRS."/>
    <s v="ALEXIS"/>
    <s v="HAYES"/>
    <s v="MRS. ALEXIS HAYES"/>
    <d v="1952-06-26T00:00:00"/>
    <n v="1952"/>
    <n v="71"/>
    <s v="70s"/>
    <s v="M"/>
    <s v="Married"/>
    <s v="F"/>
    <s v="Female"/>
    <s v="alexis46@adventure-works.com"/>
    <s v="alexis46"/>
    <n v="40000"/>
    <s v="Poor"/>
    <n v="2"/>
    <s v="Parent"/>
    <s v="Partial College"/>
    <s v="Skilled Manual"/>
    <s v="Y"/>
    <s v="Yes"/>
    <n v="363.63636363636363"/>
  </r>
  <r>
    <n v="13049"/>
    <s v="MRS."/>
    <s v="AUTUMN"/>
    <s v="WANG"/>
    <s v="MRS. AUTUMN WANG"/>
    <d v="1953-07-06T00:00:00"/>
    <n v="1953"/>
    <n v="70"/>
    <s v="70s"/>
    <s v="M"/>
    <s v="Married"/>
    <s v="F"/>
    <s v="Female"/>
    <s v="autumn1@adventure-works.com"/>
    <s v="autumn1"/>
    <n v="40000"/>
    <s v="Poor"/>
    <n v="3"/>
    <s v="Parent"/>
    <s v="Partial College"/>
    <s v="Skilled Manual"/>
    <s v="N"/>
    <s v="No"/>
    <n v="363.63636363636363"/>
  </r>
  <r>
    <n v="13050"/>
    <s v="MR."/>
    <s v="DENNIS"/>
    <s v="ZENG"/>
    <s v="MR. DENNIS ZENG"/>
    <d v="1953-12-19T00:00:00"/>
    <n v="1953"/>
    <n v="70"/>
    <s v="70s"/>
    <s v="M"/>
    <s v="Married"/>
    <s v="M"/>
    <s v="Male"/>
    <s v="dennis24@adventure-works.com"/>
    <s v="dennis24"/>
    <n v="40000"/>
    <s v="Poor"/>
    <n v="3"/>
    <s v="Parent"/>
    <s v="Partial College"/>
    <s v="Skilled Manual"/>
    <s v="N"/>
    <s v="No"/>
    <n v="363.63636363636363"/>
  </r>
  <r>
    <n v="13051"/>
    <s v="MR."/>
    <s v="ETHAN"/>
    <s v="JONES"/>
    <s v="MR. ETHAN JONES"/>
    <d v="1954-11-27T00:00:00"/>
    <n v="1954"/>
    <n v="69"/>
    <s v="60s"/>
    <s v="S"/>
    <s v="Single"/>
    <s v="M"/>
    <s v="Male"/>
    <s v="ethan33@adventure-works.com"/>
    <s v="ethan33"/>
    <n v="80000"/>
    <s v="Average"/>
    <n v="2"/>
    <s v="Parent"/>
    <s v="Partial College"/>
    <s v="Skilled Manual"/>
    <s v="N"/>
    <s v="No"/>
    <n v="727.27272727272725"/>
  </r>
  <r>
    <n v="13052"/>
    <s v="MR."/>
    <s v="JARED"/>
    <s v="MORRIS"/>
    <s v="MR. JARED MORRIS"/>
    <d v="1975-11-11T00:00:00"/>
    <n v="1975"/>
    <n v="48"/>
    <s v="40s"/>
    <s v="S"/>
    <s v="Single"/>
    <s v="M"/>
    <s v="Male"/>
    <s v="jared20@adventure-works.com"/>
    <s v="jared20"/>
    <n v="40000"/>
    <s v="Poor"/>
    <n v="0"/>
    <s v="Non-Parent"/>
    <s v="Partial College"/>
    <s v="Skilled Manual"/>
    <s v="N"/>
    <s v="No"/>
    <n v="363.63636363636363"/>
  </r>
  <r>
    <n v="13053"/>
    <s v="MR."/>
    <s v="VINCENT"/>
    <s v="LU"/>
    <s v="MR. VINCENT LU"/>
    <d v="1975-05-16T00:00:00"/>
    <n v="1975"/>
    <n v="48"/>
    <s v="40s"/>
    <s v="S"/>
    <s v="Single"/>
    <s v="M"/>
    <s v="Male"/>
    <s v="vincent11@adventure-works.com"/>
    <s v="vincent11"/>
    <n v="40000"/>
    <s v="Poor"/>
    <n v="0"/>
    <s v="Non-Parent"/>
    <s v="Partial College"/>
    <s v="Skilled Manual"/>
    <s v="N"/>
    <s v="No"/>
    <n v="363.63636363636363"/>
  </r>
  <r>
    <n v="13054"/>
    <s v="MR."/>
    <s v="BRYCE"/>
    <s v="WARD"/>
    <s v="MR. BRYCE WARD"/>
    <d v="1975-09-17T00:00:00"/>
    <n v="1975"/>
    <n v="48"/>
    <s v="40s"/>
    <s v="M"/>
    <s v="Married"/>
    <s v="M"/>
    <s v="Male"/>
    <s v="bryce11@adventure-works.com"/>
    <s v="bryce11"/>
    <n v="40000"/>
    <s v="Poor"/>
    <n v="0"/>
    <s v="Non-Parent"/>
    <s v="Partial College"/>
    <s v="Skilled Manual"/>
    <s v="Y"/>
    <s v="Yes"/>
    <n v="363.63636363636363"/>
  </r>
  <r>
    <n v="13055"/>
    <s v="MR."/>
    <s v="PATRICK"/>
    <s v="GRAY"/>
    <s v="MR. PATRICK GRAY"/>
    <d v="1975-10-19T00:00:00"/>
    <n v="1975"/>
    <n v="48"/>
    <s v="40s"/>
    <s v="S"/>
    <s v="Single"/>
    <s v="M"/>
    <s v="Male"/>
    <s v="patrick12@adventure-works.com"/>
    <s v="patrick12"/>
    <n v="30000"/>
    <s v="Poor"/>
    <n v="0"/>
    <s v="Non-Parent"/>
    <s v="High School"/>
    <s v="Skilled Manual"/>
    <s v="Y"/>
    <s v="Yes"/>
    <n v="272.72727272727275"/>
  </r>
  <r>
    <n v="13056"/>
    <s v="MS."/>
    <s v="MORGAN"/>
    <s v="BLUE"/>
    <s v="MS. MORGAN BLUE"/>
    <d v="1975-09-23T00:00:00"/>
    <n v="1975"/>
    <n v="48"/>
    <s v="40s"/>
    <s v="S"/>
    <s v="Single"/>
    <s v="F"/>
    <s v="Female"/>
    <s v="morgan52@adventure-works.com"/>
    <s v="morgan52"/>
    <n v="30000"/>
    <s v="Poor"/>
    <n v="0"/>
    <s v="Non-Parent"/>
    <s v="High School"/>
    <s v="Skilled Manual"/>
    <s v="Y"/>
    <s v="Yes"/>
    <n v="272.72727272727275"/>
  </r>
  <r>
    <n v="13057"/>
    <s v="MS."/>
    <s v="DESTINY"/>
    <s v="POWELL"/>
    <s v="MS. DESTINY POWELL"/>
    <d v="1975-06-21T00:00:00"/>
    <n v="1975"/>
    <n v="48"/>
    <s v="40s"/>
    <s v="S"/>
    <s v="Single"/>
    <s v="F"/>
    <s v="Female"/>
    <s v="destiny57@adventure-works.com"/>
    <s v="destiny57"/>
    <n v="30000"/>
    <s v="Poor"/>
    <n v="0"/>
    <s v="Non-Parent"/>
    <s v="High School"/>
    <s v="Skilled Manual"/>
    <s v="Y"/>
    <s v="Yes"/>
    <n v="272.72727272727275"/>
  </r>
  <r>
    <n v="13058"/>
    <s v="MR."/>
    <s v="RAMON"/>
    <s v="HUANG"/>
    <s v="MR. RAMON HUANG"/>
    <d v="1975-08-16T00:00:00"/>
    <n v="1975"/>
    <n v="48"/>
    <s v="40s"/>
    <s v="M"/>
    <s v="Married"/>
    <s v="M"/>
    <s v="Male"/>
    <s v="ramon5@adventure-works.com"/>
    <s v="ramon5"/>
    <n v="30000"/>
    <s v="Poor"/>
    <n v="0"/>
    <s v="Non-Parent"/>
    <s v="High School"/>
    <s v="Skilled Manual"/>
    <s v="Y"/>
    <s v="Yes"/>
    <n v="272.72727272727275"/>
  </r>
  <r>
    <n v="13059"/>
    <s v="MR."/>
    <s v="KEITH"/>
    <s v="DENG"/>
    <s v="MR. KEITH DENG"/>
    <d v="1975-02-15T00:00:00"/>
    <n v="1975"/>
    <n v="48"/>
    <s v="40s"/>
    <s v="M"/>
    <s v="Married"/>
    <s v="M"/>
    <s v="Male"/>
    <s v="keith3@adventure-works.com"/>
    <s v="keith3"/>
    <n v="30000"/>
    <s v="Poor"/>
    <n v="0"/>
    <s v="Non-Parent"/>
    <s v="High School"/>
    <s v="Skilled Manual"/>
    <s v="Y"/>
    <s v="Yes"/>
    <n v="272.72727272727275"/>
  </r>
  <r>
    <n v="13060"/>
    <s v="MR."/>
    <s v="EUGENE"/>
    <s v="ZHU"/>
    <s v="MR. EUGENE ZHU"/>
    <d v="1975-06-09T00:00:00"/>
    <n v="1975"/>
    <n v="48"/>
    <s v="40s"/>
    <s v="M"/>
    <s v="Married"/>
    <s v="M"/>
    <s v="Male"/>
    <s v="eugene18@adventure-works.com"/>
    <s v="eugene18"/>
    <n v="30000"/>
    <s v="Poor"/>
    <n v="0"/>
    <s v="Non-Parent"/>
    <s v="High School"/>
    <s v="Skilled Manual"/>
    <s v="Y"/>
    <s v="Yes"/>
    <n v="272.72727272727275"/>
  </r>
  <r>
    <n v="13061"/>
    <s v="MR."/>
    <s v="ETHAN"/>
    <s v="ANDERSON"/>
    <s v="MR. ETHAN ANDERSON"/>
    <d v="1974-06-01T00:00:00"/>
    <n v="1974"/>
    <n v="49"/>
    <s v="40s"/>
    <s v="S"/>
    <s v="Single"/>
    <s v="M"/>
    <s v="Male"/>
    <s v="ethan43@adventure-works.com"/>
    <s v="ethan43"/>
    <n v="40000"/>
    <s v="Poor"/>
    <n v="0"/>
    <s v="Non-Parent"/>
    <s v="High School"/>
    <s v="Skilled Manual"/>
    <s v="N"/>
    <s v="No"/>
    <n v="363.63636363636363"/>
  </r>
  <r>
    <n v="13062"/>
    <s v="MR."/>
    <s v="EDUARDO"/>
    <s v="WILLIAMS"/>
    <s v="MR. EDUARDO WILLIAMS"/>
    <d v="1974-07-09T00:00:00"/>
    <n v="1974"/>
    <n v="49"/>
    <s v="40s"/>
    <s v="S"/>
    <s v="Single"/>
    <s v="M"/>
    <s v="Male"/>
    <s v="eduardo2@adventure-works.com"/>
    <s v="eduardo2"/>
    <n v="40000"/>
    <s v="Poor"/>
    <n v="0"/>
    <s v="Non-Parent"/>
    <s v="High School"/>
    <s v="Skilled Manual"/>
    <s v="Y"/>
    <s v="Yes"/>
    <n v="363.63636363636363"/>
  </r>
  <r>
    <n v="13063"/>
    <s v="MS."/>
    <s v="JESSICA"/>
    <s v="JOHNSON"/>
    <s v="MS. JESSICA JOHNSON"/>
    <d v="1974-03-14T00:00:00"/>
    <n v="1974"/>
    <n v="49"/>
    <s v="40s"/>
    <s v="S"/>
    <s v="Single"/>
    <s v="F"/>
    <s v="Female"/>
    <s v="jessica48@adventure-works.com"/>
    <s v="jessica48"/>
    <n v="40000"/>
    <s v="Poor"/>
    <n v="0"/>
    <s v="Non-Parent"/>
    <s v="High School"/>
    <s v="Skilled Manual"/>
    <s v="Y"/>
    <s v="Yes"/>
    <n v="363.63636363636363"/>
  </r>
  <r>
    <n v="13064"/>
    <s v="MR."/>
    <s v="DALTON"/>
    <s v="PARKER"/>
    <s v="MR. DALTON PARKER"/>
    <d v="1974-03-17T00:00:00"/>
    <n v="1974"/>
    <n v="49"/>
    <s v="40s"/>
    <s v="S"/>
    <s v="Single"/>
    <s v="M"/>
    <s v="Male"/>
    <s v="dalton42@adventure-works.com"/>
    <s v="dalton42"/>
    <n v="40000"/>
    <s v="Poor"/>
    <n v="0"/>
    <s v="Non-Parent"/>
    <s v="High School"/>
    <s v="Skilled Manual"/>
    <s v="N"/>
    <s v="No"/>
    <n v="363.63636363636363"/>
  </r>
  <r>
    <n v="13065"/>
    <s v="MS."/>
    <s v="MORGAN"/>
    <s v="GONZALEZ"/>
    <s v="MS. MORGAN GONZALEZ"/>
    <d v="1974-04-21T00:00:00"/>
    <n v="1974"/>
    <n v="49"/>
    <s v="40s"/>
    <s v="S"/>
    <s v="Single"/>
    <s v="F"/>
    <s v="Female"/>
    <s v="morgan14@adventure-works.com"/>
    <s v="morgan14"/>
    <n v="30000"/>
    <s v="Poor"/>
    <n v="0"/>
    <s v="Non-Parent"/>
    <s v="High School"/>
    <s v="Skilled Manual"/>
    <s v="N"/>
    <s v="No"/>
    <n v="272.72727272727275"/>
  </r>
  <r>
    <n v="13066"/>
    <s v="MR."/>
    <s v="CARSON"/>
    <s v="PERRY"/>
    <s v="MR. CARSON PERRY"/>
    <d v="1974-09-25T00:00:00"/>
    <n v="1974"/>
    <n v="49"/>
    <s v="40s"/>
    <s v="S"/>
    <s v="Single"/>
    <s v="M"/>
    <s v="Male"/>
    <s v="carson6@adventure-works.com"/>
    <s v="carson6"/>
    <n v="30000"/>
    <s v="Poor"/>
    <n v="0"/>
    <s v="Non-Parent"/>
    <s v="High School"/>
    <s v="Skilled Manual"/>
    <s v="N"/>
    <s v="No"/>
    <n v="272.72727272727275"/>
  </r>
  <r>
    <n v="13067"/>
    <s v="MS."/>
    <s v="OLIVIA"/>
    <s v="GARCIA"/>
    <s v="MS. OLIVIA GARCIA"/>
    <d v="1974-11-25T00:00:00"/>
    <n v="1974"/>
    <n v="49"/>
    <s v="40s"/>
    <s v="S"/>
    <s v="Single"/>
    <s v="F"/>
    <s v="Female"/>
    <s v="olivia15@adventure-works.com"/>
    <s v="olivia15"/>
    <n v="30000"/>
    <s v="Poor"/>
    <n v="0"/>
    <s v="Non-Parent"/>
    <s v="High School"/>
    <s v="Skilled Manual"/>
    <s v="Y"/>
    <s v="Yes"/>
    <n v="272.72727272727275"/>
  </r>
  <r>
    <n v="13068"/>
    <s v="MS."/>
    <s v="ALEXANDRIA"/>
    <s v="MORRIS"/>
    <s v="MS. ALEXANDRIA MORRIS"/>
    <d v="1974-02-18T00:00:00"/>
    <n v="1974"/>
    <n v="49"/>
    <s v="40s"/>
    <s v="S"/>
    <s v="Single"/>
    <s v="F"/>
    <s v="Female"/>
    <s v="alexandria39@adventure-works.com"/>
    <s v="alexandria39"/>
    <n v="30000"/>
    <s v="Poor"/>
    <n v="0"/>
    <s v="Non-Parent"/>
    <s v="High School"/>
    <s v="Skilled Manual"/>
    <s v="N"/>
    <s v="No"/>
    <n v="272.72727272727275"/>
  </r>
  <r>
    <n v="13069"/>
    <s v="MR."/>
    <s v="ADAM"/>
    <s v="GREEN"/>
    <s v="MR. ADAM GREEN"/>
    <d v="1974-08-19T00:00:00"/>
    <n v="1974"/>
    <n v="49"/>
    <s v="40s"/>
    <s v="M"/>
    <s v="Married"/>
    <s v="M"/>
    <s v="Male"/>
    <s v="adam45@adventure-works.com"/>
    <s v="adam45"/>
    <n v="30000"/>
    <s v="Poor"/>
    <n v="0"/>
    <s v="Non-Parent"/>
    <s v="High School"/>
    <s v="Skilled Manual"/>
    <s v="Y"/>
    <s v="Yes"/>
    <n v="272.72727272727275"/>
  </r>
  <r>
    <n v="13070"/>
    <s v="MS."/>
    <s v="EMMA"/>
    <s v="CLARK"/>
    <s v="MS. EMMA CLARK"/>
    <d v="1973-10-18T00:00:00"/>
    <n v="1973"/>
    <n v="50"/>
    <s v="50s"/>
    <s v="S"/>
    <s v="Single"/>
    <s v="F"/>
    <s v="Female"/>
    <s v="emma18@adventure-works.com"/>
    <s v="emma18"/>
    <n v="60000"/>
    <s v="Average"/>
    <n v="0"/>
    <s v="Non-Parent"/>
    <s v="Partial College"/>
    <s v="Skilled Manual"/>
    <s v="Y"/>
    <s v="Yes"/>
    <n v="545.4545454545455"/>
  </r>
  <r>
    <n v="13071"/>
    <s v="MR."/>
    <s v="THOMAS"/>
    <s v="WALKER"/>
    <s v="MR. THOMAS WALKER"/>
    <d v="1973-05-11T00:00:00"/>
    <n v="1973"/>
    <n v="50"/>
    <s v="50s"/>
    <s v="M"/>
    <s v="Married"/>
    <s v="M"/>
    <s v="Male"/>
    <s v="thomas82@adventure-works.com"/>
    <s v="thomas82"/>
    <n v="60000"/>
    <s v="Average"/>
    <n v="0"/>
    <s v="Non-Parent"/>
    <s v="Partial College"/>
    <s v="Skilled Manual"/>
    <s v="Y"/>
    <s v="Yes"/>
    <n v="545.4545454545455"/>
  </r>
  <r>
    <n v="13072"/>
    <s v="MS."/>
    <s v="EMMA"/>
    <s v="ROGERS"/>
    <s v="MS. EMMA ROGERS"/>
    <d v="1973-11-02T00:00:00"/>
    <n v="1973"/>
    <n v="50"/>
    <s v="50s"/>
    <s v="S"/>
    <s v="Single"/>
    <s v="F"/>
    <s v="Female"/>
    <s v="emma27@adventure-works.com"/>
    <s v="emma27"/>
    <n v="70000"/>
    <s v="Average"/>
    <n v="0"/>
    <s v="Non-Parent"/>
    <s v="Partial College"/>
    <s v="Professional"/>
    <s v="Y"/>
    <s v="Yes"/>
    <n v="636.36363636363637"/>
  </r>
  <r>
    <n v="13073"/>
    <s v="MS."/>
    <s v="SYDNEY"/>
    <s v="LOPEZ"/>
    <s v="MS. SYDNEY LOPEZ"/>
    <d v="1976-01-12T00:00:00"/>
    <n v="1976"/>
    <n v="47"/>
    <s v="40s"/>
    <s v="M"/>
    <s v="Married"/>
    <s v="F"/>
    <s v="Female"/>
    <s v="sydney62@adventure-works.com"/>
    <s v="sydney62"/>
    <n v="60000"/>
    <s v="Average"/>
    <n v="0"/>
    <s v="Non-Parent"/>
    <s v="Partial College"/>
    <s v="Professional"/>
    <s v="Y"/>
    <s v="Yes"/>
    <n v="545.4545454545455"/>
  </r>
  <r>
    <n v="13074"/>
    <s v="MS."/>
    <s v="GRACE"/>
    <s v="HUGHES"/>
    <s v="MS. GRACE HUGHES"/>
    <d v="1976-09-12T00:00:00"/>
    <n v="1976"/>
    <n v="47"/>
    <s v="40s"/>
    <s v="M"/>
    <s v="Married"/>
    <s v="F"/>
    <s v="Female"/>
    <s v="grace59@adventure-works.com"/>
    <s v="grace59"/>
    <n v="60000"/>
    <s v="Average"/>
    <n v="0"/>
    <s v="Non-Parent"/>
    <s v="Partial College"/>
    <s v="Professional"/>
    <s v="Y"/>
    <s v="Yes"/>
    <n v="545.4545454545455"/>
  </r>
  <r>
    <n v="13075"/>
    <s v="MR."/>
    <s v="KELVIN"/>
    <s v="LIN"/>
    <s v="MR. KELVIN LIN"/>
    <d v="1955-04-11T00:00:00"/>
    <n v="1955"/>
    <n v="68"/>
    <s v="60s"/>
    <s v="M"/>
    <s v="Married"/>
    <s v="M"/>
    <s v="Male"/>
    <s v="kelvin27@adventure-works.com"/>
    <s v="kelvin27"/>
    <n v="80000"/>
    <s v="Average"/>
    <n v="2"/>
    <s v="Parent"/>
    <s v="High School"/>
    <s v="Skilled Manual"/>
    <s v="N"/>
    <s v="No"/>
    <n v="727.27272727272725"/>
  </r>
  <r>
    <n v="13076"/>
    <s v="MR."/>
    <s v="CRAIG"/>
    <s v="MUNOZ"/>
    <s v="MR. CRAIG MUNOZ"/>
    <d v="1955-03-03T00:00:00"/>
    <n v="1955"/>
    <n v="68"/>
    <s v="60s"/>
    <s v="S"/>
    <s v="Single"/>
    <s v="M"/>
    <s v="Male"/>
    <s v="craig8@adventure-works.com"/>
    <s v="craig8"/>
    <n v="80000"/>
    <s v="Average"/>
    <n v="2"/>
    <s v="Parent"/>
    <s v="High School"/>
    <s v="Skilled Manual"/>
    <s v="N"/>
    <s v="No"/>
    <n v="727.27272727272725"/>
  </r>
  <r>
    <n v="13077"/>
    <s v="MR."/>
    <s v="ALEJANDRO"/>
    <s v="GOEL"/>
    <s v="MR. ALEJANDRO GOEL"/>
    <d v="1956-05-24T00:00:00"/>
    <n v="1956"/>
    <n v="67"/>
    <s v="60s"/>
    <s v="S"/>
    <s v="Single"/>
    <s v="M"/>
    <s v="Male"/>
    <s v="alejandro44@adventure-works.com"/>
    <s v="alejandro44"/>
    <n v="70000"/>
    <s v="Average"/>
    <n v="2"/>
    <s v="Parent"/>
    <s v="High School"/>
    <s v="Skilled Manual"/>
    <s v="N"/>
    <s v="No"/>
    <n v="636.36363636363637"/>
  </r>
  <r>
    <n v="13078"/>
    <s v="MRS."/>
    <s v="MICHELE"/>
    <s v="CHANDE"/>
    <s v="MRS. MICHELE CHANDE"/>
    <d v="1956-01-22T00:00:00"/>
    <n v="1956"/>
    <n v="67"/>
    <s v="60s"/>
    <s v="S"/>
    <s v="Single"/>
    <s v="F"/>
    <s v="Female"/>
    <s v="michele15@adventure-works.com"/>
    <s v="michele15"/>
    <n v="70000"/>
    <s v="Average"/>
    <n v="2"/>
    <s v="Parent"/>
    <s v="High School"/>
    <s v="Skilled Manual"/>
    <s v="Y"/>
    <s v="Yes"/>
    <n v="636.36363636363637"/>
  </r>
  <r>
    <n v="13079"/>
    <s v="MR."/>
    <s v="EDWIN"/>
    <s v="BHAT"/>
    <s v="MR. EDWIN BHAT"/>
    <d v="1957-02-26T00:00:00"/>
    <n v="1957"/>
    <n v="66"/>
    <s v="60s"/>
    <s v="S"/>
    <s v="Single"/>
    <s v="M"/>
    <s v="Male"/>
    <s v="edwin43@adventure-works.com"/>
    <s v="edwin43"/>
    <n v="80000"/>
    <s v="Average"/>
    <n v="2"/>
    <s v="Parent"/>
    <s v="High School"/>
    <s v="Professional"/>
    <s v="N"/>
    <s v="No"/>
    <n v="727.27272727272725"/>
  </r>
  <r>
    <n v="13080"/>
    <s v="MRS."/>
    <s v="DENISE"/>
    <s v="MEHTA"/>
    <s v="MRS. DENISE MEHTA"/>
    <d v="1957-05-18T00:00:00"/>
    <n v="1957"/>
    <n v="66"/>
    <s v="60s"/>
    <s v="S"/>
    <s v="Single"/>
    <s v="F"/>
    <s v="Female"/>
    <s v="denise15@adventure-works.com"/>
    <s v="denise15"/>
    <n v="80000"/>
    <s v="Average"/>
    <n v="2"/>
    <s v="Parent"/>
    <s v="High School"/>
    <s v="Professional"/>
    <s v="N"/>
    <s v="No"/>
    <n v="727.27272727272725"/>
  </r>
  <r>
    <n v="13081"/>
    <s v="MRS."/>
    <s v="KRISTA"/>
    <s v="RUIZ"/>
    <s v="MRS. KRISTA RUIZ"/>
    <d v="1957-03-24T00:00:00"/>
    <n v="1957"/>
    <n v="66"/>
    <s v="60s"/>
    <s v="S"/>
    <s v="Single"/>
    <s v="F"/>
    <s v="Female"/>
    <s v="krista2@adventure-works.com"/>
    <s v="krista2"/>
    <n v="80000"/>
    <s v="Average"/>
    <n v="2"/>
    <s v="Parent"/>
    <s v="High School"/>
    <s v="Professional"/>
    <s v="N"/>
    <s v="No"/>
    <n v="727.27272727272725"/>
  </r>
  <r>
    <n v="13082"/>
    <s v="MR."/>
    <s v="JUAN"/>
    <s v="PETERSON"/>
    <s v="MR. JUAN PETERSON"/>
    <d v="1958-02-24T00:00:00"/>
    <n v="1958"/>
    <n v="65"/>
    <s v="60s"/>
    <s v="S"/>
    <s v="Single"/>
    <s v="M"/>
    <s v="Male"/>
    <s v="juan15@adventure-works.com"/>
    <s v="juan15"/>
    <n v="130000"/>
    <s v="Rich"/>
    <n v="0"/>
    <s v="Non-Parent"/>
    <s v="Graduate Degree"/>
    <s v="Management"/>
    <s v="Y"/>
    <s v="Yes"/>
    <n v="1181.8181818181818"/>
  </r>
  <r>
    <n v="13083"/>
    <s v="MS."/>
    <s v="JORDYN"/>
    <s v="BUTLER"/>
    <s v="MS. JORDYN BUTLER"/>
    <d v="1973-02-26T00:00:00"/>
    <n v="1973"/>
    <n v="50"/>
    <s v="50s"/>
    <s v="S"/>
    <s v="Single"/>
    <s v="F"/>
    <s v="Female"/>
    <s v="jordyn14@adventure-works.com"/>
    <s v="jordyn14"/>
    <n v="70000"/>
    <s v="Average"/>
    <n v="0"/>
    <s v="Non-Parent"/>
    <s v="Partial College"/>
    <s v="Professional"/>
    <s v="Y"/>
    <s v="Yes"/>
    <n v="636.36363636363637"/>
  </r>
  <r>
    <n v="13084"/>
    <s v="MR."/>
    <s v="LUIS"/>
    <s v="HUGHES"/>
    <s v="MR. LUIS HUGHES"/>
    <d v="1974-10-14T00:00:00"/>
    <n v="1974"/>
    <n v="49"/>
    <s v="40s"/>
    <s v="S"/>
    <s v="Single"/>
    <s v="M"/>
    <s v="Male"/>
    <s v="luis10@adventure-works.com"/>
    <s v="luis10"/>
    <n v="30000"/>
    <s v="Poor"/>
    <n v="0"/>
    <s v="Non-Parent"/>
    <s v="High School"/>
    <s v="Professional"/>
    <s v="N"/>
    <s v="No"/>
    <n v="272.72727272727275"/>
  </r>
  <r>
    <n v="13085"/>
    <s v="MR."/>
    <s v="DANIEL"/>
    <s v="HARRIS"/>
    <s v="MR. DANIEL HARRIS"/>
    <d v="1974-03-19T00:00:00"/>
    <n v="1974"/>
    <n v="49"/>
    <s v="40s"/>
    <s v="S"/>
    <s v="Single"/>
    <s v="M"/>
    <s v="Male"/>
    <s v="daniel10@adventure-works.com"/>
    <s v="daniel10"/>
    <n v="30000"/>
    <s v="Poor"/>
    <n v="0"/>
    <s v="Non-Parent"/>
    <s v="Partial High School"/>
    <s v="Skilled Manual"/>
    <s v="Y"/>
    <s v="Yes"/>
    <n v="272.72727272727275"/>
  </r>
  <r>
    <n v="13086"/>
    <s v="MR."/>
    <s v="BLAKE"/>
    <s v="NELSON"/>
    <s v="MR. BLAKE NELSON"/>
    <d v="1974-05-20T00:00:00"/>
    <n v="1974"/>
    <n v="49"/>
    <s v="40s"/>
    <s v="S"/>
    <s v="Single"/>
    <s v="M"/>
    <s v="Male"/>
    <s v="blake36@adventure-works.com"/>
    <s v="blake36"/>
    <n v="60000"/>
    <s v="Average"/>
    <n v="0"/>
    <s v="Non-Parent"/>
    <s v="Partial College"/>
    <s v="Professional"/>
    <s v="Y"/>
    <s v="Yes"/>
    <n v="545.4545454545455"/>
  </r>
  <r>
    <n v="13087"/>
    <s v="MR."/>
    <s v="JEREMY"/>
    <s v="COLLINS"/>
    <s v="MR. JEREMY COLLINS"/>
    <d v="1974-11-08T00:00:00"/>
    <n v="1974"/>
    <n v="49"/>
    <s v="40s"/>
    <s v="S"/>
    <s v="Single"/>
    <s v="M"/>
    <s v="Male"/>
    <s v="jeremy19@adventure-works.com"/>
    <s v="jeremy19"/>
    <n v="60000"/>
    <s v="Average"/>
    <n v="0"/>
    <s v="Non-Parent"/>
    <s v="Partial College"/>
    <s v="Professional"/>
    <s v="Y"/>
    <s v="Yes"/>
    <n v="545.4545454545455"/>
  </r>
  <r>
    <n v="13088"/>
    <s v="MS."/>
    <s v="MEGAN"/>
    <s v="POWELL"/>
    <s v="MS. MEGAN POWELL"/>
    <d v="1974-02-23T00:00:00"/>
    <n v="1974"/>
    <n v="49"/>
    <s v="40s"/>
    <s v="S"/>
    <s v="Single"/>
    <s v="F"/>
    <s v="Female"/>
    <s v="megan58@adventure-works.com"/>
    <s v="megan58"/>
    <n v="60000"/>
    <s v="Average"/>
    <n v="0"/>
    <s v="Non-Parent"/>
    <s v="Partial College"/>
    <s v="Professional"/>
    <s v="N"/>
    <s v="No"/>
    <n v="545.4545454545455"/>
  </r>
  <r>
    <n v="13089"/>
    <s v="MRS."/>
    <s v="ELIZABETH"/>
    <s v="ALEXANDER"/>
    <s v="MRS. ELIZABETH ALEXANDER"/>
    <d v="1959-09-01T00:00:00"/>
    <n v="1959"/>
    <n v="64"/>
    <s v="60s"/>
    <s v="M"/>
    <s v="Married"/>
    <s v="F"/>
    <s v="Female"/>
    <s v="elizabeth47@adventure-works.com"/>
    <s v="elizabeth47"/>
    <n v="120000"/>
    <s v="Rich"/>
    <n v="1"/>
    <s v="Parent"/>
    <s v="Bachelors"/>
    <s v="Management"/>
    <s v="Y"/>
    <s v="Yes"/>
    <n v="1090.909090909091"/>
  </r>
  <r>
    <n v="13090"/>
    <s v="MR."/>
    <s v="WAYNE"/>
    <s v="TANG"/>
    <s v="MR. WAYNE TANG"/>
    <d v="1959-06-01T00:00:00"/>
    <n v="1959"/>
    <n v="64"/>
    <s v="60s"/>
    <s v="S"/>
    <s v="Single"/>
    <s v="M"/>
    <s v="Male"/>
    <s v="wayne5@adventure-works.com"/>
    <s v="wayne5"/>
    <n v="130000"/>
    <s v="Rich"/>
    <n v="0"/>
    <s v="Non-Parent"/>
    <s v="Graduate Degree"/>
    <s v="Management"/>
    <s v="N"/>
    <s v="No"/>
    <n v="1181.8181818181818"/>
  </r>
  <r>
    <n v="13091"/>
    <s v="MS."/>
    <s v="DEANNA"/>
    <s v="MARTIN"/>
    <s v="MS. DEANNA MARTIN"/>
    <d v="1959-08-11T00:00:00"/>
    <n v="1959"/>
    <n v="64"/>
    <s v="60s"/>
    <s v="S"/>
    <s v="Single"/>
    <s v="F"/>
    <s v="Female"/>
    <s v="deanna25@adventure-works.com"/>
    <s v="deanna25"/>
    <n v="130000"/>
    <s v="Rich"/>
    <n v="0"/>
    <s v="Non-Parent"/>
    <s v="Graduate Degree"/>
    <s v="Management"/>
    <s v="N"/>
    <s v="No"/>
    <n v="1181.8181818181818"/>
  </r>
  <r>
    <n v="13092"/>
    <s v="MR."/>
    <s v="WILLIAM"/>
    <s v="WALKER"/>
    <s v="MR. WILLIAM WALKER"/>
    <d v="1966-11-04T00:00:00"/>
    <n v="1966"/>
    <n v="57"/>
    <s v="50s"/>
    <s v="M"/>
    <s v="Married"/>
    <s v="M"/>
    <s v="Male"/>
    <s v="william29@adventure-works.com"/>
    <s v="william29"/>
    <n v="130000"/>
    <s v="Rich"/>
    <n v="0"/>
    <s v="Non-Parent"/>
    <s v="Graduate Degree"/>
    <s v="Management"/>
    <s v="Y"/>
    <s v="Yes"/>
    <n v="1181.8181818181818"/>
  </r>
  <r>
    <n v="13093"/>
    <s v="MRS."/>
    <s v="MICHELLE"/>
    <s v="JAMES"/>
    <s v="MRS. MICHELLE JAMES"/>
    <d v="1957-10-15T00:00:00"/>
    <n v="1957"/>
    <n v="66"/>
    <s v="60s"/>
    <s v="S"/>
    <s v="Single"/>
    <s v="F"/>
    <s v="Female"/>
    <s v="michelle9@adventure-works.com"/>
    <s v="michelle9"/>
    <n v="80000"/>
    <s v="Average"/>
    <n v="2"/>
    <s v="Parent"/>
    <s v="Partial High School"/>
    <s v="Skilled Manual"/>
    <s v="N"/>
    <s v="No"/>
    <n v="727.27272727272725"/>
  </r>
  <r>
    <n v="13094"/>
    <s v="MR."/>
    <s v="ANTONIO"/>
    <s v="DIAZ"/>
    <s v="MR. ANTONIO DIAZ"/>
    <d v="1957-03-23T00:00:00"/>
    <n v="1957"/>
    <n v="66"/>
    <s v="60s"/>
    <s v="M"/>
    <s v="Married"/>
    <s v="M"/>
    <s v="Male"/>
    <s v="antonio22@adventure-works.com"/>
    <s v="antonio22"/>
    <n v="60000"/>
    <s v="Average"/>
    <n v="2"/>
    <s v="Parent"/>
    <s v="High School"/>
    <s v="Professional"/>
    <s v="N"/>
    <s v="No"/>
    <n v="545.4545454545455"/>
  </r>
  <r>
    <n v="13095"/>
    <s v="MR."/>
    <s v="JORDAN"/>
    <s v="GRIFFIN"/>
    <s v="MR. JORDAN GRIFFIN"/>
    <d v="1957-07-24T00:00:00"/>
    <n v="1957"/>
    <n v="66"/>
    <s v="60s"/>
    <s v="S"/>
    <s v="Single"/>
    <s v="M"/>
    <s v="Male"/>
    <s v="jordan18@adventure-works.com"/>
    <s v="jordan18"/>
    <n v="60000"/>
    <s v="Average"/>
    <n v="2"/>
    <s v="Parent"/>
    <s v="High School"/>
    <s v="Professional"/>
    <s v="Y"/>
    <s v="Yes"/>
    <n v="545.4545454545455"/>
  </r>
  <r>
    <n v="13096"/>
    <s v="MR."/>
    <s v="JONATHAN"/>
    <s v="CHEN"/>
    <s v="MR. JONATHAN CHEN"/>
    <d v="1957-10-20T00:00:00"/>
    <n v="1957"/>
    <n v="66"/>
    <s v="60s"/>
    <s v="M"/>
    <s v="Married"/>
    <s v="M"/>
    <s v="Male"/>
    <s v="jonathan24@adventure-works.com"/>
    <s v="jonathan24"/>
    <n v="60000"/>
    <s v="Average"/>
    <n v="2"/>
    <s v="Parent"/>
    <s v="High School"/>
    <s v="Professional"/>
    <s v="N"/>
    <s v="No"/>
    <n v="545.4545454545455"/>
  </r>
  <r>
    <n v="13097"/>
    <s v="MR."/>
    <s v="DALTON"/>
    <s v="HUGHES"/>
    <s v="MR. DALTON HUGHES"/>
    <d v="1957-05-14T00:00:00"/>
    <n v="1957"/>
    <n v="66"/>
    <s v="60s"/>
    <s v="M"/>
    <s v="Married"/>
    <s v="M"/>
    <s v="Male"/>
    <s v="dalton57@adventure-works.com"/>
    <s v="dalton57"/>
    <n v="60000"/>
    <s v="Average"/>
    <n v="2"/>
    <s v="Parent"/>
    <s v="High School"/>
    <s v="Professional"/>
    <s v="N"/>
    <s v="No"/>
    <n v="545.4545454545455"/>
  </r>
  <r>
    <n v="13098"/>
    <s v="MR."/>
    <s v="MIGUEL"/>
    <s v="RUSSELL"/>
    <s v="MR. MIGUEL RUSSELL"/>
    <d v="1957-10-07T00:00:00"/>
    <n v="1957"/>
    <n v="66"/>
    <s v="60s"/>
    <s v="M"/>
    <s v="Married"/>
    <s v="M"/>
    <s v="Male"/>
    <s v="miguel66@adventure-works.com"/>
    <s v="miguel66"/>
    <n v="60000"/>
    <s v="Average"/>
    <n v="2"/>
    <s v="Parent"/>
    <s v="High School"/>
    <s v="Professional"/>
    <s v="N"/>
    <s v="No"/>
    <n v="545.4545454545455"/>
  </r>
  <r>
    <n v="13099"/>
    <s v="MR."/>
    <s v="JAY"/>
    <s v="ROMERO"/>
    <s v="MR. JAY ROMERO"/>
    <d v="1957-08-04T00:00:00"/>
    <n v="1957"/>
    <n v="66"/>
    <s v="60s"/>
    <s v="M"/>
    <s v="Married"/>
    <s v="M"/>
    <s v="Male"/>
    <s v="jay38@adventure-works.com"/>
    <s v="jay38"/>
    <n v="70000"/>
    <s v="Average"/>
    <n v="3"/>
    <s v="Parent"/>
    <s v="Partial College"/>
    <s v="Professional"/>
    <s v="N"/>
    <s v="No"/>
    <n v="636.36363636363637"/>
  </r>
  <r>
    <n v="13100"/>
    <s v="MR."/>
    <s v="JEREMY"/>
    <s v="PEREZ"/>
    <s v="MR. JEREMY PEREZ"/>
    <d v="1957-07-16T00:00:00"/>
    <n v="1957"/>
    <n v="66"/>
    <s v="60s"/>
    <s v="M"/>
    <s v="Married"/>
    <s v="M"/>
    <s v="Male"/>
    <s v="jeremy14@adventure-works.com"/>
    <s v="jeremy14"/>
    <n v="80000"/>
    <s v="Average"/>
    <n v="2"/>
    <s v="Parent"/>
    <s v="Bachelors"/>
    <s v="Management"/>
    <s v="N"/>
    <s v="No"/>
    <n v="727.27272727272725"/>
  </r>
  <r>
    <n v="13101"/>
    <s v="MR."/>
    <s v="ALEX"/>
    <s v="SANCHEZ"/>
    <s v="MR. ALEX SANCHEZ"/>
    <d v="1957-10-07T00:00:00"/>
    <n v="1957"/>
    <n v="66"/>
    <s v="60s"/>
    <s v="S"/>
    <s v="Single"/>
    <s v="M"/>
    <s v="Male"/>
    <s v="alex21@adventure-works.com"/>
    <s v="alex21"/>
    <n v="90000"/>
    <s v="Average"/>
    <n v="2"/>
    <s v="Parent"/>
    <s v="Partial College"/>
    <s v="Professional"/>
    <s v="Y"/>
    <s v="Yes"/>
    <n v="818.18181818181813"/>
  </r>
  <r>
    <n v="13102"/>
    <s v="MRS."/>
    <s v="MARIAH"/>
    <s v="BRYANT"/>
    <s v="MRS. MARIAH BRYANT"/>
    <d v="1957-09-19T00:00:00"/>
    <n v="1957"/>
    <n v="66"/>
    <s v="60s"/>
    <s v="S"/>
    <s v="Single"/>
    <s v="F"/>
    <s v="Female"/>
    <s v="mariah23@adventure-works.com"/>
    <s v="mariah23"/>
    <n v="90000"/>
    <s v="Average"/>
    <n v="2"/>
    <s v="Parent"/>
    <s v="Partial College"/>
    <s v="Professional"/>
    <s v="Y"/>
    <s v="Yes"/>
    <n v="818.18181818181813"/>
  </r>
  <r>
    <n v="13103"/>
    <s v="MR."/>
    <s v="BRENDAN"/>
    <s v="RAJI"/>
    <s v="MR. BRENDAN RAJI"/>
    <d v="1963-08-02T00:00:00"/>
    <n v="1963"/>
    <n v="60"/>
    <s v="60s"/>
    <s v="S"/>
    <s v="Single"/>
    <s v="M"/>
    <s v="Male"/>
    <s v="brendan19@adventure-works.com"/>
    <s v="brendan19"/>
    <n v="70000"/>
    <s v="Average"/>
    <n v="0"/>
    <s v="Non-Parent"/>
    <s v="Bachelors"/>
    <s v="Professional"/>
    <s v="N"/>
    <s v="No"/>
    <n v="636.36363636363637"/>
  </r>
  <r>
    <n v="13104"/>
    <s v="MR."/>
    <s v="GREGORY"/>
    <s v="BECKER"/>
    <s v="MR. GREGORY BECKER"/>
    <d v="1963-04-12T00:00:00"/>
    <n v="1963"/>
    <n v="60"/>
    <s v="60s"/>
    <s v="S"/>
    <s v="Single"/>
    <s v="M"/>
    <s v="Male"/>
    <s v="gregory24@adventure-works.com"/>
    <s v="gregory24"/>
    <n v="70000"/>
    <s v="Average"/>
    <n v="0"/>
    <s v="Non-Parent"/>
    <s v="Bachelors"/>
    <s v="Professional"/>
    <s v="N"/>
    <s v="No"/>
    <n v="636.36363636363637"/>
  </r>
  <r>
    <n v="13105"/>
    <s v="MRS."/>
    <s v="WHITNEY"/>
    <s v="KOVÁR"/>
    <s v="MRS. WHITNEY KOVÁR"/>
    <d v="1962-07-02T00:00:00"/>
    <n v="1962"/>
    <n v="61"/>
    <s v="60s"/>
    <s v="M"/>
    <s v="Married"/>
    <s v="F"/>
    <s v="Female"/>
    <s v="whitney4@adventure-works.com"/>
    <s v="whitney4"/>
    <n v="60000"/>
    <s v="Average"/>
    <n v="1"/>
    <s v="Parent"/>
    <s v="Bachelors"/>
    <s v="Professional"/>
    <s v="Y"/>
    <s v="Yes"/>
    <n v="545.4545454545455"/>
  </r>
  <r>
    <n v="13106"/>
    <s v="MRS."/>
    <s v="EBONY"/>
    <s v="MUNOZ"/>
    <s v="MRS. EBONY MUNOZ"/>
    <d v="1962-07-08T00:00:00"/>
    <n v="1962"/>
    <n v="61"/>
    <s v="60s"/>
    <s v="M"/>
    <s v="Married"/>
    <s v="F"/>
    <s v="Female"/>
    <s v="ebony30@adventure-works.com"/>
    <s v="ebony30"/>
    <n v="60000"/>
    <s v="Average"/>
    <n v="1"/>
    <s v="Parent"/>
    <s v="Bachelors"/>
    <s v="Professional"/>
    <s v="Y"/>
    <s v="Yes"/>
    <n v="545.4545454545455"/>
  </r>
  <r>
    <n v="13107"/>
    <s v="MRS."/>
    <s v="MARY"/>
    <s v="NELSON"/>
    <s v="MRS. MARY NELSON"/>
    <d v="1962-07-11T00:00:00"/>
    <n v="1962"/>
    <n v="61"/>
    <s v="60s"/>
    <s v="M"/>
    <s v="Married"/>
    <s v="F"/>
    <s v="Female"/>
    <s v="mary22@adventure-works.com"/>
    <s v="mary22"/>
    <n v="60000"/>
    <s v="Average"/>
    <n v="1"/>
    <s v="Parent"/>
    <s v="Bachelors"/>
    <s v="Professional"/>
    <s v="Y"/>
    <s v="Yes"/>
    <n v="545.4545454545455"/>
  </r>
  <r>
    <n v="13108"/>
    <s v="MR."/>
    <s v="CURTIS"/>
    <s v="WANG"/>
    <s v="MR. CURTIS WANG"/>
    <d v="1962-12-26T00:00:00"/>
    <n v="1962"/>
    <n v="61"/>
    <s v="60s"/>
    <s v="M"/>
    <s v="Married"/>
    <s v="M"/>
    <s v="Male"/>
    <s v="curtis2@adventure-works.com"/>
    <s v="curtis2"/>
    <n v="60000"/>
    <s v="Average"/>
    <n v="1"/>
    <s v="Parent"/>
    <s v="Bachelors"/>
    <s v="Professional"/>
    <s v="Y"/>
    <s v="Yes"/>
    <n v="545.4545454545455"/>
  </r>
  <r>
    <n v="13109"/>
    <s v="MRS."/>
    <s v="CHERYL"/>
    <s v="NAVARRO"/>
    <s v="MRS. CHERYL NAVARRO"/>
    <d v="1962-08-12T00:00:00"/>
    <n v="1962"/>
    <n v="61"/>
    <s v="60s"/>
    <s v="M"/>
    <s v="Married"/>
    <s v="F"/>
    <s v="Female"/>
    <s v="cheryl12@adventure-works.com"/>
    <s v="cheryl12"/>
    <n v="60000"/>
    <s v="Average"/>
    <n v="1"/>
    <s v="Parent"/>
    <s v="Bachelors"/>
    <s v="Professional"/>
    <s v="Y"/>
    <s v="Yes"/>
    <n v="545.4545454545455"/>
  </r>
  <r>
    <n v="13111"/>
    <s v="MRS."/>
    <s v="HANNAH"/>
    <s v="BUTLER"/>
    <s v="MRS. HANNAH BUTLER"/>
    <d v="1961-08-16T00:00:00"/>
    <n v="1961"/>
    <n v="62"/>
    <s v="60s"/>
    <s v="S"/>
    <s v="Single"/>
    <s v="F"/>
    <s v="Female"/>
    <s v="hannah36@adventure-works.com"/>
    <s v="hannah36"/>
    <n v="60000"/>
    <s v="Average"/>
    <n v="1"/>
    <s v="Parent"/>
    <s v="Partial College"/>
    <s v="Skilled Manual"/>
    <s v="Y"/>
    <s v="Yes"/>
    <n v="545.4545454545455"/>
  </r>
  <r>
    <n v="13112"/>
    <s v="MRS."/>
    <s v="BIANCA"/>
    <s v="GAO"/>
    <s v="MRS. BIANCA GAO"/>
    <d v="1961-07-23T00:00:00"/>
    <n v="1961"/>
    <n v="62"/>
    <s v="60s"/>
    <s v="S"/>
    <s v="Single"/>
    <s v="F"/>
    <s v="Female"/>
    <s v="bianca11@adventure-works.com"/>
    <s v="bianca11"/>
    <n v="60000"/>
    <s v="Average"/>
    <n v="1"/>
    <s v="Parent"/>
    <s v="Partial College"/>
    <s v="Skilled Manual"/>
    <s v="Y"/>
    <s v="Yes"/>
    <n v="545.4545454545455"/>
  </r>
  <r>
    <n v="13113"/>
    <s v="MR."/>
    <s v="BRYANT"/>
    <s v="SANCHEZ"/>
    <s v="MR. BRYANT SANCHEZ"/>
    <d v="1966-07-14T00:00:00"/>
    <n v="1966"/>
    <n v="57"/>
    <s v="50s"/>
    <s v="S"/>
    <s v="Single"/>
    <s v="M"/>
    <s v="Male"/>
    <s v="bryant19@adventure-works.com"/>
    <s v="bryant19"/>
    <n v="100000"/>
    <s v="Rich"/>
    <n v="0"/>
    <s v="Non-Parent"/>
    <s v="Bachelors"/>
    <s v="Professional"/>
    <s v="N"/>
    <s v="No"/>
    <n v="909.09090909090912"/>
  </r>
  <r>
    <n v="13114"/>
    <s v="MS."/>
    <s v="CLAUDIA"/>
    <s v="ZHANG"/>
    <s v="MS. CLAUDIA ZHANG"/>
    <d v="1966-05-01T00:00:00"/>
    <n v="1966"/>
    <n v="57"/>
    <s v="50s"/>
    <s v="S"/>
    <s v="Single"/>
    <s v="F"/>
    <s v="Female"/>
    <s v="claudia0@adventure-works.com"/>
    <s v="claudia0"/>
    <n v="100000"/>
    <s v="Rich"/>
    <n v="0"/>
    <s v="Non-Parent"/>
    <s v="Bachelors"/>
    <s v="Professional"/>
    <s v="N"/>
    <s v="No"/>
    <n v="909.09090909090912"/>
  </r>
  <r>
    <n v="13115"/>
    <s v="MR."/>
    <s v="CLARENCE"/>
    <s v="WU"/>
    <s v="MR. CLARENCE WU"/>
    <d v="1966-09-27T00:00:00"/>
    <n v="1966"/>
    <n v="57"/>
    <s v="50s"/>
    <s v="S"/>
    <s v="Single"/>
    <s v="M"/>
    <s v="Male"/>
    <s v="clarence2@adventure-works.com"/>
    <s v="clarence2"/>
    <n v="110000"/>
    <s v="Rich"/>
    <n v="0"/>
    <s v="Non-Parent"/>
    <s v="Graduate Degree"/>
    <s v="Management"/>
    <s v="Y"/>
    <s v="Yes"/>
    <n v="1000"/>
  </r>
  <r>
    <n v="13116"/>
    <s v="MR."/>
    <s v="TYRONE"/>
    <s v="DIAZ"/>
    <s v="MR. TYRONE DIAZ"/>
    <d v="1966-05-08T00:00:00"/>
    <n v="1966"/>
    <n v="57"/>
    <s v="50s"/>
    <s v="S"/>
    <s v="Single"/>
    <s v="M"/>
    <s v="Male"/>
    <s v="tyrone2@adventure-works.com"/>
    <s v="tyrone2"/>
    <n v="110000"/>
    <s v="Rich"/>
    <n v="0"/>
    <s v="Non-Parent"/>
    <s v="Graduate Degree"/>
    <s v="Management"/>
    <s v="N"/>
    <s v="No"/>
    <n v="1000"/>
  </r>
  <r>
    <n v="13117"/>
    <s v="MS."/>
    <s v="EVELYN"/>
    <s v="RODRIGUEZ"/>
    <s v="MS. EVELYN RODRIGUEZ"/>
    <d v="1966-01-11T00:00:00"/>
    <n v="1966"/>
    <n v="57"/>
    <s v="50s"/>
    <s v="S"/>
    <s v="Single"/>
    <s v="F"/>
    <s v="Female"/>
    <s v="evelyn20@adventure-works.com"/>
    <s v="evelyn20"/>
    <n v="110000"/>
    <s v="Rich"/>
    <n v="0"/>
    <s v="Non-Parent"/>
    <s v="Graduate Degree"/>
    <s v="Management"/>
    <s v="N"/>
    <s v="No"/>
    <n v="1000"/>
  </r>
  <r>
    <n v="13118"/>
    <s v="MRS."/>
    <s v="SYDNEY"/>
    <s v="COOK"/>
    <s v="MRS. SYDNEY COOK"/>
    <d v="1960-07-08T00:00:00"/>
    <n v="1960"/>
    <n v="63"/>
    <s v="60s"/>
    <s v="M"/>
    <s v="Married"/>
    <s v="F"/>
    <s v="Female"/>
    <s v="sydney5@adventure-works.com"/>
    <s v="sydney5"/>
    <n v="60000"/>
    <s v="Average"/>
    <n v="1"/>
    <s v="Parent"/>
    <s v="Partial College"/>
    <s v="Skilled Manual"/>
    <s v="Y"/>
    <s v="Yes"/>
    <n v="545.4545454545455"/>
  </r>
  <r>
    <n v="13119"/>
    <s v="MS."/>
    <s v="JACLYN"/>
    <s v="GUO"/>
    <s v="MS. JACLYN GUO"/>
    <d v="1965-11-10T00:00:00"/>
    <n v="1965"/>
    <n v="58"/>
    <s v="50s"/>
    <s v="S"/>
    <s v="Single"/>
    <s v="F"/>
    <s v="Female"/>
    <s v="jaclyn19@adventure-works.com"/>
    <s v="jaclyn19"/>
    <n v="70000"/>
    <s v="Average"/>
    <n v="0"/>
    <s v="Non-Parent"/>
    <s v="Bachelors"/>
    <s v="Professional"/>
    <s v="N"/>
    <s v="No"/>
    <n v="636.36363636363637"/>
  </r>
  <r>
    <n v="13120"/>
    <s v="MR."/>
    <s v="LEVI"/>
    <s v="WEBER"/>
    <s v="MR. LEVI WEBER"/>
    <d v="1965-07-09T00:00:00"/>
    <n v="1965"/>
    <n v="58"/>
    <s v="50s"/>
    <s v="M"/>
    <s v="Married"/>
    <s v="M"/>
    <s v="Male"/>
    <s v="levi3@adventure-works.com"/>
    <s v="levi3"/>
    <n v="80000"/>
    <s v="Average"/>
    <n v="5"/>
    <s v="Parent"/>
    <s v="Bachelors"/>
    <s v="Professional"/>
    <s v="Y"/>
    <s v="Yes"/>
    <n v="727.27272727272725"/>
  </r>
  <r>
    <n v="13121"/>
    <s v="MRS."/>
    <s v="LATASHA"/>
    <s v="JIMENEZ"/>
    <s v="MRS. LATASHA JIMENEZ"/>
    <d v="1965-03-22T00:00:00"/>
    <n v="1965"/>
    <n v="58"/>
    <s v="50s"/>
    <s v="M"/>
    <s v="Married"/>
    <s v="F"/>
    <s v="Female"/>
    <s v="latasha5@adventure-works.com"/>
    <s v="latasha5"/>
    <n v="80000"/>
    <s v="Average"/>
    <n v="5"/>
    <s v="Parent"/>
    <s v="Bachelors"/>
    <s v="Professional"/>
    <s v="Y"/>
    <s v="Yes"/>
    <n v="727.27272727272725"/>
  </r>
  <r>
    <n v="13122"/>
    <s v="MS."/>
    <s v="CATHERINE"/>
    <s v="COX"/>
    <s v="MS. CATHERINE COX"/>
    <d v="1965-08-02T00:00:00"/>
    <n v="1965"/>
    <n v="58"/>
    <s v="50s"/>
    <s v="M"/>
    <s v="Married"/>
    <s v="F"/>
    <s v="Female"/>
    <s v="catherine9@adventure-works.com"/>
    <s v="catherine9"/>
    <n v="80000"/>
    <s v="Average"/>
    <n v="0"/>
    <s v="Non-Parent"/>
    <s v="Bachelors"/>
    <s v="Professional"/>
    <s v="Y"/>
    <s v="Yes"/>
    <n v="727.27272727272725"/>
  </r>
  <r>
    <n v="13123"/>
    <s v="MS."/>
    <s v="KELLI"/>
    <s v="RAJI"/>
    <s v="MS. KELLI RAJI"/>
    <d v="1964-05-04T00:00:00"/>
    <n v="1964"/>
    <n v="59"/>
    <s v="50s"/>
    <s v="S"/>
    <s v="Single"/>
    <s v="F"/>
    <s v="Female"/>
    <s v="kelli44@adventure-works.com"/>
    <s v="kelli44"/>
    <n v="70000"/>
    <s v="Average"/>
    <n v="0"/>
    <s v="Non-Parent"/>
    <s v="Bachelors"/>
    <s v="Professional"/>
    <s v="N"/>
    <s v="No"/>
    <n v="636.36363636363637"/>
  </r>
  <r>
    <n v="13124"/>
    <s v="MR."/>
    <s v="MARCO"/>
    <s v="VANCE"/>
    <s v="MR. MARCO VANCE"/>
    <d v="1964-03-01T00:00:00"/>
    <n v="1964"/>
    <n v="59"/>
    <s v="50s"/>
    <s v="S"/>
    <s v="Single"/>
    <s v="M"/>
    <s v="Male"/>
    <s v="marco4@adventure-works.com"/>
    <s v="marco4"/>
    <n v="70000"/>
    <s v="Average"/>
    <n v="0"/>
    <s v="Non-Parent"/>
    <s v="Bachelors"/>
    <s v="Professional"/>
    <s v="N"/>
    <s v="No"/>
    <n v="636.36363636363637"/>
  </r>
  <r>
    <n v="13125"/>
    <s v="MR."/>
    <s v="ALEJANDRO"/>
    <s v="HU"/>
    <s v="MR. ALEJANDRO HU"/>
    <d v="1964-07-08T00:00:00"/>
    <n v="1964"/>
    <n v="59"/>
    <s v="50s"/>
    <s v="S"/>
    <s v="Single"/>
    <s v="M"/>
    <s v="Male"/>
    <s v="alejandro23@adventure-works.com"/>
    <s v="alejandro23"/>
    <n v="70000"/>
    <s v="Average"/>
    <n v="0"/>
    <s v="Non-Parent"/>
    <s v="Bachelors"/>
    <s v="Professional"/>
    <s v="N"/>
    <s v="No"/>
    <n v="636.36363636363637"/>
  </r>
  <r>
    <n v="13126"/>
    <s v="MS."/>
    <s v="LYDIA"/>
    <s v="SURI"/>
    <s v="MS. LYDIA SURI"/>
    <d v="1964-02-04T00:00:00"/>
    <n v="1964"/>
    <n v="59"/>
    <s v="50s"/>
    <s v="S"/>
    <s v="Single"/>
    <s v="F"/>
    <s v="Female"/>
    <s v="lydia0@adventure-works.com"/>
    <s v="lydia0"/>
    <n v="70000"/>
    <s v="Average"/>
    <n v="0"/>
    <s v="Non-Parent"/>
    <s v="Bachelors"/>
    <s v="Professional"/>
    <s v="N"/>
    <s v="No"/>
    <n v="636.36363636363637"/>
  </r>
  <r>
    <n v="13127"/>
    <s v="MR."/>
    <s v="SHANE"/>
    <s v="FERNANDEZ"/>
    <s v="MR. SHANE FERNANDEZ"/>
    <d v="1964-12-10T00:00:00"/>
    <n v="1964"/>
    <n v="59"/>
    <s v="50s"/>
    <s v="S"/>
    <s v="Single"/>
    <s v="M"/>
    <s v="Male"/>
    <s v="shane18@adventure-works.com"/>
    <s v="shane18"/>
    <n v="70000"/>
    <s v="Average"/>
    <n v="0"/>
    <s v="Non-Parent"/>
    <s v="Bachelors"/>
    <s v="Professional"/>
    <s v="N"/>
    <s v="No"/>
    <n v="636.36363636363637"/>
  </r>
  <r>
    <n v="13128"/>
    <s v="MS."/>
    <s v="COLLEEN"/>
    <s v="WEST"/>
    <s v="MS. COLLEEN WEST"/>
    <d v="1964-04-23T00:00:00"/>
    <n v="1964"/>
    <n v="59"/>
    <s v="50s"/>
    <s v="S"/>
    <s v="Single"/>
    <s v="F"/>
    <s v="Female"/>
    <s v="colleen1@adventure-works.com"/>
    <s v="colleen1"/>
    <n v="70000"/>
    <s v="Average"/>
    <n v="0"/>
    <s v="Non-Parent"/>
    <s v="Bachelors"/>
    <s v="Professional"/>
    <s v="N"/>
    <s v="No"/>
    <n v="636.36363636363637"/>
  </r>
  <r>
    <n v="13129"/>
    <s v="MS."/>
    <s v="JOY"/>
    <s v="RAMOS"/>
    <s v="MS. JOY RAMOS"/>
    <d v="1964-06-01T00:00:00"/>
    <n v="1964"/>
    <n v="59"/>
    <s v="50s"/>
    <s v="S"/>
    <s v="Single"/>
    <s v="F"/>
    <s v="Female"/>
    <s v="joy16@adventure-works.com"/>
    <s v="joy16"/>
    <n v="70000"/>
    <s v="Average"/>
    <n v="0"/>
    <s v="Non-Parent"/>
    <s v="Bachelors"/>
    <s v="Professional"/>
    <s v="Y"/>
    <s v="Yes"/>
    <n v="636.36363636363637"/>
  </r>
  <r>
    <n v="13130"/>
    <s v="MR."/>
    <s v="DALTON"/>
    <s v="MILLER"/>
    <s v="MR. DALTON MILLER"/>
    <d v="1959-10-26T00:00:00"/>
    <n v="1959"/>
    <n v="64"/>
    <s v="60s"/>
    <s v="M"/>
    <s v="Married"/>
    <s v="M"/>
    <s v="Male"/>
    <s v="dalton5@adventure-works.com"/>
    <s v="dalton5"/>
    <n v="90000"/>
    <s v="Average"/>
    <n v="1"/>
    <s v="Parent"/>
    <s v="Bachelors"/>
    <s v="Professional"/>
    <s v="Y"/>
    <s v="Yes"/>
    <n v="818.18181818181813"/>
  </r>
  <r>
    <n v="13131"/>
    <s v="MRS."/>
    <s v="BRIANA"/>
    <s v="DIAZ"/>
    <s v="MRS. BRIANA DIAZ"/>
    <d v="1959-09-01T00:00:00"/>
    <n v="1959"/>
    <n v="64"/>
    <s v="60s"/>
    <s v="M"/>
    <s v="Married"/>
    <s v="F"/>
    <s v="Female"/>
    <s v="briana3@adventure-works.com"/>
    <s v="briana3"/>
    <n v="90000"/>
    <s v="Average"/>
    <n v="1"/>
    <s v="Parent"/>
    <s v="Bachelors"/>
    <s v="Professional"/>
    <s v="Y"/>
    <s v="Yes"/>
    <n v="818.18181818181813"/>
  </r>
  <r>
    <n v="13132"/>
    <s v="MR."/>
    <s v="CASEY"/>
    <s v="VAZQUEZ"/>
    <s v="MR. CASEY VAZQUEZ"/>
    <d v="1959-02-21T00:00:00"/>
    <n v="1959"/>
    <n v="64"/>
    <s v="60s"/>
    <s v="S"/>
    <s v="Single"/>
    <s v="M"/>
    <s v="Male"/>
    <s v="casey38@adventure-works.com"/>
    <s v="casey38"/>
    <n v="90000"/>
    <s v="Average"/>
    <n v="1"/>
    <s v="Parent"/>
    <s v="Bachelors"/>
    <s v="Professional"/>
    <s v="Y"/>
    <s v="Yes"/>
    <n v="818.18181818181813"/>
  </r>
  <r>
    <n v="13133"/>
    <s v="MR."/>
    <s v="DEVON"/>
    <s v="KENNEDY"/>
    <s v="MR. DEVON KENNEDY"/>
    <d v="1959-08-19T00:00:00"/>
    <n v="1959"/>
    <n v="64"/>
    <s v="60s"/>
    <s v="S"/>
    <s v="Single"/>
    <s v="M"/>
    <s v="Male"/>
    <s v="devon5@adventure-works.com"/>
    <s v="devon5"/>
    <n v="100000"/>
    <s v="Rich"/>
    <n v="5"/>
    <s v="Parent"/>
    <s v="Bachelors"/>
    <s v="Professional"/>
    <s v="Y"/>
    <s v="Yes"/>
    <n v="909.09090909090912"/>
  </r>
  <r>
    <n v="13134"/>
    <s v="MRS."/>
    <s v="SARA"/>
    <s v="MORGAN"/>
    <s v="MRS. SARA MORGAN"/>
    <d v="1934-05-01T00:00:00"/>
    <n v="1934"/>
    <n v="89"/>
    <s v="80s"/>
    <s v="S"/>
    <s v="Single"/>
    <s v="F"/>
    <s v="Female"/>
    <s v="sara24@adventure-works.com"/>
    <s v="sara24"/>
    <n v="50000"/>
    <s v="Average"/>
    <n v="1"/>
    <s v="Parent"/>
    <s v="Graduate Degree"/>
    <s v="Management"/>
    <s v="Y"/>
    <s v="Yes"/>
    <n v="454.54545454545456"/>
  </r>
  <r>
    <n v="13135"/>
    <s v="MR."/>
    <s v="JOHNNY"/>
    <s v="RAI"/>
    <s v="MR. JOHNNY RAI"/>
    <d v="1957-08-03T00:00:00"/>
    <n v="1957"/>
    <n v="66"/>
    <s v="60s"/>
    <s v="S"/>
    <s v="Single"/>
    <s v="M"/>
    <s v="Male"/>
    <s v="johnny19@adventure-works.com"/>
    <s v="johnny19"/>
    <n v="80000"/>
    <s v="Average"/>
    <n v="1"/>
    <s v="Parent"/>
    <s v="Partial College"/>
    <s v="Skilled Manual"/>
    <s v="Y"/>
    <s v="Yes"/>
    <n v="727.27272727272725"/>
  </r>
  <r>
    <n v="13136"/>
    <s v="MRS."/>
    <s v="VIRGINIA"/>
    <s v="MARTINEZ"/>
    <s v="MRS. VIRGINIA MARTINEZ"/>
    <d v="1936-11-12T00:00:00"/>
    <n v="1936"/>
    <n v="87"/>
    <s v="80s"/>
    <s v="M"/>
    <s v="Married"/>
    <s v="F"/>
    <s v="Female"/>
    <s v="virginia20@adventure-works.com"/>
    <s v="virginia20"/>
    <n v="30000"/>
    <s v="Poor"/>
    <n v="2"/>
    <s v="Parent"/>
    <s v="Partial College"/>
    <s v="Clerical"/>
    <s v="N"/>
    <s v="No"/>
    <n v="272.72727272727275"/>
  </r>
  <r>
    <n v="13137"/>
    <s v="MRS."/>
    <s v="JACQUELINE"/>
    <s v="SIMMONS"/>
    <s v="MRS. JACQUELINE SIMMONS"/>
    <d v="1960-02-09T00:00:00"/>
    <n v="1960"/>
    <n v="63"/>
    <s v="60s"/>
    <s v="M"/>
    <s v="Married"/>
    <s v="F"/>
    <s v="Female"/>
    <s v="jacqueline16@adventure-works.com"/>
    <s v="jacqueline16"/>
    <n v="70000"/>
    <s v="Average"/>
    <n v="5"/>
    <s v="Parent"/>
    <s v="Partial College"/>
    <s v="Skilled Manual"/>
    <s v="N"/>
    <s v="No"/>
    <n v="636.36363636363637"/>
  </r>
  <r>
    <n v="13138"/>
    <m/>
    <s v="TERESA"/>
    <s v="ALONSO"/>
    <s v=" TERESA ALONSO"/>
    <d v="1960-06-11T00:00:00"/>
    <n v="1960"/>
    <n v="63"/>
    <s v="60s"/>
    <s v="M"/>
    <s v="Married"/>
    <s v="NA"/>
    <s v="NA"/>
    <s v="teresa8@adventure-works.com"/>
    <s v="teresa8"/>
    <n v="70000"/>
    <s v="Average"/>
    <n v="5"/>
    <s v="Parent"/>
    <s v="Partial College"/>
    <s v="Skilled Manual"/>
    <s v="Y"/>
    <s v="Yes"/>
    <n v="636.36363636363637"/>
  </r>
  <r>
    <n v="13139"/>
    <s v="MRS."/>
    <s v="CARMEN"/>
    <s v="PEREZ"/>
    <s v="MRS. CARMEN PEREZ"/>
    <d v="1956-02-09T00:00:00"/>
    <n v="1956"/>
    <n v="67"/>
    <s v="60s"/>
    <s v="S"/>
    <s v="Single"/>
    <s v="F"/>
    <s v="Female"/>
    <s v="carmen3@adventure-works.com"/>
    <s v="carmen3"/>
    <n v="70000"/>
    <s v="Average"/>
    <n v="1"/>
    <s v="Parent"/>
    <s v="Partial College"/>
    <s v="Skilled Manual"/>
    <s v="N"/>
    <s v="No"/>
    <n v="636.36363636363637"/>
  </r>
  <r>
    <n v="13141"/>
    <s v="MR."/>
    <s v="WALTER"/>
    <s v="HERNANDEZ"/>
    <s v="MR. WALTER HERNANDEZ"/>
    <d v="1953-10-08T00:00:00"/>
    <n v="1953"/>
    <n v="70"/>
    <s v="70s"/>
    <s v="M"/>
    <s v="Married"/>
    <s v="M"/>
    <s v="Male"/>
    <s v="walter16@adventure-works.com"/>
    <s v="walter16"/>
    <n v="40000"/>
    <s v="Poor"/>
    <n v="2"/>
    <s v="Parent"/>
    <s v="Bachelors"/>
    <s v="Management"/>
    <s v="Y"/>
    <s v="Yes"/>
    <n v="363.63636363636363"/>
  </r>
  <r>
    <n v="13142"/>
    <s v="MR."/>
    <s v="XAVIER"/>
    <s v="MOORE"/>
    <s v="MR. XAVIER MOORE"/>
    <d v="1975-03-23T00:00:00"/>
    <n v="1975"/>
    <n v="48"/>
    <s v="40s"/>
    <s v="M"/>
    <s v="Married"/>
    <s v="M"/>
    <s v="Male"/>
    <s v="xavier6@adventure-works.com"/>
    <s v="xavier6"/>
    <n v="40000"/>
    <s v="Poor"/>
    <n v="0"/>
    <s v="Non-Parent"/>
    <s v="High School"/>
    <s v="Skilled Manual"/>
    <s v="Y"/>
    <s v="Yes"/>
    <n v="363.63636363636363"/>
  </r>
  <r>
    <n v="13143"/>
    <s v="MS."/>
    <s v="HANNAH"/>
    <s v="JACKSON"/>
    <s v="MS. HANNAH JACKSON"/>
    <d v="1975-02-06T00:00:00"/>
    <n v="1975"/>
    <n v="48"/>
    <s v="40s"/>
    <s v="M"/>
    <s v="Married"/>
    <s v="F"/>
    <s v="Female"/>
    <s v="hannah11@adventure-works.com"/>
    <s v="hannah11"/>
    <n v="40000"/>
    <s v="Poor"/>
    <n v="0"/>
    <s v="Non-Parent"/>
    <s v="High School"/>
    <s v="Skilled Manual"/>
    <s v="Y"/>
    <s v="Yes"/>
    <n v="363.63636363636363"/>
  </r>
  <r>
    <n v="13144"/>
    <s v="MS."/>
    <s v="DESTINY"/>
    <s v="STEWART"/>
    <s v="MS. DESTINY STEWART"/>
    <d v="1976-08-27T00:00:00"/>
    <n v="1976"/>
    <n v="47"/>
    <s v="40s"/>
    <s v="S"/>
    <s v="Single"/>
    <s v="F"/>
    <s v="Female"/>
    <s v="destiny23@adventure-works.com"/>
    <s v="destiny23"/>
    <n v="40000"/>
    <s v="Poor"/>
    <n v="0"/>
    <s v="Non-Parent"/>
    <s v="High School"/>
    <s v="Skilled Manual"/>
    <s v="N"/>
    <s v="No"/>
    <n v="363.63636363636363"/>
  </r>
  <r>
    <n v="13145"/>
    <s v="MR."/>
    <s v="GILBERT"/>
    <s v="XU"/>
    <s v="MR. GILBERT XU"/>
    <d v="1976-01-22T00:00:00"/>
    <n v="1976"/>
    <n v="47"/>
    <s v="40s"/>
    <s v="M"/>
    <s v="Married"/>
    <s v="M"/>
    <s v="Male"/>
    <s v="gilbert9@adventure-works.com"/>
    <s v="gilbert9"/>
    <n v="40000"/>
    <s v="Poor"/>
    <n v="0"/>
    <s v="Non-Parent"/>
    <s v="High School"/>
    <s v="Skilled Manual"/>
    <s v="Y"/>
    <s v="Yes"/>
    <n v="363.63636363636363"/>
  </r>
  <r>
    <n v="13146"/>
    <s v="MS."/>
    <s v="GABRIELLA"/>
    <s v="RAMIREZ"/>
    <s v="MS. GABRIELLA RAMIREZ"/>
    <d v="1976-05-15T00:00:00"/>
    <n v="1976"/>
    <n v="47"/>
    <s v="40s"/>
    <s v="S"/>
    <s v="Single"/>
    <s v="F"/>
    <s v="Female"/>
    <s v="gabriella4@adventure-works.com"/>
    <s v="gabriella4"/>
    <n v="40000"/>
    <s v="Poor"/>
    <n v="0"/>
    <s v="Non-Parent"/>
    <s v="High School"/>
    <s v="Skilled Manual"/>
    <s v="N"/>
    <s v="No"/>
    <n v="363.63636363636363"/>
  </r>
  <r>
    <n v="13147"/>
    <s v="MR."/>
    <s v="CEDRIC"/>
    <s v="LIN"/>
    <s v="MR. CEDRIC LIN"/>
    <d v="1980-08-23T00:00:00"/>
    <n v="1980"/>
    <n v="43"/>
    <s v="40s"/>
    <s v="M"/>
    <s v="Married"/>
    <s v="M"/>
    <s v="Male"/>
    <s v="cedric8@adventure-works.com"/>
    <s v="cedric8"/>
    <n v="30000"/>
    <s v="Poor"/>
    <n v="0"/>
    <s v="Non-Parent"/>
    <s v="High School"/>
    <s v="Skilled Manual"/>
    <s v="N"/>
    <s v="No"/>
    <n v="272.72727272727275"/>
  </r>
  <r>
    <n v="13148"/>
    <s v="MR."/>
    <s v="TYLER"/>
    <s v="ANDERSON"/>
    <s v="MR. TYLER ANDERSON"/>
    <d v="1980-04-01T00:00:00"/>
    <n v="1980"/>
    <n v="43"/>
    <s v="40s"/>
    <s v="M"/>
    <s v="Married"/>
    <s v="M"/>
    <s v="Male"/>
    <s v="tyler18@adventure-works.com"/>
    <s v="tyler18"/>
    <n v="30000"/>
    <s v="Poor"/>
    <n v="0"/>
    <s v="Non-Parent"/>
    <s v="High School"/>
    <s v="Skilled Manual"/>
    <s v="Y"/>
    <s v="Yes"/>
    <n v="272.72727272727275"/>
  </r>
  <r>
    <n v="13149"/>
    <s v="MRS."/>
    <s v="LINDA"/>
    <s v="FERRIER"/>
    <s v="MRS. LINDA FERRIER"/>
    <d v="1946-02-18T00:00:00"/>
    <n v="1946"/>
    <n v="77"/>
    <s v="70s"/>
    <s v="M"/>
    <s v="Married"/>
    <s v="F"/>
    <s v="Female"/>
    <s v="linda23@adventure-works.com"/>
    <s v="linda23"/>
    <n v="10000"/>
    <s v="Poor"/>
    <n v="5"/>
    <s v="Parent"/>
    <s v="High School"/>
    <s v="Skilled Manual"/>
    <s v="Y"/>
    <s v="Yes"/>
    <n v="90.909090909090907"/>
  </r>
  <r>
    <n v="13150"/>
    <s v="MRS."/>
    <s v="LACEY"/>
    <s v="YANG"/>
    <s v="MRS. LACEY YANG"/>
    <d v="1937-06-10T00:00:00"/>
    <n v="1937"/>
    <n v="86"/>
    <s v="80s"/>
    <s v="S"/>
    <s v="Single"/>
    <s v="F"/>
    <s v="Female"/>
    <s v="lacey17@adventure-works.com"/>
    <s v="lacey17"/>
    <n v="30000"/>
    <s v="Poor"/>
    <n v="2"/>
    <s v="Parent"/>
    <s v="Partial College"/>
    <s v="Clerical"/>
    <s v="Y"/>
    <s v="Yes"/>
    <n v="272.72727272727275"/>
  </r>
  <r>
    <n v="13151"/>
    <s v="MR."/>
    <s v="ETHAN"/>
    <s v="MOORE"/>
    <s v="MR. ETHAN MOORE"/>
    <d v="1978-12-06T00:00:00"/>
    <n v="1978"/>
    <n v="45"/>
    <s v="40s"/>
    <s v="S"/>
    <s v="Single"/>
    <s v="M"/>
    <s v="Male"/>
    <s v="ethan41@adventure-works.com"/>
    <s v="ethan41"/>
    <n v="40000"/>
    <s v="Poor"/>
    <n v="0"/>
    <s v="Non-Parent"/>
    <s v="High School"/>
    <s v="Skilled Manual"/>
    <s v="Y"/>
    <s v="Yes"/>
    <n v="363.63636363636363"/>
  </r>
  <r>
    <n v="13152"/>
    <s v="MS."/>
    <s v="GABRIELLE"/>
    <s v="BUTLER"/>
    <s v="MS. GABRIELLE BUTLER"/>
    <d v="1978-02-16T00:00:00"/>
    <n v="1978"/>
    <n v="45"/>
    <s v="40s"/>
    <s v="M"/>
    <s v="Married"/>
    <s v="F"/>
    <s v="Female"/>
    <s v="gabrielle36@adventure-works.com"/>
    <s v="gabrielle36"/>
    <n v="40000"/>
    <s v="Poor"/>
    <n v="0"/>
    <s v="Non-Parent"/>
    <s v="High School"/>
    <s v="Skilled Manual"/>
    <s v="Y"/>
    <s v="Yes"/>
    <n v="363.63636363636363"/>
  </r>
  <r>
    <n v="13153"/>
    <s v="MR."/>
    <s v="JACK"/>
    <s v="HILL"/>
    <s v="MR. JACK HILL"/>
    <d v="1979-10-18T00:00:00"/>
    <n v="1979"/>
    <n v="44"/>
    <s v="40s"/>
    <s v="S"/>
    <s v="Single"/>
    <s v="M"/>
    <s v="Male"/>
    <s v="jack49@adventure-works.com"/>
    <s v="jack49"/>
    <n v="40000"/>
    <s v="Poor"/>
    <n v="0"/>
    <s v="Non-Parent"/>
    <s v="High School"/>
    <s v="Skilled Manual"/>
    <s v="Y"/>
    <s v="Yes"/>
    <n v="363.63636363636363"/>
  </r>
  <r>
    <n v="11000"/>
    <s v="MR."/>
    <s v="JON"/>
    <s v="YANG"/>
    <s v="MR. JON YANG"/>
    <d v="1966-04-08T00:00:00"/>
    <n v="1966"/>
    <n v="57"/>
    <s v="50s"/>
    <s v="M"/>
    <s v="Married"/>
    <s v="M"/>
    <s v="Male"/>
    <s v="jon24@adventure-works.com"/>
    <s v="jon24"/>
    <n v="90000"/>
    <s v="Average"/>
    <n v="2"/>
    <s v="Parent"/>
    <s v="Bachelors"/>
    <s v="Professional"/>
    <s v="Y"/>
    <s v="Yes"/>
    <n v="818.18181818181813"/>
  </r>
  <r>
    <n v="11001"/>
    <s v="MR."/>
    <s v="EUGENE"/>
    <s v="HUANG"/>
    <s v="MR. EUGENE HUANG"/>
    <d v="1965-05-14T00:00:00"/>
    <n v="1965"/>
    <n v="58"/>
    <s v="50s"/>
    <s v="S"/>
    <s v="Single"/>
    <s v="M"/>
    <s v="Male"/>
    <s v="eugene10@adventure-works.com"/>
    <s v="eugene10"/>
    <n v="60000"/>
    <s v="Average"/>
    <n v="3"/>
    <s v="Parent"/>
    <s v="Bachelors"/>
    <s v="Professional"/>
    <s v="N"/>
    <s v="No"/>
    <n v="545.4545454545455"/>
  </r>
  <r>
    <n v="11002"/>
    <s v="MR."/>
    <s v="RUBEN"/>
    <s v="TORRES"/>
    <s v="MR. RUBEN TORRES"/>
    <d v="1965-08-12T00:00:00"/>
    <n v="1965"/>
    <n v="58"/>
    <s v="50s"/>
    <s v="M"/>
    <s v="Married"/>
    <s v="M"/>
    <s v="Male"/>
    <s v="ruben35@adventure-works.com"/>
    <s v="ruben35"/>
    <n v="60000"/>
    <s v="Average"/>
    <n v="3"/>
    <s v="Parent"/>
    <s v="Bachelors"/>
    <s v="Professional"/>
    <s v="Y"/>
    <s v="Yes"/>
    <n v="545.4545454545455"/>
  </r>
  <r>
    <n v="11003"/>
    <s v="MS."/>
    <s v="CHRISTY"/>
    <s v="ZHU"/>
    <s v="MS. CHRISTY ZHU"/>
    <d v="1968-02-15T00:00:00"/>
    <n v="1968"/>
    <n v="55"/>
    <s v="50s"/>
    <s v="S"/>
    <s v="Single"/>
    <s v="F"/>
    <s v="Female"/>
    <s v="christy12@adventure-works.com"/>
    <s v="christy12"/>
    <n v="70000"/>
    <s v="Average"/>
    <n v="0"/>
    <s v="Non-Parent"/>
    <s v="Bachelors"/>
    <s v="Professional"/>
    <s v="N"/>
    <s v="No"/>
    <n v="636.36363636363637"/>
  </r>
  <r>
    <n v="11004"/>
    <s v="MRS."/>
    <s v="ELIZABETH"/>
    <s v="JOHNSON"/>
    <s v="MRS. ELIZABETH JOHNSON"/>
    <d v="1968-08-08T00:00:00"/>
    <n v="1968"/>
    <n v="55"/>
    <s v="50s"/>
    <s v="S"/>
    <s v="Single"/>
    <s v="F"/>
    <s v="Female"/>
    <s v="elizabeth5@adventure-works.com"/>
    <s v="elizabeth5"/>
    <n v="80000"/>
    <s v="Average"/>
    <n v="5"/>
    <s v="Parent"/>
    <s v="Bachelors"/>
    <s v="Professional"/>
    <s v="Y"/>
    <s v="Yes"/>
    <n v="727.27272727272725"/>
  </r>
  <r>
    <n v="11005"/>
    <s v="MR."/>
    <s v="JULIO"/>
    <s v="RUIZ"/>
    <s v="MR. JULIO RUIZ"/>
    <d v="1965-08-05T00:00:00"/>
    <n v="1965"/>
    <n v="58"/>
    <s v="50s"/>
    <s v="S"/>
    <s v="Single"/>
    <s v="M"/>
    <s v="Male"/>
    <s v="julio1@adventure-works.com"/>
    <s v="julio1"/>
    <n v="70000"/>
    <s v="Average"/>
    <n v="0"/>
    <s v="Non-Parent"/>
    <s v="Bachelors"/>
    <s v="Professional"/>
    <s v="Y"/>
    <s v="Yes"/>
    <n v="636.36363636363637"/>
  </r>
  <r>
    <n v="11007"/>
    <s v="MR."/>
    <s v="MARCO"/>
    <s v="MEHTA"/>
    <s v="MR. MARCO MEHTA"/>
    <d v="1964-05-09T00:00:00"/>
    <n v="1964"/>
    <n v="59"/>
    <s v="50s"/>
    <s v="M"/>
    <s v="Married"/>
    <s v="M"/>
    <s v="Male"/>
    <s v="marco14@adventure-works.com"/>
    <s v="marco14"/>
    <n v="60000"/>
    <s v="Average"/>
    <n v="3"/>
    <s v="Parent"/>
    <s v="Bachelors"/>
    <s v="Professional"/>
    <s v="Y"/>
    <s v="Yes"/>
    <n v="545.4545454545455"/>
  </r>
  <r>
    <n v="11008"/>
    <s v="MRS."/>
    <s v="ROBIN"/>
    <s v="VERHOFF"/>
    <s v="MRS. ROBIN VERHOFF"/>
    <d v="1964-07-07T00:00:00"/>
    <n v="1964"/>
    <n v="59"/>
    <s v="50s"/>
    <s v="S"/>
    <s v="Single"/>
    <s v="F"/>
    <s v="Female"/>
    <s v="rob4@adventure-works.com"/>
    <s v="rob4"/>
    <n v="60000"/>
    <s v="Average"/>
    <n v="4"/>
    <s v="Parent"/>
    <s v="Bachelors"/>
    <s v="Professional"/>
    <s v="Y"/>
    <s v="Yes"/>
    <n v="545.4545454545455"/>
  </r>
  <r>
    <n v="11009"/>
    <s v="MR."/>
    <s v="SHANNON"/>
    <s v="CARLSON"/>
    <s v="MR. SHANNON CARLSON"/>
    <d v="1964-04-01T00:00:00"/>
    <n v="1964"/>
    <n v="59"/>
    <s v="50s"/>
    <s v="S"/>
    <s v="Single"/>
    <s v="M"/>
    <s v="Male"/>
    <s v="shannon38@adventure-works.com"/>
    <s v="shannon38"/>
    <n v="70000"/>
    <s v="Average"/>
    <n v="0"/>
    <s v="Non-Parent"/>
    <s v="Bachelors"/>
    <s v="Professional"/>
    <s v="N"/>
    <s v="No"/>
    <n v="636.36363636363637"/>
  </r>
  <r>
    <n v="11010"/>
    <s v="MS."/>
    <s v="JACQUELYN"/>
    <s v="SUAREZ"/>
    <s v="MS. JACQUELYN SUAREZ"/>
    <d v="1964-02-06T00:00:00"/>
    <n v="1964"/>
    <n v="59"/>
    <s v="50s"/>
    <s v="S"/>
    <s v="Single"/>
    <s v="F"/>
    <s v="Female"/>
    <s v="jacquelyn20@adventure-works.com"/>
    <s v="jacquelyn20"/>
    <n v="70000"/>
    <s v="Average"/>
    <n v="0"/>
    <s v="Non-Parent"/>
    <s v="Bachelors"/>
    <s v="Professional"/>
    <s v="N"/>
    <s v="No"/>
    <n v="636.36363636363637"/>
  </r>
  <r>
    <n v="11011"/>
    <s v="MR."/>
    <s v="CURTIS"/>
    <s v="LU"/>
    <s v="MR. CURTIS LU"/>
    <d v="1963-11-04T00:00:00"/>
    <n v="1963"/>
    <n v="60"/>
    <s v="60s"/>
    <s v="M"/>
    <s v="Married"/>
    <s v="M"/>
    <s v="Male"/>
    <s v="curtis9@adventure-works.com"/>
    <s v="curtis9"/>
    <n v="60000"/>
    <s v="Average"/>
    <n v="4"/>
    <s v="Parent"/>
    <s v="Bachelors"/>
    <s v="Professional"/>
    <s v="Y"/>
    <s v="Yes"/>
    <n v="545.4545454545455"/>
  </r>
  <r>
    <n v="11012"/>
    <s v="MRS."/>
    <s v="LAUREN"/>
    <s v="WALKER"/>
    <s v="MRS. LAUREN WALKER"/>
    <d v="1968-01-18T00:00:00"/>
    <n v="1968"/>
    <n v="55"/>
    <s v="50s"/>
    <s v="M"/>
    <s v="Married"/>
    <s v="F"/>
    <s v="Female"/>
    <s v="lauren41@adventure-works.com"/>
    <s v="lauren41"/>
    <n v="100000"/>
    <s v="Rich"/>
    <n v="2"/>
    <s v="Parent"/>
    <s v="Bachelors"/>
    <s v="Management"/>
    <s v="Y"/>
    <s v="Yes"/>
    <n v="909.09090909090912"/>
  </r>
  <r>
    <n v="11013"/>
    <s v="MR."/>
    <s v="IAN"/>
    <s v="JENKINS"/>
    <s v="MR. IAN JENKINS"/>
    <d v="1968-08-06T00:00:00"/>
    <n v="1968"/>
    <n v="55"/>
    <s v="50s"/>
    <s v="M"/>
    <s v="Married"/>
    <s v="M"/>
    <s v="Male"/>
    <s v="ian47@adventure-works.com"/>
    <s v="ian47"/>
    <n v="100000"/>
    <s v="Rich"/>
    <n v="2"/>
    <s v="Parent"/>
    <s v="Bachelors"/>
    <s v="Management"/>
    <s v="Y"/>
    <s v="Yes"/>
    <n v="909.09090909090912"/>
  </r>
  <r>
    <n v="11014"/>
    <s v="MRS."/>
    <s v="SYDNEY"/>
    <s v="BENNETT"/>
    <s v="MRS. SYDNEY BENNETT"/>
    <d v="1968-05-09T00:00:00"/>
    <n v="1968"/>
    <n v="55"/>
    <s v="50s"/>
    <s v="S"/>
    <s v="Single"/>
    <s v="F"/>
    <s v="Female"/>
    <s v="sydney23@adventure-works.com"/>
    <s v="sydney23"/>
    <n v="100000"/>
    <s v="Rich"/>
    <n v="3"/>
    <s v="Parent"/>
    <s v="Bachelors"/>
    <s v="Management"/>
    <s v="N"/>
    <s v="No"/>
    <n v="909.09090909090912"/>
  </r>
  <r>
    <n v="11015"/>
    <s v="MS."/>
    <s v="CHLOE"/>
    <s v="YOUNG"/>
    <s v="MS. CHLOE YOUNG"/>
    <d v="1979-02-27T00:00:00"/>
    <n v="1979"/>
    <n v="44"/>
    <s v="40s"/>
    <s v="S"/>
    <s v="Single"/>
    <s v="F"/>
    <s v="Female"/>
    <s v="chloe23@adventure-works.com"/>
    <s v="chloe23"/>
    <n v="30000"/>
    <s v="Poor"/>
    <n v="0"/>
    <s v="Non-Parent"/>
    <s v="Partial College"/>
    <s v="Skilled Manual"/>
    <s v="N"/>
    <s v="No"/>
    <n v="272.72727272727275"/>
  </r>
  <r>
    <n v="11016"/>
    <s v="MR."/>
    <s v="WYATT"/>
    <s v="HILL"/>
    <s v="MR. WYATT HILL"/>
    <d v="1979-04-28T00:00:00"/>
    <n v="1979"/>
    <n v="44"/>
    <s v="40s"/>
    <s v="M"/>
    <s v="Married"/>
    <s v="M"/>
    <s v="Male"/>
    <s v="wyatt32@adventure-works.com"/>
    <s v="wyatt32"/>
    <n v="30000"/>
    <s v="Poor"/>
    <n v="0"/>
    <s v="Non-Parent"/>
    <s v="Partial College"/>
    <s v="Skilled Manual"/>
    <s v="Y"/>
    <s v="Yes"/>
    <n v="272.72727272727275"/>
  </r>
  <r>
    <n v="11017"/>
    <s v="MRS."/>
    <s v="SHANNON"/>
    <s v="WANG"/>
    <s v="MRS. SHANNON WANG"/>
    <d v="1944-06-26T00:00:00"/>
    <n v="1944"/>
    <n v="79"/>
    <s v="70s"/>
    <s v="S"/>
    <s v="Single"/>
    <s v="F"/>
    <s v="Female"/>
    <s v="shannon1@adventure-works.com"/>
    <s v="shannon1"/>
    <n v="20000"/>
    <s v="Poor"/>
    <n v="4"/>
    <s v="Parent"/>
    <s v="High School"/>
    <s v="Skilled Manual"/>
    <s v="Y"/>
    <s v="Yes"/>
    <n v="181.81818181818181"/>
  </r>
  <r>
    <n v="11018"/>
    <s v="MR."/>
    <s v="CLARENCE"/>
    <s v="RAI"/>
    <s v="MR. CLARENCE RAI"/>
    <d v="1944-10-09T00:00:00"/>
    <n v="1944"/>
    <n v="79"/>
    <s v="70s"/>
    <s v="S"/>
    <s v="Single"/>
    <s v="M"/>
    <s v="Male"/>
    <s v="clarence32@adventure-works.com"/>
    <s v="clarence32"/>
    <n v="30000"/>
    <s v="Poor"/>
    <n v="2"/>
    <s v="Parent"/>
    <s v="Partial College"/>
    <s v="Clerical"/>
    <s v="Y"/>
    <s v="Yes"/>
    <n v="272.72727272727275"/>
  </r>
  <r>
    <n v="11019"/>
    <s v="MR."/>
    <s v="LUKE"/>
    <s v="LAL"/>
    <s v="MR. LUKE LAL"/>
    <d v="1978-03-07T00:00:00"/>
    <n v="1978"/>
    <n v="45"/>
    <s v="40s"/>
    <s v="S"/>
    <s v="Single"/>
    <s v="M"/>
    <s v="Male"/>
    <s v="luke18@adventure-works.com"/>
    <s v="luke18"/>
    <n v="40000"/>
    <s v="Poor"/>
    <n v="0"/>
    <s v="Non-Parent"/>
    <s v="High School"/>
    <s v="Skilled Manual"/>
    <s v="N"/>
    <s v="No"/>
    <n v="363.63636363636363"/>
  </r>
  <r>
    <n v="11020"/>
    <s v="MR."/>
    <s v="JORDAN"/>
    <s v="KING"/>
    <s v="MR. JORDAN KING"/>
    <d v="1978-09-20T00:00:00"/>
    <n v="1978"/>
    <n v="45"/>
    <s v="40s"/>
    <s v="S"/>
    <s v="Single"/>
    <s v="M"/>
    <s v="Male"/>
    <s v="jordan73@adventure-works.com"/>
    <s v="jordan73"/>
    <n v="40000"/>
    <s v="Poor"/>
    <n v="0"/>
    <s v="Non-Parent"/>
    <s v="High School"/>
    <s v="Skilled Manual"/>
    <s v="N"/>
    <s v="No"/>
    <n v="363.63636363636363"/>
  </r>
  <r>
    <n v="11021"/>
    <s v="MS."/>
    <s v="DESTINY"/>
    <s v="WILSON"/>
    <s v="MS. DESTINY WILSON"/>
    <d v="1978-09-03T00:00:00"/>
    <n v="1978"/>
    <n v="45"/>
    <s v="40s"/>
    <s v="S"/>
    <s v="Single"/>
    <s v="F"/>
    <s v="Female"/>
    <s v="destiny7@adventure-works.com"/>
    <s v="destiny7"/>
    <n v="40000"/>
    <s v="Poor"/>
    <n v="0"/>
    <s v="Non-Parent"/>
    <s v="Partial College"/>
    <s v="Skilled Manual"/>
    <s v="N"/>
    <s v="No"/>
    <n v="363.63636363636363"/>
  </r>
  <r>
    <n v="11022"/>
    <s v="MR."/>
    <s v="ETHAN"/>
    <s v="ZHANG"/>
    <s v="MR. ETHAN ZHANG"/>
    <d v="1978-10-12T00:00:00"/>
    <n v="1978"/>
    <n v="45"/>
    <s v="40s"/>
    <s v="M"/>
    <s v="Married"/>
    <s v="M"/>
    <s v="Male"/>
    <s v="ethan20@adventure-works.com"/>
    <s v="ethan20"/>
    <n v="40000"/>
    <s v="Poor"/>
    <n v="0"/>
    <s v="Non-Parent"/>
    <s v="Partial College"/>
    <s v="Skilled Manual"/>
    <s v="Y"/>
    <s v="Yes"/>
    <n v="363.63636363636363"/>
  </r>
  <r>
    <n v="11023"/>
    <s v="MR."/>
    <s v="SETH"/>
    <s v="EDWARDS"/>
    <s v="MR. SETH EDWARDS"/>
    <d v="1978-10-11T00:00:00"/>
    <n v="1978"/>
    <n v="45"/>
    <s v="40s"/>
    <s v="M"/>
    <s v="Married"/>
    <s v="M"/>
    <s v="Male"/>
    <s v="seth46@adventure-works.com"/>
    <s v="seth46"/>
    <n v="40000"/>
    <s v="Poor"/>
    <n v="0"/>
    <s v="Non-Parent"/>
    <s v="Partial College"/>
    <s v="Skilled Manual"/>
    <s v="Y"/>
    <s v="Yes"/>
    <n v="363.63636363636363"/>
  </r>
  <r>
    <n v="11024"/>
    <s v="MR."/>
    <s v="RUSSELL"/>
    <s v="XIE"/>
    <s v="MR. RUSSELL XIE"/>
    <d v="1978-09-17T00:00:00"/>
    <n v="1978"/>
    <n v="45"/>
    <s v="40s"/>
    <s v="M"/>
    <s v="Married"/>
    <s v="M"/>
    <s v="Male"/>
    <s v="russell7@adventure-works.com"/>
    <s v="russell7"/>
    <n v="60000"/>
    <s v="Average"/>
    <n v="0"/>
    <s v="Non-Parent"/>
    <s v="Partial College"/>
    <s v="Skilled Manual"/>
    <s v="Y"/>
    <s v="Yes"/>
    <n v="545.4545454545455"/>
  </r>
  <r>
    <n v="11025"/>
    <m/>
    <s v="ALEJANDRO"/>
    <s v="BECK"/>
    <s v=" ALEJANDRO BECK"/>
    <d v="1945-12-23T00:00:00"/>
    <n v="1945"/>
    <n v="78"/>
    <s v="70s"/>
    <s v="M"/>
    <s v="Married"/>
    <s v="NA"/>
    <s v="NA"/>
    <s v="alejandro45@adventure-works.com"/>
    <s v="alejandro45"/>
    <n v="10000"/>
    <s v="Poor"/>
    <n v="2"/>
    <s v="Parent"/>
    <s v="Partial High School"/>
    <s v="Clerical"/>
    <s v="Y"/>
    <s v="Yes"/>
    <n v="90.909090909090907"/>
  </r>
  <r>
    <n v="11026"/>
    <s v="MR."/>
    <s v="HAROLD"/>
    <s v="SAI"/>
    <s v="MR. HAROLD SAI"/>
    <d v="1946-04-03T00:00:00"/>
    <n v="1946"/>
    <n v="77"/>
    <s v="70s"/>
    <s v="S"/>
    <s v="Single"/>
    <s v="M"/>
    <s v="Male"/>
    <s v="harold3@adventure-works.com"/>
    <s v="harold3"/>
    <n v="30000"/>
    <s v="Poor"/>
    <n v="2"/>
    <s v="Parent"/>
    <s v="Partial College"/>
    <s v="Clerical"/>
    <s v="N"/>
    <s v="No"/>
    <n v="272.72727272727275"/>
  </r>
  <r>
    <n v="11027"/>
    <s v="MR."/>
    <s v="JESSIE"/>
    <s v="ZHAO"/>
    <s v="MR. JESSIE ZHAO"/>
    <d v="1946-12-07T00:00:00"/>
    <n v="1946"/>
    <n v="77"/>
    <s v="70s"/>
    <s v="M"/>
    <s v="Married"/>
    <s v="M"/>
    <s v="Male"/>
    <s v="jessie16@adventure-works.com"/>
    <s v="jessie16"/>
    <n v="30000"/>
    <s v="Poor"/>
    <n v="2"/>
    <s v="Parent"/>
    <s v="Partial College"/>
    <s v="Clerical"/>
    <s v="Y"/>
    <s v="Yes"/>
    <n v="272.72727272727275"/>
  </r>
  <r>
    <n v="11028"/>
    <s v="MRS."/>
    <s v="JILL"/>
    <s v="JIMENEZ"/>
    <s v="MRS. JILL JIMENEZ"/>
    <d v="1946-04-11T00:00:00"/>
    <n v="1946"/>
    <n v="77"/>
    <s v="70s"/>
    <s v="M"/>
    <s v="Married"/>
    <s v="F"/>
    <s v="Female"/>
    <s v="jill13@adventure-works.com"/>
    <s v="jill13"/>
    <n v="30000"/>
    <s v="Poor"/>
    <n v="2"/>
    <s v="Parent"/>
    <s v="Partial College"/>
    <s v="Clerical"/>
    <s v="Y"/>
    <s v="Yes"/>
    <n v="272.72727272727275"/>
  </r>
  <r>
    <n v="11029"/>
    <s v="MR."/>
    <s v="JIMMY"/>
    <s v="MORENO"/>
    <s v="MR. JIMMY MORENO"/>
    <d v="1946-12-21T00:00:00"/>
    <n v="1946"/>
    <n v="77"/>
    <s v="70s"/>
    <s v="M"/>
    <s v="Married"/>
    <s v="M"/>
    <s v="Male"/>
    <s v="jimmy9@adventure-works.com"/>
    <s v="jimmy9"/>
    <n v="30000"/>
    <s v="Poor"/>
    <n v="2"/>
    <s v="Parent"/>
    <s v="Partial College"/>
    <s v="Clerical"/>
    <s v="Y"/>
    <s v="Yes"/>
    <n v="272.72727272727275"/>
  </r>
  <r>
    <n v="11030"/>
    <s v="MRS."/>
    <s v="BETHANY"/>
    <s v="YUAN"/>
    <s v="MRS. BETHANY YUAN"/>
    <d v="1947-02-22T00:00:00"/>
    <n v="1947"/>
    <n v="76"/>
    <s v="70s"/>
    <s v="M"/>
    <s v="Married"/>
    <s v="F"/>
    <s v="Female"/>
    <s v="bethany10@adventure-works.com"/>
    <s v="bethany10"/>
    <n v="10000"/>
    <s v="Poor"/>
    <n v="2"/>
    <s v="Parent"/>
    <s v="Partial High School"/>
    <s v="Clerical"/>
    <s v="Y"/>
    <s v="Yes"/>
    <n v="90.909090909090907"/>
  </r>
  <r>
    <n v="11031"/>
    <s v="MRS."/>
    <s v="THERESA"/>
    <s v="RAMOS"/>
    <s v="MRS. THERESA RAMOS"/>
    <d v="1947-08-22T00:00:00"/>
    <n v="1947"/>
    <n v="76"/>
    <s v="70s"/>
    <s v="M"/>
    <s v="Married"/>
    <s v="F"/>
    <s v="Female"/>
    <s v="theresa13@adventure-works.com"/>
    <s v="theresa13"/>
    <n v="20000"/>
    <s v="Poor"/>
    <n v="4"/>
    <s v="Parent"/>
    <s v="High School"/>
    <s v="Skilled Manual"/>
    <s v="Y"/>
    <s v="Yes"/>
    <n v="181.81818181818181"/>
  </r>
  <r>
    <n v="11032"/>
    <s v="MRS."/>
    <s v="DENISE"/>
    <s v="STONE"/>
    <s v="MRS. DENISE STONE"/>
    <d v="1947-06-11T00:00:00"/>
    <n v="1947"/>
    <n v="76"/>
    <s v="70s"/>
    <s v="M"/>
    <s v="Married"/>
    <s v="F"/>
    <s v="Female"/>
    <s v="denise10@adventure-works.com"/>
    <s v="denise10"/>
    <n v="20000"/>
    <s v="Poor"/>
    <n v="4"/>
    <s v="Parent"/>
    <s v="High School"/>
    <s v="Skilled Manual"/>
    <s v="Y"/>
    <s v="Yes"/>
    <n v="181.81818181818181"/>
  </r>
  <r>
    <n v="11033"/>
    <s v="MR."/>
    <s v="JAIME"/>
    <s v="NATH"/>
    <s v="MR. JAIME NATH"/>
    <d v="1947-09-23T00:00:00"/>
    <n v="1947"/>
    <n v="76"/>
    <s v="70s"/>
    <s v="M"/>
    <s v="Married"/>
    <s v="M"/>
    <s v="Male"/>
    <s v="jaime41@adventure-works.com"/>
    <s v="jaime41"/>
    <n v="20000"/>
    <s v="Poor"/>
    <n v="4"/>
    <s v="Parent"/>
    <s v="High School"/>
    <s v="Skilled Manual"/>
    <s v="Y"/>
    <s v="Yes"/>
    <n v="181.81818181818181"/>
  </r>
  <r>
    <n v="11034"/>
    <s v="MRS."/>
    <s v="EBONY"/>
    <s v="GONZALEZ"/>
    <s v="MRS. EBONY GONZALEZ"/>
    <d v="1947-06-19T00:00:00"/>
    <n v="1947"/>
    <n v="76"/>
    <s v="70s"/>
    <s v="M"/>
    <s v="Married"/>
    <s v="F"/>
    <s v="Female"/>
    <s v="ebony19@adventure-works.com"/>
    <s v="ebony19"/>
    <n v="20000"/>
    <s v="Poor"/>
    <n v="4"/>
    <s v="Parent"/>
    <s v="High School"/>
    <s v="Skilled Manual"/>
    <s v="Y"/>
    <s v="Yes"/>
    <n v="181.81818181818181"/>
  </r>
  <r>
    <n v="11035"/>
    <m/>
    <s v="WENDY"/>
    <s v="DOMINGUEZ"/>
    <s v=" WENDY DOMINGUEZ"/>
    <d v="1948-02-24T00:00:00"/>
    <n v="1948"/>
    <n v="75"/>
    <s v="70s"/>
    <s v="M"/>
    <s v="Married"/>
    <s v="NA"/>
    <s v="NA"/>
    <s v="wendy12@adventure-works.com"/>
    <s v="wendy12"/>
    <n v="10000"/>
    <s v="Poor"/>
    <n v="2"/>
    <s v="Parent"/>
    <s v="Partial High School"/>
    <s v="Clerical"/>
    <s v="Y"/>
    <s v="Yes"/>
    <n v="90.909090909090907"/>
  </r>
  <r>
    <n v="11036"/>
    <s v="MS."/>
    <s v="JENNIFER"/>
    <s v="RUSSELL"/>
    <s v="MS. JENNIFER RUSSELL"/>
    <d v="1978-12-18T00:00:00"/>
    <n v="1978"/>
    <n v="45"/>
    <s v="40s"/>
    <s v="M"/>
    <s v="Married"/>
    <s v="F"/>
    <s v="Female"/>
    <s v="jennifer93@adventure-works.com"/>
    <s v="jennifer93"/>
    <n v="60000"/>
    <s v="Average"/>
    <n v="0"/>
    <s v="Non-Parent"/>
    <s v="Partial College"/>
    <s v="Skilled Manual"/>
    <s v="Y"/>
    <s v="Yes"/>
    <n v="545.4545454545455"/>
  </r>
  <r>
    <n v="11037"/>
    <s v="MS."/>
    <s v="CHLOE"/>
    <s v="GARCIA"/>
    <s v="MS. CHLOE GARCIA"/>
    <d v="1977-11-27T00:00:00"/>
    <n v="1977"/>
    <n v="46"/>
    <s v="40s"/>
    <s v="S"/>
    <s v="Single"/>
    <s v="F"/>
    <s v="Female"/>
    <s v="chloe27@adventure-works.com"/>
    <s v="chloe27"/>
    <n v="40000"/>
    <s v="Poor"/>
    <n v="0"/>
    <s v="Non-Parent"/>
    <s v="Partial High School"/>
    <s v="Clerical"/>
    <s v="N"/>
    <s v="No"/>
    <n v="363.63636363636363"/>
  </r>
  <r>
    <n v="11038"/>
    <s v="MRS."/>
    <s v="DIANA"/>
    <s v="HERNANDEZ"/>
    <s v="MRS. DIANA HERNANDEZ"/>
    <d v="1948-03-23T00:00:00"/>
    <n v="1948"/>
    <n v="75"/>
    <s v="70s"/>
    <s v="M"/>
    <s v="Married"/>
    <s v="F"/>
    <s v="Female"/>
    <s v="diana2@adventure-works.com"/>
    <s v="diana2"/>
    <n v="10000"/>
    <s v="Poor"/>
    <n v="2"/>
    <s v="Parent"/>
    <s v="Partial High School"/>
    <s v="Clerical"/>
    <s v="Y"/>
    <s v="Yes"/>
    <n v="90.909090909090907"/>
  </r>
  <r>
    <n v="11039"/>
    <s v="MR."/>
    <s v="MARC"/>
    <s v="MARTIN"/>
    <s v="MR. MARC MARTIN"/>
    <d v="1948-12-17T00:00:00"/>
    <n v="1948"/>
    <n v="75"/>
    <s v="70s"/>
    <s v="M"/>
    <s v="Married"/>
    <s v="M"/>
    <s v="Male"/>
    <s v="marc3@adventure-works.com"/>
    <s v="marc3"/>
    <n v="30000"/>
    <s v="Poor"/>
    <n v="3"/>
    <s v="Parent"/>
    <s v="Partial College"/>
    <s v="Clerical"/>
    <s v="Y"/>
    <s v="Yes"/>
    <n v="272.72727272727275"/>
  </r>
  <r>
    <n v="11040"/>
    <s v="MR."/>
    <s v="JESSE"/>
    <s v="MURPHY"/>
    <s v="MR. JESSE MURPHY"/>
    <d v="1977-08-01T00:00:00"/>
    <n v="1977"/>
    <n v="46"/>
    <s v="40s"/>
    <s v="M"/>
    <s v="Married"/>
    <s v="M"/>
    <s v="Male"/>
    <s v="jesse15@adventure-works.com"/>
    <s v="jesse15"/>
    <n v="30000"/>
    <s v="Poor"/>
    <n v="0"/>
    <s v="Non-Parent"/>
    <s v="Partial College"/>
    <s v="Skilled Manual"/>
    <s v="Y"/>
    <s v="Yes"/>
    <n v="272.72727272727275"/>
  </r>
  <r>
    <n v="11041"/>
    <s v="MS."/>
    <s v="AMANDA"/>
    <s v="CARTER"/>
    <s v="MS. AMANDA CARTER"/>
    <d v="1977-10-16T00:00:00"/>
    <n v="1977"/>
    <n v="46"/>
    <s v="40s"/>
    <s v="M"/>
    <s v="Married"/>
    <s v="F"/>
    <s v="Female"/>
    <s v="amanda53@adventure-works.com"/>
    <s v="amanda53"/>
    <n v="60000"/>
    <s v="Average"/>
    <n v="0"/>
    <s v="Non-Parent"/>
    <s v="Partial College"/>
    <s v="Skilled Manual"/>
    <s v="Y"/>
    <s v="Yes"/>
    <n v="545.4545454545455"/>
  </r>
  <r>
    <n v="11042"/>
    <s v="MS."/>
    <s v="MEGAN"/>
    <s v="SANCHEZ"/>
    <s v="MS. MEGAN SANCHEZ"/>
    <d v="1977-06-13T00:00:00"/>
    <n v="1977"/>
    <n v="46"/>
    <s v="40s"/>
    <s v="M"/>
    <s v="Married"/>
    <s v="F"/>
    <s v="Female"/>
    <s v="megan28@adventure-works.com"/>
    <s v="megan28"/>
    <n v="70000"/>
    <s v="Average"/>
    <n v="0"/>
    <s v="Non-Parent"/>
    <s v="Partial College"/>
    <s v="Skilled Manual"/>
    <s v="Y"/>
    <s v="Yes"/>
    <n v="636.36363636363637"/>
  </r>
  <r>
    <n v="11043"/>
    <s v="MR."/>
    <s v="NATHAN"/>
    <s v="SIMMONS"/>
    <s v="MR. NATHAN SIMMONS"/>
    <d v="1976-02-24T00:00:00"/>
    <n v="1976"/>
    <n v="47"/>
    <s v="40s"/>
    <s v="M"/>
    <s v="Married"/>
    <s v="M"/>
    <s v="Male"/>
    <s v="nathan11@adventure-works.com"/>
    <s v="nathan11"/>
    <n v="60000"/>
    <s v="Average"/>
    <n v="0"/>
    <s v="Non-Parent"/>
    <s v="Partial College"/>
    <s v="Skilled Manual"/>
    <s v="Y"/>
    <s v="Yes"/>
    <n v="545.4545454545455"/>
  </r>
  <r>
    <n v="11044"/>
    <s v="MR."/>
    <s v="ADAM"/>
    <s v="FLORES"/>
    <s v="MR. ADAM FLORES"/>
    <d v="1949-05-24T00:00:00"/>
    <n v="1949"/>
    <n v="74"/>
    <s v="70s"/>
    <s v="M"/>
    <s v="Married"/>
    <s v="M"/>
    <s v="Male"/>
    <s v="adam10@adventure-works.com"/>
    <s v="adam10"/>
    <n v="20000"/>
    <s v="Poor"/>
    <n v="2"/>
    <s v="Parent"/>
    <s v="Partial High School"/>
    <s v="Clerical"/>
    <s v="Y"/>
    <s v="Yes"/>
    <n v="181.81818181818181"/>
  </r>
  <r>
    <n v="11045"/>
    <s v="MR."/>
    <s v="LEONARD"/>
    <s v="NARA"/>
    <s v="MR. LEONARD NARA"/>
    <d v="1950-05-19T00:00:00"/>
    <n v="1950"/>
    <n v="73"/>
    <s v="70s"/>
    <s v="S"/>
    <s v="Single"/>
    <s v="M"/>
    <s v="Male"/>
    <s v="leonard18@adventure-works.com"/>
    <s v="leonard18"/>
    <n v="30000"/>
    <s v="Poor"/>
    <n v="3"/>
    <s v="Parent"/>
    <s v="High School"/>
    <s v="Skilled Manual"/>
    <s v="N"/>
    <s v="No"/>
    <n v="272.72727272727275"/>
  </r>
  <r>
    <n v="11046"/>
    <s v="MRS."/>
    <s v="CHRISTINE"/>
    <s v="YUAN"/>
    <s v="MRS. CHRISTINE YUAN"/>
    <d v="1950-03-22T00:00:00"/>
    <n v="1950"/>
    <n v="73"/>
    <s v="70s"/>
    <s v="M"/>
    <s v="Married"/>
    <s v="F"/>
    <s v="Female"/>
    <s v="christine4@adventure-works.com"/>
    <s v="christine4"/>
    <n v="30000"/>
    <s v="Poor"/>
    <n v="3"/>
    <s v="Parent"/>
    <s v="High School"/>
    <s v="Skilled Manual"/>
    <s v="Y"/>
    <s v="Yes"/>
    <n v="272.72727272727275"/>
  </r>
  <r>
    <n v="11047"/>
    <s v="MRS."/>
    <s v="JACLYN"/>
    <s v="LU"/>
    <s v="MRS. JACLYN LU"/>
    <d v="1950-02-27T00:00:00"/>
    <n v="1950"/>
    <n v="73"/>
    <s v="70s"/>
    <s v="M"/>
    <s v="Married"/>
    <s v="F"/>
    <s v="Female"/>
    <s v="jaclyn12@adventure-works.com"/>
    <s v="jaclyn12"/>
    <n v="30000"/>
    <s v="Poor"/>
    <n v="3"/>
    <s v="Parent"/>
    <s v="High School"/>
    <s v="Skilled Manual"/>
    <s v="N"/>
    <s v="No"/>
    <n v="272.72727272727275"/>
  </r>
  <r>
    <n v="11048"/>
    <s v="MR."/>
    <s v="JEREMY"/>
    <s v="POWELL"/>
    <s v="MR. JEREMY POWELL"/>
    <d v="1950-11-22T00:00:00"/>
    <n v="1950"/>
    <n v="73"/>
    <s v="70s"/>
    <s v="M"/>
    <s v="Married"/>
    <s v="M"/>
    <s v="Male"/>
    <s v="jeremy26@adventure-works.com"/>
    <s v="jeremy26"/>
    <n v="30000"/>
    <s v="Poor"/>
    <n v="3"/>
    <s v="Parent"/>
    <s v="High School"/>
    <s v="Skilled Manual"/>
    <s v="Y"/>
    <s v="Yes"/>
    <n v="272.72727272727275"/>
  </r>
  <r>
    <n v="11049"/>
    <s v="MS."/>
    <s v="CAROL"/>
    <s v="RAI"/>
    <s v="MS. CAROL RAI"/>
    <d v="1980-07-18T00:00:00"/>
    <n v="1980"/>
    <n v="43"/>
    <s v="40s"/>
    <s v="S"/>
    <s v="Single"/>
    <s v="F"/>
    <s v="Female"/>
    <s v="carol8@adventure-works.com"/>
    <s v="carol8"/>
    <n v="40000"/>
    <s v="Poor"/>
    <n v="0"/>
    <s v="Non-Parent"/>
    <s v="Partial High School"/>
    <s v="Clerical"/>
    <s v="Y"/>
    <s v="Yes"/>
    <n v="363.63636363636363"/>
  </r>
  <r>
    <n v="11050"/>
    <s v="MR."/>
    <s v="ALAN"/>
    <s v="ZHENG"/>
    <s v="MR. ALAN ZHENG"/>
    <d v="1951-09-07T00:00:00"/>
    <n v="1951"/>
    <n v="72"/>
    <s v="70s"/>
    <s v="M"/>
    <s v="Married"/>
    <s v="M"/>
    <s v="Male"/>
    <s v="alan23@adventure-works.com"/>
    <s v="alan23"/>
    <n v="30000"/>
    <s v="Poor"/>
    <n v="3"/>
    <s v="Parent"/>
    <s v="High School"/>
    <s v="Skilled Manual"/>
    <s v="Y"/>
    <s v="Yes"/>
    <n v="272.72727272727275"/>
  </r>
  <r>
    <n v="11051"/>
    <s v="MR."/>
    <s v="DANIEL"/>
    <s v="JOHNSON"/>
    <s v="MR. DANIEL JOHNSON"/>
    <d v="1951-08-04T00:00:00"/>
    <n v="1951"/>
    <n v="72"/>
    <s v="70s"/>
    <s v="S"/>
    <s v="Single"/>
    <s v="M"/>
    <s v="Male"/>
    <s v="daniel18@adventure-works.com"/>
    <s v="daniel18"/>
    <n v="30000"/>
    <s v="Poor"/>
    <n v="3"/>
    <s v="Parent"/>
    <s v="High School"/>
    <s v="Skilled Manual"/>
    <s v="N"/>
    <s v="No"/>
    <n v="272.72727272727275"/>
  </r>
  <r>
    <n v="11052"/>
    <s v="MRS."/>
    <s v="HEIDI"/>
    <s v="LOPEZ"/>
    <s v="MRS. HEIDI LOPEZ"/>
    <d v="1951-08-07T00:00:00"/>
    <n v="1951"/>
    <n v="72"/>
    <s v="70s"/>
    <s v="S"/>
    <s v="Single"/>
    <s v="F"/>
    <s v="Female"/>
    <s v="heidi19@adventure-works.com"/>
    <s v="heidi19"/>
    <n v="40000"/>
    <s v="Poor"/>
    <n v="2"/>
    <s v="Parent"/>
    <s v="Partial College"/>
    <s v="Clerical"/>
    <s v="N"/>
    <s v="No"/>
    <n v="363.63636363636363"/>
  </r>
  <r>
    <n v="11053"/>
    <s v="MS."/>
    <s v="ANA"/>
    <s v="PRICE"/>
    <s v="MS. ANA PRICE"/>
    <d v="1980-08-20T00:00:00"/>
    <n v="1980"/>
    <n v="43"/>
    <s v="40s"/>
    <s v="M"/>
    <s v="Married"/>
    <s v="F"/>
    <s v="Female"/>
    <s v="ana0@adventure-works.com"/>
    <s v="ana0"/>
    <n v="60000"/>
    <s v="Average"/>
    <n v="0"/>
    <s v="Non-Parent"/>
    <s v="Partial College"/>
    <s v="Skilled Manual"/>
    <s v="N"/>
    <s v="No"/>
    <n v="545.4545454545455"/>
  </r>
  <r>
    <n v="11054"/>
    <s v="MRS."/>
    <s v="DEANNA"/>
    <s v="MUNOZ"/>
    <s v="MRS. DEANNA MUNOZ"/>
    <d v="1952-03-10T00:00:00"/>
    <n v="1952"/>
    <n v="71"/>
    <s v="70s"/>
    <s v="M"/>
    <s v="Married"/>
    <s v="F"/>
    <s v="Female"/>
    <s v="deanna33@adventure-works.com"/>
    <s v="deanna33"/>
    <n v="40000"/>
    <s v="Poor"/>
    <n v="2"/>
    <s v="Parent"/>
    <s v="Partial College"/>
    <s v="Skilled Manual"/>
    <s v="Y"/>
    <s v="Yes"/>
    <n v="363.63636363636363"/>
  </r>
  <r>
    <n v="11055"/>
    <s v="MR."/>
    <s v="GILBERT"/>
    <s v="RAJE"/>
    <s v="MR. GILBERT RAJE"/>
    <d v="1952-03-05T00:00:00"/>
    <n v="1952"/>
    <n v="71"/>
    <s v="70s"/>
    <s v="M"/>
    <s v="Married"/>
    <s v="M"/>
    <s v="Male"/>
    <s v="gilbert35@adventure-works.com"/>
    <s v="gilbert35"/>
    <n v="40000"/>
    <s v="Poor"/>
    <n v="2"/>
    <s v="Parent"/>
    <s v="Partial College"/>
    <s v="Skilled Manual"/>
    <s v="Y"/>
    <s v="Yes"/>
    <n v="363.63636363636363"/>
  </r>
  <r>
    <n v="11056"/>
    <s v="MRS."/>
    <s v="MICHELE"/>
    <s v="NATH"/>
    <s v="MRS. MICHELE NATH"/>
    <d v="1953-04-03T00:00:00"/>
    <n v="1953"/>
    <n v="70"/>
    <s v="70s"/>
    <s v="M"/>
    <s v="Married"/>
    <s v="F"/>
    <s v="Female"/>
    <s v="michele19@adventure-works.com"/>
    <s v="michele19"/>
    <n v="40000"/>
    <s v="Poor"/>
    <n v="3"/>
    <s v="Parent"/>
    <s v="Partial College"/>
    <s v="Skilled Manual"/>
    <s v="Y"/>
    <s v="Yes"/>
    <n v="363.63636363636363"/>
  </r>
  <r>
    <n v="11057"/>
    <s v="MR."/>
    <s v="CARL"/>
    <s v="ANDERSEN"/>
    <s v="MR. CARL ANDERSEN"/>
    <d v="1953-10-12T00:00:00"/>
    <n v="1953"/>
    <n v="70"/>
    <s v="70s"/>
    <s v="M"/>
    <s v="Married"/>
    <s v="M"/>
    <s v="Male"/>
    <s v="carl12@adventure-works.com"/>
    <s v="carl12"/>
    <n v="70000"/>
    <s v="Average"/>
    <n v="2"/>
    <s v="Parent"/>
    <s v="Graduate Degree"/>
    <s v="Management"/>
    <s v="Y"/>
    <s v="Yes"/>
    <n v="636.36363636363637"/>
  </r>
  <r>
    <n v="11058"/>
    <s v="MR."/>
    <s v="MARC"/>
    <s v="DIAZ"/>
    <s v="MR. MARC DIAZ"/>
    <d v="1954-04-27T00:00:00"/>
    <n v="1954"/>
    <n v="69"/>
    <s v="60s"/>
    <s v="M"/>
    <s v="Married"/>
    <s v="M"/>
    <s v="Male"/>
    <s v="marc6@adventure-works.com"/>
    <s v="marc6"/>
    <n v="80000"/>
    <s v="Average"/>
    <n v="2"/>
    <s v="Parent"/>
    <s v="Partial College"/>
    <s v="Skilled Manual"/>
    <s v="Y"/>
    <s v="Yes"/>
    <n v="727.27272727272725"/>
  </r>
  <r>
    <n v="11059"/>
    <s v="MRS."/>
    <s v="ASHLEE"/>
    <s v="ANDERSEN"/>
    <s v="MRS. ASHLEE ANDERSEN"/>
    <d v="1954-04-01T00:00:00"/>
    <n v="1954"/>
    <n v="69"/>
    <s v="60s"/>
    <s v="S"/>
    <s v="Single"/>
    <s v="F"/>
    <s v="Female"/>
    <s v="ashlee19@adventure-works.com"/>
    <s v="ashlee19"/>
    <n v="80000"/>
    <s v="Average"/>
    <n v="2"/>
    <s v="Parent"/>
    <s v="Partial College"/>
    <s v="Skilled Manual"/>
    <s v="Y"/>
    <s v="Yes"/>
    <n v="727.27272727272725"/>
  </r>
  <r>
    <n v="11060"/>
    <s v="MR."/>
    <s v="JON"/>
    <s v="ZHOU"/>
    <s v="MR. JON ZHOU"/>
    <d v="1954-03-17T00:00:00"/>
    <n v="1954"/>
    <n v="69"/>
    <s v="60s"/>
    <s v="M"/>
    <s v="Married"/>
    <s v="M"/>
    <s v="Male"/>
    <s v="jon28@adventure-works.com"/>
    <s v="jon28"/>
    <n v="80000"/>
    <s v="Average"/>
    <n v="2"/>
    <s v="Parent"/>
    <s v="Partial College"/>
    <s v="Skilled Manual"/>
    <s v="Y"/>
    <s v="Yes"/>
    <n v="727.27272727272725"/>
  </r>
  <r>
    <n v="11061"/>
    <s v="MR."/>
    <s v="TODD"/>
    <s v="GAO"/>
    <s v="MR. TODD GAO"/>
    <d v="1954-02-27T00:00:00"/>
    <n v="1954"/>
    <n v="69"/>
    <s v="60s"/>
    <s v="M"/>
    <s v="Married"/>
    <s v="M"/>
    <s v="Male"/>
    <s v="todd14@adventure-works.com"/>
    <s v="todd14"/>
    <n v="80000"/>
    <s v="Average"/>
    <n v="2"/>
    <s v="Parent"/>
    <s v="Partial College"/>
    <s v="Skilled Manual"/>
    <s v="Y"/>
    <s v="Yes"/>
    <n v="727.27272727272725"/>
  </r>
  <r>
    <n v="11062"/>
    <s v="MR."/>
    <s v="NOAH"/>
    <s v="POWELL"/>
    <s v="MR. NOAH POWELL"/>
    <d v="1975-09-02T00:00:00"/>
    <n v="1975"/>
    <n v="48"/>
    <s v="40s"/>
    <s v="M"/>
    <s v="Married"/>
    <s v="M"/>
    <s v="Male"/>
    <s v="noah5@adventure-works.com"/>
    <s v="noah5"/>
    <n v="40000"/>
    <s v="Poor"/>
    <n v="0"/>
    <s v="Non-Parent"/>
    <s v="High School"/>
    <s v="Skilled Manual"/>
    <s v="Y"/>
    <s v="Yes"/>
    <n v="363.63636363636363"/>
  </r>
  <r>
    <n v="11063"/>
    <s v="MS."/>
    <s v="ANGELA"/>
    <s v="MURPHY"/>
    <s v="MS. ANGELA MURPHY"/>
    <d v="1975-04-07T00:00:00"/>
    <n v="1975"/>
    <n v="48"/>
    <s v="40s"/>
    <s v="S"/>
    <s v="Single"/>
    <s v="F"/>
    <s v="Female"/>
    <s v="angela41@adventure-works.com"/>
    <s v="angela41"/>
    <n v="40000"/>
    <s v="Poor"/>
    <n v="0"/>
    <s v="Non-Parent"/>
    <s v="High School"/>
    <s v="Skilled Manual"/>
    <s v="Y"/>
    <s v="Yes"/>
    <n v="363.63636363636363"/>
  </r>
  <r>
    <n v="11064"/>
    <s v="MR."/>
    <s v="CHASE"/>
    <s v="REED"/>
    <s v="MR. CHASE REED"/>
    <d v="1975-12-07T00:00:00"/>
    <n v="1975"/>
    <n v="48"/>
    <s v="40s"/>
    <s v="M"/>
    <s v="Married"/>
    <s v="M"/>
    <s v="Male"/>
    <s v="chase21@adventure-works.com"/>
    <s v="chase21"/>
    <n v="40000"/>
    <s v="Poor"/>
    <n v="0"/>
    <s v="Non-Parent"/>
    <s v="High School"/>
    <s v="Skilled Manual"/>
    <s v="Y"/>
    <s v="Yes"/>
    <n v="363.63636363636363"/>
  </r>
  <r>
    <n v="11065"/>
    <s v="MS."/>
    <s v="JESSICA"/>
    <s v="HENDERSON"/>
    <s v="MS. JESSICA HENDERSON"/>
    <d v="1973-10-09T00:00:00"/>
    <n v="1973"/>
    <n v="50"/>
    <s v="50s"/>
    <s v="M"/>
    <s v="Married"/>
    <s v="F"/>
    <s v="Female"/>
    <s v="jessica29@adventure-works.com"/>
    <s v="jessica29"/>
    <n v="60000"/>
    <s v="Average"/>
    <n v="0"/>
    <s v="Non-Parent"/>
    <s v="Partial College"/>
    <s v="Skilled Manual"/>
    <s v="N"/>
    <s v="No"/>
    <n v="545.4545454545455"/>
  </r>
  <r>
    <n v="11066"/>
    <s v="MS."/>
    <s v="GRACE"/>
    <s v="BUTLER"/>
    <s v="MS. GRACE BUTLER"/>
    <d v="1973-11-27T00:00:00"/>
    <n v="1973"/>
    <n v="50"/>
    <s v="50s"/>
    <s v="M"/>
    <s v="Married"/>
    <s v="F"/>
    <s v="Female"/>
    <s v="grace62@adventure-works.com"/>
    <s v="grace62"/>
    <n v="70000"/>
    <s v="Average"/>
    <n v="0"/>
    <s v="Non-Parent"/>
    <s v="Partial College"/>
    <s v="Professional"/>
    <s v="Y"/>
    <s v="Yes"/>
    <n v="636.36363636363637"/>
  </r>
  <r>
    <n v="11067"/>
    <s v="MR."/>
    <s v="CALEB"/>
    <s v="CARTER"/>
    <s v="MR. CALEB CARTER"/>
    <d v="1976-09-25T00:00:00"/>
    <n v="1976"/>
    <n v="47"/>
    <s v="40s"/>
    <s v="S"/>
    <s v="Single"/>
    <s v="M"/>
    <s v="Male"/>
    <s v="caleb40@adventure-works.com"/>
    <s v="caleb40"/>
    <n v="60000"/>
    <s v="Average"/>
    <n v="0"/>
    <s v="Non-Parent"/>
    <s v="Partial College"/>
    <s v="Professional"/>
    <s v="Y"/>
    <s v="Yes"/>
    <n v="545.4545454545455"/>
  </r>
  <r>
    <n v="11068"/>
    <s v="MRS."/>
    <s v="TIFFANY"/>
    <s v="LIANG"/>
    <s v="MRS. TIFFANY LIANG"/>
    <d v="1955-09-23T00:00:00"/>
    <n v="1955"/>
    <n v="68"/>
    <s v="60s"/>
    <s v="S"/>
    <s v="Single"/>
    <s v="F"/>
    <s v="Female"/>
    <s v="tiffany17@adventure-works.com"/>
    <s v="tiffany17"/>
    <n v="80000"/>
    <s v="Average"/>
    <n v="2"/>
    <s v="Parent"/>
    <s v="High School"/>
    <s v="Skilled Manual"/>
    <s v="Y"/>
    <s v="Yes"/>
    <n v="727.27272727272725"/>
  </r>
  <r>
    <n v="11069"/>
    <s v="MRS."/>
    <s v="CAROLYN"/>
    <s v="NAVARRO"/>
    <s v="MRS. CAROLYN NAVARRO"/>
    <d v="1955-09-21T00:00:00"/>
    <n v="1955"/>
    <n v="68"/>
    <s v="60s"/>
    <s v="S"/>
    <s v="Single"/>
    <s v="F"/>
    <s v="Female"/>
    <s v="carolyn30@adventure-works.com"/>
    <s v="carolyn30"/>
    <n v="80000"/>
    <s v="Average"/>
    <n v="2"/>
    <s v="Parent"/>
    <s v="High School"/>
    <s v="Skilled Manual"/>
    <s v="N"/>
    <s v="No"/>
    <n v="727.27272727272725"/>
  </r>
  <r>
    <n v="11070"/>
    <s v="MR."/>
    <s v="WILLIE"/>
    <s v="RAJI"/>
    <s v="MR. WILLIE RAJI"/>
    <d v="1955-04-05T00:00:00"/>
    <n v="1955"/>
    <n v="68"/>
    <s v="60s"/>
    <s v="M"/>
    <s v="Married"/>
    <s v="M"/>
    <s v="Male"/>
    <s v="willie40@adventure-works.com"/>
    <s v="willie40"/>
    <n v="80000"/>
    <s v="Average"/>
    <n v="2"/>
    <s v="Parent"/>
    <s v="High School"/>
    <s v="Skilled Manual"/>
    <s v="Y"/>
    <s v="Yes"/>
    <n v="727.27272727272725"/>
  </r>
  <r>
    <n v="11071"/>
    <s v="MRS."/>
    <s v="LINDA"/>
    <s v="SERRANO"/>
    <s v="MRS. LINDA SERRANO"/>
    <d v="1955-06-26T00:00:00"/>
    <n v="1955"/>
    <n v="68"/>
    <s v="60s"/>
    <s v="S"/>
    <s v="Single"/>
    <s v="F"/>
    <s v="Female"/>
    <s v="linda31@adventure-works.com"/>
    <s v="linda31"/>
    <n v="80000"/>
    <s v="Average"/>
    <n v="2"/>
    <s v="Parent"/>
    <s v="High School"/>
    <s v="Skilled Manual"/>
    <s v="Y"/>
    <s v="Yes"/>
    <n v="727.27272727272725"/>
  </r>
  <r>
    <n v="11072"/>
    <s v="MRS."/>
    <s v="CASEY"/>
    <s v="LUO"/>
    <s v="MRS. CASEY LUO"/>
    <d v="1955-02-06T00:00:00"/>
    <n v="1955"/>
    <n v="68"/>
    <s v="60s"/>
    <s v="S"/>
    <s v="Single"/>
    <s v="F"/>
    <s v="Female"/>
    <s v="casey6@adventure-works.com"/>
    <s v="casey6"/>
    <n v="80000"/>
    <s v="Average"/>
    <n v="2"/>
    <s v="Parent"/>
    <s v="High School"/>
    <s v="Skilled Manual"/>
    <s v="N"/>
    <s v="No"/>
    <n v="727.27272727272725"/>
  </r>
  <r>
    <n v="11073"/>
    <s v="MRS."/>
    <s v="AMY"/>
    <s v="YE"/>
    <s v="MRS. AMY YE"/>
    <d v="1956-08-14T00:00:00"/>
    <n v="1956"/>
    <n v="67"/>
    <s v="60s"/>
    <s v="S"/>
    <s v="Single"/>
    <s v="F"/>
    <s v="Female"/>
    <s v="amy16@adventure-works.com"/>
    <s v="amy16"/>
    <n v="70000"/>
    <s v="Average"/>
    <n v="2"/>
    <s v="Parent"/>
    <s v="High School"/>
    <s v="Skilled Manual"/>
    <s v="Y"/>
    <s v="Yes"/>
    <n v="636.36363636363637"/>
  </r>
  <r>
    <n v="11074"/>
    <s v="MR."/>
    <s v="LEVI"/>
    <s v="ARUN"/>
    <s v="MR. LEVI ARUN"/>
    <d v="1956-08-28T00:00:00"/>
    <n v="1956"/>
    <n v="67"/>
    <s v="60s"/>
    <s v="S"/>
    <s v="Single"/>
    <s v="M"/>
    <s v="Male"/>
    <s v="levi6@adventure-works.com"/>
    <s v="levi6"/>
    <n v="70000"/>
    <s v="Average"/>
    <n v="2"/>
    <s v="Parent"/>
    <s v="High School"/>
    <s v="Skilled Manual"/>
    <s v="Y"/>
    <s v="Yes"/>
    <n v="636.36363636363637"/>
  </r>
  <r>
    <n v="11075"/>
    <s v="MRS."/>
    <s v="FELICIA"/>
    <s v="JIMENEZ"/>
    <s v="MRS. FELICIA JIMENEZ"/>
    <d v="1957-11-16T00:00:00"/>
    <n v="1957"/>
    <n v="66"/>
    <s v="60s"/>
    <s v="S"/>
    <s v="Single"/>
    <s v="F"/>
    <s v="Female"/>
    <s v="felicia4@adventure-works.com"/>
    <s v="felicia4"/>
    <n v="80000"/>
    <s v="Average"/>
    <n v="2"/>
    <s v="Parent"/>
    <s v="High School"/>
    <s v="Professional"/>
    <s v="Y"/>
    <s v="Yes"/>
    <n v="727.27272727272725"/>
  </r>
  <r>
    <n v="11076"/>
    <s v="MR."/>
    <s v="BLAKE"/>
    <s v="ANDERSON"/>
    <s v="MR. BLAKE ANDERSON"/>
    <d v="1957-07-13T00:00:00"/>
    <n v="1957"/>
    <n v="66"/>
    <s v="60s"/>
    <s v="S"/>
    <s v="Single"/>
    <s v="M"/>
    <s v="Male"/>
    <s v="blake9@adventure-works.com"/>
    <s v="blake9"/>
    <n v="80000"/>
    <s v="Average"/>
    <n v="2"/>
    <s v="Parent"/>
    <s v="High School"/>
    <s v="Professional"/>
    <s v="Y"/>
    <s v="Yes"/>
    <n v="727.27272727272725"/>
  </r>
  <r>
    <n v="11077"/>
    <s v="MRS."/>
    <s v="LEAH"/>
    <s v="YE"/>
    <s v="MRS. LEAH YE"/>
    <d v="1957-09-19T00:00:00"/>
    <n v="1957"/>
    <n v="66"/>
    <s v="60s"/>
    <s v="S"/>
    <s v="Single"/>
    <s v="F"/>
    <s v="Female"/>
    <s v="leah7@adventure-works.com"/>
    <s v="leah7"/>
    <n v="80000"/>
    <s v="Average"/>
    <n v="2"/>
    <s v="Parent"/>
    <s v="High School"/>
    <s v="Professional"/>
    <s v="N"/>
    <s v="No"/>
    <n v="727.27272727272725"/>
  </r>
  <r>
    <n v="11078"/>
    <s v="MS."/>
    <s v="GINA"/>
    <s v="MARTIN"/>
    <s v="MS. GINA MARTIN"/>
    <d v="1974-01-10T00:00:00"/>
    <n v="1974"/>
    <n v="49"/>
    <s v="40s"/>
    <s v="S"/>
    <s v="Single"/>
    <s v="F"/>
    <s v="Female"/>
    <s v="gina1@adventure-works.com"/>
    <s v="gina1"/>
    <n v="40000"/>
    <s v="Poor"/>
    <n v="0"/>
    <s v="Non-Parent"/>
    <s v="High School"/>
    <s v="Professional"/>
    <s v="N"/>
    <s v="No"/>
    <n v="363.63636363636363"/>
  </r>
  <r>
    <n v="11079"/>
    <s v="MR."/>
    <s v="DONALD"/>
    <s v="GONZALEZ"/>
    <s v="MR. DONALD GONZALEZ"/>
    <d v="1959-03-11T00:00:00"/>
    <n v="1959"/>
    <n v="64"/>
    <s v="60s"/>
    <s v="S"/>
    <s v="Single"/>
    <s v="M"/>
    <s v="Male"/>
    <s v="donald20@adventure-works.com"/>
    <s v="donald20"/>
    <n v="160000"/>
    <s v="Wealthy"/>
    <n v="0"/>
    <s v="Non-Parent"/>
    <s v="Graduate Degree"/>
    <s v="Management"/>
    <s v="Y"/>
    <s v="Yes"/>
    <n v="1454.5454545454545"/>
  </r>
  <r>
    <n v="11080"/>
    <s v="MR."/>
    <s v="DAMIEN"/>
    <s v="CHANDER"/>
    <s v="MR. DAMIEN CHANDER"/>
    <d v="1959-07-17T00:00:00"/>
    <n v="1959"/>
    <n v="64"/>
    <s v="60s"/>
    <s v="M"/>
    <s v="Married"/>
    <s v="M"/>
    <s v="Male"/>
    <s v="damien32@adventure-works.com"/>
    <s v="damien32"/>
    <n v="170000"/>
    <s v="Wealthy"/>
    <n v="0"/>
    <s v="Non-Parent"/>
    <s v="Graduate Degree"/>
    <s v="Management"/>
    <s v="Y"/>
    <s v="Yes"/>
    <n v="1545.4545454545455"/>
  </r>
  <r>
    <n v="11081"/>
    <s v="MRS."/>
    <s v="SAVANNAH"/>
    <s v="BAKER"/>
    <s v="MRS. SAVANNAH BAKER"/>
    <d v="1966-07-24T00:00:00"/>
    <n v="1966"/>
    <n v="57"/>
    <s v="50s"/>
    <s v="M"/>
    <s v="Married"/>
    <s v="F"/>
    <s v="Female"/>
    <s v="savannah39@adventure-works.com"/>
    <s v="savannah39"/>
    <n v="120000"/>
    <s v="Rich"/>
    <n v="2"/>
    <s v="Parent"/>
    <s v="Bachelors"/>
    <s v="Management"/>
    <s v="Y"/>
    <s v="Yes"/>
    <n v="1090.909090909091"/>
  </r>
  <r>
    <n v="11082"/>
    <m/>
    <s v="ANGELA"/>
    <s v="BUTLER"/>
    <s v=" ANGELA BUTLER"/>
    <d v="1966-08-04T00:00:00"/>
    <n v="1966"/>
    <n v="57"/>
    <s v="50s"/>
    <s v="S"/>
    <s v="Single"/>
    <s v="NA"/>
    <s v="NA"/>
    <s v="angela17@adventure-works.com"/>
    <s v="angela17"/>
    <n v="130000"/>
    <s v="Rich"/>
    <n v="0"/>
    <s v="Non-Parent"/>
    <s v="Graduate Degree"/>
    <s v="Management"/>
    <s v="N"/>
    <s v="No"/>
    <n v="1181.8181818181818"/>
  </r>
  <r>
    <n v="11083"/>
    <s v="MS."/>
    <s v="ALYSSA"/>
    <s v="COX"/>
    <s v="MS. ALYSSA COX"/>
    <d v="1966-03-15T00:00:00"/>
    <n v="1966"/>
    <n v="57"/>
    <s v="50s"/>
    <s v="M"/>
    <s v="Married"/>
    <s v="F"/>
    <s v="Female"/>
    <s v="alyssa37@adventure-works.com"/>
    <s v="alyssa37"/>
    <n v="130000"/>
    <s v="Rich"/>
    <n v="0"/>
    <s v="Non-Parent"/>
    <s v="Graduate Degree"/>
    <s v="Management"/>
    <s v="Y"/>
    <s v="Yes"/>
    <n v="1181.8181818181818"/>
  </r>
  <r>
    <n v="11084"/>
    <s v="MR."/>
    <s v="LUCAS"/>
    <s v="PHILLIPS"/>
    <s v="MR. LUCAS PHILLIPS"/>
    <d v="1957-09-12T00:00:00"/>
    <n v="1957"/>
    <n v="66"/>
    <s v="60s"/>
    <s v="S"/>
    <s v="Single"/>
    <s v="M"/>
    <s v="Male"/>
    <s v="lucas7@adventure-works.com"/>
    <s v="lucas7"/>
    <n v="80000"/>
    <s v="Average"/>
    <n v="2"/>
    <s v="Parent"/>
    <s v="Partial High School"/>
    <s v="Skilled Manual"/>
    <s v="N"/>
    <s v="No"/>
    <n v="727.27272727272725"/>
  </r>
  <r>
    <n v="11085"/>
    <s v="MRS."/>
    <s v="EMILY"/>
    <s v="JOHNSON"/>
    <s v="MRS. EMILY JOHNSON"/>
    <d v="1957-07-19T00:00:00"/>
    <n v="1957"/>
    <n v="66"/>
    <s v="60s"/>
    <s v="S"/>
    <s v="Single"/>
    <s v="F"/>
    <s v="Female"/>
    <s v="emily1@adventure-works.com"/>
    <s v="emily1"/>
    <n v="60000"/>
    <s v="Average"/>
    <n v="2"/>
    <s v="Parent"/>
    <s v="High School"/>
    <s v="Professional"/>
    <s v="N"/>
    <s v="No"/>
    <n v="545.4545454545455"/>
  </r>
  <r>
    <n v="11086"/>
    <s v="MR."/>
    <s v="RYAN"/>
    <s v="BROWN"/>
    <s v="MR. RYAN BROWN"/>
    <d v="1957-12-23T00:00:00"/>
    <n v="1957"/>
    <n v="66"/>
    <s v="60s"/>
    <s v="M"/>
    <s v="Married"/>
    <s v="M"/>
    <s v="Male"/>
    <s v="ryan43@adventure-works.com"/>
    <s v="ryan43"/>
    <n v="70000"/>
    <s v="Average"/>
    <n v="2"/>
    <s v="Parent"/>
    <s v="Partial College"/>
    <s v="Professional"/>
    <s v="Y"/>
    <s v="Yes"/>
    <n v="636.36363636363637"/>
  </r>
  <r>
    <n v="11087"/>
    <s v="MRS."/>
    <s v="TAMARA"/>
    <s v="LIANG"/>
    <s v="MRS. TAMARA LIANG"/>
    <d v="1957-10-03T00:00:00"/>
    <n v="1957"/>
    <n v="66"/>
    <s v="60s"/>
    <s v="M"/>
    <s v="Married"/>
    <s v="F"/>
    <s v="Female"/>
    <s v="tamara6@adventure-works.com"/>
    <s v="tamara6"/>
    <n v="70000"/>
    <s v="Average"/>
    <n v="3"/>
    <s v="Parent"/>
    <s v="Partial College"/>
    <s v="Professional"/>
    <s v="N"/>
    <s v="No"/>
    <n v="636.36363636363637"/>
  </r>
  <r>
    <n v="11089"/>
    <s v="MRS."/>
    <s v="ABIGAIL"/>
    <s v="PRICE"/>
    <s v="MRS. ABIGAIL PRICE"/>
    <d v="1957-02-05T00:00:00"/>
    <n v="1957"/>
    <n v="66"/>
    <s v="60s"/>
    <s v="S"/>
    <s v="Single"/>
    <s v="F"/>
    <s v="Female"/>
    <s v="abigail25@adventure-works.com"/>
    <s v="abigail25"/>
    <n v="80000"/>
    <s v="Average"/>
    <n v="2"/>
    <s v="Parent"/>
    <s v="Bachelors"/>
    <s v="Management"/>
    <s v="Y"/>
    <s v="Yes"/>
    <n v="727.27272727272725"/>
  </r>
  <r>
    <n v="11090"/>
    <s v="MR."/>
    <s v="TREVOR"/>
    <s v="BRYANT"/>
    <s v="MR. TREVOR BRYANT"/>
    <d v="1957-12-17T00:00:00"/>
    <n v="1957"/>
    <n v="66"/>
    <s v="60s"/>
    <s v="S"/>
    <s v="Single"/>
    <s v="M"/>
    <s v="Male"/>
    <s v="trevor18@adventure-works.com"/>
    <s v="trevor18"/>
    <n v="90000"/>
    <s v="Average"/>
    <n v="2"/>
    <s v="Parent"/>
    <s v="Partial College"/>
    <s v="Professional"/>
    <s v="Y"/>
    <s v="Yes"/>
    <n v="818.18181818181813"/>
  </r>
  <r>
    <n v="11091"/>
    <s v="MR."/>
    <s v="DALTON"/>
    <s v="PEREZ"/>
    <s v="MR. DALTON PEREZ"/>
    <d v="1957-04-04T00:00:00"/>
    <n v="1957"/>
    <n v="66"/>
    <s v="60s"/>
    <s v="M"/>
    <s v="Married"/>
    <s v="M"/>
    <s v="Male"/>
    <s v="dalton37@adventure-works.com"/>
    <s v="dalton37"/>
    <n v="90000"/>
    <s v="Average"/>
    <n v="2"/>
    <s v="Parent"/>
    <s v="Partial College"/>
    <s v="Professional"/>
    <s v="Y"/>
    <s v="Yes"/>
    <n v="818.18181818181813"/>
  </r>
  <r>
    <n v="11092"/>
    <s v="MRS."/>
    <s v="CHERYL"/>
    <s v="DIAZ"/>
    <s v="MRS. CHERYL DIAZ"/>
    <d v="1967-05-06T00:00:00"/>
    <n v="1967"/>
    <n v="56"/>
    <s v="50s"/>
    <s v="M"/>
    <s v="Married"/>
    <s v="F"/>
    <s v="Female"/>
    <s v="cheryl4@adventure-works.com"/>
    <s v="cheryl4"/>
    <n v="90000"/>
    <s v="Average"/>
    <n v="2"/>
    <s v="Parent"/>
    <s v="Bachelors"/>
    <s v="Professional"/>
    <s v="Y"/>
    <s v="Yes"/>
    <n v="818.18181818181813"/>
  </r>
  <r>
    <n v="11093"/>
    <s v="MS."/>
    <s v="AIMEE"/>
    <s v="HE"/>
    <s v="MS. AIMEE HE"/>
    <d v="1967-09-10T00:00:00"/>
    <n v="1967"/>
    <n v="56"/>
    <s v="50s"/>
    <s v="M"/>
    <s v="Married"/>
    <s v="F"/>
    <s v="Female"/>
    <s v="aimee13@adventure-works.com"/>
    <s v="aimee13"/>
    <n v="100000"/>
    <s v="Rich"/>
    <n v="0"/>
    <s v="Non-Parent"/>
    <s v="Graduate Degree"/>
    <s v="Management"/>
    <s v="Y"/>
    <s v="Yes"/>
    <n v="909.09090909090912"/>
  </r>
  <r>
    <n v="11094"/>
    <s v="MR."/>
    <s v="CEDRIC"/>
    <s v="MA"/>
    <s v="MR. CEDRIC MA"/>
    <d v="1962-04-01T00:00:00"/>
    <n v="1962"/>
    <n v="61"/>
    <s v="60s"/>
    <s v="S"/>
    <s v="Single"/>
    <s v="M"/>
    <s v="Male"/>
    <s v="cedric15@adventure-works.com"/>
    <s v="cedric15"/>
    <n v="70000"/>
    <s v="Average"/>
    <n v="1"/>
    <s v="Parent"/>
    <s v="Partial College"/>
    <s v="Skilled Manual"/>
    <s v="N"/>
    <s v="No"/>
    <n v="636.36363636363637"/>
  </r>
  <r>
    <n v="11095"/>
    <s v="MR."/>
    <s v="CHAD"/>
    <s v="KUMAR"/>
    <s v="MR. CHAD KUMAR"/>
    <d v="1962-09-01T00:00:00"/>
    <n v="1962"/>
    <n v="61"/>
    <s v="60s"/>
    <s v="S"/>
    <s v="Single"/>
    <s v="M"/>
    <s v="Male"/>
    <s v="chad9@adventure-works.com"/>
    <s v="chad9"/>
    <n v="70000"/>
    <s v="Average"/>
    <n v="1"/>
    <s v="Parent"/>
    <s v="Partial College"/>
    <s v="Skilled Manual"/>
    <s v="Y"/>
    <s v="Yes"/>
    <n v="636.36363636363637"/>
  </r>
  <r>
    <n v="11096"/>
    <s v="MR."/>
    <s v="ANDRÉS"/>
    <s v="ANAND"/>
    <s v="MR. ANDRÉS ANAND"/>
    <d v="1962-08-10T00:00:00"/>
    <n v="1962"/>
    <n v="61"/>
    <s v="60s"/>
    <s v="M"/>
    <s v="Married"/>
    <s v="M"/>
    <s v="Male"/>
    <s v="andrés18@adventure-works.com"/>
    <s v="andrés18"/>
    <n v="60000"/>
    <s v="Average"/>
    <n v="1"/>
    <s v="Parent"/>
    <s v="Bachelors"/>
    <s v="Professional"/>
    <s v="Y"/>
    <s v="Yes"/>
    <n v="545.4545454545455"/>
  </r>
  <r>
    <n v="11097"/>
    <s v="MR."/>
    <s v="EDWIN"/>
    <s v="NARA"/>
    <s v="MR. EDWIN NARA"/>
    <d v="1961-10-27T00:00:00"/>
    <n v="1961"/>
    <n v="62"/>
    <s v="60s"/>
    <s v="M"/>
    <s v="Married"/>
    <s v="M"/>
    <s v="Male"/>
    <s v="edwin39@adventure-works.com"/>
    <s v="edwin39"/>
    <n v="60000"/>
    <s v="Average"/>
    <n v="1"/>
    <s v="Parent"/>
    <s v="Partial College"/>
    <s v="Skilled Manual"/>
    <s v="Y"/>
    <s v="Yes"/>
    <n v="545.4545454545455"/>
  </r>
  <r>
    <n v="11098"/>
    <s v="MRS."/>
    <s v="MALLORY"/>
    <s v="RUBIO"/>
    <s v="MRS. MALLORY RUBIO"/>
    <d v="1961-05-01T00:00:00"/>
    <n v="1961"/>
    <n v="62"/>
    <s v="60s"/>
    <s v="S"/>
    <s v="Single"/>
    <s v="F"/>
    <s v="Female"/>
    <s v="mallory7@adventure-works.com"/>
    <s v="mallory7"/>
    <n v="60000"/>
    <s v="Average"/>
    <n v="1"/>
    <s v="Parent"/>
    <s v="Partial College"/>
    <s v="Skilled Manual"/>
    <s v="N"/>
    <s v="No"/>
    <n v="545.4545454545455"/>
  </r>
  <r>
    <n v="11099"/>
    <s v="MR."/>
    <s v="ADAM"/>
    <s v="ROSS"/>
    <s v="MR. ADAM ROSS"/>
    <d v="1961-03-08T00:00:00"/>
    <n v="1961"/>
    <n v="62"/>
    <s v="60s"/>
    <s v="M"/>
    <s v="Married"/>
    <s v="M"/>
    <s v="Male"/>
    <s v="adam2@adventure-works.com"/>
    <s v="adam2"/>
    <n v="60000"/>
    <s v="Average"/>
    <n v="1"/>
    <s v="Parent"/>
    <s v="Bachelors"/>
    <s v="Professional"/>
    <s v="Y"/>
    <s v="Yes"/>
    <n v="545.4545454545455"/>
  </r>
  <r>
    <n v="11100"/>
    <s v="MRS."/>
    <s v="LATASHA"/>
    <s v="NAVARRO"/>
    <s v="MRS. LATASHA NAVARRO"/>
    <d v="1960-09-15T00:00:00"/>
    <n v="1960"/>
    <n v="63"/>
    <s v="60s"/>
    <s v="S"/>
    <s v="Single"/>
    <s v="F"/>
    <s v="Female"/>
    <s v="latasha10@adventure-works.com"/>
    <s v="latasha10"/>
    <n v="60000"/>
    <s v="Average"/>
    <n v="1"/>
    <s v="Parent"/>
    <s v="Partial College"/>
    <s v="Skilled Manual"/>
    <s v="Y"/>
    <s v="Yes"/>
    <n v="545.4545454545455"/>
  </r>
  <r>
    <n v="11101"/>
    <s v="MS."/>
    <s v="ABBY"/>
    <s v="SAI"/>
    <s v="MS. ABBY SAI"/>
    <d v="1965-05-08T00:00:00"/>
    <n v="1965"/>
    <n v="58"/>
    <s v="50s"/>
    <s v="S"/>
    <s v="Single"/>
    <s v="F"/>
    <s v="Female"/>
    <s v="abby4@adventure-works.com"/>
    <s v="abby4"/>
    <n v="70000"/>
    <s v="Average"/>
    <n v="0"/>
    <s v="Non-Parent"/>
    <s v="Bachelors"/>
    <s v="Professional"/>
    <s v="N"/>
    <s v="No"/>
    <n v="636.36363636363637"/>
  </r>
  <r>
    <n v="11102"/>
    <s v="MRS."/>
    <s v="JULIA"/>
    <s v="NELSON"/>
    <s v="MRS. JULIA NELSON"/>
    <d v="1965-04-21T00:00:00"/>
    <n v="1965"/>
    <n v="58"/>
    <s v="50s"/>
    <s v="S"/>
    <s v="Single"/>
    <s v="F"/>
    <s v="Female"/>
    <s v="julia7@adventure-works.com"/>
    <s v="julia7"/>
    <n v="80000"/>
    <s v="Average"/>
    <n v="5"/>
    <s v="Parent"/>
    <s v="Bachelors"/>
    <s v="Professional"/>
    <s v="Y"/>
    <s v="Yes"/>
    <n v="727.27272727272725"/>
  </r>
  <r>
    <n v="11103"/>
    <s v="MS."/>
    <s v="CASSIE"/>
    <s v="CHANDE"/>
    <s v="MS. CASSIE CHANDE"/>
    <d v="1964-10-17T00:00:00"/>
    <n v="1964"/>
    <n v="59"/>
    <s v="50s"/>
    <s v="S"/>
    <s v="Single"/>
    <s v="F"/>
    <s v="Female"/>
    <s v="cassie13@adventure-works.com"/>
    <s v="cassie13"/>
    <n v="70000"/>
    <s v="Average"/>
    <n v="0"/>
    <s v="Non-Parent"/>
    <s v="Bachelors"/>
    <s v="Professional"/>
    <s v="Y"/>
    <s v="Yes"/>
    <n v="636.36363636363637"/>
  </r>
  <r>
    <n v="11104"/>
    <s v="MR."/>
    <s v="EDGAR"/>
    <s v="SARA"/>
    <s v="MR. EDGAR SARA"/>
    <d v="1964-03-11T00:00:00"/>
    <n v="1964"/>
    <n v="59"/>
    <s v="50s"/>
    <s v="M"/>
    <s v="Married"/>
    <s v="M"/>
    <s v="Male"/>
    <s v="edgar11@adventure-works.com"/>
    <s v="edgar11"/>
    <n v="70000"/>
    <s v="Average"/>
    <n v="0"/>
    <s v="Non-Parent"/>
    <s v="Bachelors"/>
    <s v="Professional"/>
    <s v="N"/>
    <s v="No"/>
    <n v="636.36363636363637"/>
  </r>
  <r>
    <n v="11105"/>
    <s v="MS."/>
    <s v="CANDACE"/>
    <s v="FERNANDEZ"/>
    <s v="MS. CANDACE FERNANDEZ"/>
    <d v="1964-12-28T00:00:00"/>
    <n v="1964"/>
    <n v="59"/>
    <s v="50s"/>
    <s v="S"/>
    <s v="Single"/>
    <s v="F"/>
    <s v="Female"/>
    <s v="candace15@adventure-works.com"/>
    <s v="candace15"/>
    <n v="70000"/>
    <s v="Average"/>
    <n v="0"/>
    <s v="Non-Parent"/>
    <s v="Bachelors"/>
    <s v="Professional"/>
    <s v="N"/>
    <s v="No"/>
    <n v="636.36363636363637"/>
  </r>
  <r>
    <n v="11106"/>
    <s v="MR."/>
    <s v="JESSIE"/>
    <s v="LIU"/>
    <s v="MR. JESSIE LIU"/>
    <d v="1964-09-11T00:00:00"/>
    <n v="1964"/>
    <n v="59"/>
    <s v="50s"/>
    <s v="S"/>
    <s v="Single"/>
    <s v="M"/>
    <s v="Male"/>
    <s v="jessie9@adventure-works.com"/>
    <s v="jessie9"/>
    <n v="70000"/>
    <s v="Average"/>
    <n v="0"/>
    <s v="Non-Parent"/>
    <s v="Bachelors"/>
    <s v="Professional"/>
    <s v="N"/>
    <s v="No"/>
    <n v="636.36363636363637"/>
  </r>
  <r>
    <n v="11107"/>
    <s v="MRS."/>
    <s v="BIANCA"/>
    <s v="LIN"/>
    <s v="MRS. BIANCA LIN"/>
    <d v="1959-09-09T00:00:00"/>
    <n v="1959"/>
    <n v="64"/>
    <s v="60s"/>
    <s v="M"/>
    <s v="Married"/>
    <s v="F"/>
    <s v="Female"/>
    <s v="bianca7@adventure-works.com"/>
    <s v="bianca7"/>
    <n v="90000"/>
    <s v="Average"/>
    <n v="1"/>
    <s v="Parent"/>
    <s v="Bachelors"/>
    <s v="Professional"/>
    <s v="Y"/>
    <s v="Yes"/>
    <n v="818.18181818181813"/>
  </r>
  <r>
    <n v="11108"/>
    <s v="MS."/>
    <s v="KARI"/>
    <s v="ALVAREZ"/>
    <s v="MS. KARI ALVAREZ"/>
    <d v="1963-07-14T00:00:00"/>
    <n v="1963"/>
    <n v="60"/>
    <s v="60s"/>
    <s v="S"/>
    <s v="Single"/>
    <s v="F"/>
    <s v="Female"/>
    <s v="kari25@adventure-works.com"/>
    <s v="kari25"/>
    <n v="70000"/>
    <s v="Average"/>
    <n v="0"/>
    <s v="Non-Parent"/>
    <s v="Bachelors"/>
    <s v="Professional"/>
    <s v="N"/>
    <s v="No"/>
    <n v="636.36363636363637"/>
  </r>
  <r>
    <n v="11109"/>
    <s v="MR."/>
    <s v="RUBEN"/>
    <s v="KAPOOR"/>
    <s v="MR. RUBEN KAPOOR"/>
    <d v="1963-11-05T00:00:00"/>
    <n v="1963"/>
    <n v="60"/>
    <s v="60s"/>
    <s v="S"/>
    <s v="Single"/>
    <s v="M"/>
    <s v="Male"/>
    <s v="ruben1@adventure-works.com"/>
    <s v="ruben1"/>
    <n v="70000"/>
    <s v="Average"/>
    <n v="0"/>
    <s v="Non-Parent"/>
    <s v="Bachelors"/>
    <s v="Professional"/>
    <s v="N"/>
    <s v="No"/>
    <n v="636.36363636363637"/>
  </r>
  <r>
    <n v="11110"/>
    <s v="MR."/>
    <s v="CURTIS"/>
    <s v="YANG"/>
    <s v="MR. CURTIS YANG"/>
    <d v="1962-06-06T00:00:00"/>
    <n v="1962"/>
    <n v="61"/>
    <s v="60s"/>
    <s v="M"/>
    <s v="Married"/>
    <s v="M"/>
    <s v="Male"/>
    <s v="curtis5@adventure-works.com"/>
    <s v="curtis5"/>
    <n v="60000"/>
    <s v="Average"/>
    <n v="1"/>
    <s v="Parent"/>
    <s v="Partial College"/>
    <s v="Skilled Manual"/>
    <s v="Y"/>
    <s v="Yes"/>
    <n v="545.4545454545455"/>
  </r>
  <r>
    <n v="11111"/>
    <s v="MRS."/>
    <s v="MEREDITH"/>
    <s v="GUTIERREZ"/>
    <s v="MRS. MEREDITH GUTIERREZ"/>
    <d v="1962-02-23T00:00:00"/>
    <n v="1962"/>
    <n v="61"/>
    <s v="60s"/>
    <s v="M"/>
    <s v="Married"/>
    <s v="F"/>
    <s v="Female"/>
    <s v="meredith34@adventure-works.com"/>
    <s v="meredith34"/>
    <n v="60000"/>
    <s v="Average"/>
    <n v="1"/>
    <s v="Parent"/>
    <s v="Partial College"/>
    <s v="Skilled Manual"/>
    <s v="Y"/>
    <s v="Yes"/>
    <n v="545.4545454545455"/>
  </r>
  <r>
    <n v="11112"/>
    <s v="MRS."/>
    <s v="CRYSTAL"/>
    <s v="WANG"/>
    <s v="MRS. CRYSTAL WANG"/>
    <d v="1962-09-09T00:00:00"/>
    <n v="1962"/>
    <n v="61"/>
    <s v="60s"/>
    <s v="M"/>
    <s v="Married"/>
    <s v="F"/>
    <s v="Female"/>
    <s v="crystal3@adventure-works.com"/>
    <s v="crystal3"/>
    <n v="60000"/>
    <s v="Average"/>
    <n v="1"/>
    <s v="Parent"/>
    <s v="Partial College"/>
    <s v="Skilled Manual"/>
    <s v="Y"/>
    <s v="Yes"/>
    <n v="545.4545454545455"/>
  </r>
  <r>
    <n v="11113"/>
    <s v="MR."/>
    <s v="MICHEAL"/>
    <s v="BLANCO"/>
    <s v="MR. MICHEAL BLANCO"/>
    <d v="1962-02-21T00:00:00"/>
    <n v="1962"/>
    <n v="61"/>
    <s v="60s"/>
    <s v="M"/>
    <s v="Married"/>
    <s v="M"/>
    <s v="Male"/>
    <s v="micheal11@adventure-works.com"/>
    <s v="micheal11"/>
    <n v="70000"/>
    <s v="Average"/>
    <n v="5"/>
    <s v="Parent"/>
    <s v="Bachelors"/>
    <s v="Professional"/>
    <s v="Y"/>
    <s v="Yes"/>
    <n v="636.36363636363637"/>
  </r>
  <r>
    <n v="11114"/>
    <s v="MRS."/>
    <s v="LESLIE"/>
    <s v="MORENO"/>
    <s v="MRS. LESLIE MORENO"/>
    <d v="1962-05-28T00:00:00"/>
    <n v="1962"/>
    <n v="61"/>
    <s v="60s"/>
    <s v="S"/>
    <s v="Single"/>
    <s v="F"/>
    <s v="Female"/>
    <s v="leslie7@adventure-works.com"/>
    <s v="leslie7"/>
    <n v="70000"/>
    <s v="Average"/>
    <n v="5"/>
    <s v="Parent"/>
    <s v="Partial College"/>
    <s v="Skilled Manual"/>
    <s v="Y"/>
    <s v="Yes"/>
    <n v="636.36363636363637"/>
  </r>
  <r>
    <n v="11115"/>
    <s v="MR."/>
    <s v="ALVIN"/>
    <s v="CAI"/>
    <s v="MR. ALVIN CAI"/>
    <d v="1962-02-12T00:00:00"/>
    <n v="1962"/>
    <n v="61"/>
    <s v="60s"/>
    <s v="M"/>
    <s v="Married"/>
    <s v="M"/>
    <s v="Male"/>
    <s v="alvin20@adventure-works.com"/>
    <s v="alvin20"/>
    <n v="70000"/>
    <s v="Average"/>
    <n v="5"/>
    <s v="Parent"/>
    <s v="Partial College"/>
    <s v="Skilled Manual"/>
    <s v="Y"/>
    <s v="Yes"/>
    <n v="636.36363636363637"/>
  </r>
  <r>
    <n v="11116"/>
    <s v="MR."/>
    <s v="CLINTON"/>
    <s v="CARLSON"/>
    <s v="MR. CLINTON CARLSON"/>
    <d v="1962-10-07T00:00:00"/>
    <n v="1962"/>
    <n v="61"/>
    <s v="60s"/>
    <s v="M"/>
    <s v="Married"/>
    <s v="M"/>
    <s v="Male"/>
    <s v="clinton14@adventure-works.com"/>
    <s v="clinton14"/>
    <n v="70000"/>
    <s v="Average"/>
    <n v="5"/>
    <s v="Parent"/>
    <s v="Partial College"/>
    <s v="Skilled Manual"/>
    <s v="Y"/>
    <s v="Yes"/>
    <n v="636.36363636363637"/>
  </r>
  <r>
    <n v="11117"/>
    <s v="MRS."/>
    <s v="APRIL"/>
    <s v="DENG"/>
    <s v="MRS. APRIL DENG"/>
    <d v="1961-02-21T00:00:00"/>
    <n v="1961"/>
    <n v="62"/>
    <s v="60s"/>
    <s v="M"/>
    <s v="Married"/>
    <s v="F"/>
    <s v="Female"/>
    <s v="april1@adventure-works.com"/>
    <s v="april1"/>
    <n v="70000"/>
    <s v="Average"/>
    <n v="5"/>
    <s v="Parent"/>
    <s v="Partial College"/>
    <s v="Skilled Manual"/>
    <s v="Y"/>
    <s v="Yes"/>
    <n v="636.36363636363637"/>
  </r>
  <r>
    <n v="11118"/>
    <s v="MR."/>
    <s v="ALVIN"/>
    <s v="ZENG"/>
    <s v="MR. ALVIN ZENG"/>
    <d v="1957-07-03T00:00:00"/>
    <n v="1957"/>
    <n v="66"/>
    <s v="60s"/>
    <s v="S"/>
    <s v="Single"/>
    <s v="M"/>
    <s v="Male"/>
    <s v="alvin21@adventure-works.com"/>
    <s v="alvin21"/>
    <n v="80000"/>
    <s v="Average"/>
    <n v="1"/>
    <s v="Parent"/>
    <s v="Partial College"/>
    <s v="Skilled Manual"/>
    <s v="N"/>
    <s v="No"/>
    <n v="727.27272727272725"/>
  </r>
  <r>
    <n v="11119"/>
    <s v="MR."/>
    <s v="EVAN"/>
    <s v="JAMES"/>
    <s v="MR. EVAN JAMES"/>
    <d v="1935-04-10T00:00:00"/>
    <n v="1935"/>
    <n v="88"/>
    <s v="80s"/>
    <s v="S"/>
    <s v="Single"/>
    <s v="M"/>
    <s v="Male"/>
    <s v="evan8@adventure-works.com"/>
    <s v="evan8"/>
    <n v="30000"/>
    <s v="Poor"/>
    <n v="2"/>
    <s v="Parent"/>
    <s v="Partial College"/>
    <s v="Clerical"/>
    <s v="N"/>
    <s v="No"/>
    <n v="272.72727272727275"/>
  </r>
  <r>
    <n v="11121"/>
    <s v="MR."/>
    <s v="ORLANDO"/>
    <s v="SUAREZ"/>
    <s v="MR. ORLANDO SUAREZ"/>
    <d v="1960-11-18T00:00:00"/>
    <n v="1960"/>
    <n v="63"/>
    <s v="60s"/>
    <s v="M"/>
    <s v="Married"/>
    <s v="M"/>
    <s v="Male"/>
    <s v="orlando19@adventure-works.com"/>
    <s v="orlando19"/>
    <n v="70000"/>
    <s v="Average"/>
    <n v="5"/>
    <s v="Parent"/>
    <s v="Partial College"/>
    <s v="Skilled Manual"/>
    <s v="Y"/>
    <s v="Yes"/>
    <n v="636.36363636363637"/>
  </r>
  <r>
    <n v="11122"/>
    <s v="MR."/>
    <s v="BYRON"/>
    <s v="VAZQUEZ"/>
    <s v="MR. BYRON VAZQUEZ"/>
    <d v="1960-04-02T00:00:00"/>
    <n v="1960"/>
    <n v="63"/>
    <s v="60s"/>
    <s v="M"/>
    <s v="Married"/>
    <s v="M"/>
    <s v="Male"/>
    <s v="byron9@adventure-works.com"/>
    <s v="byron9"/>
    <n v="70000"/>
    <s v="Average"/>
    <n v="5"/>
    <s v="Parent"/>
    <s v="Partial College"/>
    <s v="Skilled Manual"/>
    <s v="Y"/>
    <s v="Yes"/>
    <n v="636.36363636363637"/>
  </r>
  <r>
    <n v="11123"/>
    <s v="MR."/>
    <s v="PHILIP"/>
    <s v="ALVAREZ"/>
    <s v="MR. PHILIP ALVAREZ"/>
    <d v="1960-06-20T00:00:00"/>
    <n v="1960"/>
    <n v="63"/>
    <s v="60s"/>
    <s v="M"/>
    <s v="Married"/>
    <s v="M"/>
    <s v="Male"/>
    <s v="philip4@adventure-works.com"/>
    <s v="philip4"/>
    <n v="70000"/>
    <s v="Average"/>
    <n v="5"/>
    <s v="Parent"/>
    <s v="Partial College"/>
    <s v="Skilled Manual"/>
    <s v="Y"/>
    <s v="Yes"/>
    <n v="636.36363636363637"/>
  </r>
  <r>
    <n v="11124"/>
    <s v="MR."/>
    <s v="ROSS"/>
    <s v="JORDAN"/>
    <s v="MR. ROSS JORDAN"/>
    <d v="1957-07-27T00:00:00"/>
    <n v="1957"/>
    <n v="66"/>
    <s v="60s"/>
    <s v="S"/>
    <s v="Single"/>
    <s v="M"/>
    <s v="Male"/>
    <s v="ross1@adventure-works.com"/>
    <s v="ross1"/>
    <n v="80000"/>
    <s v="Average"/>
    <n v="1"/>
    <s v="Parent"/>
    <s v="Partial College"/>
    <s v="Skilled Manual"/>
    <s v="Y"/>
    <s v="Yes"/>
    <n v="727.27272727272725"/>
  </r>
  <r>
    <n v="11125"/>
    <s v="MRS."/>
    <s v="DANA"/>
    <s v="NAVARRO"/>
    <s v="MRS. DANA NAVARRO"/>
    <d v="1956-04-08T00:00:00"/>
    <n v="1956"/>
    <n v="67"/>
    <s v="60s"/>
    <s v="S"/>
    <s v="Single"/>
    <s v="F"/>
    <s v="Female"/>
    <s v="dana2@adventure-works.com"/>
    <s v="dana2"/>
    <n v="70000"/>
    <s v="Average"/>
    <n v="1"/>
    <s v="Parent"/>
    <s v="Partial College"/>
    <s v="Skilled Manual"/>
    <s v="Y"/>
    <s v="Yes"/>
    <n v="636.36363636363637"/>
  </r>
  <r>
    <n v="11126"/>
    <s v="MR."/>
    <s v="SHAUN"/>
    <s v="CARSON"/>
    <s v="MR. SHAUN CARSON"/>
    <d v="1949-04-07T00:00:00"/>
    <n v="1949"/>
    <n v="74"/>
    <s v="70s"/>
    <s v="M"/>
    <s v="Married"/>
    <s v="M"/>
    <s v="Male"/>
    <s v="shaun16@adventure-works.com"/>
    <s v="shaun16"/>
    <n v="10000"/>
    <s v="Poor"/>
    <n v="2"/>
    <s v="Parent"/>
    <s v="High School"/>
    <s v="Skilled Manual"/>
    <s v="N"/>
    <s v="No"/>
    <n v="90.909090909090907"/>
  </r>
  <r>
    <n v="11127"/>
    <s v="MS."/>
    <s v="JAN"/>
    <s v="EDWARDS"/>
    <s v="MS. JAN EDWARDS"/>
    <d v="1975-10-21T00:00:00"/>
    <n v="1975"/>
    <n v="48"/>
    <s v="40s"/>
    <s v="M"/>
    <s v="Married"/>
    <s v="F"/>
    <s v="Female"/>
    <s v="jan11@adventure-works.com"/>
    <s v="jan11"/>
    <n v="40000"/>
    <s v="Poor"/>
    <n v="0"/>
    <s v="Non-Parent"/>
    <s v="High School"/>
    <s v="Skilled Manual"/>
    <s v="Y"/>
    <s v="Yes"/>
    <n v="363.63636363636363"/>
  </r>
  <r>
    <n v="11128"/>
    <s v="MS."/>
    <s v="SAMANTHA"/>
    <s v="LONG"/>
    <s v="MS. SAMANTHA LONG"/>
    <d v="1975-12-05T00:00:00"/>
    <n v="1975"/>
    <n v="48"/>
    <s v="40s"/>
    <s v="M"/>
    <s v="Married"/>
    <s v="F"/>
    <s v="Female"/>
    <s v="samantha35@adventure-works.com"/>
    <s v="samantha35"/>
    <n v="40000"/>
    <s v="Poor"/>
    <n v="0"/>
    <s v="Non-Parent"/>
    <s v="High School"/>
    <s v="Skilled Manual"/>
    <s v="Y"/>
    <s v="Yes"/>
    <n v="363.63636363636363"/>
  </r>
  <r>
    <n v="11129"/>
    <s v="MS."/>
    <s v="JULIA"/>
    <s v="WRIGHT"/>
    <s v="MS. JULIA WRIGHT"/>
    <d v="1975-08-05T00:00:00"/>
    <n v="1975"/>
    <n v="48"/>
    <s v="40s"/>
    <s v="S"/>
    <s v="Single"/>
    <s v="F"/>
    <s v="Female"/>
    <s v="julia17@adventure-works.com"/>
    <s v="julia17"/>
    <n v="40000"/>
    <s v="Poor"/>
    <n v="0"/>
    <s v="Non-Parent"/>
    <s v="High School"/>
    <s v="Skilled Manual"/>
    <s v="Y"/>
    <s v="Yes"/>
    <n v="363.63636363636363"/>
  </r>
  <r>
    <n v="11130"/>
    <s v="MS."/>
    <s v="CAROLINE"/>
    <s v="RUSSELL"/>
    <s v="MS. CAROLINE RUSSELL"/>
    <d v="1980-01-06T00:00:00"/>
    <n v="1980"/>
    <n v="43"/>
    <s v="40s"/>
    <s v="M"/>
    <s v="Married"/>
    <s v="F"/>
    <s v="Female"/>
    <s v="caroline21@adventure-works.com"/>
    <s v="caroline21"/>
    <n v="30000"/>
    <s v="Poor"/>
    <n v="0"/>
    <s v="Non-Parent"/>
    <s v="High School"/>
    <s v="Skilled Manual"/>
    <s v="Y"/>
    <s v="Yes"/>
    <n v="272.72727272727275"/>
  </r>
  <r>
    <n v="11131"/>
    <s v="MS."/>
    <s v="AMANDA"/>
    <s v="RIVERA"/>
    <s v="MS. AMANDA RIVERA"/>
    <d v="1980-03-12T00:00:00"/>
    <n v="1980"/>
    <n v="43"/>
    <s v="40s"/>
    <s v="M"/>
    <s v="Married"/>
    <s v="F"/>
    <s v="Female"/>
    <s v="amanda7@adventure-works.com"/>
    <s v="amanda7"/>
    <n v="30000"/>
    <s v="Poor"/>
    <n v="0"/>
    <s v="Non-Parent"/>
    <s v="High School"/>
    <s v="Skilled Manual"/>
    <s v="N"/>
    <s v="No"/>
    <n v="272.72727272727275"/>
  </r>
  <r>
    <n v="11132"/>
    <s v="MS."/>
    <s v="MELISSA"/>
    <s v="RICHARDSON"/>
    <s v="MS. MELISSA RICHARDSON"/>
    <d v="1980-10-26T00:00:00"/>
    <n v="1980"/>
    <n v="43"/>
    <s v="40s"/>
    <s v="S"/>
    <s v="Single"/>
    <s v="F"/>
    <s v="Female"/>
    <s v="melissa31@adventure-works.com"/>
    <s v="melissa31"/>
    <n v="30000"/>
    <s v="Poor"/>
    <n v="0"/>
    <s v="Non-Parent"/>
    <s v="High School"/>
    <s v="Skilled Manual"/>
    <s v="N"/>
    <s v="No"/>
    <n v="272.72727272727275"/>
  </r>
  <r>
    <n v="11133"/>
    <s v="MS."/>
    <s v="ANGELA"/>
    <s v="GRIFFIN"/>
    <s v="MS. ANGELA GRIFFIN"/>
    <d v="1980-09-08T00:00:00"/>
    <n v="1980"/>
    <n v="43"/>
    <s v="40s"/>
    <s v="S"/>
    <s v="Single"/>
    <s v="F"/>
    <s v="Female"/>
    <s v="angela23@adventure-works.com"/>
    <s v="angela23"/>
    <n v="30000"/>
    <s v="Poor"/>
    <n v="0"/>
    <s v="Non-Parent"/>
    <s v="Partial High School"/>
    <s v="Clerical"/>
    <s v="N"/>
    <s v="No"/>
    <n v="272.72727272727275"/>
  </r>
  <r>
    <n v="11134"/>
    <s v="MR."/>
    <s v="LARRY"/>
    <s v="TOWNSEND"/>
    <s v="MR. LARRY TOWNSEND"/>
    <d v="1946-02-26T00:00:00"/>
    <n v="1946"/>
    <n v="77"/>
    <s v="70s"/>
    <s v="S"/>
    <s v="Single"/>
    <s v="M"/>
    <s v="Male"/>
    <s v="larry14@adventure-works.com"/>
    <s v="larry14"/>
    <n v="10000"/>
    <s v="Poor"/>
    <n v="5"/>
    <s v="Parent"/>
    <s v="High School"/>
    <s v="Skilled Manual"/>
    <s v="Y"/>
    <s v="Yes"/>
    <n v="90.909090909090907"/>
  </r>
  <r>
    <n v="11135"/>
    <s v="MR."/>
    <s v="MARCUS"/>
    <s v="HARRIS"/>
    <s v="MR. MARCUS HARRIS"/>
    <d v="1979-11-03T00:00:00"/>
    <n v="1979"/>
    <n v="44"/>
    <s v="40s"/>
    <s v="S"/>
    <s v="Single"/>
    <s v="M"/>
    <s v="Male"/>
    <s v="marcus14@adventure-works.com"/>
    <s v="marcus14"/>
    <n v="30000"/>
    <s v="Poor"/>
    <n v="0"/>
    <s v="Non-Parent"/>
    <s v="Partial High School"/>
    <s v="Clerical"/>
    <s v="N"/>
    <s v="No"/>
    <n v="272.72727272727275"/>
  </r>
  <r>
    <n v="11136"/>
    <s v="MS."/>
    <s v="BRIANNA"/>
    <s v="MORGAN"/>
    <s v="MS. BRIANNA MORGAN"/>
    <d v="1978-10-26T00:00:00"/>
    <n v="1978"/>
    <n v="45"/>
    <s v="40s"/>
    <s v="S"/>
    <s v="Single"/>
    <s v="F"/>
    <s v="Female"/>
    <s v="brianna30@adventure-works.com"/>
    <s v="brianna30"/>
    <n v="40000"/>
    <s v="Poor"/>
    <n v="0"/>
    <s v="Non-Parent"/>
    <s v="High School"/>
    <s v="Skilled Manual"/>
    <s v="N"/>
    <s v="No"/>
    <n v="363.63636363636363"/>
  </r>
  <r>
    <n v="11137"/>
    <s v="MS."/>
    <s v="JASMINE"/>
    <s v="TAYLOR"/>
    <s v="MS. JASMINE TAYLOR"/>
    <d v="1978-07-20T00:00:00"/>
    <n v="1978"/>
    <n v="45"/>
    <s v="40s"/>
    <s v="M"/>
    <s v="Married"/>
    <s v="F"/>
    <s v="Female"/>
    <s v="jasmine7@adventure-works.com"/>
    <s v="jasmine7"/>
    <n v="40000"/>
    <s v="Poor"/>
    <n v="0"/>
    <s v="Non-Parent"/>
    <s v="High School"/>
    <s v="Skilled Manual"/>
    <s v="Y"/>
    <s v="Yes"/>
    <n v="363.63636363636363"/>
  </r>
  <r>
    <n v="11138"/>
    <s v="MS."/>
    <s v="LAUREN"/>
    <s v="DAVIS"/>
    <s v="MS. LAUREN DAVIS"/>
    <d v="1978-09-15T00:00:00"/>
    <n v="1978"/>
    <n v="45"/>
    <s v="40s"/>
    <s v="M"/>
    <s v="Married"/>
    <s v="F"/>
    <s v="Female"/>
    <s v="lauren23@adventure-works.com"/>
    <s v="lauren23"/>
    <n v="40000"/>
    <s v="Poor"/>
    <n v="0"/>
    <s v="Non-Parent"/>
    <s v="High School"/>
    <s v="Skilled Manual"/>
    <s v="N"/>
    <s v="No"/>
    <n v="363.63636363636363"/>
  </r>
  <r>
    <n v="11139"/>
    <s v="MRS."/>
    <s v="TANYA"/>
    <s v="MORENO"/>
    <s v="MRS. TANYA MORENO"/>
    <d v="1938-11-09T00:00:00"/>
    <n v="1938"/>
    <n v="85"/>
    <s v="80s"/>
    <s v="S"/>
    <s v="Single"/>
    <s v="F"/>
    <s v="Female"/>
    <s v="tanya2@adventure-works.com"/>
    <s v="tanya2"/>
    <n v="30000"/>
    <s v="Poor"/>
    <n v="2"/>
    <s v="Parent"/>
    <s v="Partial College"/>
    <s v="Clerical"/>
    <s v="N"/>
    <s v="No"/>
    <n v="272.72727272727275"/>
  </r>
  <r>
    <n v="11140"/>
    <s v="MR."/>
    <s v="JAVIER"/>
    <s v="ALVAREZ"/>
    <s v="MR. JAVIER ALVAREZ"/>
    <d v="1977-02-11T00:00:00"/>
    <n v="1977"/>
    <n v="46"/>
    <s v="40s"/>
    <s v="S"/>
    <s v="Single"/>
    <s v="M"/>
    <s v="Male"/>
    <s v="javier1@adventure-works.com"/>
    <s v="javier1"/>
    <n v="30000"/>
    <s v="Poor"/>
    <n v="0"/>
    <s v="Non-Parent"/>
    <s v="Partial High School"/>
    <s v="Clerical"/>
    <s v="N"/>
    <s v="No"/>
    <n v="272.72727272727275"/>
  </r>
  <r>
    <n v="11141"/>
    <s v="MS."/>
    <s v="NICOLE"/>
    <s v="RAMIREZ"/>
    <s v="MS. NICOLE RAMIREZ"/>
    <d v="1977-06-21T00:00:00"/>
    <n v="1977"/>
    <n v="46"/>
    <s v="40s"/>
    <s v="M"/>
    <s v="Married"/>
    <s v="F"/>
    <s v="Female"/>
    <s v="nicole42@adventure-works.com"/>
    <s v="nicole42"/>
    <n v="40000"/>
    <s v="Poor"/>
    <n v="0"/>
    <s v="Non-Parent"/>
    <s v="High School"/>
    <s v="Skilled Manual"/>
    <s v="N"/>
    <s v="No"/>
    <n v="363.63636363636363"/>
  </r>
  <r>
    <n v="11142"/>
    <s v="MR."/>
    <s v="EDUARDO"/>
    <s v="PATTERSON"/>
    <s v="MR. EDUARDO PATTERSON"/>
    <d v="1977-08-14T00:00:00"/>
    <n v="1977"/>
    <n v="46"/>
    <s v="40s"/>
    <s v="S"/>
    <s v="Single"/>
    <s v="M"/>
    <s v="Male"/>
    <s v="eduardo55@adventure-works.com"/>
    <s v="eduardo55"/>
    <n v="40000"/>
    <s v="Poor"/>
    <n v="0"/>
    <s v="Non-Parent"/>
    <s v="High School"/>
    <s v="Skilled Manual"/>
    <s v="N"/>
    <s v="No"/>
    <n v="363.63636363636363"/>
  </r>
  <r>
    <n v="11143"/>
    <s v="MR."/>
    <s v="JONATHAN"/>
    <s v="HENDERSON"/>
    <s v="MR. JONATHAN HENDERSON"/>
    <d v="1977-02-04T00:00:00"/>
    <n v="1977"/>
    <n v="46"/>
    <s v="40s"/>
    <s v="M"/>
    <s v="Married"/>
    <s v="M"/>
    <s v="Male"/>
    <s v="jonathan4@adventure-works.com"/>
    <s v="jonathan4"/>
    <n v="40000"/>
    <s v="Poor"/>
    <n v="0"/>
    <s v="Non-Parent"/>
    <s v="High School"/>
    <s v="Skilled Manual"/>
    <s v="Y"/>
    <s v="Yes"/>
    <n v="363.63636363636363"/>
  </r>
  <r>
    <n v="11144"/>
    <s v="MR."/>
    <s v="EDWARD"/>
    <s v="HERNANDEZ"/>
    <s v="MR. EDWARD HERNANDEZ"/>
    <d v="1979-09-09T00:00:00"/>
    <n v="1979"/>
    <n v="44"/>
    <s v="40s"/>
    <s v="S"/>
    <s v="Single"/>
    <s v="M"/>
    <s v="Male"/>
    <s v="edward48@adventure-works.com"/>
    <s v="edward48"/>
    <n v="40000"/>
    <s v="Poor"/>
    <n v="0"/>
    <s v="Non-Parent"/>
    <s v="High School"/>
    <s v="Skilled Manual"/>
    <s v="N"/>
    <s v="No"/>
    <n v="363.63636363636363"/>
  </r>
  <r>
    <n v="11145"/>
    <s v="MS."/>
    <s v="JASMINE"/>
    <s v="COLEMAN"/>
    <s v="MS. JASMINE COLEMAN"/>
    <d v="1979-12-08T00:00:00"/>
    <n v="1979"/>
    <n v="44"/>
    <s v="40s"/>
    <s v="S"/>
    <s v="Single"/>
    <s v="F"/>
    <s v="Female"/>
    <s v="jasmine46@adventure-works.com"/>
    <s v="jasmine46"/>
    <n v="40000"/>
    <s v="Poor"/>
    <n v="0"/>
    <s v="Non-Parent"/>
    <s v="High School"/>
    <s v="Skilled Manual"/>
    <s v="N"/>
    <s v="No"/>
    <n v="363.63636363636363"/>
  </r>
  <r>
    <n v="11146"/>
    <s v="MRS."/>
    <s v="KARLA"/>
    <s v="GOEL"/>
    <s v="MRS. KARLA GOEL"/>
    <d v="1939-08-26T00:00:00"/>
    <n v="1939"/>
    <n v="84"/>
    <s v="80s"/>
    <s v="S"/>
    <s v="Single"/>
    <s v="F"/>
    <s v="Female"/>
    <s v="karla20@adventure-works.com"/>
    <s v="karla20"/>
    <n v="40000"/>
    <s v="Poor"/>
    <n v="2"/>
    <s v="Parent"/>
    <s v="Bachelors"/>
    <s v="Management"/>
    <s v="Y"/>
    <s v="Yes"/>
    <n v="363.63636363636363"/>
  </r>
  <r>
    <n v="11147"/>
    <s v="MR."/>
    <s v="ERNEST"/>
    <s v="WU"/>
    <s v="MR. ERNEST WU"/>
    <d v="1939-02-05T00:00:00"/>
    <n v="1939"/>
    <n v="84"/>
    <s v="80s"/>
    <s v="M"/>
    <s v="Married"/>
    <s v="M"/>
    <s v="Male"/>
    <s v="ernest6@adventure-works.com"/>
    <s v="ernest6"/>
    <n v="60000"/>
    <s v="Average"/>
    <n v="2"/>
    <s v="Parent"/>
    <s v="Graduate Degree"/>
    <s v="Management"/>
    <s v="Y"/>
    <s v="Yes"/>
    <n v="545.4545454545455"/>
  </r>
  <r>
    <n v="11148"/>
    <s v="MR."/>
    <s v="ROSS"/>
    <s v="VAZQUEZ"/>
    <s v="MR. ROSS VAZQUEZ"/>
    <d v="1941-08-16T00:00:00"/>
    <n v="1941"/>
    <n v="82"/>
    <s v="80s"/>
    <s v="M"/>
    <s v="Married"/>
    <s v="M"/>
    <s v="Male"/>
    <s v="ross32@adventure-works.com"/>
    <s v="ross32"/>
    <n v="40000"/>
    <s v="Poor"/>
    <n v="2"/>
    <s v="Parent"/>
    <s v="Bachelors"/>
    <s v="Management"/>
    <s v="Y"/>
    <s v="Yes"/>
    <n v="363.63636363636363"/>
  </r>
  <r>
    <n v="11149"/>
    <s v="MR."/>
    <s v="THEODORE"/>
    <s v="GILL"/>
    <s v="MR. THEODORE GILL"/>
    <d v="1941-04-20T00:00:00"/>
    <n v="1941"/>
    <n v="82"/>
    <s v="80s"/>
    <s v="M"/>
    <s v="Married"/>
    <s v="M"/>
    <s v="Male"/>
    <s v="theodore14@adventure-works.com"/>
    <s v="theodore14"/>
    <n v="40000"/>
    <s v="Poor"/>
    <n v="2"/>
    <s v="Parent"/>
    <s v="Bachelors"/>
    <s v="Management"/>
    <s v="Y"/>
    <s v="Yes"/>
    <n v="363.63636363636363"/>
  </r>
  <r>
    <n v="11150"/>
    <s v="MR."/>
    <s v="RUSSELL"/>
    <s v="SHEN"/>
    <s v="MR. RUSSELL SHEN"/>
    <d v="1941-03-15T00:00:00"/>
    <n v="1941"/>
    <n v="82"/>
    <s v="80s"/>
    <s v="S"/>
    <s v="Single"/>
    <s v="M"/>
    <s v="Male"/>
    <s v="russell6@adventure-works.com"/>
    <s v="russell6"/>
    <n v="40000"/>
    <s v="Poor"/>
    <n v="2"/>
    <s v="Parent"/>
    <s v="Bachelors"/>
    <s v="Management"/>
    <s v="Y"/>
    <s v="Yes"/>
    <n v="363.63636363636363"/>
  </r>
  <r>
    <n v="11151"/>
    <s v="MRS."/>
    <s v="MELINDA"/>
    <s v="GILL"/>
    <s v="MRS. MELINDA GILL"/>
    <d v="1942-02-25T00:00:00"/>
    <n v="1942"/>
    <n v="81"/>
    <s v="80s"/>
    <s v="S"/>
    <s v="Single"/>
    <s v="F"/>
    <s v="Female"/>
    <s v="melinda9@adventure-works.com"/>
    <s v="melinda9"/>
    <n v="60000"/>
    <s v="Average"/>
    <n v="2"/>
    <s v="Parent"/>
    <s v="Graduate Degree"/>
    <s v="Management"/>
    <s v="N"/>
    <s v="No"/>
    <n v="545.4545454545455"/>
  </r>
  <r>
    <n v="11152"/>
    <s v="MR."/>
    <s v="JAMES"/>
    <s v="WILLIAMS"/>
    <s v="MR. JAMES WILLIAMS"/>
    <d v="1976-01-10T00:00:00"/>
    <n v="1976"/>
    <n v="47"/>
    <s v="40s"/>
    <s v="S"/>
    <s v="Single"/>
    <s v="M"/>
    <s v="Male"/>
    <s v="james77@adventure-works.com"/>
    <s v="james77"/>
    <n v="40000"/>
    <s v="Poor"/>
    <n v="0"/>
    <s v="Non-Parent"/>
    <s v="High School"/>
    <s v="Skilled Manual"/>
    <s v="Y"/>
    <s v="Yes"/>
    <n v="363.63636363636363"/>
  </r>
  <r>
    <n v="11153"/>
    <s v="MS."/>
    <s v="ANGELA"/>
    <s v="JAMES"/>
    <s v="MS. ANGELA JAMES"/>
    <d v="1976-06-23T00:00:00"/>
    <n v="1976"/>
    <n v="47"/>
    <s v="40s"/>
    <s v="M"/>
    <s v="Married"/>
    <s v="F"/>
    <s v="Female"/>
    <s v="angela34@adventure-works.com"/>
    <s v="angela34"/>
    <n v="40000"/>
    <s v="Poor"/>
    <n v="0"/>
    <s v="Non-Parent"/>
    <s v="High School"/>
    <s v="Skilled Manual"/>
    <s v="Y"/>
    <s v="Yes"/>
    <n v="363.63636363636363"/>
  </r>
  <r>
    <n v="11154"/>
    <s v="MS."/>
    <s v="MEGAN"/>
    <s v="WALKER"/>
    <s v="MS. MEGAN WALKER"/>
    <d v="1976-08-21T00:00:00"/>
    <n v="1976"/>
    <n v="47"/>
    <s v="40s"/>
    <s v="S"/>
    <s v="Single"/>
    <s v="F"/>
    <s v="Female"/>
    <s v="megan25@adventure-works.com"/>
    <s v="megan25"/>
    <n v="40000"/>
    <s v="Poor"/>
    <n v="0"/>
    <s v="Non-Parent"/>
    <s v="Partial College"/>
    <s v="Skilled Manual"/>
    <s v="Y"/>
    <s v="Yes"/>
    <n v="363.63636363636363"/>
  </r>
  <r>
    <n v="11155"/>
    <s v="MR."/>
    <s v="HUNTER"/>
    <s v="ROBINSON"/>
    <s v="MR. HUNTER ROBINSON"/>
    <d v="1976-01-26T00:00:00"/>
    <n v="1976"/>
    <n v="47"/>
    <s v="40s"/>
    <s v="S"/>
    <s v="Single"/>
    <s v="M"/>
    <s v="Male"/>
    <s v="hunter50@adventure-works.com"/>
    <s v="hunter50"/>
    <n v="40000"/>
    <s v="Poor"/>
    <n v="0"/>
    <s v="Non-Parent"/>
    <s v="Partial College"/>
    <s v="Skilled Manual"/>
    <s v="N"/>
    <s v="No"/>
    <n v="363.63636363636363"/>
  </r>
  <r>
    <n v="11156"/>
    <s v="MS."/>
    <s v="MARIA"/>
    <s v="ROBERTS"/>
    <s v="MS. MARIA ROBERTS"/>
    <d v="1976-02-07T00:00:00"/>
    <n v="1976"/>
    <n v="47"/>
    <s v="40s"/>
    <s v="S"/>
    <s v="Single"/>
    <s v="F"/>
    <s v="Female"/>
    <s v="maria47@adventure-works.com"/>
    <s v="maria47"/>
    <n v="40000"/>
    <s v="Poor"/>
    <n v="0"/>
    <s v="Non-Parent"/>
    <s v="Partial College"/>
    <s v="Skilled Manual"/>
    <s v="N"/>
    <s v="No"/>
    <n v="363.63636363636363"/>
  </r>
  <r>
    <n v="11157"/>
    <s v="MS."/>
    <s v="HANNAH"/>
    <s v="LONG"/>
    <s v="MS. HANNAH LONG"/>
    <d v="1975-06-11T00:00:00"/>
    <n v="1975"/>
    <n v="48"/>
    <s v="40s"/>
    <s v="M"/>
    <s v="Married"/>
    <s v="F"/>
    <s v="Female"/>
    <s v="hannah32@adventure-works.com"/>
    <s v="hannah32"/>
    <n v="40000"/>
    <s v="Poor"/>
    <n v="0"/>
    <s v="Non-Parent"/>
    <s v="High School"/>
    <s v="Skilled Manual"/>
    <s v="Y"/>
    <s v="Yes"/>
    <n v="363.63636363636363"/>
  </r>
  <r>
    <n v="11158"/>
    <s v="MR."/>
    <s v="JASON"/>
    <s v="WRIGHT"/>
    <s v="MR. JASON WRIGHT"/>
    <d v="1975-10-08T00:00:00"/>
    <n v="1975"/>
    <n v="48"/>
    <s v="40s"/>
    <s v="S"/>
    <s v="Single"/>
    <s v="M"/>
    <s v="Male"/>
    <s v="jason46@adventure-works.com"/>
    <s v="jason46"/>
    <n v="40000"/>
    <s v="Poor"/>
    <n v="0"/>
    <s v="Non-Parent"/>
    <s v="High School"/>
    <s v="Skilled Manual"/>
    <s v="Y"/>
    <s v="Yes"/>
    <n v="363.63636363636363"/>
  </r>
  <r>
    <n v="11159"/>
    <s v="MS."/>
    <s v="BRIANNA"/>
    <s v="HUGHES"/>
    <s v="MS. BRIANNA HUGHES"/>
    <d v="1975-09-17T00:00:00"/>
    <n v="1975"/>
    <n v="48"/>
    <s v="40s"/>
    <s v="S"/>
    <s v="Single"/>
    <s v="F"/>
    <s v="Female"/>
    <s v="brianna57@adventure-works.com"/>
    <s v="brianna57"/>
    <n v="40000"/>
    <s v="Poor"/>
    <n v="0"/>
    <s v="Non-Parent"/>
    <s v="High School"/>
    <s v="Skilled Manual"/>
    <s v="N"/>
    <s v="No"/>
    <n v="363.63636363636363"/>
  </r>
  <r>
    <n v="11160"/>
    <s v="MR."/>
    <s v="MAURICE"/>
    <s v="TANG"/>
    <s v="MR. MAURICE TANG"/>
    <d v="1974-01-08T00:00:00"/>
    <n v="1974"/>
    <n v="49"/>
    <s v="40s"/>
    <s v="S"/>
    <s v="Single"/>
    <s v="M"/>
    <s v="Male"/>
    <s v="maurice4@adventure-works.com"/>
    <s v="maurice4"/>
    <n v="40000"/>
    <s v="Poor"/>
    <n v="0"/>
    <s v="Non-Parent"/>
    <s v="Partial College"/>
    <s v="Skilled Manual"/>
    <s v="N"/>
    <s v="No"/>
    <n v="363.63636363636363"/>
  </r>
  <r>
    <n v="11161"/>
    <s v="MS."/>
    <s v="EMILY"/>
    <s v="WOOD"/>
    <s v="MS. EMILY WOOD"/>
    <d v="1974-04-22T00:00:00"/>
    <n v="1974"/>
    <n v="49"/>
    <s v="40s"/>
    <s v="S"/>
    <s v="Single"/>
    <s v="F"/>
    <s v="Female"/>
    <s v="emily27@adventure-works.com"/>
    <s v="emily27"/>
    <n v="40000"/>
    <s v="Poor"/>
    <n v="0"/>
    <s v="Non-Parent"/>
    <s v="Partial College"/>
    <s v="Skilled Manual"/>
    <s v="N"/>
    <s v="No"/>
    <n v="363.63636363636363"/>
  </r>
  <r>
    <n v="11162"/>
    <s v="MR."/>
    <s v="CHASE"/>
    <s v="COX"/>
    <s v="MR. CHASE COX"/>
    <d v="1974-03-05T00:00:00"/>
    <n v="1974"/>
    <n v="49"/>
    <s v="40s"/>
    <s v="S"/>
    <s v="Single"/>
    <s v="M"/>
    <s v="Male"/>
    <s v="chase10@adventure-works.com"/>
    <s v="chase10"/>
    <n v="40000"/>
    <s v="Poor"/>
    <n v="0"/>
    <s v="Non-Parent"/>
    <s v="Partial College"/>
    <s v="Skilled Manual"/>
    <s v="Y"/>
    <s v="Yes"/>
    <n v="363.63636363636363"/>
  </r>
  <r>
    <n v="11163"/>
    <s v="MR."/>
    <s v="GABRIEL"/>
    <s v="WANG"/>
    <s v="MR. GABRIEL WANG"/>
    <d v="1974-12-20T00:00:00"/>
    <n v="1974"/>
    <n v="49"/>
    <s v="40s"/>
    <s v="M"/>
    <s v="Married"/>
    <s v="M"/>
    <s v="Male"/>
    <s v="gabriel21@adventure-works.com"/>
    <s v="gabriel21"/>
    <n v="40000"/>
    <s v="Poor"/>
    <n v="0"/>
    <s v="Non-Parent"/>
    <s v="Partial College"/>
    <s v="Skilled Manual"/>
    <s v="Y"/>
    <s v="Yes"/>
    <n v="363.63636363636363"/>
  </r>
  <r>
    <n v="11164"/>
    <s v="MR."/>
    <s v="DEVIN"/>
    <s v="BROOKS"/>
    <s v="MR. DEVIN BROOKS"/>
    <d v="1974-05-05T00:00:00"/>
    <n v="1974"/>
    <n v="49"/>
    <s v="40s"/>
    <s v="S"/>
    <s v="Single"/>
    <s v="M"/>
    <s v="Male"/>
    <s v="devin63@adventure-works.com"/>
    <s v="devin63"/>
    <n v="40000"/>
    <s v="Poor"/>
    <n v="0"/>
    <s v="Non-Parent"/>
    <s v="Partial College"/>
    <s v="Skilled Manual"/>
    <s v="N"/>
    <s v="No"/>
    <n v="363.63636363636363"/>
  </r>
  <r>
    <n v="11165"/>
    <s v="MS."/>
    <s v="JOCELYN"/>
    <s v="ALEXANDER"/>
    <s v="MS. JOCELYN ALEXANDER"/>
    <d v="1973-07-18T00:00:00"/>
    <n v="1973"/>
    <n v="50"/>
    <s v="50s"/>
    <s v="M"/>
    <s v="Married"/>
    <s v="F"/>
    <s v="Female"/>
    <s v="jocelyn18@adventure-works.com"/>
    <s v="jocelyn18"/>
    <n v="60000"/>
    <s v="Average"/>
    <n v="0"/>
    <s v="Non-Parent"/>
    <s v="Partial College"/>
    <s v="Skilled Manual"/>
    <s v="N"/>
    <s v="No"/>
    <n v="545.4545454545455"/>
  </r>
  <r>
    <n v="11166"/>
    <s v="MS."/>
    <s v="ASHLEY"/>
    <s v="MARTINEZ"/>
    <s v="MS. ASHLEY MARTINEZ"/>
    <d v="1972-04-24T00:00:00"/>
    <n v="1972"/>
    <n v="51"/>
    <s v="50s"/>
    <s v="S"/>
    <s v="Single"/>
    <s v="F"/>
    <s v="Female"/>
    <s v="ashley18@adventure-works.com"/>
    <s v="ashley18"/>
    <n v="70000"/>
    <s v="Average"/>
    <n v="0"/>
    <s v="Non-Parent"/>
    <s v="Partial College"/>
    <s v="Skilled Manual"/>
    <s v="N"/>
    <s v="No"/>
    <n v="636.36363636363637"/>
  </r>
  <r>
    <n v="11167"/>
    <s v="MS."/>
    <s v="JASMINE"/>
    <s v="BARNES"/>
    <s v="MS. JASMINE BARNES"/>
    <d v="1972-08-01T00:00:00"/>
    <n v="1972"/>
    <n v="51"/>
    <s v="50s"/>
    <s v="S"/>
    <s v="Single"/>
    <s v="F"/>
    <s v="Female"/>
    <s v="jasmine43@adventure-works.com"/>
    <s v="jasmine43"/>
    <n v="80000"/>
    <s v="Average"/>
    <n v="0"/>
    <s v="Non-Parent"/>
    <s v="Bachelors"/>
    <s v="Management"/>
    <s v="N"/>
    <s v="No"/>
    <n v="727.27272727272725"/>
  </r>
  <r>
    <n v="11168"/>
    <s v="MR."/>
    <s v="DAVID"/>
    <s v="RODRIGUEZ"/>
    <s v="MR. DAVID RODRIGUEZ"/>
    <d v="1968-05-15T00:00:00"/>
    <n v="1968"/>
    <n v="55"/>
    <s v="50s"/>
    <s v="S"/>
    <s v="Single"/>
    <s v="M"/>
    <s v="Male"/>
    <s v="david83@adventure-works.com"/>
    <s v="david83"/>
    <n v="80000"/>
    <s v="Average"/>
    <n v="0"/>
    <s v="Non-Parent"/>
    <s v="Bachelors"/>
    <s v="Management"/>
    <s v="N"/>
    <s v="No"/>
    <n v="727.27272727272725"/>
  </r>
  <r>
    <n v="11169"/>
    <s v="MR."/>
    <s v="BRYCE"/>
    <s v="RICHARDSON"/>
    <s v="MR. BRYCE RICHARDSON"/>
    <d v="1968-06-22T00:00:00"/>
    <n v="1968"/>
    <n v="55"/>
    <s v="50s"/>
    <s v="M"/>
    <s v="Married"/>
    <s v="M"/>
    <s v="Male"/>
    <s v="bryce8@adventure-works.com"/>
    <s v="bryce8"/>
    <n v="90000"/>
    <s v="Average"/>
    <n v="4"/>
    <s v="Parent"/>
    <s v="Bachelors"/>
    <s v="Management"/>
    <s v="Y"/>
    <s v="Yes"/>
    <n v="818.18181818181813"/>
  </r>
  <r>
    <n v="11170"/>
    <s v="MRS."/>
    <s v="CAROL"/>
    <s v="HOWARD"/>
    <s v="MRS. CAROL HOWARD"/>
    <d v="1968-02-05T00:00:00"/>
    <n v="1968"/>
    <n v="55"/>
    <s v="50s"/>
    <s v="M"/>
    <s v="Married"/>
    <s v="F"/>
    <s v="Female"/>
    <s v="carol5@adventure-works.com"/>
    <s v="carol5"/>
    <n v="90000"/>
    <s v="Average"/>
    <n v="4"/>
    <s v="Parent"/>
    <s v="Bachelors"/>
    <s v="Management"/>
    <s v="Y"/>
    <s v="Yes"/>
    <n v="818.18181818181813"/>
  </r>
  <r>
    <n v="11171"/>
    <s v="MR."/>
    <s v="JONATHAN"/>
    <s v="HILL"/>
    <s v="MR. JONATHAN HILL"/>
    <d v="1967-10-09T00:00:00"/>
    <n v="1967"/>
    <n v="56"/>
    <s v="50s"/>
    <s v="S"/>
    <s v="Single"/>
    <s v="M"/>
    <s v="Male"/>
    <s v="jonathan43@adventure-works.com"/>
    <s v="jonathan43"/>
    <n v="100000"/>
    <s v="Rich"/>
    <n v="1"/>
    <s v="Parent"/>
    <s v="Bachelors"/>
    <s v="Management"/>
    <s v="Y"/>
    <s v="Yes"/>
    <n v="909.09090909090912"/>
  </r>
  <r>
    <n v="11172"/>
    <s v="MRS."/>
    <s v="GABRIELLE"/>
    <s v="ADAMS"/>
    <s v="MRS. GABRIELLE ADAMS"/>
    <d v="1967-11-21T00:00:00"/>
    <n v="1967"/>
    <n v="56"/>
    <s v="50s"/>
    <s v="M"/>
    <s v="Married"/>
    <s v="F"/>
    <s v="Female"/>
    <s v="gabrielle58@adventure-works.com"/>
    <s v="gabrielle58"/>
    <n v="100000"/>
    <s v="Rich"/>
    <n v="1"/>
    <s v="Parent"/>
    <s v="Bachelors"/>
    <s v="Management"/>
    <s v="Y"/>
    <s v="Yes"/>
    <n v="909.09090909090912"/>
  </r>
  <r>
    <n v="11173"/>
    <s v="MS."/>
    <s v="SARAH"/>
    <s v="THOMAS"/>
    <s v="MS. SARAH THOMAS"/>
    <d v="1967-09-01T00:00:00"/>
    <n v="1967"/>
    <n v="56"/>
    <s v="50s"/>
    <s v="S"/>
    <s v="Single"/>
    <s v="F"/>
    <s v="Female"/>
    <s v="sarah13@adventure-works.com"/>
    <s v="sarah13"/>
    <n v="110000"/>
    <s v="Rich"/>
    <n v="0"/>
    <s v="Non-Parent"/>
    <s v="Graduate Degree"/>
    <s v="Management"/>
    <s v="N"/>
    <s v="No"/>
    <n v="1000"/>
  </r>
  <r>
    <n v="11174"/>
    <s v="MR."/>
    <s v="NICHOLAS"/>
    <s v="ROBINSON"/>
    <s v="MR. NICHOLAS ROBINSON"/>
    <d v="1967-07-13T00:00:00"/>
    <n v="1967"/>
    <n v="56"/>
    <s v="50s"/>
    <s v="M"/>
    <s v="Married"/>
    <s v="M"/>
    <s v="Male"/>
    <s v="nicholas19@adventure-works.com"/>
    <s v="nicholas19"/>
    <n v="110000"/>
    <s v="Rich"/>
    <n v="0"/>
    <s v="Non-Parent"/>
    <s v="Graduate Degree"/>
    <s v="Management"/>
    <s v="Y"/>
    <s v="Yes"/>
    <n v="1000"/>
  </r>
  <r>
    <n v="11175"/>
    <s v="MR."/>
    <s v="LUIS"/>
    <s v="WANG"/>
    <s v="MR. LUIS WANG"/>
    <d v="1963-03-05T00:00:00"/>
    <n v="1963"/>
    <n v="60"/>
    <s v="60s"/>
    <s v="S"/>
    <s v="Single"/>
    <s v="M"/>
    <s v="Male"/>
    <s v="luis24@adventure-works.com"/>
    <s v="luis24"/>
    <n v="70000"/>
    <s v="Average"/>
    <n v="0"/>
    <s v="Non-Parent"/>
    <s v="Partial College"/>
    <s v="Skilled Manual"/>
    <s v="Y"/>
    <s v="Yes"/>
    <n v="636.36363636363637"/>
  </r>
  <r>
    <n v="11176"/>
    <s v="MR."/>
    <s v="MASON"/>
    <s v="ROBERTS"/>
    <s v="MR. MASON ROBERTS"/>
    <d v="1968-01-25T00:00:00"/>
    <n v="1968"/>
    <n v="55"/>
    <s v="50s"/>
    <s v="M"/>
    <s v="Married"/>
    <s v="M"/>
    <s v="Male"/>
    <s v="mason25@adventure-works.com"/>
    <s v="mason25"/>
    <n v="90000"/>
    <s v="Average"/>
    <n v="4"/>
    <s v="Parent"/>
    <s v="Bachelors"/>
    <s v="Management"/>
    <s v="Y"/>
    <s v="Yes"/>
    <n v="818.18181818181813"/>
  </r>
  <r>
    <n v="11177"/>
    <s v="MR."/>
    <s v="JOSE"/>
    <s v="FLORES"/>
    <s v="MR. JOSE FLORES"/>
    <d v="1942-07-04T00:00:00"/>
    <n v="1942"/>
    <n v="81"/>
    <s v="80s"/>
    <s v="M"/>
    <s v="Married"/>
    <s v="M"/>
    <s v="Male"/>
    <s v="jose6@adventure-works.com"/>
    <s v="jose6"/>
    <n v="110000"/>
    <s v="Rich"/>
    <n v="2"/>
    <s v="Parent"/>
    <s v="Graduate Degree"/>
    <s v="Management"/>
    <s v="Y"/>
    <s v="Yes"/>
    <n v="1000"/>
  </r>
  <r>
    <n v="11178"/>
    <s v="MR."/>
    <s v="NATHAN"/>
    <s v="JOHNSON"/>
    <s v="MR. NATHAN JOHNSON"/>
    <d v="1943-08-24T00:00:00"/>
    <n v="1943"/>
    <n v="80"/>
    <s v="80s"/>
    <s v="M"/>
    <s v="Married"/>
    <s v="M"/>
    <s v="Male"/>
    <s v="nathan55@adventure-works.com"/>
    <s v="nathan55"/>
    <n v="100000"/>
    <s v="Rich"/>
    <n v="2"/>
    <s v="Parent"/>
    <s v="Graduate Degree"/>
    <s v="Management"/>
    <s v="Y"/>
    <s v="Yes"/>
    <n v="909.090909090909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7">
  <r>
    <n v="13001"/>
    <s v="MR."/>
    <s v="CLARENCE"/>
    <s v="ZHANG"/>
    <s v="MR. CLARENCE ZHANG"/>
    <d v="1969-09-06T00:00:00"/>
    <n v="1969"/>
    <n v="54"/>
    <x v="0"/>
    <s v="S"/>
    <x v="0"/>
    <s v="M"/>
    <x v="0"/>
    <s v="clarence37@adventure-works.com"/>
    <s v="clarence37"/>
    <n v="130000"/>
    <x v="0"/>
    <n v="1"/>
    <x v="0"/>
    <x v="0"/>
    <x v="0"/>
    <s v="Y"/>
    <x v="0"/>
  </r>
  <r>
    <n v="13002"/>
    <s v="MR."/>
    <s v="ROGER"/>
    <s v="CAI"/>
    <s v="MR. ROGER CAI"/>
    <d v="1967-08-22T00:00:00"/>
    <n v="1967"/>
    <n v="56"/>
    <x v="0"/>
    <s v="M"/>
    <x v="1"/>
    <s v="M"/>
    <x v="0"/>
    <s v="roger25@adventure-works.com"/>
    <s v="roger25"/>
    <n v="80000"/>
    <x v="1"/>
    <n v="5"/>
    <x v="0"/>
    <x v="0"/>
    <x v="0"/>
    <s v="N"/>
    <x v="1"/>
  </r>
  <r>
    <n v="13003"/>
    <s v="MRS."/>
    <s v="JILL"/>
    <s v="HERNANDEZ"/>
    <s v="MRS. JILL HERNANDEZ"/>
    <d v="1967-01-20T00:00:00"/>
    <n v="1967"/>
    <n v="56"/>
    <x v="0"/>
    <s v="M"/>
    <x v="1"/>
    <s v="F"/>
    <x v="1"/>
    <s v="jill11@adventure-works.com"/>
    <s v="jill11"/>
    <n v="80000"/>
    <x v="1"/>
    <n v="5"/>
    <x v="0"/>
    <x v="0"/>
    <x v="0"/>
    <s v="Y"/>
    <x v="0"/>
  </r>
  <r>
    <n v="13004"/>
    <s v="MR."/>
    <s v="RANDY"/>
    <s v="CHEN"/>
    <s v="MR. RANDY CHEN"/>
    <d v="1967-05-04T00:00:00"/>
    <n v="1967"/>
    <n v="56"/>
    <x v="0"/>
    <s v="M"/>
    <x v="1"/>
    <s v="M"/>
    <x v="0"/>
    <s v="randy4@adventure-works.com"/>
    <s v="randy4"/>
    <n v="80000"/>
    <x v="1"/>
    <n v="5"/>
    <x v="0"/>
    <x v="0"/>
    <x v="0"/>
    <s v="N"/>
    <x v="1"/>
  </r>
  <r>
    <n v="13005"/>
    <s v="MRS."/>
    <s v="DESIREE"/>
    <s v="ALVAREZ"/>
    <s v="MRS. DESIREE ALVAREZ"/>
    <d v="1966-08-15T00:00:00"/>
    <n v="1966"/>
    <n v="57"/>
    <x v="0"/>
    <s v="M"/>
    <x v="1"/>
    <s v="F"/>
    <x v="1"/>
    <s v="desiree0@adventure-works.com"/>
    <s v="desiree0"/>
    <n v="80000"/>
    <x v="1"/>
    <n v="5"/>
    <x v="0"/>
    <x v="0"/>
    <x v="0"/>
    <s v="N"/>
    <x v="1"/>
  </r>
  <r>
    <n v="13006"/>
    <s v="MS."/>
    <s v="WHITNEY"/>
    <s v="RANA"/>
    <s v="MS. WHITNEY RANA"/>
    <d v="1966-04-21T00:00:00"/>
    <n v="1966"/>
    <n v="57"/>
    <x v="0"/>
    <s v="S"/>
    <x v="0"/>
    <s v="F"/>
    <x v="1"/>
    <s v="whitney10@adventure-works.com"/>
    <s v="whitney10"/>
    <n v="90000"/>
    <x v="1"/>
    <n v="0"/>
    <x v="1"/>
    <x v="1"/>
    <x v="1"/>
    <s v="N"/>
    <x v="1"/>
  </r>
  <r>
    <n v="13007"/>
    <s v="MRS."/>
    <s v="BROOKE"/>
    <s v="WARD"/>
    <s v="MRS. BROOKE WARD"/>
    <d v="1965-10-05T00:00:00"/>
    <n v="1965"/>
    <n v="58"/>
    <x v="0"/>
    <s v="S"/>
    <x v="0"/>
    <s v="F"/>
    <x v="1"/>
    <s v="brooke11@adventure-works.com"/>
    <s v="brooke11"/>
    <n v="60000"/>
    <x v="1"/>
    <n v="2"/>
    <x v="0"/>
    <x v="1"/>
    <x v="1"/>
    <s v="N"/>
    <x v="1"/>
  </r>
  <r>
    <n v="13008"/>
    <s v="MR."/>
    <s v="ALBERTO"/>
    <s v="MUÑOZ"/>
    <s v="MR. ALBERTO MUÑOZ"/>
    <d v="1965-07-09T00:00:00"/>
    <n v="1965"/>
    <n v="58"/>
    <x v="0"/>
    <s v="M"/>
    <x v="1"/>
    <s v="M"/>
    <x v="0"/>
    <s v="alberto8@adventure-works.com"/>
    <s v="alberto8"/>
    <n v="60000"/>
    <x v="1"/>
    <n v="3"/>
    <x v="0"/>
    <x v="1"/>
    <x v="1"/>
    <s v="Y"/>
    <x v="0"/>
  </r>
  <r>
    <n v="13009"/>
    <s v="MRS."/>
    <s v="MINDY"/>
    <s v="SHE"/>
    <s v="MRS. MINDY SHE"/>
    <d v="1965-03-11T00:00:00"/>
    <n v="1965"/>
    <n v="58"/>
    <x v="0"/>
    <s v="M"/>
    <x v="1"/>
    <s v="F"/>
    <x v="1"/>
    <s v="mindy4@adventure-works.com"/>
    <s v="mindy4"/>
    <n v="60000"/>
    <x v="1"/>
    <n v="3"/>
    <x v="0"/>
    <x v="1"/>
    <x v="1"/>
    <s v="Y"/>
    <x v="0"/>
  </r>
  <r>
    <n v="13010"/>
    <s v="MRS."/>
    <s v="ERICA"/>
    <s v="YE"/>
    <s v="MRS. ERICA YE"/>
    <d v="1965-08-16T00:00:00"/>
    <n v="1965"/>
    <n v="58"/>
    <x v="0"/>
    <s v="M"/>
    <x v="1"/>
    <s v="F"/>
    <x v="1"/>
    <s v="erica9@adventure-works.com"/>
    <s v="erica9"/>
    <n v="60000"/>
    <x v="1"/>
    <n v="3"/>
    <x v="0"/>
    <x v="1"/>
    <x v="1"/>
    <s v="Y"/>
    <x v="0"/>
  </r>
  <r>
    <n v="13011"/>
    <s v="MS."/>
    <s v="ANNE"/>
    <s v="ORTEGA"/>
    <s v="MS. ANNE ORTEGA"/>
    <d v="1965-05-04T00:00:00"/>
    <n v="1965"/>
    <n v="58"/>
    <x v="0"/>
    <s v="S"/>
    <x v="0"/>
    <s v="F"/>
    <x v="1"/>
    <s v="anne22@adventure-works.com"/>
    <s v="anne22"/>
    <n v="70000"/>
    <x v="1"/>
    <n v="0"/>
    <x v="1"/>
    <x v="1"/>
    <x v="1"/>
    <s v="N"/>
    <x v="1"/>
  </r>
  <r>
    <n v="13012"/>
    <s v="MS."/>
    <s v="KRYSTAL"/>
    <s v="HU"/>
    <s v="MS. KRYSTAL HU"/>
    <d v="1965-09-24T00:00:00"/>
    <n v="1965"/>
    <n v="58"/>
    <x v="0"/>
    <s v="S"/>
    <x v="0"/>
    <s v="F"/>
    <x v="1"/>
    <s v="krystal20@adventure-works.com"/>
    <s v="krystal20"/>
    <n v="70000"/>
    <x v="1"/>
    <n v="0"/>
    <x v="1"/>
    <x v="1"/>
    <x v="1"/>
    <s v="N"/>
    <x v="1"/>
  </r>
  <r>
    <n v="13013"/>
    <s v="MR."/>
    <s v="VINCENT"/>
    <s v="YE"/>
    <s v="MR. VINCENT YE"/>
    <d v="1964-11-08T00:00:00"/>
    <n v="1964"/>
    <n v="59"/>
    <x v="0"/>
    <s v="M"/>
    <x v="1"/>
    <s v="M"/>
    <x v="0"/>
    <s v="vincent9@adventure-works.com"/>
    <s v="vincent9"/>
    <n v="60000"/>
    <x v="1"/>
    <n v="4"/>
    <x v="0"/>
    <x v="1"/>
    <x v="1"/>
    <s v="N"/>
    <x v="1"/>
  </r>
  <r>
    <n v="13014"/>
    <s v="MR."/>
    <s v="JAMES"/>
    <s v="CLARK"/>
    <s v="MR. JAMES CLARK"/>
    <d v="1968-07-13T00:00:00"/>
    <n v="1968"/>
    <n v="55"/>
    <x v="0"/>
    <s v="M"/>
    <x v="1"/>
    <s v="M"/>
    <x v="0"/>
    <s v="james92@adventure-works.com"/>
    <s v="james92"/>
    <n v="100000"/>
    <x v="0"/>
    <n v="2"/>
    <x v="0"/>
    <x v="1"/>
    <x v="0"/>
    <s v="Y"/>
    <x v="0"/>
  </r>
  <r>
    <n v="13015"/>
    <s v="MRS."/>
    <s v="REBECCA"/>
    <s v="PARKER"/>
    <s v="MRS. REBECCA PARKER"/>
    <d v="1968-07-11T00:00:00"/>
    <n v="1968"/>
    <n v="55"/>
    <x v="0"/>
    <s v="S"/>
    <x v="0"/>
    <s v="F"/>
    <x v="1"/>
    <s v="rebecca10@adventure-works.com"/>
    <s v="rebecca10"/>
    <n v="100000"/>
    <x v="0"/>
    <n v="2"/>
    <x v="0"/>
    <x v="1"/>
    <x v="0"/>
    <s v="N"/>
    <x v="1"/>
  </r>
  <r>
    <n v="13016"/>
    <s v="MR."/>
    <s v="ANTONIO"/>
    <s v="BRYANT"/>
    <s v="MR. ANTONIO BRYANT"/>
    <d v="1968-07-04T00:00:00"/>
    <n v="1968"/>
    <n v="55"/>
    <x v="0"/>
    <s v="M"/>
    <x v="1"/>
    <s v="M"/>
    <x v="0"/>
    <s v="antonio18@adventure-works.com"/>
    <s v="antonio18"/>
    <n v="110000"/>
    <x v="0"/>
    <n v="1"/>
    <x v="0"/>
    <x v="0"/>
    <x v="0"/>
    <s v="Y"/>
    <x v="0"/>
  </r>
  <r>
    <n v="13017"/>
    <s v="MR."/>
    <s v="XAVIER"/>
    <s v="ALEXANDER"/>
    <s v="MR. XAVIER ALEXANDER"/>
    <d v="1979-02-16T00:00:00"/>
    <n v="1979"/>
    <n v="44"/>
    <x v="1"/>
    <s v="M"/>
    <x v="1"/>
    <s v="M"/>
    <x v="0"/>
    <s v="xavier59@adventure-works.com"/>
    <s v="xavier59"/>
    <n v="30000"/>
    <x v="2"/>
    <n v="0"/>
    <x v="1"/>
    <x v="2"/>
    <x v="2"/>
    <s v="Y"/>
    <x v="0"/>
  </r>
  <r>
    <n v="13018"/>
    <s v="MR."/>
    <s v="BRENDAN"/>
    <s v="XIE"/>
    <s v="MR. BRENDAN XIE"/>
    <d v="1944-10-11T00:00:00"/>
    <n v="1944"/>
    <n v="79"/>
    <x v="2"/>
    <s v="M"/>
    <x v="1"/>
    <s v="M"/>
    <x v="0"/>
    <s v="brendan3@adventure-works.com"/>
    <s v="brendan3"/>
    <n v="10000"/>
    <x v="2"/>
    <n v="5"/>
    <x v="0"/>
    <x v="3"/>
    <x v="2"/>
    <s v="Y"/>
    <x v="0"/>
  </r>
  <r>
    <n v="13019"/>
    <s v="MS."/>
    <s v="DESTINY"/>
    <s v="MURPHY"/>
    <s v="MS. DESTINY MURPHY"/>
    <d v="1979-03-01T00:00:00"/>
    <n v="1979"/>
    <n v="44"/>
    <x v="1"/>
    <s v="S"/>
    <x v="0"/>
    <s v="F"/>
    <x v="1"/>
    <s v="destiny31@adventure-works.com"/>
    <s v="destiny31"/>
    <n v="60000"/>
    <x v="1"/>
    <n v="0"/>
    <x v="1"/>
    <x v="2"/>
    <x v="2"/>
    <s v="Y"/>
    <x v="0"/>
  </r>
  <r>
    <n v="13020"/>
    <s v="MR."/>
    <s v="MADALENA"/>
    <s v="SANCHEZ"/>
    <s v="MR. MADALENA SANCHEZ"/>
    <d v="1945-05-10T00:00:00"/>
    <n v="1945"/>
    <n v="78"/>
    <x v="2"/>
    <s v="M"/>
    <x v="1"/>
    <s v="M"/>
    <x v="0"/>
    <s v="madalena0@adventure-works.com"/>
    <s v="madalena0"/>
    <n v="10000"/>
    <x v="2"/>
    <n v="2"/>
    <x v="0"/>
    <x v="4"/>
    <x v="3"/>
    <s v="Y"/>
    <x v="0"/>
  </r>
  <r>
    <n v="13021"/>
    <s v="MRS."/>
    <s v="KENDRA"/>
    <s v="DIAZ"/>
    <s v="MRS. KENDRA DIAZ"/>
    <d v="1946-07-09T00:00:00"/>
    <n v="1946"/>
    <n v="77"/>
    <x v="2"/>
    <s v="S"/>
    <x v="0"/>
    <s v="F"/>
    <x v="1"/>
    <s v="kendra3@adventure-works.com"/>
    <s v="kendra3"/>
    <n v="30000"/>
    <x v="2"/>
    <n v="2"/>
    <x v="0"/>
    <x v="2"/>
    <x v="3"/>
    <s v="Y"/>
    <x v="0"/>
  </r>
  <r>
    <n v="13022"/>
    <s v="MR."/>
    <s v="RAFAEL"/>
    <s v="MA"/>
    <s v="MR. RAFAEL MA"/>
    <d v="1947-08-24T00:00:00"/>
    <n v="1947"/>
    <n v="76"/>
    <x v="2"/>
    <s v="M"/>
    <x v="1"/>
    <s v="M"/>
    <x v="0"/>
    <s v="rafael17@adventure-works.com"/>
    <s v="rafael17"/>
    <n v="10000"/>
    <x v="2"/>
    <n v="2"/>
    <x v="0"/>
    <x v="4"/>
    <x v="3"/>
    <s v="Y"/>
    <x v="0"/>
  </r>
  <r>
    <n v="13023"/>
    <s v="MRS."/>
    <s v="DOMINIQUE"/>
    <s v="RAMAN"/>
    <s v="MRS. DOMINIQUE RAMAN"/>
    <d v="1947-02-27T00:00:00"/>
    <n v="1947"/>
    <n v="76"/>
    <x v="2"/>
    <s v="S"/>
    <x v="0"/>
    <s v="F"/>
    <x v="1"/>
    <s v="dominique9@adventure-works.com"/>
    <s v="dominique9"/>
    <n v="20000"/>
    <x v="2"/>
    <n v="4"/>
    <x v="0"/>
    <x v="3"/>
    <x v="2"/>
    <s v="Y"/>
    <x v="0"/>
  </r>
  <r>
    <n v="13024"/>
    <s v="MR."/>
    <s v="MARC"/>
    <s v="MORENO"/>
    <s v="MR. MARC MORENO"/>
    <d v="1947-03-09T00:00:00"/>
    <n v="1947"/>
    <n v="76"/>
    <x v="2"/>
    <s v="M"/>
    <x v="1"/>
    <s v="M"/>
    <x v="0"/>
    <s v="marc10@adventure-works.com"/>
    <s v="marc10"/>
    <n v="30000"/>
    <x v="2"/>
    <n v="2"/>
    <x v="0"/>
    <x v="2"/>
    <x v="3"/>
    <s v="N"/>
    <x v="1"/>
  </r>
  <r>
    <n v="13025"/>
    <s v="MR."/>
    <s v="REGINALD"/>
    <s v="SERRANO"/>
    <s v="MR. REGINALD SERRANO"/>
    <d v="1947-11-19T00:00:00"/>
    <n v="1947"/>
    <n v="76"/>
    <x v="2"/>
    <s v="M"/>
    <x v="1"/>
    <s v="M"/>
    <x v="0"/>
    <s v="reginald2@adventure-works.com"/>
    <s v="reginald2"/>
    <n v="30000"/>
    <x v="2"/>
    <n v="2"/>
    <x v="0"/>
    <x v="2"/>
    <x v="3"/>
    <s v="N"/>
    <x v="1"/>
  </r>
  <r>
    <n v="13026"/>
    <s v="MRS."/>
    <s v="COLLEEN"/>
    <s v="ZHENG"/>
    <s v="MRS. COLLEEN ZHENG"/>
    <d v="1948-04-15T00:00:00"/>
    <n v="1948"/>
    <n v="75"/>
    <x v="2"/>
    <s v="S"/>
    <x v="0"/>
    <s v="F"/>
    <x v="1"/>
    <s v="colleen20@adventure-works.com"/>
    <s v="colleen20"/>
    <n v="10000"/>
    <x v="2"/>
    <n v="2"/>
    <x v="0"/>
    <x v="4"/>
    <x v="3"/>
    <s v="Y"/>
    <x v="0"/>
  </r>
  <r>
    <n v="13027"/>
    <s v="MR."/>
    <s v="JEREMY"/>
    <s v="PATTERSON"/>
    <s v="MR. JEREMY PATTERSON"/>
    <d v="1977-12-11T00:00:00"/>
    <n v="1977"/>
    <n v="46"/>
    <x v="1"/>
    <s v="S"/>
    <x v="0"/>
    <s v="M"/>
    <x v="0"/>
    <s v="jeremy27@adventure-works.com"/>
    <s v="jeremy27"/>
    <n v="40000"/>
    <x v="2"/>
    <n v="0"/>
    <x v="1"/>
    <x v="4"/>
    <x v="3"/>
    <s v="Y"/>
    <x v="0"/>
  </r>
  <r>
    <n v="13028"/>
    <s v="MR."/>
    <s v="DALTON"/>
    <s v="THOMPSON"/>
    <s v="MR. DALTON THOMPSON"/>
    <d v="1977-09-17T00:00:00"/>
    <n v="1977"/>
    <n v="46"/>
    <x v="1"/>
    <s v="S"/>
    <x v="0"/>
    <s v="M"/>
    <x v="0"/>
    <s v="dalton14@adventure-works.com"/>
    <s v="dalton14"/>
    <n v="30000"/>
    <x v="2"/>
    <n v="0"/>
    <x v="1"/>
    <x v="2"/>
    <x v="2"/>
    <s v="Y"/>
    <x v="0"/>
  </r>
  <r>
    <n v="13029"/>
    <s v="MS."/>
    <s v="JENNIFER"/>
    <s v="FOSTER"/>
    <s v="MS. JENNIFER FOSTER"/>
    <d v="1977-09-05T00:00:00"/>
    <n v="1977"/>
    <n v="46"/>
    <x v="1"/>
    <s v="S"/>
    <x v="0"/>
    <s v="F"/>
    <x v="1"/>
    <s v="jennifer89@adventure-works.com"/>
    <s v="jennifer89"/>
    <n v="30000"/>
    <x v="2"/>
    <n v="0"/>
    <x v="1"/>
    <x v="2"/>
    <x v="2"/>
    <s v="N"/>
    <x v="1"/>
  </r>
  <r>
    <n v="13030"/>
    <s v="MS."/>
    <s v="SOPHIA"/>
    <s v="LOPEZ"/>
    <s v="MS. SOPHIA LOPEZ"/>
    <d v="1977-07-13T00:00:00"/>
    <n v="1977"/>
    <n v="46"/>
    <x v="1"/>
    <s v="S"/>
    <x v="0"/>
    <s v="F"/>
    <x v="1"/>
    <s v="sophia19@adventure-works.com"/>
    <s v="sophia19"/>
    <n v="60000"/>
    <x v="1"/>
    <n v="0"/>
    <x v="1"/>
    <x v="2"/>
    <x v="2"/>
    <s v="Y"/>
    <x v="0"/>
  </r>
  <r>
    <n v="13031"/>
    <s v="MR."/>
    <s v="HUNTER"/>
    <s v="SHAN"/>
    <s v="MR. HUNTER SHAN"/>
    <d v="1977-02-16T00:00:00"/>
    <n v="1977"/>
    <n v="46"/>
    <x v="1"/>
    <s v="S"/>
    <x v="0"/>
    <s v="M"/>
    <x v="0"/>
    <s v="hunter26@adventure-works.com"/>
    <s v="hunter26"/>
    <n v="60000"/>
    <x v="1"/>
    <n v="0"/>
    <x v="1"/>
    <x v="2"/>
    <x v="2"/>
    <s v="N"/>
    <x v="1"/>
  </r>
  <r>
    <n v="13032"/>
    <s v="MR."/>
    <s v="KEVIN"/>
    <s v="BAKER"/>
    <s v="MR. KEVIN BAKER"/>
    <d v="1977-04-09T00:00:00"/>
    <n v="1977"/>
    <n v="46"/>
    <x v="1"/>
    <s v="M"/>
    <x v="1"/>
    <s v="M"/>
    <x v="0"/>
    <s v="kevin45@adventure-works.com"/>
    <s v="kevin45"/>
    <n v="70000"/>
    <x v="1"/>
    <n v="0"/>
    <x v="1"/>
    <x v="2"/>
    <x v="2"/>
    <s v="Y"/>
    <x v="0"/>
  </r>
  <r>
    <n v="13033"/>
    <s v="MR."/>
    <s v="XAVIER"/>
    <s v="GONZALEZ"/>
    <s v="MR. XAVIER GONZALEZ"/>
    <d v="1976-11-20T00:00:00"/>
    <n v="1976"/>
    <n v="47"/>
    <x v="1"/>
    <s v="S"/>
    <x v="0"/>
    <s v="M"/>
    <x v="0"/>
    <s v="xavier31@adventure-works.com"/>
    <s v="xavier31"/>
    <n v="60000"/>
    <x v="1"/>
    <n v="0"/>
    <x v="1"/>
    <x v="2"/>
    <x v="2"/>
    <s v="N"/>
    <x v="1"/>
  </r>
  <r>
    <n v="13034"/>
    <s v="MRS."/>
    <s v="KELSEY"/>
    <s v="YUAN"/>
    <s v="MRS. KELSEY YUAN"/>
    <d v="1949-02-27T00:00:00"/>
    <n v="1949"/>
    <n v="74"/>
    <x v="2"/>
    <s v="S"/>
    <x v="0"/>
    <s v="F"/>
    <x v="1"/>
    <s v="kelsey6@adventure-works.com"/>
    <s v="kelsey6"/>
    <n v="20000"/>
    <x v="2"/>
    <n v="2"/>
    <x v="0"/>
    <x v="4"/>
    <x v="3"/>
    <s v="Y"/>
    <x v="0"/>
  </r>
  <r>
    <n v="13035"/>
    <s v="MRS."/>
    <s v="KRISTY"/>
    <s v="TORRES"/>
    <s v="MRS. KRISTY TORRES"/>
    <d v="1950-11-03T00:00:00"/>
    <n v="1950"/>
    <n v="73"/>
    <x v="2"/>
    <s v="M"/>
    <x v="1"/>
    <s v="F"/>
    <x v="1"/>
    <s v="kristy11@adventure-works.com"/>
    <s v="kristy11"/>
    <n v="30000"/>
    <x v="2"/>
    <n v="3"/>
    <x v="0"/>
    <x v="2"/>
    <x v="3"/>
    <s v="N"/>
    <x v="1"/>
  </r>
  <r>
    <n v="13036"/>
    <s v="MRS."/>
    <s v="VIRGINIA"/>
    <s v="SUBRAM"/>
    <s v="MRS. VIRGINIA SUBRAM"/>
    <d v="1950-02-03T00:00:00"/>
    <n v="1950"/>
    <n v="73"/>
    <x v="2"/>
    <s v="S"/>
    <x v="0"/>
    <s v="F"/>
    <x v="1"/>
    <s v="virginia15@adventure-works.com"/>
    <s v="virginia15"/>
    <n v="30000"/>
    <x v="2"/>
    <n v="3"/>
    <x v="0"/>
    <x v="2"/>
    <x v="3"/>
    <s v="Y"/>
    <x v="0"/>
  </r>
  <r>
    <n v="13037"/>
    <s v="MR."/>
    <s v="TERRENCE"/>
    <s v="PAL"/>
    <s v="MR. TERRENCE PAL"/>
    <d v="1950-04-26T00:00:00"/>
    <n v="1950"/>
    <n v="73"/>
    <x v="2"/>
    <s v="M"/>
    <x v="1"/>
    <s v="M"/>
    <x v="0"/>
    <s v="terrence12@adventure-works.com"/>
    <s v="terrence12"/>
    <n v="30000"/>
    <x v="2"/>
    <n v="3"/>
    <x v="0"/>
    <x v="3"/>
    <x v="2"/>
    <s v="N"/>
    <x v="1"/>
  </r>
  <r>
    <n v="13038"/>
    <s v="MR."/>
    <s v="WILSON"/>
    <s v="PAIS"/>
    <s v="MR. WILSON PAIS"/>
    <d v="1950-02-01T00:00:00"/>
    <n v="1950"/>
    <n v="73"/>
    <x v="2"/>
    <s v="M"/>
    <x v="1"/>
    <s v="M"/>
    <x v="0"/>
    <s v="wilson0@adventure-works.com"/>
    <s v="wilson0"/>
    <n v="40000"/>
    <x v="2"/>
    <n v="2"/>
    <x v="0"/>
    <x v="1"/>
    <x v="0"/>
    <s v="N"/>
    <x v="1"/>
  </r>
  <r>
    <n v="13039"/>
    <s v="MS."/>
    <s v="TRISHA"/>
    <s v="MA"/>
    <s v="MS. TRISHA MA"/>
    <d v="1980-08-20T00:00:00"/>
    <n v="1980"/>
    <n v="43"/>
    <x v="1"/>
    <s v="S"/>
    <x v="0"/>
    <s v="F"/>
    <x v="1"/>
    <s v="trisha10@adventure-works.com"/>
    <s v="trisha10"/>
    <n v="20000"/>
    <x v="2"/>
    <n v="0"/>
    <x v="1"/>
    <x v="2"/>
    <x v="2"/>
    <s v="N"/>
    <x v="1"/>
  </r>
  <r>
    <n v="13040"/>
    <s v="MR."/>
    <s v="ROY"/>
    <s v="GONZALEZ"/>
    <s v="MR. ROY GONZALEZ"/>
    <d v="1951-09-20T00:00:00"/>
    <n v="1951"/>
    <n v="72"/>
    <x v="2"/>
    <s v="M"/>
    <x v="1"/>
    <s v="M"/>
    <x v="0"/>
    <s v="roy19@adventure-works.com"/>
    <s v="roy19"/>
    <n v="30000"/>
    <x v="2"/>
    <n v="3"/>
    <x v="0"/>
    <x v="3"/>
    <x v="2"/>
    <s v="Y"/>
    <x v="0"/>
  </r>
  <r>
    <n v="13041"/>
    <s v="MR."/>
    <s v="CAMERON"/>
    <s v="BROWN"/>
    <s v="MR. CAMERON BROWN"/>
    <d v="1951-11-05T00:00:00"/>
    <n v="1951"/>
    <n v="72"/>
    <x v="2"/>
    <s v="M"/>
    <x v="1"/>
    <s v="M"/>
    <x v="0"/>
    <s v="cameron45@adventure-works.com"/>
    <s v="cameron45"/>
    <n v="30000"/>
    <x v="2"/>
    <n v="3"/>
    <x v="0"/>
    <x v="3"/>
    <x v="2"/>
    <s v="N"/>
    <x v="1"/>
  </r>
  <r>
    <n v="13042"/>
    <s v="MRS."/>
    <s v="ALISON"/>
    <s v="PAL"/>
    <s v="MRS. ALISON PAL"/>
    <d v="1951-09-21T00:00:00"/>
    <n v="1951"/>
    <n v="72"/>
    <x v="2"/>
    <s v="M"/>
    <x v="1"/>
    <s v="F"/>
    <x v="1"/>
    <s v="alison12@adventure-works.com"/>
    <s v="alison12"/>
    <n v="30000"/>
    <x v="2"/>
    <n v="3"/>
    <x v="0"/>
    <x v="3"/>
    <x v="2"/>
    <s v="Y"/>
    <x v="0"/>
  </r>
  <r>
    <n v="13043"/>
    <s v="MRS."/>
    <s v="BRENDA"/>
    <s v="MADAN"/>
    <s v="MRS. BRENDA MADAN"/>
    <d v="1952-04-25T00:00:00"/>
    <n v="1952"/>
    <n v="71"/>
    <x v="2"/>
    <s v="M"/>
    <x v="1"/>
    <s v="F"/>
    <x v="1"/>
    <s v="brenda11@adventure-works.com"/>
    <s v="brenda11"/>
    <n v="30000"/>
    <x v="2"/>
    <n v="3"/>
    <x v="0"/>
    <x v="3"/>
    <x v="2"/>
    <s v="N"/>
    <x v="1"/>
  </r>
  <r>
    <n v="13044"/>
    <s v="MRS."/>
    <s v="KATRINA"/>
    <s v="JAI"/>
    <s v="MRS. KATRINA JAI"/>
    <d v="1952-01-23T00:00:00"/>
    <n v="1952"/>
    <n v="71"/>
    <x v="2"/>
    <s v="M"/>
    <x v="1"/>
    <s v="F"/>
    <x v="1"/>
    <s v="katrina10@adventure-works.com"/>
    <s v="katrina10"/>
    <n v="30000"/>
    <x v="2"/>
    <n v="3"/>
    <x v="0"/>
    <x v="3"/>
    <x v="2"/>
    <s v="N"/>
    <x v="1"/>
  </r>
  <r>
    <n v="13045"/>
    <s v="MRS."/>
    <s v="ANNE"/>
    <s v="GOMEZ"/>
    <s v="MRS. ANNE GOMEZ"/>
    <d v="1952-11-13T00:00:00"/>
    <n v="1952"/>
    <n v="71"/>
    <x v="2"/>
    <s v="M"/>
    <x v="1"/>
    <s v="F"/>
    <x v="1"/>
    <s v="anne2@adventure-works.com"/>
    <s v="anne2"/>
    <n v="30000"/>
    <x v="2"/>
    <n v="3"/>
    <x v="0"/>
    <x v="3"/>
    <x v="2"/>
    <s v="Y"/>
    <x v="0"/>
  </r>
  <r>
    <n v="13046"/>
    <s v="MR."/>
    <s v="JONATHAN"/>
    <s v="RODRIGUEZ"/>
    <s v="MR. JONATHAN RODRIGUEZ"/>
    <d v="1952-10-05T00:00:00"/>
    <n v="1952"/>
    <n v="71"/>
    <x v="2"/>
    <s v="M"/>
    <x v="1"/>
    <s v="M"/>
    <x v="0"/>
    <s v="jonathan74@adventure-works.com"/>
    <s v="jonathan74"/>
    <n v="30000"/>
    <x v="2"/>
    <n v="3"/>
    <x v="0"/>
    <x v="3"/>
    <x v="2"/>
    <s v="Y"/>
    <x v="0"/>
  </r>
  <r>
    <n v="13047"/>
    <s v="MR."/>
    <s v="RODNEY"/>
    <s v="VAZQUEZ"/>
    <s v="MR. RODNEY VAZQUEZ"/>
    <d v="1952-09-02T00:00:00"/>
    <n v="1952"/>
    <n v="71"/>
    <x v="2"/>
    <s v="M"/>
    <x v="1"/>
    <s v="M"/>
    <x v="0"/>
    <s v="rodney10@adventure-works.com"/>
    <s v="rodney10"/>
    <n v="40000"/>
    <x v="2"/>
    <n v="2"/>
    <x v="0"/>
    <x v="2"/>
    <x v="3"/>
    <s v="N"/>
    <x v="1"/>
  </r>
  <r>
    <n v="13048"/>
    <s v="MRS."/>
    <s v="ALEXIS"/>
    <s v="HAYES"/>
    <s v="MRS. ALEXIS HAYES"/>
    <d v="1952-06-26T00:00:00"/>
    <n v="1952"/>
    <n v="71"/>
    <x v="2"/>
    <s v="M"/>
    <x v="1"/>
    <s v="F"/>
    <x v="1"/>
    <s v="alexis46@adventure-works.com"/>
    <s v="alexis46"/>
    <n v="40000"/>
    <x v="2"/>
    <n v="2"/>
    <x v="0"/>
    <x v="2"/>
    <x v="2"/>
    <s v="Y"/>
    <x v="0"/>
  </r>
  <r>
    <n v="13049"/>
    <s v="MRS."/>
    <s v="AUTUMN"/>
    <s v="WANG"/>
    <s v="MRS. AUTUMN WANG"/>
    <d v="1953-07-06T00:00:00"/>
    <n v="1953"/>
    <n v="70"/>
    <x v="2"/>
    <s v="M"/>
    <x v="1"/>
    <s v="F"/>
    <x v="1"/>
    <s v="autumn1@adventure-works.com"/>
    <s v="autumn1"/>
    <n v="40000"/>
    <x v="2"/>
    <n v="3"/>
    <x v="0"/>
    <x v="2"/>
    <x v="2"/>
    <s v="N"/>
    <x v="1"/>
  </r>
  <r>
    <n v="13050"/>
    <s v="MR."/>
    <s v="DENNIS"/>
    <s v="ZENG"/>
    <s v="MR. DENNIS ZENG"/>
    <d v="1953-12-19T00:00:00"/>
    <n v="1953"/>
    <n v="70"/>
    <x v="2"/>
    <s v="M"/>
    <x v="1"/>
    <s v="M"/>
    <x v="0"/>
    <s v="dennis24@adventure-works.com"/>
    <s v="dennis24"/>
    <n v="40000"/>
    <x v="2"/>
    <n v="3"/>
    <x v="0"/>
    <x v="2"/>
    <x v="2"/>
    <s v="N"/>
    <x v="1"/>
  </r>
  <r>
    <n v="13051"/>
    <s v="MR."/>
    <s v="ETHAN"/>
    <s v="JONES"/>
    <s v="MR. ETHAN JONES"/>
    <d v="1954-11-27T00:00:00"/>
    <n v="1954"/>
    <n v="69"/>
    <x v="3"/>
    <s v="S"/>
    <x v="0"/>
    <s v="M"/>
    <x v="0"/>
    <s v="ethan33@adventure-works.com"/>
    <s v="ethan33"/>
    <n v="80000"/>
    <x v="1"/>
    <n v="2"/>
    <x v="0"/>
    <x v="2"/>
    <x v="2"/>
    <s v="N"/>
    <x v="1"/>
  </r>
  <r>
    <n v="13052"/>
    <s v="MR."/>
    <s v="JARED"/>
    <s v="MORRIS"/>
    <s v="MR. JARED MORRIS"/>
    <d v="1975-11-11T00:00:00"/>
    <n v="1975"/>
    <n v="48"/>
    <x v="1"/>
    <s v="S"/>
    <x v="0"/>
    <s v="M"/>
    <x v="0"/>
    <s v="jared20@adventure-works.com"/>
    <s v="jared20"/>
    <n v="40000"/>
    <x v="2"/>
    <n v="0"/>
    <x v="1"/>
    <x v="2"/>
    <x v="2"/>
    <s v="N"/>
    <x v="1"/>
  </r>
  <r>
    <n v="13053"/>
    <s v="MR."/>
    <s v="VINCENT"/>
    <s v="LU"/>
    <s v="MR. VINCENT LU"/>
    <d v="1975-05-16T00:00:00"/>
    <n v="1975"/>
    <n v="48"/>
    <x v="1"/>
    <s v="S"/>
    <x v="0"/>
    <s v="M"/>
    <x v="0"/>
    <s v="vincent11@adventure-works.com"/>
    <s v="vincent11"/>
    <n v="40000"/>
    <x v="2"/>
    <n v="0"/>
    <x v="1"/>
    <x v="2"/>
    <x v="2"/>
    <s v="N"/>
    <x v="1"/>
  </r>
  <r>
    <n v="13054"/>
    <s v="MR."/>
    <s v="BRYCE"/>
    <s v="WARD"/>
    <s v="MR. BRYCE WARD"/>
    <d v="1975-09-17T00:00:00"/>
    <n v="1975"/>
    <n v="48"/>
    <x v="1"/>
    <s v="M"/>
    <x v="1"/>
    <s v="M"/>
    <x v="0"/>
    <s v="bryce11@adventure-works.com"/>
    <s v="bryce11"/>
    <n v="40000"/>
    <x v="2"/>
    <n v="0"/>
    <x v="1"/>
    <x v="2"/>
    <x v="2"/>
    <s v="Y"/>
    <x v="0"/>
  </r>
  <r>
    <n v="13055"/>
    <s v="MR."/>
    <s v="PATRICK"/>
    <s v="GRAY"/>
    <s v="MR. PATRICK GRAY"/>
    <d v="1975-10-19T00:00:00"/>
    <n v="1975"/>
    <n v="48"/>
    <x v="1"/>
    <s v="S"/>
    <x v="0"/>
    <s v="M"/>
    <x v="0"/>
    <s v="patrick12@adventure-works.com"/>
    <s v="patrick12"/>
    <n v="30000"/>
    <x v="2"/>
    <n v="0"/>
    <x v="1"/>
    <x v="3"/>
    <x v="2"/>
    <s v="Y"/>
    <x v="0"/>
  </r>
  <r>
    <n v="13056"/>
    <s v="MS."/>
    <s v="MORGAN"/>
    <s v="BLUE"/>
    <s v="MS. MORGAN BLUE"/>
    <d v="1975-09-23T00:00:00"/>
    <n v="1975"/>
    <n v="48"/>
    <x v="1"/>
    <s v="S"/>
    <x v="0"/>
    <s v="F"/>
    <x v="1"/>
    <s v="morgan52@adventure-works.com"/>
    <s v="morgan52"/>
    <n v="30000"/>
    <x v="2"/>
    <n v="0"/>
    <x v="1"/>
    <x v="3"/>
    <x v="2"/>
    <s v="Y"/>
    <x v="0"/>
  </r>
  <r>
    <n v="13057"/>
    <s v="MS."/>
    <s v="DESTINY"/>
    <s v="POWELL"/>
    <s v="MS. DESTINY POWELL"/>
    <d v="1975-06-21T00:00:00"/>
    <n v="1975"/>
    <n v="48"/>
    <x v="1"/>
    <s v="S"/>
    <x v="0"/>
    <s v="F"/>
    <x v="1"/>
    <s v="destiny57@adventure-works.com"/>
    <s v="destiny57"/>
    <n v="30000"/>
    <x v="2"/>
    <n v="0"/>
    <x v="1"/>
    <x v="3"/>
    <x v="2"/>
    <s v="Y"/>
    <x v="0"/>
  </r>
  <r>
    <n v="13058"/>
    <s v="MR."/>
    <s v="RAMON"/>
    <s v="HUANG"/>
    <s v="MR. RAMON HUANG"/>
    <d v="1975-08-16T00:00:00"/>
    <n v="1975"/>
    <n v="48"/>
    <x v="1"/>
    <s v="M"/>
    <x v="1"/>
    <s v="M"/>
    <x v="0"/>
    <s v="ramon5@adventure-works.com"/>
    <s v="ramon5"/>
    <n v="30000"/>
    <x v="2"/>
    <n v="0"/>
    <x v="1"/>
    <x v="3"/>
    <x v="2"/>
    <s v="Y"/>
    <x v="0"/>
  </r>
  <r>
    <n v="13059"/>
    <s v="MR."/>
    <s v="KEITH"/>
    <s v="DENG"/>
    <s v="MR. KEITH DENG"/>
    <d v="1975-02-15T00:00:00"/>
    <n v="1975"/>
    <n v="48"/>
    <x v="1"/>
    <s v="M"/>
    <x v="1"/>
    <s v="M"/>
    <x v="0"/>
    <s v="keith3@adventure-works.com"/>
    <s v="keith3"/>
    <n v="30000"/>
    <x v="2"/>
    <n v="0"/>
    <x v="1"/>
    <x v="3"/>
    <x v="2"/>
    <s v="Y"/>
    <x v="0"/>
  </r>
  <r>
    <n v="13060"/>
    <s v="MR."/>
    <s v="EUGENE"/>
    <s v="ZHU"/>
    <s v="MR. EUGENE ZHU"/>
    <d v="1975-06-09T00:00:00"/>
    <n v="1975"/>
    <n v="48"/>
    <x v="1"/>
    <s v="M"/>
    <x v="1"/>
    <s v="M"/>
    <x v="0"/>
    <s v="eugene18@adventure-works.com"/>
    <s v="eugene18"/>
    <n v="30000"/>
    <x v="2"/>
    <n v="0"/>
    <x v="1"/>
    <x v="3"/>
    <x v="2"/>
    <s v="Y"/>
    <x v="0"/>
  </r>
  <r>
    <n v="13061"/>
    <s v="MR."/>
    <s v="ETHAN"/>
    <s v="ANDERSON"/>
    <s v="MR. ETHAN ANDERSON"/>
    <d v="1974-06-01T00:00:00"/>
    <n v="1974"/>
    <n v="49"/>
    <x v="1"/>
    <s v="S"/>
    <x v="0"/>
    <s v="M"/>
    <x v="0"/>
    <s v="ethan43@adventure-works.com"/>
    <s v="ethan43"/>
    <n v="40000"/>
    <x v="2"/>
    <n v="0"/>
    <x v="1"/>
    <x v="3"/>
    <x v="2"/>
    <s v="N"/>
    <x v="1"/>
  </r>
  <r>
    <n v="13062"/>
    <s v="MR."/>
    <s v="EDUARDO"/>
    <s v="WILLIAMS"/>
    <s v="MR. EDUARDO WILLIAMS"/>
    <d v="1974-07-09T00:00:00"/>
    <n v="1974"/>
    <n v="49"/>
    <x v="1"/>
    <s v="S"/>
    <x v="0"/>
    <s v="M"/>
    <x v="0"/>
    <s v="eduardo2@adventure-works.com"/>
    <s v="eduardo2"/>
    <n v="40000"/>
    <x v="2"/>
    <n v="0"/>
    <x v="1"/>
    <x v="3"/>
    <x v="2"/>
    <s v="Y"/>
    <x v="0"/>
  </r>
  <r>
    <n v="13063"/>
    <s v="MS."/>
    <s v="JESSICA"/>
    <s v="JOHNSON"/>
    <s v="MS. JESSICA JOHNSON"/>
    <d v="1974-03-14T00:00:00"/>
    <n v="1974"/>
    <n v="49"/>
    <x v="1"/>
    <s v="S"/>
    <x v="0"/>
    <s v="F"/>
    <x v="1"/>
    <s v="jessica48@adventure-works.com"/>
    <s v="jessica48"/>
    <n v="40000"/>
    <x v="2"/>
    <n v="0"/>
    <x v="1"/>
    <x v="3"/>
    <x v="2"/>
    <s v="Y"/>
    <x v="0"/>
  </r>
  <r>
    <n v="13064"/>
    <s v="MR."/>
    <s v="DALTON"/>
    <s v="PARKER"/>
    <s v="MR. DALTON PARKER"/>
    <d v="1974-03-17T00:00:00"/>
    <n v="1974"/>
    <n v="49"/>
    <x v="1"/>
    <s v="S"/>
    <x v="0"/>
    <s v="M"/>
    <x v="0"/>
    <s v="dalton42@adventure-works.com"/>
    <s v="dalton42"/>
    <n v="40000"/>
    <x v="2"/>
    <n v="0"/>
    <x v="1"/>
    <x v="3"/>
    <x v="2"/>
    <s v="N"/>
    <x v="1"/>
  </r>
  <r>
    <n v="13065"/>
    <s v="MS."/>
    <s v="MORGAN"/>
    <s v="GONZALEZ"/>
    <s v="MS. MORGAN GONZALEZ"/>
    <d v="1974-04-21T00:00:00"/>
    <n v="1974"/>
    <n v="49"/>
    <x v="1"/>
    <s v="S"/>
    <x v="0"/>
    <s v="F"/>
    <x v="1"/>
    <s v="morgan14@adventure-works.com"/>
    <s v="morgan14"/>
    <n v="30000"/>
    <x v="2"/>
    <n v="0"/>
    <x v="1"/>
    <x v="3"/>
    <x v="2"/>
    <s v="N"/>
    <x v="1"/>
  </r>
  <r>
    <n v="13066"/>
    <s v="MR."/>
    <s v="CARSON"/>
    <s v="PERRY"/>
    <s v="MR. CARSON PERRY"/>
    <d v="1974-09-25T00:00:00"/>
    <n v="1974"/>
    <n v="49"/>
    <x v="1"/>
    <s v="S"/>
    <x v="0"/>
    <s v="M"/>
    <x v="0"/>
    <s v="carson6@adventure-works.com"/>
    <s v="carson6"/>
    <n v="30000"/>
    <x v="2"/>
    <n v="0"/>
    <x v="1"/>
    <x v="3"/>
    <x v="2"/>
    <s v="N"/>
    <x v="1"/>
  </r>
  <r>
    <n v="13067"/>
    <s v="MS."/>
    <s v="OLIVIA"/>
    <s v="GARCIA"/>
    <s v="MS. OLIVIA GARCIA"/>
    <d v="1974-11-25T00:00:00"/>
    <n v="1974"/>
    <n v="49"/>
    <x v="1"/>
    <s v="S"/>
    <x v="0"/>
    <s v="F"/>
    <x v="1"/>
    <s v="olivia15@adventure-works.com"/>
    <s v="olivia15"/>
    <n v="30000"/>
    <x v="2"/>
    <n v="0"/>
    <x v="1"/>
    <x v="3"/>
    <x v="2"/>
    <s v="Y"/>
    <x v="0"/>
  </r>
  <r>
    <n v="13068"/>
    <s v="MS."/>
    <s v="ALEXANDRIA"/>
    <s v="MORRIS"/>
    <s v="MS. ALEXANDRIA MORRIS"/>
    <d v="1974-02-18T00:00:00"/>
    <n v="1974"/>
    <n v="49"/>
    <x v="1"/>
    <s v="S"/>
    <x v="0"/>
    <s v="F"/>
    <x v="1"/>
    <s v="alexandria39@adventure-works.com"/>
    <s v="alexandria39"/>
    <n v="30000"/>
    <x v="2"/>
    <n v="0"/>
    <x v="1"/>
    <x v="3"/>
    <x v="2"/>
    <s v="N"/>
    <x v="1"/>
  </r>
  <r>
    <n v="13069"/>
    <s v="MR."/>
    <s v="ADAM"/>
    <s v="GREEN"/>
    <s v="MR. ADAM GREEN"/>
    <d v="1974-08-19T00:00:00"/>
    <n v="1974"/>
    <n v="49"/>
    <x v="1"/>
    <s v="M"/>
    <x v="1"/>
    <s v="M"/>
    <x v="0"/>
    <s v="adam45@adventure-works.com"/>
    <s v="adam45"/>
    <n v="30000"/>
    <x v="2"/>
    <n v="0"/>
    <x v="1"/>
    <x v="3"/>
    <x v="2"/>
    <s v="Y"/>
    <x v="0"/>
  </r>
  <r>
    <n v="13070"/>
    <s v="MS."/>
    <s v="EMMA"/>
    <s v="CLARK"/>
    <s v="MS. EMMA CLARK"/>
    <d v="1973-10-18T00:00:00"/>
    <n v="1973"/>
    <n v="50"/>
    <x v="0"/>
    <s v="S"/>
    <x v="0"/>
    <s v="F"/>
    <x v="1"/>
    <s v="emma18@adventure-works.com"/>
    <s v="emma18"/>
    <n v="60000"/>
    <x v="1"/>
    <n v="0"/>
    <x v="1"/>
    <x v="2"/>
    <x v="2"/>
    <s v="Y"/>
    <x v="0"/>
  </r>
  <r>
    <n v="13071"/>
    <s v="MR."/>
    <s v="THOMAS"/>
    <s v="WALKER"/>
    <s v="MR. THOMAS WALKER"/>
    <d v="1973-05-11T00:00:00"/>
    <n v="1973"/>
    <n v="50"/>
    <x v="0"/>
    <s v="M"/>
    <x v="1"/>
    <s v="M"/>
    <x v="0"/>
    <s v="thomas82@adventure-works.com"/>
    <s v="thomas82"/>
    <n v="60000"/>
    <x v="1"/>
    <n v="0"/>
    <x v="1"/>
    <x v="2"/>
    <x v="2"/>
    <s v="Y"/>
    <x v="0"/>
  </r>
  <r>
    <n v="13072"/>
    <s v="MS."/>
    <s v="EMMA"/>
    <s v="ROGERS"/>
    <s v="MS. EMMA ROGERS"/>
    <d v="1973-11-02T00:00:00"/>
    <n v="1973"/>
    <n v="50"/>
    <x v="0"/>
    <s v="S"/>
    <x v="0"/>
    <s v="F"/>
    <x v="1"/>
    <s v="emma27@adventure-works.com"/>
    <s v="emma27"/>
    <n v="70000"/>
    <x v="1"/>
    <n v="0"/>
    <x v="1"/>
    <x v="2"/>
    <x v="1"/>
    <s v="Y"/>
    <x v="0"/>
  </r>
  <r>
    <n v="13073"/>
    <s v="MS."/>
    <s v="SYDNEY"/>
    <s v="LOPEZ"/>
    <s v="MS. SYDNEY LOPEZ"/>
    <d v="1976-01-12T00:00:00"/>
    <n v="1976"/>
    <n v="47"/>
    <x v="1"/>
    <s v="M"/>
    <x v="1"/>
    <s v="F"/>
    <x v="1"/>
    <s v="sydney62@adventure-works.com"/>
    <s v="sydney62"/>
    <n v="60000"/>
    <x v="1"/>
    <n v="0"/>
    <x v="1"/>
    <x v="2"/>
    <x v="1"/>
    <s v="Y"/>
    <x v="0"/>
  </r>
  <r>
    <n v="13074"/>
    <s v="MS."/>
    <s v="GRACE"/>
    <s v="HUGHES"/>
    <s v="MS. GRACE HUGHES"/>
    <d v="1976-09-12T00:00:00"/>
    <n v="1976"/>
    <n v="47"/>
    <x v="1"/>
    <s v="M"/>
    <x v="1"/>
    <s v="F"/>
    <x v="1"/>
    <s v="grace59@adventure-works.com"/>
    <s v="grace59"/>
    <n v="60000"/>
    <x v="1"/>
    <n v="0"/>
    <x v="1"/>
    <x v="2"/>
    <x v="1"/>
    <s v="Y"/>
    <x v="0"/>
  </r>
  <r>
    <n v="13075"/>
    <s v="MR."/>
    <s v="KELVIN"/>
    <s v="LIN"/>
    <s v="MR. KELVIN LIN"/>
    <d v="1955-04-11T00:00:00"/>
    <n v="1955"/>
    <n v="68"/>
    <x v="3"/>
    <s v="M"/>
    <x v="1"/>
    <s v="M"/>
    <x v="0"/>
    <s v="kelvin27@adventure-works.com"/>
    <s v="kelvin27"/>
    <n v="80000"/>
    <x v="1"/>
    <n v="2"/>
    <x v="0"/>
    <x v="3"/>
    <x v="2"/>
    <s v="N"/>
    <x v="1"/>
  </r>
  <r>
    <n v="13076"/>
    <s v="MR."/>
    <s v="CRAIG"/>
    <s v="MUNOZ"/>
    <s v="MR. CRAIG MUNOZ"/>
    <d v="1955-03-03T00:00:00"/>
    <n v="1955"/>
    <n v="68"/>
    <x v="3"/>
    <s v="S"/>
    <x v="0"/>
    <s v="M"/>
    <x v="0"/>
    <s v="craig8@adventure-works.com"/>
    <s v="craig8"/>
    <n v="80000"/>
    <x v="1"/>
    <n v="2"/>
    <x v="0"/>
    <x v="3"/>
    <x v="2"/>
    <s v="N"/>
    <x v="1"/>
  </r>
  <r>
    <n v="13077"/>
    <s v="MR."/>
    <s v="ALEJANDRO"/>
    <s v="GOEL"/>
    <s v="MR. ALEJANDRO GOEL"/>
    <d v="1956-05-24T00:00:00"/>
    <n v="1956"/>
    <n v="67"/>
    <x v="3"/>
    <s v="S"/>
    <x v="0"/>
    <s v="M"/>
    <x v="0"/>
    <s v="alejandro44@adventure-works.com"/>
    <s v="alejandro44"/>
    <n v="70000"/>
    <x v="1"/>
    <n v="2"/>
    <x v="0"/>
    <x v="3"/>
    <x v="2"/>
    <s v="N"/>
    <x v="1"/>
  </r>
  <r>
    <n v="13078"/>
    <s v="MRS."/>
    <s v="MICHELE"/>
    <s v="CHANDE"/>
    <s v="MRS. MICHELE CHANDE"/>
    <d v="1956-01-22T00:00:00"/>
    <n v="1956"/>
    <n v="67"/>
    <x v="3"/>
    <s v="S"/>
    <x v="0"/>
    <s v="F"/>
    <x v="1"/>
    <s v="michele15@adventure-works.com"/>
    <s v="michele15"/>
    <n v="70000"/>
    <x v="1"/>
    <n v="2"/>
    <x v="0"/>
    <x v="3"/>
    <x v="2"/>
    <s v="Y"/>
    <x v="0"/>
  </r>
  <r>
    <n v="13079"/>
    <s v="MR."/>
    <s v="EDWIN"/>
    <s v="BHAT"/>
    <s v="MR. EDWIN BHAT"/>
    <d v="1957-02-26T00:00:00"/>
    <n v="1957"/>
    <n v="66"/>
    <x v="3"/>
    <s v="S"/>
    <x v="0"/>
    <s v="M"/>
    <x v="0"/>
    <s v="edwin43@adventure-works.com"/>
    <s v="edwin43"/>
    <n v="80000"/>
    <x v="1"/>
    <n v="2"/>
    <x v="0"/>
    <x v="3"/>
    <x v="1"/>
    <s v="N"/>
    <x v="1"/>
  </r>
  <r>
    <n v="13080"/>
    <s v="MRS."/>
    <s v="DENISE"/>
    <s v="MEHTA"/>
    <s v="MRS. DENISE MEHTA"/>
    <d v="1957-05-18T00:00:00"/>
    <n v="1957"/>
    <n v="66"/>
    <x v="3"/>
    <s v="S"/>
    <x v="0"/>
    <s v="F"/>
    <x v="1"/>
    <s v="denise15@adventure-works.com"/>
    <s v="denise15"/>
    <n v="80000"/>
    <x v="1"/>
    <n v="2"/>
    <x v="0"/>
    <x v="3"/>
    <x v="1"/>
    <s v="N"/>
    <x v="1"/>
  </r>
  <r>
    <n v="13081"/>
    <s v="MRS."/>
    <s v="KRISTA"/>
    <s v="RUIZ"/>
    <s v="MRS. KRISTA RUIZ"/>
    <d v="1957-03-24T00:00:00"/>
    <n v="1957"/>
    <n v="66"/>
    <x v="3"/>
    <s v="S"/>
    <x v="0"/>
    <s v="F"/>
    <x v="1"/>
    <s v="krista2@adventure-works.com"/>
    <s v="krista2"/>
    <n v="80000"/>
    <x v="1"/>
    <n v="2"/>
    <x v="0"/>
    <x v="3"/>
    <x v="1"/>
    <s v="N"/>
    <x v="1"/>
  </r>
  <r>
    <n v="13082"/>
    <s v="MR."/>
    <s v="JUAN"/>
    <s v="PETERSON"/>
    <s v="MR. JUAN PETERSON"/>
    <d v="1958-02-24T00:00:00"/>
    <n v="1958"/>
    <n v="65"/>
    <x v="3"/>
    <s v="S"/>
    <x v="0"/>
    <s v="M"/>
    <x v="0"/>
    <s v="juan15@adventure-works.com"/>
    <s v="juan15"/>
    <n v="130000"/>
    <x v="0"/>
    <n v="0"/>
    <x v="1"/>
    <x v="0"/>
    <x v="0"/>
    <s v="Y"/>
    <x v="0"/>
  </r>
  <r>
    <n v="13083"/>
    <s v="MS."/>
    <s v="JORDYN"/>
    <s v="BUTLER"/>
    <s v="MS. JORDYN BUTLER"/>
    <d v="1973-02-26T00:00:00"/>
    <n v="1973"/>
    <n v="50"/>
    <x v="0"/>
    <s v="S"/>
    <x v="0"/>
    <s v="F"/>
    <x v="1"/>
    <s v="jordyn14@adventure-works.com"/>
    <s v="jordyn14"/>
    <n v="70000"/>
    <x v="1"/>
    <n v="0"/>
    <x v="1"/>
    <x v="2"/>
    <x v="1"/>
    <s v="Y"/>
    <x v="0"/>
  </r>
  <r>
    <n v="13084"/>
    <s v="MR."/>
    <s v="LUIS"/>
    <s v="HUGHES"/>
    <s v="MR. LUIS HUGHES"/>
    <d v="1974-10-14T00:00:00"/>
    <n v="1974"/>
    <n v="49"/>
    <x v="1"/>
    <s v="S"/>
    <x v="0"/>
    <s v="M"/>
    <x v="0"/>
    <s v="luis10@adventure-works.com"/>
    <s v="luis10"/>
    <n v="30000"/>
    <x v="2"/>
    <n v="0"/>
    <x v="1"/>
    <x v="3"/>
    <x v="1"/>
    <s v="N"/>
    <x v="1"/>
  </r>
  <r>
    <n v="13085"/>
    <s v="MR."/>
    <s v="DANIEL"/>
    <s v="HARRIS"/>
    <s v="MR. DANIEL HARRIS"/>
    <d v="1974-03-19T00:00:00"/>
    <n v="1974"/>
    <n v="49"/>
    <x v="1"/>
    <s v="S"/>
    <x v="0"/>
    <s v="M"/>
    <x v="0"/>
    <s v="daniel10@adventure-works.com"/>
    <s v="daniel10"/>
    <n v="30000"/>
    <x v="2"/>
    <n v="0"/>
    <x v="1"/>
    <x v="4"/>
    <x v="2"/>
    <s v="Y"/>
    <x v="0"/>
  </r>
  <r>
    <n v="13086"/>
    <s v="MR."/>
    <s v="BLAKE"/>
    <s v="NELSON"/>
    <s v="MR. BLAKE NELSON"/>
    <d v="1974-05-20T00:00:00"/>
    <n v="1974"/>
    <n v="49"/>
    <x v="1"/>
    <s v="S"/>
    <x v="0"/>
    <s v="M"/>
    <x v="0"/>
    <s v="blake36@adventure-works.com"/>
    <s v="blake36"/>
    <n v="60000"/>
    <x v="1"/>
    <n v="0"/>
    <x v="1"/>
    <x v="2"/>
    <x v="1"/>
    <s v="Y"/>
    <x v="0"/>
  </r>
  <r>
    <n v="13087"/>
    <s v="MR."/>
    <s v="JEREMY"/>
    <s v="COLLINS"/>
    <s v="MR. JEREMY COLLINS"/>
    <d v="1974-11-08T00:00:00"/>
    <n v="1974"/>
    <n v="49"/>
    <x v="1"/>
    <s v="S"/>
    <x v="0"/>
    <s v="M"/>
    <x v="0"/>
    <s v="jeremy19@adventure-works.com"/>
    <s v="jeremy19"/>
    <n v="60000"/>
    <x v="1"/>
    <n v="0"/>
    <x v="1"/>
    <x v="2"/>
    <x v="1"/>
    <s v="Y"/>
    <x v="0"/>
  </r>
  <r>
    <n v="13088"/>
    <s v="MS."/>
    <s v="MEGAN"/>
    <s v="POWELL"/>
    <s v="MS. MEGAN POWELL"/>
    <d v="1974-02-23T00:00:00"/>
    <n v="1974"/>
    <n v="49"/>
    <x v="1"/>
    <s v="S"/>
    <x v="0"/>
    <s v="F"/>
    <x v="1"/>
    <s v="megan58@adventure-works.com"/>
    <s v="megan58"/>
    <n v="60000"/>
    <x v="1"/>
    <n v="0"/>
    <x v="1"/>
    <x v="2"/>
    <x v="1"/>
    <s v="N"/>
    <x v="1"/>
  </r>
  <r>
    <n v="13089"/>
    <s v="MRS."/>
    <s v="ELIZABETH"/>
    <s v="ALEXANDER"/>
    <s v="MRS. ELIZABETH ALEXANDER"/>
    <d v="1959-09-01T00:00:00"/>
    <n v="1959"/>
    <n v="64"/>
    <x v="3"/>
    <s v="M"/>
    <x v="1"/>
    <s v="F"/>
    <x v="1"/>
    <s v="elizabeth47@adventure-works.com"/>
    <s v="elizabeth47"/>
    <n v="120000"/>
    <x v="0"/>
    <n v="1"/>
    <x v="0"/>
    <x v="1"/>
    <x v="0"/>
    <s v="Y"/>
    <x v="0"/>
  </r>
  <r>
    <n v="13090"/>
    <s v="MR."/>
    <s v="WAYNE"/>
    <s v="TANG"/>
    <s v="MR. WAYNE TANG"/>
    <d v="1959-06-01T00:00:00"/>
    <n v="1959"/>
    <n v="64"/>
    <x v="3"/>
    <s v="S"/>
    <x v="0"/>
    <s v="M"/>
    <x v="0"/>
    <s v="wayne5@adventure-works.com"/>
    <s v="wayne5"/>
    <n v="130000"/>
    <x v="0"/>
    <n v="0"/>
    <x v="1"/>
    <x v="0"/>
    <x v="0"/>
    <s v="N"/>
    <x v="1"/>
  </r>
  <r>
    <n v="13091"/>
    <s v="MS."/>
    <s v="DEANNA"/>
    <s v="MARTIN"/>
    <s v="MS. DEANNA MARTIN"/>
    <d v="1959-08-11T00:00:00"/>
    <n v="1959"/>
    <n v="64"/>
    <x v="3"/>
    <s v="S"/>
    <x v="0"/>
    <s v="F"/>
    <x v="1"/>
    <s v="deanna25@adventure-works.com"/>
    <s v="deanna25"/>
    <n v="130000"/>
    <x v="0"/>
    <n v="0"/>
    <x v="1"/>
    <x v="0"/>
    <x v="0"/>
    <s v="N"/>
    <x v="1"/>
  </r>
  <r>
    <n v="13092"/>
    <s v="MR."/>
    <s v="WILLIAM"/>
    <s v="WALKER"/>
    <s v="MR. WILLIAM WALKER"/>
    <d v="1966-11-04T00:00:00"/>
    <n v="1966"/>
    <n v="57"/>
    <x v="0"/>
    <s v="M"/>
    <x v="1"/>
    <s v="M"/>
    <x v="0"/>
    <s v="william29@adventure-works.com"/>
    <s v="william29"/>
    <n v="130000"/>
    <x v="0"/>
    <n v="0"/>
    <x v="1"/>
    <x v="0"/>
    <x v="0"/>
    <s v="Y"/>
    <x v="0"/>
  </r>
  <r>
    <n v="13093"/>
    <s v="MRS."/>
    <s v="MICHELLE"/>
    <s v="JAMES"/>
    <s v="MRS. MICHELLE JAMES"/>
    <d v="1957-10-15T00:00:00"/>
    <n v="1957"/>
    <n v="66"/>
    <x v="3"/>
    <s v="S"/>
    <x v="0"/>
    <s v="F"/>
    <x v="1"/>
    <s v="michelle9@adventure-works.com"/>
    <s v="michelle9"/>
    <n v="80000"/>
    <x v="1"/>
    <n v="2"/>
    <x v="0"/>
    <x v="4"/>
    <x v="2"/>
    <s v="N"/>
    <x v="1"/>
  </r>
  <r>
    <n v="13094"/>
    <s v="MR."/>
    <s v="ANTONIO"/>
    <s v="DIAZ"/>
    <s v="MR. ANTONIO DIAZ"/>
    <d v="1957-03-23T00:00:00"/>
    <n v="1957"/>
    <n v="66"/>
    <x v="3"/>
    <s v="M"/>
    <x v="1"/>
    <s v="M"/>
    <x v="0"/>
    <s v="antonio22@adventure-works.com"/>
    <s v="antonio22"/>
    <n v="60000"/>
    <x v="1"/>
    <n v="2"/>
    <x v="0"/>
    <x v="3"/>
    <x v="1"/>
    <s v="N"/>
    <x v="1"/>
  </r>
  <r>
    <n v="13095"/>
    <s v="MR."/>
    <s v="JORDAN"/>
    <s v="GRIFFIN"/>
    <s v="MR. JORDAN GRIFFIN"/>
    <d v="1957-07-24T00:00:00"/>
    <n v="1957"/>
    <n v="66"/>
    <x v="3"/>
    <s v="S"/>
    <x v="0"/>
    <s v="M"/>
    <x v="0"/>
    <s v="jordan18@adventure-works.com"/>
    <s v="jordan18"/>
    <n v="60000"/>
    <x v="1"/>
    <n v="2"/>
    <x v="0"/>
    <x v="3"/>
    <x v="1"/>
    <s v="Y"/>
    <x v="0"/>
  </r>
  <r>
    <n v="13096"/>
    <s v="MR."/>
    <s v="JONATHAN"/>
    <s v="CHEN"/>
    <s v="MR. JONATHAN CHEN"/>
    <d v="1957-10-20T00:00:00"/>
    <n v="1957"/>
    <n v="66"/>
    <x v="3"/>
    <s v="M"/>
    <x v="1"/>
    <s v="M"/>
    <x v="0"/>
    <s v="jonathan24@adventure-works.com"/>
    <s v="jonathan24"/>
    <n v="60000"/>
    <x v="1"/>
    <n v="2"/>
    <x v="0"/>
    <x v="3"/>
    <x v="1"/>
    <s v="N"/>
    <x v="1"/>
  </r>
  <r>
    <n v="13097"/>
    <s v="MR."/>
    <s v="DALTON"/>
    <s v="HUGHES"/>
    <s v="MR. DALTON HUGHES"/>
    <d v="1957-05-14T00:00:00"/>
    <n v="1957"/>
    <n v="66"/>
    <x v="3"/>
    <s v="M"/>
    <x v="1"/>
    <s v="M"/>
    <x v="0"/>
    <s v="dalton57@adventure-works.com"/>
    <s v="dalton57"/>
    <n v="60000"/>
    <x v="1"/>
    <n v="2"/>
    <x v="0"/>
    <x v="3"/>
    <x v="1"/>
    <s v="N"/>
    <x v="1"/>
  </r>
  <r>
    <n v="13098"/>
    <s v="MR."/>
    <s v="MIGUEL"/>
    <s v="RUSSELL"/>
    <s v="MR. MIGUEL RUSSELL"/>
    <d v="1957-10-07T00:00:00"/>
    <n v="1957"/>
    <n v="66"/>
    <x v="3"/>
    <s v="M"/>
    <x v="1"/>
    <s v="M"/>
    <x v="0"/>
    <s v="miguel66@adventure-works.com"/>
    <s v="miguel66"/>
    <n v="60000"/>
    <x v="1"/>
    <n v="2"/>
    <x v="0"/>
    <x v="3"/>
    <x v="1"/>
    <s v="N"/>
    <x v="1"/>
  </r>
  <r>
    <n v="13099"/>
    <s v="MR."/>
    <s v="JAY"/>
    <s v="ROMERO"/>
    <s v="MR. JAY ROMERO"/>
    <d v="1957-08-04T00:00:00"/>
    <n v="1957"/>
    <n v="66"/>
    <x v="3"/>
    <s v="M"/>
    <x v="1"/>
    <s v="M"/>
    <x v="0"/>
    <s v="jay38@adventure-works.com"/>
    <s v="jay38"/>
    <n v="70000"/>
    <x v="1"/>
    <n v="3"/>
    <x v="0"/>
    <x v="2"/>
    <x v="1"/>
    <s v="N"/>
    <x v="1"/>
  </r>
  <r>
    <n v="13100"/>
    <s v="MR."/>
    <s v="JEREMY"/>
    <s v="PEREZ"/>
    <s v="MR. JEREMY PEREZ"/>
    <d v="1957-07-16T00:00:00"/>
    <n v="1957"/>
    <n v="66"/>
    <x v="3"/>
    <s v="M"/>
    <x v="1"/>
    <s v="M"/>
    <x v="0"/>
    <s v="jeremy14@adventure-works.com"/>
    <s v="jeremy14"/>
    <n v="80000"/>
    <x v="1"/>
    <n v="2"/>
    <x v="0"/>
    <x v="1"/>
    <x v="0"/>
    <s v="N"/>
    <x v="1"/>
  </r>
  <r>
    <n v="13101"/>
    <s v="MR."/>
    <s v="ALEX"/>
    <s v="SANCHEZ"/>
    <s v="MR. ALEX SANCHEZ"/>
    <d v="1957-10-07T00:00:00"/>
    <n v="1957"/>
    <n v="66"/>
    <x v="3"/>
    <s v="S"/>
    <x v="0"/>
    <s v="M"/>
    <x v="0"/>
    <s v="alex21@adventure-works.com"/>
    <s v="alex21"/>
    <n v="90000"/>
    <x v="1"/>
    <n v="2"/>
    <x v="0"/>
    <x v="2"/>
    <x v="1"/>
    <s v="Y"/>
    <x v="0"/>
  </r>
  <r>
    <n v="13102"/>
    <s v="MRS."/>
    <s v="MARIAH"/>
    <s v="BRYANT"/>
    <s v="MRS. MARIAH BRYANT"/>
    <d v="1957-09-19T00:00:00"/>
    <n v="1957"/>
    <n v="66"/>
    <x v="3"/>
    <s v="S"/>
    <x v="0"/>
    <s v="F"/>
    <x v="1"/>
    <s v="mariah23@adventure-works.com"/>
    <s v="mariah23"/>
    <n v="90000"/>
    <x v="1"/>
    <n v="2"/>
    <x v="0"/>
    <x v="2"/>
    <x v="1"/>
    <s v="Y"/>
    <x v="0"/>
  </r>
  <r>
    <n v="13103"/>
    <s v="MR."/>
    <s v="BRENDAN"/>
    <s v="RAJI"/>
    <s v="MR. BRENDAN RAJI"/>
    <d v="1963-08-02T00:00:00"/>
    <n v="1963"/>
    <n v="60"/>
    <x v="3"/>
    <s v="S"/>
    <x v="0"/>
    <s v="M"/>
    <x v="0"/>
    <s v="brendan19@adventure-works.com"/>
    <s v="brendan19"/>
    <n v="70000"/>
    <x v="1"/>
    <n v="0"/>
    <x v="1"/>
    <x v="1"/>
    <x v="1"/>
    <s v="N"/>
    <x v="1"/>
  </r>
  <r>
    <n v="13104"/>
    <s v="MR."/>
    <s v="GREGORY"/>
    <s v="BECKER"/>
    <s v="MR. GREGORY BECKER"/>
    <d v="1963-04-12T00:00:00"/>
    <n v="1963"/>
    <n v="60"/>
    <x v="3"/>
    <s v="S"/>
    <x v="0"/>
    <s v="M"/>
    <x v="0"/>
    <s v="gregory24@adventure-works.com"/>
    <s v="gregory24"/>
    <n v="70000"/>
    <x v="1"/>
    <n v="0"/>
    <x v="1"/>
    <x v="1"/>
    <x v="1"/>
    <s v="N"/>
    <x v="1"/>
  </r>
  <r>
    <n v="13105"/>
    <s v="MRS."/>
    <s v="WHITNEY"/>
    <s v="KOVÁR"/>
    <s v="MRS. WHITNEY KOVÁR"/>
    <d v="1962-07-02T00:00:00"/>
    <n v="1962"/>
    <n v="61"/>
    <x v="3"/>
    <s v="M"/>
    <x v="1"/>
    <s v="F"/>
    <x v="1"/>
    <s v="whitney4@adventure-works.com"/>
    <s v="whitney4"/>
    <n v="60000"/>
    <x v="1"/>
    <n v="1"/>
    <x v="0"/>
    <x v="1"/>
    <x v="1"/>
    <s v="Y"/>
    <x v="0"/>
  </r>
  <r>
    <n v="13106"/>
    <s v="MRS."/>
    <s v="EBONY"/>
    <s v="MUNOZ"/>
    <s v="MRS. EBONY MUNOZ"/>
    <d v="1962-07-08T00:00:00"/>
    <n v="1962"/>
    <n v="61"/>
    <x v="3"/>
    <s v="M"/>
    <x v="1"/>
    <s v="F"/>
    <x v="1"/>
    <s v="ebony30@adventure-works.com"/>
    <s v="ebony30"/>
    <n v="60000"/>
    <x v="1"/>
    <n v="1"/>
    <x v="0"/>
    <x v="1"/>
    <x v="1"/>
    <s v="Y"/>
    <x v="0"/>
  </r>
  <r>
    <n v="13107"/>
    <s v="MRS."/>
    <s v="MARY"/>
    <s v="NELSON"/>
    <s v="MRS. MARY NELSON"/>
    <d v="1962-07-11T00:00:00"/>
    <n v="1962"/>
    <n v="61"/>
    <x v="3"/>
    <s v="M"/>
    <x v="1"/>
    <s v="F"/>
    <x v="1"/>
    <s v="mary22@adventure-works.com"/>
    <s v="mary22"/>
    <n v="60000"/>
    <x v="1"/>
    <n v="1"/>
    <x v="0"/>
    <x v="1"/>
    <x v="1"/>
    <s v="Y"/>
    <x v="0"/>
  </r>
  <r>
    <n v="13108"/>
    <s v="MR."/>
    <s v="CURTIS"/>
    <s v="WANG"/>
    <s v="MR. CURTIS WANG"/>
    <d v="1962-12-26T00:00:00"/>
    <n v="1962"/>
    <n v="61"/>
    <x v="3"/>
    <s v="M"/>
    <x v="1"/>
    <s v="M"/>
    <x v="0"/>
    <s v="curtis2@adventure-works.com"/>
    <s v="curtis2"/>
    <n v="60000"/>
    <x v="1"/>
    <n v="1"/>
    <x v="0"/>
    <x v="1"/>
    <x v="1"/>
    <s v="Y"/>
    <x v="0"/>
  </r>
  <r>
    <n v="13109"/>
    <s v="MRS."/>
    <s v="CHERYL"/>
    <s v="NAVARRO"/>
    <s v="MRS. CHERYL NAVARRO"/>
    <d v="1962-08-12T00:00:00"/>
    <n v="1962"/>
    <n v="61"/>
    <x v="3"/>
    <s v="M"/>
    <x v="1"/>
    <s v="F"/>
    <x v="1"/>
    <s v="cheryl12@adventure-works.com"/>
    <s v="cheryl12"/>
    <n v="60000"/>
    <x v="1"/>
    <n v="1"/>
    <x v="0"/>
    <x v="1"/>
    <x v="1"/>
    <s v="Y"/>
    <x v="0"/>
  </r>
  <r>
    <n v="13111"/>
    <s v="MRS."/>
    <s v="HANNAH"/>
    <s v="BUTLER"/>
    <s v="MRS. HANNAH BUTLER"/>
    <d v="1961-08-16T00:00:00"/>
    <n v="1961"/>
    <n v="62"/>
    <x v="3"/>
    <s v="S"/>
    <x v="0"/>
    <s v="F"/>
    <x v="1"/>
    <s v="hannah36@adventure-works.com"/>
    <s v="hannah36"/>
    <n v="60000"/>
    <x v="1"/>
    <n v="1"/>
    <x v="0"/>
    <x v="2"/>
    <x v="2"/>
    <s v="Y"/>
    <x v="0"/>
  </r>
  <r>
    <n v="13112"/>
    <s v="MRS."/>
    <s v="BIANCA"/>
    <s v="GAO"/>
    <s v="MRS. BIANCA GAO"/>
    <d v="1961-07-23T00:00:00"/>
    <n v="1961"/>
    <n v="62"/>
    <x v="3"/>
    <s v="S"/>
    <x v="0"/>
    <s v="F"/>
    <x v="1"/>
    <s v="bianca11@adventure-works.com"/>
    <s v="bianca11"/>
    <n v="60000"/>
    <x v="1"/>
    <n v="1"/>
    <x v="0"/>
    <x v="2"/>
    <x v="2"/>
    <s v="Y"/>
    <x v="0"/>
  </r>
  <r>
    <n v="13113"/>
    <s v="MR."/>
    <s v="BRYANT"/>
    <s v="SANCHEZ"/>
    <s v="MR. BRYANT SANCHEZ"/>
    <d v="1966-07-14T00:00:00"/>
    <n v="1966"/>
    <n v="57"/>
    <x v="0"/>
    <s v="S"/>
    <x v="0"/>
    <s v="M"/>
    <x v="0"/>
    <s v="bryant19@adventure-works.com"/>
    <s v="bryant19"/>
    <n v="100000"/>
    <x v="0"/>
    <n v="0"/>
    <x v="1"/>
    <x v="1"/>
    <x v="1"/>
    <s v="N"/>
    <x v="1"/>
  </r>
  <r>
    <n v="13114"/>
    <s v="MS."/>
    <s v="CLAUDIA"/>
    <s v="ZHANG"/>
    <s v="MS. CLAUDIA ZHANG"/>
    <d v="1966-05-01T00:00:00"/>
    <n v="1966"/>
    <n v="57"/>
    <x v="0"/>
    <s v="S"/>
    <x v="0"/>
    <s v="F"/>
    <x v="1"/>
    <s v="claudia0@adventure-works.com"/>
    <s v="claudia0"/>
    <n v="100000"/>
    <x v="0"/>
    <n v="0"/>
    <x v="1"/>
    <x v="1"/>
    <x v="1"/>
    <s v="N"/>
    <x v="1"/>
  </r>
  <r>
    <n v="13115"/>
    <s v="MR."/>
    <s v="CLARENCE"/>
    <s v="WU"/>
    <s v="MR. CLARENCE WU"/>
    <d v="1966-09-27T00:00:00"/>
    <n v="1966"/>
    <n v="57"/>
    <x v="0"/>
    <s v="S"/>
    <x v="0"/>
    <s v="M"/>
    <x v="0"/>
    <s v="clarence2@adventure-works.com"/>
    <s v="clarence2"/>
    <n v="110000"/>
    <x v="0"/>
    <n v="0"/>
    <x v="1"/>
    <x v="0"/>
    <x v="0"/>
    <s v="Y"/>
    <x v="0"/>
  </r>
  <r>
    <n v="13116"/>
    <s v="MR."/>
    <s v="TYRONE"/>
    <s v="DIAZ"/>
    <s v="MR. TYRONE DIAZ"/>
    <d v="1966-05-08T00:00:00"/>
    <n v="1966"/>
    <n v="57"/>
    <x v="0"/>
    <s v="S"/>
    <x v="0"/>
    <s v="M"/>
    <x v="0"/>
    <s v="tyrone2@adventure-works.com"/>
    <s v="tyrone2"/>
    <n v="110000"/>
    <x v="0"/>
    <n v="0"/>
    <x v="1"/>
    <x v="0"/>
    <x v="0"/>
    <s v="N"/>
    <x v="1"/>
  </r>
  <r>
    <n v="13117"/>
    <s v="MS."/>
    <s v="EVELYN"/>
    <s v="RODRIGUEZ"/>
    <s v="MS. EVELYN RODRIGUEZ"/>
    <d v="1966-01-11T00:00:00"/>
    <n v="1966"/>
    <n v="57"/>
    <x v="0"/>
    <s v="S"/>
    <x v="0"/>
    <s v="F"/>
    <x v="1"/>
    <s v="evelyn20@adventure-works.com"/>
    <s v="evelyn20"/>
    <n v="110000"/>
    <x v="0"/>
    <n v="0"/>
    <x v="1"/>
    <x v="0"/>
    <x v="0"/>
    <s v="N"/>
    <x v="1"/>
  </r>
  <r>
    <n v="13118"/>
    <s v="MRS."/>
    <s v="SYDNEY"/>
    <s v="COOK"/>
    <s v="MRS. SYDNEY COOK"/>
    <d v="1960-07-08T00:00:00"/>
    <n v="1960"/>
    <n v="63"/>
    <x v="3"/>
    <s v="M"/>
    <x v="1"/>
    <s v="F"/>
    <x v="1"/>
    <s v="sydney5@adventure-works.com"/>
    <s v="sydney5"/>
    <n v="60000"/>
    <x v="1"/>
    <n v="1"/>
    <x v="0"/>
    <x v="2"/>
    <x v="2"/>
    <s v="Y"/>
    <x v="0"/>
  </r>
  <r>
    <n v="13119"/>
    <s v="MS."/>
    <s v="JACLYN"/>
    <s v="GUO"/>
    <s v="MS. JACLYN GUO"/>
    <d v="1965-11-10T00:00:00"/>
    <n v="1965"/>
    <n v="58"/>
    <x v="0"/>
    <s v="S"/>
    <x v="0"/>
    <s v="F"/>
    <x v="1"/>
    <s v="jaclyn19@adventure-works.com"/>
    <s v="jaclyn19"/>
    <n v="70000"/>
    <x v="1"/>
    <n v="0"/>
    <x v="1"/>
    <x v="1"/>
    <x v="1"/>
    <s v="N"/>
    <x v="1"/>
  </r>
  <r>
    <n v="13120"/>
    <s v="MR."/>
    <s v="LEVI"/>
    <s v="WEBER"/>
    <s v="MR. LEVI WEBER"/>
    <d v="1965-07-09T00:00:00"/>
    <n v="1965"/>
    <n v="58"/>
    <x v="0"/>
    <s v="M"/>
    <x v="1"/>
    <s v="M"/>
    <x v="0"/>
    <s v="levi3@adventure-works.com"/>
    <s v="levi3"/>
    <n v="80000"/>
    <x v="1"/>
    <n v="5"/>
    <x v="0"/>
    <x v="1"/>
    <x v="1"/>
    <s v="Y"/>
    <x v="0"/>
  </r>
  <r>
    <n v="13121"/>
    <s v="MRS."/>
    <s v="LATASHA"/>
    <s v="JIMENEZ"/>
    <s v="MRS. LATASHA JIMENEZ"/>
    <d v="1965-03-22T00:00:00"/>
    <n v="1965"/>
    <n v="58"/>
    <x v="0"/>
    <s v="M"/>
    <x v="1"/>
    <s v="F"/>
    <x v="1"/>
    <s v="latasha5@adventure-works.com"/>
    <s v="latasha5"/>
    <n v="80000"/>
    <x v="1"/>
    <n v="5"/>
    <x v="0"/>
    <x v="1"/>
    <x v="1"/>
    <s v="Y"/>
    <x v="0"/>
  </r>
  <r>
    <n v="13122"/>
    <s v="MS."/>
    <s v="CATHERINE"/>
    <s v="COX"/>
    <s v="MS. CATHERINE COX"/>
    <d v="1965-08-02T00:00:00"/>
    <n v="1965"/>
    <n v="58"/>
    <x v="0"/>
    <s v="M"/>
    <x v="1"/>
    <s v="F"/>
    <x v="1"/>
    <s v="catherine9@adventure-works.com"/>
    <s v="catherine9"/>
    <n v="80000"/>
    <x v="1"/>
    <n v="0"/>
    <x v="1"/>
    <x v="1"/>
    <x v="1"/>
    <s v="Y"/>
    <x v="0"/>
  </r>
  <r>
    <n v="13123"/>
    <s v="MS."/>
    <s v="KELLI"/>
    <s v="RAJI"/>
    <s v="MS. KELLI RAJI"/>
    <d v="1964-05-04T00:00:00"/>
    <n v="1964"/>
    <n v="59"/>
    <x v="0"/>
    <s v="S"/>
    <x v="0"/>
    <s v="F"/>
    <x v="1"/>
    <s v="kelli44@adventure-works.com"/>
    <s v="kelli44"/>
    <n v="70000"/>
    <x v="1"/>
    <n v="0"/>
    <x v="1"/>
    <x v="1"/>
    <x v="1"/>
    <s v="N"/>
    <x v="1"/>
  </r>
  <r>
    <n v="13124"/>
    <s v="MR."/>
    <s v="MARCO"/>
    <s v="VANCE"/>
    <s v="MR. MARCO VANCE"/>
    <d v="1964-03-01T00:00:00"/>
    <n v="1964"/>
    <n v="59"/>
    <x v="0"/>
    <s v="S"/>
    <x v="0"/>
    <s v="M"/>
    <x v="0"/>
    <s v="marco4@adventure-works.com"/>
    <s v="marco4"/>
    <n v="70000"/>
    <x v="1"/>
    <n v="0"/>
    <x v="1"/>
    <x v="1"/>
    <x v="1"/>
    <s v="N"/>
    <x v="1"/>
  </r>
  <r>
    <n v="13125"/>
    <s v="MR."/>
    <s v="ALEJANDRO"/>
    <s v="HU"/>
    <s v="MR. ALEJANDRO HU"/>
    <d v="1964-07-08T00:00:00"/>
    <n v="1964"/>
    <n v="59"/>
    <x v="0"/>
    <s v="S"/>
    <x v="0"/>
    <s v="M"/>
    <x v="0"/>
    <s v="alejandro23@adventure-works.com"/>
    <s v="alejandro23"/>
    <n v="70000"/>
    <x v="1"/>
    <n v="0"/>
    <x v="1"/>
    <x v="1"/>
    <x v="1"/>
    <s v="N"/>
    <x v="1"/>
  </r>
  <r>
    <n v="13126"/>
    <s v="MS."/>
    <s v="LYDIA"/>
    <s v="SURI"/>
    <s v="MS. LYDIA SURI"/>
    <d v="1964-02-04T00:00:00"/>
    <n v="1964"/>
    <n v="59"/>
    <x v="0"/>
    <s v="S"/>
    <x v="0"/>
    <s v="F"/>
    <x v="1"/>
    <s v="lydia0@adventure-works.com"/>
    <s v="lydia0"/>
    <n v="70000"/>
    <x v="1"/>
    <n v="0"/>
    <x v="1"/>
    <x v="1"/>
    <x v="1"/>
    <s v="N"/>
    <x v="1"/>
  </r>
  <r>
    <n v="13127"/>
    <s v="MR."/>
    <s v="SHANE"/>
    <s v="FERNANDEZ"/>
    <s v="MR. SHANE FERNANDEZ"/>
    <d v="1964-12-10T00:00:00"/>
    <n v="1964"/>
    <n v="59"/>
    <x v="0"/>
    <s v="S"/>
    <x v="0"/>
    <s v="M"/>
    <x v="0"/>
    <s v="shane18@adventure-works.com"/>
    <s v="shane18"/>
    <n v="70000"/>
    <x v="1"/>
    <n v="0"/>
    <x v="1"/>
    <x v="1"/>
    <x v="1"/>
    <s v="N"/>
    <x v="1"/>
  </r>
  <r>
    <n v="13128"/>
    <s v="MS."/>
    <s v="COLLEEN"/>
    <s v="WEST"/>
    <s v="MS. COLLEEN WEST"/>
    <d v="1964-04-23T00:00:00"/>
    <n v="1964"/>
    <n v="59"/>
    <x v="0"/>
    <s v="S"/>
    <x v="0"/>
    <s v="F"/>
    <x v="1"/>
    <s v="colleen1@adventure-works.com"/>
    <s v="colleen1"/>
    <n v="70000"/>
    <x v="1"/>
    <n v="0"/>
    <x v="1"/>
    <x v="1"/>
    <x v="1"/>
    <s v="N"/>
    <x v="1"/>
  </r>
  <r>
    <n v="13129"/>
    <s v="MS."/>
    <s v="JOY"/>
    <s v="RAMOS"/>
    <s v="MS. JOY RAMOS"/>
    <d v="1964-06-01T00:00:00"/>
    <n v="1964"/>
    <n v="59"/>
    <x v="0"/>
    <s v="S"/>
    <x v="0"/>
    <s v="F"/>
    <x v="1"/>
    <s v="joy16@adventure-works.com"/>
    <s v="joy16"/>
    <n v="70000"/>
    <x v="1"/>
    <n v="0"/>
    <x v="1"/>
    <x v="1"/>
    <x v="1"/>
    <s v="Y"/>
    <x v="0"/>
  </r>
  <r>
    <n v="13130"/>
    <s v="MR."/>
    <s v="DALTON"/>
    <s v="MILLER"/>
    <s v="MR. DALTON MILLER"/>
    <d v="1959-10-26T00:00:00"/>
    <n v="1959"/>
    <n v="64"/>
    <x v="3"/>
    <s v="M"/>
    <x v="1"/>
    <s v="M"/>
    <x v="0"/>
    <s v="dalton5@adventure-works.com"/>
    <s v="dalton5"/>
    <n v="90000"/>
    <x v="1"/>
    <n v="1"/>
    <x v="0"/>
    <x v="1"/>
    <x v="1"/>
    <s v="Y"/>
    <x v="0"/>
  </r>
  <r>
    <n v="13131"/>
    <s v="MRS."/>
    <s v="BRIANA"/>
    <s v="DIAZ"/>
    <s v="MRS. BRIANA DIAZ"/>
    <d v="1959-09-01T00:00:00"/>
    <n v="1959"/>
    <n v="64"/>
    <x v="3"/>
    <s v="M"/>
    <x v="1"/>
    <s v="F"/>
    <x v="1"/>
    <s v="briana3@adventure-works.com"/>
    <s v="briana3"/>
    <n v="90000"/>
    <x v="1"/>
    <n v="1"/>
    <x v="0"/>
    <x v="1"/>
    <x v="1"/>
    <s v="Y"/>
    <x v="0"/>
  </r>
  <r>
    <n v="13132"/>
    <s v="MR."/>
    <s v="CASEY"/>
    <s v="VAZQUEZ"/>
    <s v="MR. CASEY VAZQUEZ"/>
    <d v="1959-02-21T00:00:00"/>
    <n v="1959"/>
    <n v="64"/>
    <x v="3"/>
    <s v="S"/>
    <x v="0"/>
    <s v="M"/>
    <x v="0"/>
    <s v="casey38@adventure-works.com"/>
    <s v="casey38"/>
    <n v="90000"/>
    <x v="1"/>
    <n v="1"/>
    <x v="0"/>
    <x v="1"/>
    <x v="1"/>
    <s v="Y"/>
    <x v="0"/>
  </r>
  <r>
    <n v="13133"/>
    <s v="MR."/>
    <s v="DEVON"/>
    <s v="KENNEDY"/>
    <s v="MR. DEVON KENNEDY"/>
    <d v="1959-08-19T00:00:00"/>
    <n v="1959"/>
    <n v="64"/>
    <x v="3"/>
    <s v="S"/>
    <x v="0"/>
    <s v="M"/>
    <x v="0"/>
    <s v="devon5@adventure-works.com"/>
    <s v="devon5"/>
    <n v="100000"/>
    <x v="0"/>
    <n v="5"/>
    <x v="0"/>
    <x v="1"/>
    <x v="1"/>
    <s v="Y"/>
    <x v="0"/>
  </r>
  <r>
    <n v="13134"/>
    <s v="MRS."/>
    <s v="SARA"/>
    <s v="MORGAN"/>
    <s v="MRS. SARA MORGAN"/>
    <d v="1934-05-01T00:00:00"/>
    <n v="1934"/>
    <n v="89"/>
    <x v="4"/>
    <s v="S"/>
    <x v="0"/>
    <s v="F"/>
    <x v="1"/>
    <s v="sara24@adventure-works.com"/>
    <s v="sara24"/>
    <n v="50000"/>
    <x v="1"/>
    <n v="1"/>
    <x v="0"/>
    <x v="0"/>
    <x v="0"/>
    <s v="Y"/>
    <x v="0"/>
  </r>
  <r>
    <n v="13135"/>
    <s v="MR."/>
    <s v="JOHNNY"/>
    <s v="RAI"/>
    <s v="MR. JOHNNY RAI"/>
    <d v="1957-08-03T00:00:00"/>
    <n v="1957"/>
    <n v="66"/>
    <x v="3"/>
    <s v="S"/>
    <x v="0"/>
    <s v="M"/>
    <x v="0"/>
    <s v="johnny19@adventure-works.com"/>
    <s v="johnny19"/>
    <n v="80000"/>
    <x v="1"/>
    <n v="1"/>
    <x v="0"/>
    <x v="2"/>
    <x v="2"/>
    <s v="Y"/>
    <x v="0"/>
  </r>
  <r>
    <n v="13136"/>
    <s v="MRS."/>
    <s v="VIRGINIA"/>
    <s v="MARTINEZ"/>
    <s v="MRS. VIRGINIA MARTINEZ"/>
    <d v="1936-11-12T00:00:00"/>
    <n v="1936"/>
    <n v="87"/>
    <x v="4"/>
    <s v="M"/>
    <x v="1"/>
    <s v="F"/>
    <x v="1"/>
    <s v="virginia20@adventure-works.com"/>
    <s v="virginia20"/>
    <n v="30000"/>
    <x v="2"/>
    <n v="2"/>
    <x v="0"/>
    <x v="2"/>
    <x v="3"/>
    <s v="N"/>
    <x v="1"/>
  </r>
  <r>
    <n v="13137"/>
    <s v="MRS."/>
    <s v="JACQUELINE"/>
    <s v="SIMMONS"/>
    <s v="MRS. JACQUELINE SIMMONS"/>
    <d v="1960-02-09T00:00:00"/>
    <n v="1960"/>
    <n v="63"/>
    <x v="3"/>
    <s v="M"/>
    <x v="1"/>
    <s v="F"/>
    <x v="1"/>
    <s v="jacqueline16@adventure-works.com"/>
    <s v="jacqueline16"/>
    <n v="70000"/>
    <x v="1"/>
    <n v="5"/>
    <x v="0"/>
    <x v="2"/>
    <x v="2"/>
    <s v="N"/>
    <x v="1"/>
  </r>
  <r>
    <n v="13138"/>
    <m/>
    <s v="TERESA"/>
    <s v="ALONSO"/>
    <s v=" TERESA ALONSO"/>
    <d v="1960-06-11T00:00:00"/>
    <n v="1960"/>
    <n v="63"/>
    <x v="3"/>
    <s v="M"/>
    <x v="1"/>
    <s v="NA"/>
    <x v="2"/>
    <s v="teresa8@adventure-works.com"/>
    <s v="teresa8"/>
    <n v="70000"/>
    <x v="1"/>
    <n v="5"/>
    <x v="0"/>
    <x v="2"/>
    <x v="2"/>
    <s v="Y"/>
    <x v="0"/>
  </r>
  <r>
    <n v="13139"/>
    <s v="MRS."/>
    <s v="CARMEN"/>
    <s v="PEREZ"/>
    <s v="MRS. CARMEN PEREZ"/>
    <d v="1956-02-09T00:00:00"/>
    <n v="1956"/>
    <n v="67"/>
    <x v="3"/>
    <s v="S"/>
    <x v="0"/>
    <s v="F"/>
    <x v="1"/>
    <s v="carmen3@adventure-works.com"/>
    <s v="carmen3"/>
    <n v="70000"/>
    <x v="1"/>
    <n v="1"/>
    <x v="0"/>
    <x v="2"/>
    <x v="2"/>
    <s v="N"/>
    <x v="1"/>
  </r>
  <r>
    <n v="13141"/>
    <s v="MR."/>
    <s v="WALTER"/>
    <s v="HERNANDEZ"/>
    <s v="MR. WALTER HERNANDEZ"/>
    <d v="1953-10-08T00:00:00"/>
    <n v="1953"/>
    <n v="70"/>
    <x v="2"/>
    <s v="M"/>
    <x v="1"/>
    <s v="M"/>
    <x v="0"/>
    <s v="walter16@adventure-works.com"/>
    <s v="walter16"/>
    <n v="40000"/>
    <x v="2"/>
    <n v="2"/>
    <x v="0"/>
    <x v="1"/>
    <x v="0"/>
    <s v="Y"/>
    <x v="0"/>
  </r>
  <r>
    <n v="13142"/>
    <s v="MR."/>
    <s v="XAVIER"/>
    <s v="MOORE"/>
    <s v="MR. XAVIER MOORE"/>
    <d v="1975-03-23T00:00:00"/>
    <n v="1975"/>
    <n v="48"/>
    <x v="1"/>
    <s v="M"/>
    <x v="1"/>
    <s v="M"/>
    <x v="0"/>
    <s v="xavier6@adventure-works.com"/>
    <s v="xavier6"/>
    <n v="40000"/>
    <x v="2"/>
    <n v="0"/>
    <x v="1"/>
    <x v="3"/>
    <x v="2"/>
    <s v="Y"/>
    <x v="0"/>
  </r>
  <r>
    <n v="13143"/>
    <s v="MS."/>
    <s v="HANNAH"/>
    <s v="JACKSON"/>
    <s v="MS. HANNAH JACKSON"/>
    <d v="1975-02-06T00:00:00"/>
    <n v="1975"/>
    <n v="48"/>
    <x v="1"/>
    <s v="M"/>
    <x v="1"/>
    <s v="F"/>
    <x v="1"/>
    <s v="hannah11@adventure-works.com"/>
    <s v="hannah11"/>
    <n v="40000"/>
    <x v="2"/>
    <n v="0"/>
    <x v="1"/>
    <x v="3"/>
    <x v="2"/>
    <s v="Y"/>
    <x v="0"/>
  </r>
  <r>
    <n v="13144"/>
    <s v="MS."/>
    <s v="DESTINY"/>
    <s v="STEWART"/>
    <s v="MS. DESTINY STEWART"/>
    <d v="1976-08-27T00:00:00"/>
    <n v="1976"/>
    <n v="47"/>
    <x v="1"/>
    <s v="S"/>
    <x v="0"/>
    <s v="F"/>
    <x v="1"/>
    <s v="destiny23@adventure-works.com"/>
    <s v="destiny23"/>
    <n v="40000"/>
    <x v="2"/>
    <n v="0"/>
    <x v="1"/>
    <x v="3"/>
    <x v="2"/>
    <s v="N"/>
    <x v="1"/>
  </r>
  <r>
    <n v="13145"/>
    <s v="MR."/>
    <s v="GILBERT"/>
    <s v="XU"/>
    <s v="MR. GILBERT XU"/>
    <d v="1976-01-22T00:00:00"/>
    <n v="1976"/>
    <n v="47"/>
    <x v="1"/>
    <s v="M"/>
    <x v="1"/>
    <s v="M"/>
    <x v="0"/>
    <s v="gilbert9@adventure-works.com"/>
    <s v="gilbert9"/>
    <n v="40000"/>
    <x v="2"/>
    <n v="0"/>
    <x v="1"/>
    <x v="3"/>
    <x v="2"/>
    <s v="Y"/>
    <x v="0"/>
  </r>
  <r>
    <n v="13146"/>
    <s v="MS."/>
    <s v="GABRIELLA"/>
    <s v="RAMIREZ"/>
    <s v="MS. GABRIELLA RAMIREZ"/>
    <d v="1976-05-15T00:00:00"/>
    <n v="1976"/>
    <n v="47"/>
    <x v="1"/>
    <s v="S"/>
    <x v="0"/>
    <s v="F"/>
    <x v="1"/>
    <s v="gabriella4@adventure-works.com"/>
    <s v="gabriella4"/>
    <n v="40000"/>
    <x v="2"/>
    <n v="0"/>
    <x v="1"/>
    <x v="3"/>
    <x v="2"/>
    <s v="N"/>
    <x v="1"/>
  </r>
  <r>
    <n v="13147"/>
    <s v="MR."/>
    <s v="CEDRIC"/>
    <s v="LIN"/>
    <s v="MR. CEDRIC LIN"/>
    <d v="1980-08-23T00:00:00"/>
    <n v="1980"/>
    <n v="43"/>
    <x v="1"/>
    <s v="M"/>
    <x v="1"/>
    <s v="M"/>
    <x v="0"/>
    <s v="cedric8@adventure-works.com"/>
    <s v="cedric8"/>
    <n v="30000"/>
    <x v="2"/>
    <n v="0"/>
    <x v="1"/>
    <x v="3"/>
    <x v="2"/>
    <s v="N"/>
    <x v="1"/>
  </r>
  <r>
    <n v="13148"/>
    <s v="MR."/>
    <s v="TYLER"/>
    <s v="ANDERSON"/>
    <s v="MR. TYLER ANDERSON"/>
    <d v="1980-04-01T00:00:00"/>
    <n v="1980"/>
    <n v="43"/>
    <x v="1"/>
    <s v="M"/>
    <x v="1"/>
    <s v="M"/>
    <x v="0"/>
    <s v="tyler18@adventure-works.com"/>
    <s v="tyler18"/>
    <n v="30000"/>
    <x v="2"/>
    <n v="0"/>
    <x v="1"/>
    <x v="3"/>
    <x v="2"/>
    <s v="Y"/>
    <x v="0"/>
  </r>
  <r>
    <n v="13149"/>
    <s v="MRS."/>
    <s v="LINDA"/>
    <s v="FERRIER"/>
    <s v="MRS. LINDA FERRIER"/>
    <d v="1946-02-18T00:00:00"/>
    <n v="1946"/>
    <n v="77"/>
    <x v="2"/>
    <s v="M"/>
    <x v="1"/>
    <s v="F"/>
    <x v="1"/>
    <s v="linda23@adventure-works.com"/>
    <s v="linda23"/>
    <n v="10000"/>
    <x v="2"/>
    <n v="5"/>
    <x v="0"/>
    <x v="3"/>
    <x v="2"/>
    <s v="Y"/>
    <x v="0"/>
  </r>
  <r>
    <n v="13150"/>
    <s v="MRS."/>
    <s v="LACEY"/>
    <s v="YANG"/>
    <s v="MRS. LACEY YANG"/>
    <d v="1937-06-10T00:00:00"/>
    <n v="1937"/>
    <n v="86"/>
    <x v="4"/>
    <s v="S"/>
    <x v="0"/>
    <s v="F"/>
    <x v="1"/>
    <s v="lacey17@adventure-works.com"/>
    <s v="lacey17"/>
    <n v="30000"/>
    <x v="2"/>
    <n v="2"/>
    <x v="0"/>
    <x v="2"/>
    <x v="3"/>
    <s v="Y"/>
    <x v="0"/>
  </r>
  <r>
    <n v="13151"/>
    <s v="MR."/>
    <s v="ETHAN"/>
    <s v="MOORE"/>
    <s v="MR. ETHAN MOORE"/>
    <d v="1978-12-06T00:00:00"/>
    <n v="1978"/>
    <n v="45"/>
    <x v="1"/>
    <s v="S"/>
    <x v="0"/>
    <s v="M"/>
    <x v="0"/>
    <s v="ethan41@adventure-works.com"/>
    <s v="ethan41"/>
    <n v="40000"/>
    <x v="2"/>
    <n v="0"/>
    <x v="1"/>
    <x v="3"/>
    <x v="2"/>
    <s v="Y"/>
    <x v="0"/>
  </r>
  <r>
    <n v="13152"/>
    <s v="MS."/>
    <s v="GABRIELLE"/>
    <s v="BUTLER"/>
    <s v="MS. GABRIELLE BUTLER"/>
    <d v="1978-02-16T00:00:00"/>
    <n v="1978"/>
    <n v="45"/>
    <x v="1"/>
    <s v="M"/>
    <x v="1"/>
    <s v="F"/>
    <x v="1"/>
    <s v="gabrielle36@adventure-works.com"/>
    <s v="gabrielle36"/>
    <n v="40000"/>
    <x v="2"/>
    <n v="0"/>
    <x v="1"/>
    <x v="3"/>
    <x v="2"/>
    <s v="Y"/>
    <x v="0"/>
  </r>
  <r>
    <n v="13153"/>
    <s v="MR."/>
    <s v="JACK"/>
    <s v="HILL"/>
    <s v="MR. JACK HILL"/>
    <d v="1979-10-18T00:00:00"/>
    <n v="1979"/>
    <n v="44"/>
    <x v="1"/>
    <s v="S"/>
    <x v="0"/>
    <s v="M"/>
    <x v="0"/>
    <s v="jack49@adventure-works.com"/>
    <s v="jack49"/>
    <n v="40000"/>
    <x v="2"/>
    <n v="0"/>
    <x v="1"/>
    <x v="3"/>
    <x v="2"/>
    <s v="Y"/>
    <x v="0"/>
  </r>
  <r>
    <n v="11000"/>
    <s v="MR."/>
    <s v="JON"/>
    <s v="YANG"/>
    <s v="MR. JON YANG"/>
    <d v="1966-04-08T00:00:00"/>
    <n v="1966"/>
    <n v="57"/>
    <x v="0"/>
    <s v="M"/>
    <x v="1"/>
    <s v="M"/>
    <x v="0"/>
    <s v="jon24@adventure-works.com"/>
    <s v="jon24"/>
    <n v="90000"/>
    <x v="1"/>
    <n v="2"/>
    <x v="0"/>
    <x v="1"/>
    <x v="1"/>
    <s v="Y"/>
    <x v="0"/>
  </r>
  <r>
    <n v="11001"/>
    <s v="MR."/>
    <s v="EUGENE"/>
    <s v="HUANG"/>
    <s v="MR. EUGENE HUANG"/>
    <d v="1965-05-14T00:00:00"/>
    <n v="1965"/>
    <n v="58"/>
    <x v="0"/>
    <s v="S"/>
    <x v="0"/>
    <s v="M"/>
    <x v="0"/>
    <s v="eugene10@adventure-works.com"/>
    <s v="eugene10"/>
    <n v="60000"/>
    <x v="1"/>
    <n v="3"/>
    <x v="0"/>
    <x v="1"/>
    <x v="1"/>
    <s v="N"/>
    <x v="1"/>
  </r>
  <r>
    <n v="11002"/>
    <s v="MR."/>
    <s v="RUBEN"/>
    <s v="TORRES"/>
    <s v="MR. RUBEN TORRES"/>
    <d v="1965-08-12T00:00:00"/>
    <n v="1965"/>
    <n v="58"/>
    <x v="0"/>
    <s v="M"/>
    <x v="1"/>
    <s v="M"/>
    <x v="0"/>
    <s v="ruben35@adventure-works.com"/>
    <s v="ruben35"/>
    <n v="60000"/>
    <x v="1"/>
    <n v="3"/>
    <x v="0"/>
    <x v="1"/>
    <x v="1"/>
    <s v="Y"/>
    <x v="0"/>
  </r>
  <r>
    <n v="11003"/>
    <s v="MS."/>
    <s v="CHRISTY"/>
    <s v="ZHU"/>
    <s v="MS. CHRISTY ZHU"/>
    <d v="1968-02-15T00:00:00"/>
    <n v="1968"/>
    <n v="55"/>
    <x v="0"/>
    <s v="S"/>
    <x v="0"/>
    <s v="F"/>
    <x v="1"/>
    <s v="christy12@adventure-works.com"/>
    <s v="christy12"/>
    <n v="70000"/>
    <x v="1"/>
    <n v="0"/>
    <x v="1"/>
    <x v="1"/>
    <x v="1"/>
    <s v="N"/>
    <x v="1"/>
  </r>
  <r>
    <n v="11004"/>
    <s v="MRS."/>
    <s v="ELIZABETH"/>
    <s v="JOHNSON"/>
    <s v="MRS. ELIZABETH JOHNSON"/>
    <d v="1968-08-08T00:00:00"/>
    <n v="1968"/>
    <n v="55"/>
    <x v="0"/>
    <s v="S"/>
    <x v="0"/>
    <s v="F"/>
    <x v="1"/>
    <s v="elizabeth5@adventure-works.com"/>
    <s v="elizabeth5"/>
    <n v="80000"/>
    <x v="1"/>
    <n v="5"/>
    <x v="0"/>
    <x v="1"/>
    <x v="1"/>
    <s v="Y"/>
    <x v="0"/>
  </r>
  <r>
    <n v="11005"/>
    <s v="MR."/>
    <s v="JULIO"/>
    <s v="RUIZ"/>
    <s v="MR. JULIO RUIZ"/>
    <d v="1965-08-05T00:00:00"/>
    <n v="1965"/>
    <n v="58"/>
    <x v="0"/>
    <s v="S"/>
    <x v="0"/>
    <s v="M"/>
    <x v="0"/>
    <s v="julio1@adventure-works.com"/>
    <s v="julio1"/>
    <n v="70000"/>
    <x v="1"/>
    <n v="0"/>
    <x v="1"/>
    <x v="1"/>
    <x v="1"/>
    <s v="Y"/>
    <x v="0"/>
  </r>
  <r>
    <n v="11007"/>
    <s v="MR."/>
    <s v="MARCO"/>
    <s v="MEHTA"/>
    <s v="MR. MARCO MEHTA"/>
    <d v="1964-05-09T00:00:00"/>
    <n v="1964"/>
    <n v="59"/>
    <x v="0"/>
    <s v="M"/>
    <x v="1"/>
    <s v="M"/>
    <x v="0"/>
    <s v="marco14@adventure-works.com"/>
    <s v="marco14"/>
    <n v="60000"/>
    <x v="1"/>
    <n v="3"/>
    <x v="0"/>
    <x v="1"/>
    <x v="1"/>
    <s v="Y"/>
    <x v="0"/>
  </r>
  <r>
    <n v="11008"/>
    <s v="MRS."/>
    <s v="ROBIN"/>
    <s v="VERHOFF"/>
    <s v="MRS. ROBIN VERHOFF"/>
    <d v="1964-07-07T00:00:00"/>
    <n v="1964"/>
    <n v="59"/>
    <x v="0"/>
    <s v="S"/>
    <x v="0"/>
    <s v="F"/>
    <x v="1"/>
    <s v="rob4@adventure-works.com"/>
    <s v="rob4"/>
    <n v="60000"/>
    <x v="1"/>
    <n v="4"/>
    <x v="0"/>
    <x v="1"/>
    <x v="1"/>
    <s v="Y"/>
    <x v="0"/>
  </r>
  <r>
    <n v="11009"/>
    <s v="MR."/>
    <s v="SHANNON"/>
    <s v="CARLSON"/>
    <s v="MR. SHANNON CARLSON"/>
    <d v="1964-04-01T00:00:00"/>
    <n v="1964"/>
    <n v="59"/>
    <x v="0"/>
    <s v="S"/>
    <x v="0"/>
    <s v="M"/>
    <x v="0"/>
    <s v="shannon38@adventure-works.com"/>
    <s v="shannon38"/>
    <n v="70000"/>
    <x v="1"/>
    <n v="0"/>
    <x v="1"/>
    <x v="1"/>
    <x v="1"/>
    <s v="N"/>
    <x v="1"/>
  </r>
  <r>
    <n v="11010"/>
    <s v="MS."/>
    <s v="JACQUELYN"/>
    <s v="SUAREZ"/>
    <s v="MS. JACQUELYN SUAREZ"/>
    <d v="1964-02-06T00:00:00"/>
    <n v="1964"/>
    <n v="59"/>
    <x v="0"/>
    <s v="S"/>
    <x v="0"/>
    <s v="F"/>
    <x v="1"/>
    <s v="jacquelyn20@adventure-works.com"/>
    <s v="jacquelyn20"/>
    <n v="70000"/>
    <x v="1"/>
    <n v="0"/>
    <x v="1"/>
    <x v="1"/>
    <x v="1"/>
    <s v="N"/>
    <x v="1"/>
  </r>
  <r>
    <n v="11011"/>
    <s v="MR."/>
    <s v="CURTIS"/>
    <s v="LU"/>
    <s v="MR. CURTIS LU"/>
    <d v="1963-11-04T00:00:00"/>
    <n v="1963"/>
    <n v="60"/>
    <x v="3"/>
    <s v="M"/>
    <x v="1"/>
    <s v="M"/>
    <x v="0"/>
    <s v="curtis9@adventure-works.com"/>
    <s v="curtis9"/>
    <n v="60000"/>
    <x v="1"/>
    <n v="4"/>
    <x v="0"/>
    <x v="1"/>
    <x v="1"/>
    <s v="Y"/>
    <x v="0"/>
  </r>
  <r>
    <n v="11012"/>
    <s v="MRS."/>
    <s v="LAUREN"/>
    <s v="WALKER"/>
    <s v="MRS. LAUREN WALKER"/>
    <d v="1968-01-18T00:00:00"/>
    <n v="1968"/>
    <n v="55"/>
    <x v="0"/>
    <s v="M"/>
    <x v="1"/>
    <s v="F"/>
    <x v="1"/>
    <s v="lauren41@adventure-works.com"/>
    <s v="lauren41"/>
    <n v="100000"/>
    <x v="0"/>
    <n v="2"/>
    <x v="0"/>
    <x v="1"/>
    <x v="0"/>
    <s v="Y"/>
    <x v="0"/>
  </r>
  <r>
    <n v="11013"/>
    <s v="MR."/>
    <s v="IAN"/>
    <s v="JENKINS"/>
    <s v="MR. IAN JENKINS"/>
    <d v="1968-08-06T00:00:00"/>
    <n v="1968"/>
    <n v="55"/>
    <x v="0"/>
    <s v="M"/>
    <x v="1"/>
    <s v="M"/>
    <x v="0"/>
    <s v="ian47@adventure-works.com"/>
    <s v="ian47"/>
    <n v="100000"/>
    <x v="0"/>
    <n v="2"/>
    <x v="0"/>
    <x v="1"/>
    <x v="0"/>
    <s v="Y"/>
    <x v="0"/>
  </r>
  <r>
    <n v="11014"/>
    <s v="MRS."/>
    <s v="SYDNEY"/>
    <s v="BENNETT"/>
    <s v="MRS. SYDNEY BENNETT"/>
    <d v="1968-05-09T00:00:00"/>
    <n v="1968"/>
    <n v="55"/>
    <x v="0"/>
    <s v="S"/>
    <x v="0"/>
    <s v="F"/>
    <x v="1"/>
    <s v="sydney23@adventure-works.com"/>
    <s v="sydney23"/>
    <n v="100000"/>
    <x v="0"/>
    <n v="3"/>
    <x v="0"/>
    <x v="1"/>
    <x v="0"/>
    <s v="N"/>
    <x v="1"/>
  </r>
  <r>
    <n v="11015"/>
    <s v="MS."/>
    <s v="CHLOE"/>
    <s v="YOUNG"/>
    <s v="MS. CHLOE YOUNG"/>
    <d v="1979-02-27T00:00:00"/>
    <n v="1979"/>
    <n v="44"/>
    <x v="1"/>
    <s v="S"/>
    <x v="0"/>
    <s v="F"/>
    <x v="1"/>
    <s v="chloe23@adventure-works.com"/>
    <s v="chloe23"/>
    <n v="30000"/>
    <x v="2"/>
    <n v="0"/>
    <x v="1"/>
    <x v="2"/>
    <x v="2"/>
    <s v="N"/>
    <x v="1"/>
  </r>
  <r>
    <n v="11016"/>
    <s v="MR."/>
    <s v="WYATT"/>
    <s v="HILL"/>
    <s v="MR. WYATT HILL"/>
    <d v="1979-04-28T00:00:00"/>
    <n v="1979"/>
    <n v="44"/>
    <x v="1"/>
    <s v="M"/>
    <x v="1"/>
    <s v="M"/>
    <x v="0"/>
    <s v="wyatt32@adventure-works.com"/>
    <s v="wyatt32"/>
    <n v="30000"/>
    <x v="2"/>
    <n v="0"/>
    <x v="1"/>
    <x v="2"/>
    <x v="2"/>
    <s v="Y"/>
    <x v="0"/>
  </r>
  <r>
    <n v="11017"/>
    <s v="MRS."/>
    <s v="SHANNON"/>
    <s v="WANG"/>
    <s v="MRS. SHANNON WANG"/>
    <d v="1944-06-26T00:00:00"/>
    <n v="1944"/>
    <n v="79"/>
    <x v="2"/>
    <s v="S"/>
    <x v="0"/>
    <s v="F"/>
    <x v="1"/>
    <s v="shannon1@adventure-works.com"/>
    <s v="shannon1"/>
    <n v="20000"/>
    <x v="2"/>
    <n v="4"/>
    <x v="0"/>
    <x v="3"/>
    <x v="2"/>
    <s v="Y"/>
    <x v="0"/>
  </r>
  <r>
    <n v="11018"/>
    <s v="MR."/>
    <s v="CLARENCE"/>
    <s v="RAI"/>
    <s v="MR. CLARENCE RAI"/>
    <d v="1944-10-09T00:00:00"/>
    <n v="1944"/>
    <n v="79"/>
    <x v="2"/>
    <s v="S"/>
    <x v="0"/>
    <s v="M"/>
    <x v="0"/>
    <s v="clarence32@adventure-works.com"/>
    <s v="clarence32"/>
    <n v="30000"/>
    <x v="2"/>
    <n v="2"/>
    <x v="0"/>
    <x v="2"/>
    <x v="3"/>
    <s v="Y"/>
    <x v="0"/>
  </r>
  <r>
    <n v="11019"/>
    <s v="MR."/>
    <s v="LUKE"/>
    <s v="LAL"/>
    <s v="MR. LUKE LAL"/>
    <d v="1978-03-07T00:00:00"/>
    <n v="1978"/>
    <n v="45"/>
    <x v="1"/>
    <s v="S"/>
    <x v="0"/>
    <s v="M"/>
    <x v="0"/>
    <s v="luke18@adventure-works.com"/>
    <s v="luke18"/>
    <n v="40000"/>
    <x v="2"/>
    <n v="0"/>
    <x v="1"/>
    <x v="3"/>
    <x v="2"/>
    <s v="N"/>
    <x v="1"/>
  </r>
  <r>
    <n v="11020"/>
    <s v="MR."/>
    <s v="JORDAN"/>
    <s v="KING"/>
    <s v="MR. JORDAN KING"/>
    <d v="1978-09-20T00:00:00"/>
    <n v="1978"/>
    <n v="45"/>
    <x v="1"/>
    <s v="S"/>
    <x v="0"/>
    <s v="M"/>
    <x v="0"/>
    <s v="jordan73@adventure-works.com"/>
    <s v="jordan73"/>
    <n v="40000"/>
    <x v="2"/>
    <n v="0"/>
    <x v="1"/>
    <x v="3"/>
    <x v="2"/>
    <s v="N"/>
    <x v="1"/>
  </r>
  <r>
    <n v="11021"/>
    <s v="MS."/>
    <s v="DESTINY"/>
    <s v="WILSON"/>
    <s v="MS. DESTINY WILSON"/>
    <d v="1978-09-03T00:00:00"/>
    <n v="1978"/>
    <n v="45"/>
    <x v="1"/>
    <s v="S"/>
    <x v="0"/>
    <s v="F"/>
    <x v="1"/>
    <s v="destiny7@adventure-works.com"/>
    <s v="destiny7"/>
    <n v="40000"/>
    <x v="2"/>
    <n v="0"/>
    <x v="1"/>
    <x v="2"/>
    <x v="2"/>
    <s v="N"/>
    <x v="1"/>
  </r>
  <r>
    <n v="11022"/>
    <s v="MR."/>
    <s v="ETHAN"/>
    <s v="ZHANG"/>
    <s v="MR. ETHAN ZHANG"/>
    <d v="1978-10-12T00:00:00"/>
    <n v="1978"/>
    <n v="45"/>
    <x v="1"/>
    <s v="M"/>
    <x v="1"/>
    <s v="M"/>
    <x v="0"/>
    <s v="ethan20@adventure-works.com"/>
    <s v="ethan20"/>
    <n v="40000"/>
    <x v="2"/>
    <n v="0"/>
    <x v="1"/>
    <x v="2"/>
    <x v="2"/>
    <s v="Y"/>
    <x v="0"/>
  </r>
  <r>
    <n v="11023"/>
    <s v="MR."/>
    <s v="SETH"/>
    <s v="EDWARDS"/>
    <s v="MR. SETH EDWARDS"/>
    <d v="1978-10-11T00:00:00"/>
    <n v="1978"/>
    <n v="45"/>
    <x v="1"/>
    <s v="M"/>
    <x v="1"/>
    <s v="M"/>
    <x v="0"/>
    <s v="seth46@adventure-works.com"/>
    <s v="seth46"/>
    <n v="40000"/>
    <x v="2"/>
    <n v="0"/>
    <x v="1"/>
    <x v="2"/>
    <x v="2"/>
    <s v="Y"/>
    <x v="0"/>
  </r>
  <r>
    <n v="11024"/>
    <s v="MR."/>
    <s v="RUSSELL"/>
    <s v="XIE"/>
    <s v="MR. RUSSELL XIE"/>
    <d v="1978-09-17T00:00:00"/>
    <n v="1978"/>
    <n v="45"/>
    <x v="1"/>
    <s v="M"/>
    <x v="1"/>
    <s v="M"/>
    <x v="0"/>
    <s v="russell7@adventure-works.com"/>
    <s v="russell7"/>
    <n v="60000"/>
    <x v="1"/>
    <n v="0"/>
    <x v="1"/>
    <x v="2"/>
    <x v="2"/>
    <s v="Y"/>
    <x v="0"/>
  </r>
  <r>
    <n v="11025"/>
    <m/>
    <s v="ALEJANDRO"/>
    <s v="BECK"/>
    <s v=" ALEJANDRO BECK"/>
    <d v="1945-12-23T00:00:00"/>
    <n v="1945"/>
    <n v="78"/>
    <x v="2"/>
    <s v="M"/>
    <x v="1"/>
    <s v="NA"/>
    <x v="2"/>
    <s v="alejandro45@adventure-works.com"/>
    <s v="alejandro45"/>
    <n v="10000"/>
    <x v="2"/>
    <n v="2"/>
    <x v="0"/>
    <x v="4"/>
    <x v="3"/>
    <s v="Y"/>
    <x v="0"/>
  </r>
  <r>
    <n v="11026"/>
    <s v="MR."/>
    <s v="HAROLD"/>
    <s v="SAI"/>
    <s v="MR. HAROLD SAI"/>
    <d v="1946-04-03T00:00:00"/>
    <n v="1946"/>
    <n v="77"/>
    <x v="2"/>
    <s v="S"/>
    <x v="0"/>
    <s v="M"/>
    <x v="0"/>
    <s v="harold3@adventure-works.com"/>
    <s v="harold3"/>
    <n v="30000"/>
    <x v="2"/>
    <n v="2"/>
    <x v="0"/>
    <x v="2"/>
    <x v="3"/>
    <s v="N"/>
    <x v="1"/>
  </r>
  <r>
    <n v="11027"/>
    <s v="MR."/>
    <s v="JESSIE"/>
    <s v="ZHAO"/>
    <s v="MR. JESSIE ZHAO"/>
    <d v="1946-12-07T00:00:00"/>
    <n v="1946"/>
    <n v="77"/>
    <x v="2"/>
    <s v="M"/>
    <x v="1"/>
    <s v="M"/>
    <x v="0"/>
    <s v="jessie16@adventure-works.com"/>
    <s v="jessie16"/>
    <n v="30000"/>
    <x v="2"/>
    <n v="2"/>
    <x v="0"/>
    <x v="2"/>
    <x v="3"/>
    <s v="Y"/>
    <x v="0"/>
  </r>
  <r>
    <n v="11028"/>
    <s v="MRS."/>
    <s v="JILL"/>
    <s v="JIMENEZ"/>
    <s v="MRS. JILL JIMENEZ"/>
    <d v="1946-04-11T00:00:00"/>
    <n v="1946"/>
    <n v="77"/>
    <x v="2"/>
    <s v="M"/>
    <x v="1"/>
    <s v="F"/>
    <x v="1"/>
    <s v="jill13@adventure-works.com"/>
    <s v="jill13"/>
    <n v="30000"/>
    <x v="2"/>
    <n v="2"/>
    <x v="0"/>
    <x v="2"/>
    <x v="3"/>
    <s v="Y"/>
    <x v="0"/>
  </r>
  <r>
    <n v="11029"/>
    <s v="MR."/>
    <s v="JIMMY"/>
    <s v="MORENO"/>
    <s v="MR. JIMMY MORENO"/>
    <d v="1946-12-21T00:00:00"/>
    <n v="1946"/>
    <n v="77"/>
    <x v="2"/>
    <s v="M"/>
    <x v="1"/>
    <s v="M"/>
    <x v="0"/>
    <s v="jimmy9@adventure-works.com"/>
    <s v="jimmy9"/>
    <n v="30000"/>
    <x v="2"/>
    <n v="2"/>
    <x v="0"/>
    <x v="2"/>
    <x v="3"/>
    <s v="Y"/>
    <x v="0"/>
  </r>
  <r>
    <n v="11030"/>
    <s v="MRS."/>
    <s v="BETHANY"/>
    <s v="YUAN"/>
    <s v="MRS. BETHANY YUAN"/>
    <d v="1947-02-22T00:00:00"/>
    <n v="1947"/>
    <n v="76"/>
    <x v="2"/>
    <s v="M"/>
    <x v="1"/>
    <s v="F"/>
    <x v="1"/>
    <s v="bethany10@adventure-works.com"/>
    <s v="bethany10"/>
    <n v="10000"/>
    <x v="2"/>
    <n v="2"/>
    <x v="0"/>
    <x v="4"/>
    <x v="3"/>
    <s v="Y"/>
    <x v="0"/>
  </r>
  <r>
    <n v="11031"/>
    <s v="MRS."/>
    <s v="THERESA"/>
    <s v="RAMOS"/>
    <s v="MRS. THERESA RAMOS"/>
    <d v="1947-08-22T00:00:00"/>
    <n v="1947"/>
    <n v="76"/>
    <x v="2"/>
    <s v="M"/>
    <x v="1"/>
    <s v="F"/>
    <x v="1"/>
    <s v="theresa13@adventure-works.com"/>
    <s v="theresa13"/>
    <n v="20000"/>
    <x v="2"/>
    <n v="4"/>
    <x v="0"/>
    <x v="3"/>
    <x v="2"/>
    <s v="Y"/>
    <x v="0"/>
  </r>
  <r>
    <n v="11032"/>
    <s v="MRS."/>
    <s v="DENISE"/>
    <s v="STONE"/>
    <s v="MRS. DENISE STONE"/>
    <d v="1947-06-11T00:00:00"/>
    <n v="1947"/>
    <n v="76"/>
    <x v="2"/>
    <s v="M"/>
    <x v="1"/>
    <s v="F"/>
    <x v="1"/>
    <s v="denise10@adventure-works.com"/>
    <s v="denise10"/>
    <n v="20000"/>
    <x v="2"/>
    <n v="4"/>
    <x v="0"/>
    <x v="3"/>
    <x v="2"/>
    <s v="Y"/>
    <x v="0"/>
  </r>
  <r>
    <n v="11033"/>
    <s v="MR."/>
    <s v="JAIME"/>
    <s v="NATH"/>
    <s v="MR. JAIME NATH"/>
    <d v="1947-09-23T00:00:00"/>
    <n v="1947"/>
    <n v="76"/>
    <x v="2"/>
    <s v="M"/>
    <x v="1"/>
    <s v="M"/>
    <x v="0"/>
    <s v="jaime41@adventure-works.com"/>
    <s v="jaime41"/>
    <n v="20000"/>
    <x v="2"/>
    <n v="4"/>
    <x v="0"/>
    <x v="3"/>
    <x v="2"/>
    <s v="Y"/>
    <x v="0"/>
  </r>
  <r>
    <n v="11034"/>
    <s v="MRS."/>
    <s v="EBONY"/>
    <s v="GONZALEZ"/>
    <s v="MRS. EBONY GONZALEZ"/>
    <d v="1947-06-19T00:00:00"/>
    <n v="1947"/>
    <n v="76"/>
    <x v="2"/>
    <s v="M"/>
    <x v="1"/>
    <s v="F"/>
    <x v="1"/>
    <s v="ebony19@adventure-works.com"/>
    <s v="ebony19"/>
    <n v="20000"/>
    <x v="2"/>
    <n v="4"/>
    <x v="0"/>
    <x v="3"/>
    <x v="2"/>
    <s v="Y"/>
    <x v="0"/>
  </r>
  <r>
    <n v="11035"/>
    <m/>
    <s v="WENDY"/>
    <s v="DOMINGUEZ"/>
    <s v=" WENDY DOMINGUEZ"/>
    <d v="1948-02-24T00:00:00"/>
    <n v="1948"/>
    <n v="75"/>
    <x v="2"/>
    <s v="M"/>
    <x v="1"/>
    <s v="NA"/>
    <x v="2"/>
    <s v="wendy12@adventure-works.com"/>
    <s v="wendy12"/>
    <n v="10000"/>
    <x v="2"/>
    <n v="2"/>
    <x v="0"/>
    <x v="4"/>
    <x v="3"/>
    <s v="Y"/>
    <x v="0"/>
  </r>
  <r>
    <n v="11036"/>
    <s v="MS."/>
    <s v="JENNIFER"/>
    <s v="RUSSELL"/>
    <s v="MS. JENNIFER RUSSELL"/>
    <d v="1978-12-18T00:00:00"/>
    <n v="1978"/>
    <n v="45"/>
    <x v="1"/>
    <s v="M"/>
    <x v="1"/>
    <s v="F"/>
    <x v="1"/>
    <s v="jennifer93@adventure-works.com"/>
    <s v="jennifer93"/>
    <n v="60000"/>
    <x v="1"/>
    <n v="0"/>
    <x v="1"/>
    <x v="2"/>
    <x v="2"/>
    <s v="Y"/>
    <x v="0"/>
  </r>
  <r>
    <n v="11037"/>
    <s v="MS."/>
    <s v="CHLOE"/>
    <s v="GARCIA"/>
    <s v="MS. CHLOE GARCIA"/>
    <d v="1977-11-27T00:00:00"/>
    <n v="1977"/>
    <n v="46"/>
    <x v="1"/>
    <s v="S"/>
    <x v="0"/>
    <s v="F"/>
    <x v="1"/>
    <s v="chloe27@adventure-works.com"/>
    <s v="chloe27"/>
    <n v="40000"/>
    <x v="2"/>
    <n v="0"/>
    <x v="1"/>
    <x v="4"/>
    <x v="3"/>
    <s v="N"/>
    <x v="1"/>
  </r>
  <r>
    <n v="11038"/>
    <s v="MRS."/>
    <s v="DIANA"/>
    <s v="HERNANDEZ"/>
    <s v="MRS. DIANA HERNANDEZ"/>
    <d v="1948-03-23T00:00:00"/>
    <n v="1948"/>
    <n v="75"/>
    <x v="2"/>
    <s v="M"/>
    <x v="1"/>
    <s v="F"/>
    <x v="1"/>
    <s v="diana2@adventure-works.com"/>
    <s v="diana2"/>
    <n v="10000"/>
    <x v="2"/>
    <n v="2"/>
    <x v="0"/>
    <x v="4"/>
    <x v="3"/>
    <s v="Y"/>
    <x v="0"/>
  </r>
  <r>
    <n v="11039"/>
    <s v="MR."/>
    <s v="MARC"/>
    <s v="MARTIN"/>
    <s v="MR. MARC MARTIN"/>
    <d v="1948-12-17T00:00:00"/>
    <n v="1948"/>
    <n v="75"/>
    <x v="2"/>
    <s v="M"/>
    <x v="1"/>
    <s v="M"/>
    <x v="0"/>
    <s v="marc3@adventure-works.com"/>
    <s v="marc3"/>
    <n v="30000"/>
    <x v="2"/>
    <n v="3"/>
    <x v="0"/>
    <x v="2"/>
    <x v="3"/>
    <s v="Y"/>
    <x v="0"/>
  </r>
  <r>
    <n v="11040"/>
    <s v="MR."/>
    <s v="JESSE"/>
    <s v="MURPHY"/>
    <s v="MR. JESSE MURPHY"/>
    <d v="1977-08-01T00:00:00"/>
    <n v="1977"/>
    <n v="46"/>
    <x v="1"/>
    <s v="M"/>
    <x v="1"/>
    <s v="M"/>
    <x v="0"/>
    <s v="jesse15@adventure-works.com"/>
    <s v="jesse15"/>
    <n v="30000"/>
    <x v="2"/>
    <n v="0"/>
    <x v="1"/>
    <x v="2"/>
    <x v="2"/>
    <s v="Y"/>
    <x v="0"/>
  </r>
  <r>
    <n v="11041"/>
    <s v="MS."/>
    <s v="AMANDA"/>
    <s v="CARTER"/>
    <s v="MS. AMANDA CARTER"/>
    <d v="1977-10-16T00:00:00"/>
    <n v="1977"/>
    <n v="46"/>
    <x v="1"/>
    <s v="M"/>
    <x v="1"/>
    <s v="F"/>
    <x v="1"/>
    <s v="amanda53@adventure-works.com"/>
    <s v="amanda53"/>
    <n v="60000"/>
    <x v="1"/>
    <n v="0"/>
    <x v="1"/>
    <x v="2"/>
    <x v="2"/>
    <s v="Y"/>
    <x v="0"/>
  </r>
  <r>
    <n v="11042"/>
    <s v="MS."/>
    <s v="MEGAN"/>
    <s v="SANCHEZ"/>
    <s v="MS. MEGAN SANCHEZ"/>
    <d v="1977-06-13T00:00:00"/>
    <n v="1977"/>
    <n v="46"/>
    <x v="1"/>
    <s v="M"/>
    <x v="1"/>
    <s v="F"/>
    <x v="1"/>
    <s v="megan28@adventure-works.com"/>
    <s v="megan28"/>
    <n v="70000"/>
    <x v="1"/>
    <n v="0"/>
    <x v="1"/>
    <x v="2"/>
    <x v="2"/>
    <s v="Y"/>
    <x v="0"/>
  </r>
  <r>
    <n v="11043"/>
    <s v="MR."/>
    <s v="NATHAN"/>
    <s v="SIMMONS"/>
    <s v="MR. NATHAN SIMMONS"/>
    <d v="1976-02-24T00:00:00"/>
    <n v="1976"/>
    <n v="47"/>
    <x v="1"/>
    <s v="M"/>
    <x v="1"/>
    <s v="M"/>
    <x v="0"/>
    <s v="nathan11@adventure-works.com"/>
    <s v="nathan11"/>
    <n v="60000"/>
    <x v="1"/>
    <n v="0"/>
    <x v="1"/>
    <x v="2"/>
    <x v="2"/>
    <s v="Y"/>
    <x v="0"/>
  </r>
  <r>
    <n v="11044"/>
    <s v="MR."/>
    <s v="ADAM"/>
    <s v="FLORES"/>
    <s v="MR. ADAM FLORES"/>
    <d v="1949-05-24T00:00:00"/>
    <n v="1949"/>
    <n v="74"/>
    <x v="2"/>
    <s v="M"/>
    <x v="1"/>
    <s v="M"/>
    <x v="0"/>
    <s v="adam10@adventure-works.com"/>
    <s v="adam10"/>
    <n v="20000"/>
    <x v="2"/>
    <n v="2"/>
    <x v="0"/>
    <x v="4"/>
    <x v="3"/>
    <s v="Y"/>
    <x v="0"/>
  </r>
  <r>
    <n v="11045"/>
    <s v="MR."/>
    <s v="LEONARD"/>
    <s v="NARA"/>
    <s v="MR. LEONARD NARA"/>
    <d v="1950-05-19T00:00:00"/>
    <n v="1950"/>
    <n v="73"/>
    <x v="2"/>
    <s v="S"/>
    <x v="0"/>
    <s v="M"/>
    <x v="0"/>
    <s v="leonard18@adventure-works.com"/>
    <s v="leonard18"/>
    <n v="30000"/>
    <x v="2"/>
    <n v="3"/>
    <x v="0"/>
    <x v="3"/>
    <x v="2"/>
    <s v="N"/>
    <x v="1"/>
  </r>
  <r>
    <n v="11046"/>
    <s v="MRS."/>
    <s v="CHRISTINE"/>
    <s v="YUAN"/>
    <s v="MRS. CHRISTINE YUAN"/>
    <d v="1950-03-22T00:00:00"/>
    <n v="1950"/>
    <n v="73"/>
    <x v="2"/>
    <s v="M"/>
    <x v="1"/>
    <s v="F"/>
    <x v="1"/>
    <s v="christine4@adventure-works.com"/>
    <s v="christine4"/>
    <n v="30000"/>
    <x v="2"/>
    <n v="3"/>
    <x v="0"/>
    <x v="3"/>
    <x v="2"/>
    <s v="Y"/>
    <x v="0"/>
  </r>
  <r>
    <n v="11047"/>
    <s v="MRS."/>
    <s v="JACLYN"/>
    <s v="LU"/>
    <s v="MRS. JACLYN LU"/>
    <d v="1950-02-27T00:00:00"/>
    <n v="1950"/>
    <n v="73"/>
    <x v="2"/>
    <s v="M"/>
    <x v="1"/>
    <s v="F"/>
    <x v="1"/>
    <s v="jaclyn12@adventure-works.com"/>
    <s v="jaclyn12"/>
    <n v="30000"/>
    <x v="2"/>
    <n v="3"/>
    <x v="0"/>
    <x v="3"/>
    <x v="2"/>
    <s v="N"/>
    <x v="1"/>
  </r>
  <r>
    <n v="11048"/>
    <s v="MR."/>
    <s v="JEREMY"/>
    <s v="POWELL"/>
    <s v="MR. JEREMY POWELL"/>
    <d v="1950-11-22T00:00:00"/>
    <n v="1950"/>
    <n v="73"/>
    <x v="2"/>
    <s v="M"/>
    <x v="1"/>
    <s v="M"/>
    <x v="0"/>
    <s v="jeremy26@adventure-works.com"/>
    <s v="jeremy26"/>
    <n v="30000"/>
    <x v="2"/>
    <n v="3"/>
    <x v="0"/>
    <x v="3"/>
    <x v="2"/>
    <s v="Y"/>
    <x v="0"/>
  </r>
  <r>
    <n v="11049"/>
    <s v="MS."/>
    <s v="CAROL"/>
    <s v="RAI"/>
    <s v="MS. CAROL RAI"/>
    <d v="1980-07-18T00:00:00"/>
    <n v="1980"/>
    <n v="43"/>
    <x v="1"/>
    <s v="S"/>
    <x v="0"/>
    <s v="F"/>
    <x v="1"/>
    <s v="carol8@adventure-works.com"/>
    <s v="carol8"/>
    <n v="40000"/>
    <x v="2"/>
    <n v="0"/>
    <x v="1"/>
    <x v="4"/>
    <x v="3"/>
    <s v="Y"/>
    <x v="0"/>
  </r>
  <r>
    <n v="11050"/>
    <s v="MR."/>
    <s v="ALAN"/>
    <s v="ZHENG"/>
    <s v="MR. ALAN ZHENG"/>
    <d v="1951-09-07T00:00:00"/>
    <n v="1951"/>
    <n v="72"/>
    <x v="2"/>
    <s v="M"/>
    <x v="1"/>
    <s v="M"/>
    <x v="0"/>
    <s v="alan23@adventure-works.com"/>
    <s v="alan23"/>
    <n v="30000"/>
    <x v="2"/>
    <n v="3"/>
    <x v="0"/>
    <x v="3"/>
    <x v="2"/>
    <s v="Y"/>
    <x v="0"/>
  </r>
  <r>
    <n v="11051"/>
    <s v="MR."/>
    <s v="DANIEL"/>
    <s v="JOHNSON"/>
    <s v="MR. DANIEL JOHNSON"/>
    <d v="1951-08-04T00:00:00"/>
    <n v="1951"/>
    <n v="72"/>
    <x v="2"/>
    <s v="S"/>
    <x v="0"/>
    <s v="M"/>
    <x v="0"/>
    <s v="daniel18@adventure-works.com"/>
    <s v="daniel18"/>
    <n v="30000"/>
    <x v="2"/>
    <n v="3"/>
    <x v="0"/>
    <x v="3"/>
    <x v="2"/>
    <s v="N"/>
    <x v="1"/>
  </r>
  <r>
    <n v="11052"/>
    <s v="MRS."/>
    <s v="HEIDI"/>
    <s v="LOPEZ"/>
    <s v="MRS. HEIDI LOPEZ"/>
    <d v="1951-08-07T00:00:00"/>
    <n v="1951"/>
    <n v="72"/>
    <x v="2"/>
    <s v="S"/>
    <x v="0"/>
    <s v="F"/>
    <x v="1"/>
    <s v="heidi19@adventure-works.com"/>
    <s v="heidi19"/>
    <n v="40000"/>
    <x v="2"/>
    <n v="2"/>
    <x v="0"/>
    <x v="2"/>
    <x v="3"/>
    <s v="N"/>
    <x v="1"/>
  </r>
  <r>
    <n v="11053"/>
    <s v="MS."/>
    <s v="ANA"/>
    <s v="PRICE"/>
    <s v="MS. ANA PRICE"/>
    <d v="1980-08-20T00:00:00"/>
    <n v="1980"/>
    <n v="43"/>
    <x v="1"/>
    <s v="M"/>
    <x v="1"/>
    <s v="F"/>
    <x v="1"/>
    <s v="ana0@adventure-works.com"/>
    <s v="ana0"/>
    <n v="60000"/>
    <x v="1"/>
    <n v="0"/>
    <x v="1"/>
    <x v="2"/>
    <x v="2"/>
    <s v="N"/>
    <x v="1"/>
  </r>
  <r>
    <n v="11054"/>
    <s v="MRS."/>
    <s v="DEANNA"/>
    <s v="MUNOZ"/>
    <s v="MRS. DEANNA MUNOZ"/>
    <d v="1952-03-10T00:00:00"/>
    <n v="1952"/>
    <n v="71"/>
    <x v="2"/>
    <s v="M"/>
    <x v="1"/>
    <s v="F"/>
    <x v="1"/>
    <s v="deanna33@adventure-works.com"/>
    <s v="deanna33"/>
    <n v="40000"/>
    <x v="2"/>
    <n v="2"/>
    <x v="0"/>
    <x v="2"/>
    <x v="2"/>
    <s v="Y"/>
    <x v="0"/>
  </r>
  <r>
    <n v="11055"/>
    <s v="MR."/>
    <s v="GILBERT"/>
    <s v="RAJE"/>
    <s v="MR. GILBERT RAJE"/>
    <d v="1952-03-05T00:00:00"/>
    <n v="1952"/>
    <n v="71"/>
    <x v="2"/>
    <s v="M"/>
    <x v="1"/>
    <s v="M"/>
    <x v="0"/>
    <s v="gilbert35@adventure-works.com"/>
    <s v="gilbert35"/>
    <n v="40000"/>
    <x v="2"/>
    <n v="2"/>
    <x v="0"/>
    <x v="2"/>
    <x v="2"/>
    <s v="Y"/>
    <x v="0"/>
  </r>
  <r>
    <n v="11056"/>
    <s v="MRS."/>
    <s v="MICHELE"/>
    <s v="NATH"/>
    <s v="MRS. MICHELE NATH"/>
    <d v="1953-04-03T00:00:00"/>
    <n v="1953"/>
    <n v="70"/>
    <x v="2"/>
    <s v="M"/>
    <x v="1"/>
    <s v="F"/>
    <x v="1"/>
    <s v="michele19@adventure-works.com"/>
    <s v="michele19"/>
    <n v="40000"/>
    <x v="2"/>
    <n v="3"/>
    <x v="0"/>
    <x v="2"/>
    <x v="2"/>
    <s v="Y"/>
    <x v="0"/>
  </r>
  <r>
    <n v="11057"/>
    <s v="MR."/>
    <s v="CARL"/>
    <s v="ANDERSEN"/>
    <s v="MR. CARL ANDERSEN"/>
    <d v="1953-10-12T00:00:00"/>
    <n v="1953"/>
    <n v="70"/>
    <x v="2"/>
    <s v="M"/>
    <x v="1"/>
    <s v="M"/>
    <x v="0"/>
    <s v="carl12@adventure-works.com"/>
    <s v="carl12"/>
    <n v="70000"/>
    <x v="1"/>
    <n v="2"/>
    <x v="0"/>
    <x v="0"/>
    <x v="0"/>
    <s v="Y"/>
    <x v="0"/>
  </r>
  <r>
    <n v="11058"/>
    <s v="MR."/>
    <s v="MARC"/>
    <s v="DIAZ"/>
    <s v="MR. MARC DIAZ"/>
    <d v="1954-04-27T00:00:00"/>
    <n v="1954"/>
    <n v="69"/>
    <x v="3"/>
    <s v="M"/>
    <x v="1"/>
    <s v="M"/>
    <x v="0"/>
    <s v="marc6@adventure-works.com"/>
    <s v="marc6"/>
    <n v="80000"/>
    <x v="1"/>
    <n v="2"/>
    <x v="0"/>
    <x v="2"/>
    <x v="2"/>
    <s v="Y"/>
    <x v="0"/>
  </r>
  <r>
    <n v="11059"/>
    <s v="MRS."/>
    <s v="ASHLEE"/>
    <s v="ANDERSEN"/>
    <s v="MRS. ASHLEE ANDERSEN"/>
    <d v="1954-04-01T00:00:00"/>
    <n v="1954"/>
    <n v="69"/>
    <x v="3"/>
    <s v="S"/>
    <x v="0"/>
    <s v="F"/>
    <x v="1"/>
    <s v="ashlee19@adventure-works.com"/>
    <s v="ashlee19"/>
    <n v="80000"/>
    <x v="1"/>
    <n v="2"/>
    <x v="0"/>
    <x v="2"/>
    <x v="2"/>
    <s v="Y"/>
    <x v="0"/>
  </r>
  <r>
    <n v="11060"/>
    <s v="MR."/>
    <s v="JON"/>
    <s v="ZHOU"/>
    <s v="MR. JON ZHOU"/>
    <d v="1954-03-17T00:00:00"/>
    <n v="1954"/>
    <n v="69"/>
    <x v="3"/>
    <s v="M"/>
    <x v="1"/>
    <s v="M"/>
    <x v="0"/>
    <s v="jon28@adventure-works.com"/>
    <s v="jon28"/>
    <n v="80000"/>
    <x v="1"/>
    <n v="2"/>
    <x v="0"/>
    <x v="2"/>
    <x v="2"/>
    <s v="Y"/>
    <x v="0"/>
  </r>
  <r>
    <n v="11061"/>
    <s v="MR."/>
    <s v="TODD"/>
    <s v="GAO"/>
    <s v="MR. TODD GAO"/>
    <d v="1954-02-27T00:00:00"/>
    <n v="1954"/>
    <n v="69"/>
    <x v="3"/>
    <s v="M"/>
    <x v="1"/>
    <s v="M"/>
    <x v="0"/>
    <s v="todd14@adventure-works.com"/>
    <s v="todd14"/>
    <n v="80000"/>
    <x v="1"/>
    <n v="2"/>
    <x v="0"/>
    <x v="2"/>
    <x v="2"/>
    <s v="Y"/>
    <x v="0"/>
  </r>
  <r>
    <n v="11062"/>
    <s v="MR."/>
    <s v="NOAH"/>
    <s v="POWELL"/>
    <s v="MR. NOAH POWELL"/>
    <d v="1975-09-02T00:00:00"/>
    <n v="1975"/>
    <n v="48"/>
    <x v="1"/>
    <s v="M"/>
    <x v="1"/>
    <s v="M"/>
    <x v="0"/>
    <s v="noah5@adventure-works.com"/>
    <s v="noah5"/>
    <n v="40000"/>
    <x v="2"/>
    <n v="0"/>
    <x v="1"/>
    <x v="3"/>
    <x v="2"/>
    <s v="Y"/>
    <x v="0"/>
  </r>
  <r>
    <n v="11063"/>
    <s v="MS."/>
    <s v="ANGELA"/>
    <s v="MURPHY"/>
    <s v="MS. ANGELA MURPHY"/>
    <d v="1975-04-07T00:00:00"/>
    <n v="1975"/>
    <n v="48"/>
    <x v="1"/>
    <s v="S"/>
    <x v="0"/>
    <s v="F"/>
    <x v="1"/>
    <s v="angela41@adventure-works.com"/>
    <s v="angela41"/>
    <n v="40000"/>
    <x v="2"/>
    <n v="0"/>
    <x v="1"/>
    <x v="3"/>
    <x v="2"/>
    <s v="Y"/>
    <x v="0"/>
  </r>
  <r>
    <n v="11064"/>
    <s v="MR."/>
    <s v="CHASE"/>
    <s v="REED"/>
    <s v="MR. CHASE REED"/>
    <d v="1975-12-07T00:00:00"/>
    <n v="1975"/>
    <n v="48"/>
    <x v="1"/>
    <s v="M"/>
    <x v="1"/>
    <s v="M"/>
    <x v="0"/>
    <s v="chase21@adventure-works.com"/>
    <s v="chase21"/>
    <n v="40000"/>
    <x v="2"/>
    <n v="0"/>
    <x v="1"/>
    <x v="3"/>
    <x v="2"/>
    <s v="Y"/>
    <x v="0"/>
  </r>
  <r>
    <n v="11065"/>
    <s v="MS."/>
    <s v="JESSICA"/>
    <s v="HENDERSON"/>
    <s v="MS. JESSICA HENDERSON"/>
    <d v="1973-10-09T00:00:00"/>
    <n v="1973"/>
    <n v="50"/>
    <x v="0"/>
    <s v="M"/>
    <x v="1"/>
    <s v="F"/>
    <x v="1"/>
    <s v="jessica29@adventure-works.com"/>
    <s v="jessica29"/>
    <n v="60000"/>
    <x v="1"/>
    <n v="0"/>
    <x v="1"/>
    <x v="2"/>
    <x v="2"/>
    <s v="N"/>
    <x v="1"/>
  </r>
  <r>
    <n v="11066"/>
    <s v="MS."/>
    <s v="GRACE"/>
    <s v="BUTLER"/>
    <s v="MS. GRACE BUTLER"/>
    <d v="1973-11-27T00:00:00"/>
    <n v="1973"/>
    <n v="50"/>
    <x v="0"/>
    <s v="M"/>
    <x v="1"/>
    <s v="F"/>
    <x v="1"/>
    <s v="grace62@adventure-works.com"/>
    <s v="grace62"/>
    <n v="70000"/>
    <x v="1"/>
    <n v="0"/>
    <x v="1"/>
    <x v="2"/>
    <x v="1"/>
    <s v="Y"/>
    <x v="0"/>
  </r>
  <r>
    <n v="11067"/>
    <s v="MR."/>
    <s v="CALEB"/>
    <s v="CARTER"/>
    <s v="MR. CALEB CARTER"/>
    <d v="1976-09-25T00:00:00"/>
    <n v="1976"/>
    <n v="47"/>
    <x v="1"/>
    <s v="S"/>
    <x v="0"/>
    <s v="M"/>
    <x v="0"/>
    <s v="caleb40@adventure-works.com"/>
    <s v="caleb40"/>
    <n v="60000"/>
    <x v="1"/>
    <n v="0"/>
    <x v="1"/>
    <x v="2"/>
    <x v="1"/>
    <s v="Y"/>
    <x v="0"/>
  </r>
  <r>
    <n v="11068"/>
    <s v="MRS."/>
    <s v="TIFFANY"/>
    <s v="LIANG"/>
    <s v="MRS. TIFFANY LIANG"/>
    <d v="1955-09-23T00:00:00"/>
    <n v="1955"/>
    <n v="68"/>
    <x v="3"/>
    <s v="S"/>
    <x v="0"/>
    <s v="F"/>
    <x v="1"/>
    <s v="tiffany17@adventure-works.com"/>
    <s v="tiffany17"/>
    <n v="80000"/>
    <x v="1"/>
    <n v="2"/>
    <x v="0"/>
    <x v="3"/>
    <x v="2"/>
    <s v="Y"/>
    <x v="0"/>
  </r>
  <r>
    <n v="11069"/>
    <s v="MRS."/>
    <s v="CAROLYN"/>
    <s v="NAVARRO"/>
    <s v="MRS. CAROLYN NAVARRO"/>
    <d v="1955-09-21T00:00:00"/>
    <n v="1955"/>
    <n v="68"/>
    <x v="3"/>
    <s v="S"/>
    <x v="0"/>
    <s v="F"/>
    <x v="1"/>
    <s v="carolyn30@adventure-works.com"/>
    <s v="carolyn30"/>
    <n v="80000"/>
    <x v="1"/>
    <n v="2"/>
    <x v="0"/>
    <x v="3"/>
    <x v="2"/>
    <s v="N"/>
    <x v="1"/>
  </r>
  <r>
    <n v="11070"/>
    <s v="MR."/>
    <s v="WILLIE"/>
    <s v="RAJI"/>
    <s v="MR. WILLIE RAJI"/>
    <d v="1955-04-05T00:00:00"/>
    <n v="1955"/>
    <n v="68"/>
    <x v="3"/>
    <s v="M"/>
    <x v="1"/>
    <s v="M"/>
    <x v="0"/>
    <s v="willie40@adventure-works.com"/>
    <s v="willie40"/>
    <n v="80000"/>
    <x v="1"/>
    <n v="2"/>
    <x v="0"/>
    <x v="3"/>
    <x v="2"/>
    <s v="Y"/>
    <x v="0"/>
  </r>
  <r>
    <n v="11071"/>
    <s v="MRS."/>
    <s v="LINDA"/>
    <s v="SERRANO"/>
    <s v="MRS. LINDA SERRANO"/>
    <d v="1955-06-26T00:00:00"/>
    <n v="1955"/>
    <n v="68"/>
    <x v="3"/>
    <s v="S"/>
    <x v="0"/>
    <s v="F"/>
    <x v="1"/>
    <s v="linda31@adventure-works.com"/>
    <s v="linda31"/>
    <n v="80000"/>
    <x v="1"/>
    <n v="2"/>
    <x v="0"/>
    <x v="3"/>
    <x v="2"/>
    <s v="Y"/>
    <x v="0"/>
  </r>
  <r>
    <n v="11072"/>
    <s v="MRS."/>
    <s v="CASEY"/>
    <s v="LUO"/>
    <s v="MRS. CASEY LUO"/>
    <d v="1955-02-06T00:00:00"/>
    <n v="1955"/>
    <n v="68"/>
    <x v="3"/>
    <s v="S"/>
    <x v="0"/>
    <s v="F"/>
    <x v="1"/>
    <s v="casey6@adventure-works.com"/>
    <s v="casey6"/>
    <n v="80000"/>
    <x v="1"/>
    <n v="2"/>
    <x v="0"/>
    <x v="3"/>
    <x v="2"/>
    <s v="N"/>
    <x v="1"/>
  </r>
  <r>
    <n v="11073"/>
    <s v="MRS."/>
    <s v="AMY"/>
    <s v="YE"/>
    <s v="MRS. AMY YE"/>
    <d v="1956-08-14T00:00:00"/>
    <n v="1956"/>
    <n v="67"/>
    <x v="3"/>
    <s v="S"/>
    <x v="0"/>
    <s v="F"/>
    <x v="1"/>
    <s v="amy16@adventure-works.com"/>
    <s v="amy16"/>
    <n v="70000"/>
    <x v="1"/>
    <n v="2"/>
    <x v="0"/>
    <x v="3"/>
    <x v="2"/>
    <s v="Y"/>
    <x v="0"/>
  </r>
  <r>
    <n v="11074"/>
    <s v="MR."/>
    <s v="LEVI"/>
    <s v="ARUN"/>
    <s v="MR. LEVI ARUN"/>
    <d v="1956-08-28T00:00:00"/>
    <n v="1956"/>
    <n v="67"/>
    <x v="3"/>
    <s v="S"/>
    <x v="0"/>
    <s v="M"/>
    <x v="0"/>
    <s v="levi6@adventure-works.com"/>
    <s v="levi6"/>
    <n v="70000"/>
    <x v="1"/>
    <n v="2"/>
    <x v="0"/>
    <x v="3"/>
    <x v="2"/>
    <s v="Y"/>
    <x v="0"/>
  </r>
  <r>
    <n v="11075"/>
    <s v="MRS."/>
    <s v="FELICIA"/>
    <s v="JIMENEZ"/>
    <s v="MRS. FELICIA JIMENEZ"/>
    <d v="1957-11-16T00:00:00"/>
    <n v="1957"/>
    <n v="66"/>
    <x v="3"/>
    <s v="S"/>
    <x v="0"/>
    <s v="F"/>
    <x v="1"/>
    <s v="felicia4@adventure-works.com"/>
    <s v="felicia4"/>
    <n v="80000"/>
    <x v="1"/>
    <n v="2"/>
    <x v="0"/>
    <x v="3"/>
    <x v="1"/>
    <s v="Y"/>
    <x v="0"/>
  </r>
  <r>
    <n v="11076"/>
    <s v="MR."/>
    <s v="BLAKE"/>
    <s v="ANDERSON"/>
    <s v="MR. BLAKE ANDERSON"/>
    <d v="1957-07-13T00:00:00"/>
    <n v="1957"/>
    <n v="66"/>
    <x v="3"/>
    <s v="S"/>
    <x v="0"/>
    <s v="M"/>
    <x v="0"/>
    <s v="blake9@adventure-works.com"/>
    <s v="blake9"/>
    <n v="80000"/>
    <x v="1"/>
    <n v="2"/>
    <x v="0"/>
    <x v="3"/>
    <x v="1"/>
    <s v="Y"/>
    <x v="0"/>
  </r>
  <r>
    <n v="11077"/>
    <s v="MRS."/>
    <s v="LEAH"/>
    <s v="YE"/>
    <s v="MRS. LEAH YE"/>
    <d v="1957-09-19T00:00:00"/>
    <n v="1957"/>
    <n v="66"/>
    <x v="3"/>
    <s v="S"/>
    <x v="0"/>
    <s v="F"/>
    <x v="1"/>
    <s v="leah7@adventure-works.com"/>
    <s v="leah7"/>
    <n v="80000"/>
    <x v="1"/>
    <n v="2"/>
    <x v="0"/>
    <x v="3"/>
    <x v="1"/>
    <s v="N"/>
    <x v="1"/>
  </r>
  <r>
    <n v="11078"/>
    <s v="MS."/>
    <s v="GINA"/>
    <s v="MARTIN"/>
    <s v="MS. GINA MARTIN"/>
    <d v="1974-01-10T00:00:00"/>
    <n v="1974"/>
    <n v="49"/>
    <x v="1"/>
    <s v="S"/>
    <x v="0"/>
    <s v="F"/>
    <x v="1"/>
    <s v="gina1@adventure-works.com"/>
    <s v="gina1"/>
    <n v="40000"/>
    <x v="2"/>
    <n v="0"/>
    <x v="1"/>
    <x v="3"/>
    <x v="1"/>
    <s v="N"/>
    <x v="1"/>
  </r>
  <r>
    <n v="11079"/>
    <s v="MR."/>
    <s v="DONALD"/>
    <s v="GONZALEZ"/>
    <s v="MR. DONALD GONZALEZ"/>
    <d v="1959-03-11T00:00:00"/>
    <n v="1959"/>
    <n v="64"/>
    <x v="3"/>
    <s v="S"/>
    <x v="0"/>
    <s v="M"/>
    <x v="0"/>
    <s v="donald20@adventure-works.com"/>
    <s v="donald20"/>
    <n v="160000"/>
    <x v="3"/>
    <n v="0"/>
    <x v="1"/>
    <x v="0"/>
    <x v="0"/>
    <s v="Y"/>
    <x v="0"/>
  </r>
  <r>
    <n v="11080"/>
    <s v="MR."/>
    <s v="DAMIEN"/>
    <s v="CHANDER"/>
    <s v="MR. DAMIEN CHANDER"/>
    <d v="1959-07-17T00:00:00"/>
    <n v="1959"/>
    <n v="64"/>
    <x v="3"/>
    <s v="M"/>
    <x v="1"/>
    <s v="M"/>
    <x v="0"/>
    <s v="damien32@adventure-works.com"/>
    <s v="damien32"/>
    <n v="170000"/>
    <x v="3"/>
    <n v="0"/>
    <x v="1"/>
    <x v="0"/>
    <x v="0"/>
    <s v="Y"/>
    <x v="0"/>
  </r>
  <r>
    <n v="11081"/>
    <s v="MRS."/>
    <s v="SAVANNAH"/>
    <s v="BAKER"/>
    <s v="MRS. SAVANNAH BAKER"/>
    <d v="1966-07-24T00:00:00"/>
    <n v="1966"/>
    <n v="57"/>
    <x v="0"/>
    <s v="M"/>
    <x v="1"/>
    <s v="F"/>
    <x v="1"/>
    <s v="savannah39@adventure-works.com"/>
    <s v="savannah39"/>
    <n v="120000"/>
    <x v="0"/>
    <n v="2"/>
    <x v="0"/>
    <x v="1"/>
    <x v="0"/>
    <s v="Y"/>
    <x v="0"/>
  </r>
  <r>
    <n v="11082"/>
    <m/>
    <s v="ANGELA"/>
    <s v="BUTLER"/>
    <s v=" ANGELA BUTLER"/>
    <d v="1966-08-04T00:00:00"/>
    <n v="1966"/>
    <n v="57"/>
    <x v="0"/>
    <s v="S"/>
    <x v="0"/>
    <s v="NA"/>
    <x v="2"/>
    <s v="angela17@adventure-works.com"/>
    <s v="angela17"/>
    <n v="130000"/>
    <x v="0"/>
    <n v="0"/>
    <x v="1"/>
    <x v="0"/>
    <x v="0"/>
    <s v="N"/>
    <x v="1"/>
  </r>
  <r>
    <n v="11083"/>
    <s v="MS."/>
    <s v="ALYSSA"/>
    <s v="COX"/>
    <s v="MS. ALYSSA COX"/>
    <d v="1966-03-15T00:00:00"/>
    <n v="1966"/>
    <n v="57"/>
    <x v="0"/>
    <s v="M"/>
    <x v="1"/>
    <s v="F"/>
    <x v="1"/>
    <s v="alyssa37@adventure-works.com"/>
    <s v="alyssa37"/>
    <n v="130000"/>
    <x v="0"/>
    <n v="0"/>
    <x v="1"/>
    <x v="0"/>
    <x v="0"/>
    <s v="Y"/>
    <x v="0"/>
  </r>
  <r>
    <n v="11084"/>
    <s v="MR."/>
    <s v="LUCAS"/>
    <s v="PHILLIPS"/>
    <s v="MR. LUCAS PHILLIPS"/>
    <d v="1957-09-12T00:00:00"/>
    <n v="1957"/>
    <n v="66"/>
    <x v="3"/>
    <s v="S"/>
    <x v="0"/>
    <s v="M"/>
    <x v="0"/>
    <s v="lucas7@adventure-works.com"/>
    <s v="lucas7"/>
    <n v="80000"/>
    <x v="1"/>
    <n v="2"/>
    <x v="0"/>
    <x v="4"/>
    <x v="2"/>
    <s v="N"/>
    <x v="1"/>
  </r>
  <r>
    <n v="11085"/>
    <s v="MRS."/>
    <s v="EMILY"/>
    <s v="JOHNSON"/>
    <s v="MRS. EMILY JOHNSON"/>
    <d v="1957-07-19T00:00:00"/>
    <n v="1957"/>
    <n v="66"/>
    <x v="3"/>
    <s v="S"/>
    <x v="0"/>
    <s v="F"/>
    <x v="1"/>
    <s v="emily1@adventure-works.com"/>
    <s v="emily1"/>
    <n v="60000"/>
    <x v="1"/>
    <n v="2"/>
    <x v="0"/>
    <x v="3"/>
    <x v="1"/>
    <s v="N"/>
    <x v="1"/>
  </r>
  <r>
    <n v="11086"/>
    <s v="MR."/>
    <s v="RYAN"/>
    <s v="BROWN"/>
    <s v="MR. RYAN BROWN"/>
    <d v="1957-12-23T00:00:00"/>
    <n v="1957"/>
    <n v="66"/>
    <x v="3"/>
    <s v="M"/>
    <x v="1"/>
    <s v="M"/>
    <x v="0"/>
    <s v="ryan43@adventure-works.com"/>
    <s v="ryan43"/>
    <n v="70000"/>
    <x v="1"/>
    <n v="2"/>
    <x v="0"/>
    <x v="2"/>
    <x v="1"/>
    <s v="Y"/>
    <x v="0"/>
  </r>
  <r>
    <n v="11087"/>
    <s v="MRS."/>
    <s v="TAMARA"/>
    <s v="LIANG"/>
    <s v="MRS. TAMARA LIANG"/>
    <d v="1957-10-03T00:00:00"/>
    <n v="1957"/>
    <n v="66"/>
    <x v="3"/>
    <s v="M"/>
    <x v="1"/>
    <s v="F"/>
    <x v="1"/>
    <s v="tamara6@adventure-works.com"/>
    <s v="tamara6"/>
    <n v="70000"/>
    <x v="1"/>
    <n v="3"/>
    <x v="0"/>
    <x v="2"/>
    <x v="1"/>
    <s v="N"/>
    <x v="1"/>
  </r>
  <r>
    <n v="11089"/>
    <s v="MRS."/>
    <s v="ABIGAIL"/>
    <s v="PRICE"/>
    <s v="MRS. ABIGAIL PRICE"/>
    <d v="1957-02-05T00:00:00"/>
    <n v="1957"/>
    <n v="66"/>
    <x v="3"/>
    <s v="S"/>
    <x v="0"/>
    <s v="F"/>
    <x v="1"/>
    <s v="abigail25@adventure-works.com"/>
    <s v="abigail25"/>
    <n v="80000"/>
    <x v="1"/>
    <n v="2"/>
    <x v="0"/>
    <x v="1"/>
    <x v="0"/>
    <s v="Y"/>
    <x v="0"/>
  </r>
  <r>
    <n v="11090"/>
    <s v="MR."/>
    <s v="TREVOR"/>
    <s v="BRYANT"/>
    <s v="MR. TREVOR BRYANT"/>
    <d v="1957-12-17T00:00:00"/>
    <n v="1957"/>
    <n v="66"/>
    <x v="3"/>
    <s v="S"/>
    <x v="0"/>
    <s v="M"/>
    <x v="0"/>
    <s v="trevor18@adventure-works.com"/>
    <s v="trevor18"/>
    <n v="90000"/>
    <x v="1"/>
    <n v="2"/>
    <x v="0"/>
    <x v="2"/>
    <x v="1"/>
    <s v="Y"/>
    <x v="0"/>
  </r>
  <r>
    <n v="11091"/>
    <s v="MR."/>
    <s v="DALTON"/>
    <s v="PEREZ"/>
    <s v="MR. DALTON PEREZ"/>
    <d v="1957-04-04T00:00:00"/>
    <n v="1957"/>
    <n v="66"/>
    <x v="3"/>
    <s v="M"/>
    <x v="1"/>
    <s v="M"/>
    <x v="0"/>
    <s v="dalton37@adventure-works.com"/>
    <s v="dalton37"/>
    <n v="90000"/>
    <x v="1"/>
    <n v="2"/>
    <x v="0"/>
    <x v="2"/>
    <x v="1"/>
    <s v="Y"/>
    <x v="0"/>
  </r>
  <r>
    <n v="11092"/>
    <s v="MRS."/>
    <s v="CHERYL"/>
    <s v="DIAZ"/>
    <s v="MRS. CHERYL DIAZ"/>
    <d v="1967-05-06T00:00:00"/>
    <n v="1967"/>
    <n v="56"/>
    <x v="0"/>
    <s v="M"/>
    <x v="1"/>
    <s v="F"/>
    <x v="1"/>
    <s v="cheryl4@adventure-works.com"/>
    <s v="cheryl4"/>
    <n v="90000"/>
    <x v="1"/>
    <n v="2"/>
    <x v="0"/>
    <x v="1"/>
    <x v="1"/>
    <s v="Y"/>
    <x v="0"/>
  </r>
  <r>
    <n v="11093"/>
    <s v="MS."/>
    <s v="AIMEE"/>
    <s v="HE"/>
    <s v="MS. AIMEE HE"/>
    <d v="1967-09-10T00:00:00"/>
    <n v="1967"/>
    <n v="56"/>
    <x v="0"/>
    <s v="M"/>
    <x v="1"/>
    <s v="F"/>
    <x v="1"/>
    <s v="aimee13@adventure-works.com"/>
    <s v="aimee13"/>
    <n v="100000"/>
    <x v="0"/>
    <n v="0"/>
    <x v="1"/>
    <x v="0"/>
    <x v="0"/>
    <s v="Y"/>
    <x v="0"/>
  </r>
  <r>
    <n v="11094"/>
    <s v="MR."/>
    <s v="CEDRIC"/>
    <s v="MA"/>
    <s v="MR. CEDRIC MA"/>
    <d v="1962-04-01T00:00:00"/>
    <n v="1962"/>
    <n v="61"/>
    <x v="3"/>
    <s v="S"/>
    <x v="0"/>
    <s v="M"/>
    <x v="0"/>
    <s v="cedric15@adventure-works.com"/>
    <s v="cedric15"/>
    <n v="70000"/>
    <x v="1"/>
    <n v="1"/>
    <x v="0"/>
    <x v="2"/>
    <x v="2"/>
    <s v="N"/>
    <x v="1"/>
  </r>
  <r>
    <n v="11095"/>
    <s v="MR."/>
    <s v="CHAD"/>
    <s v="KUMAR"/>
    <s v="MR. CHAD KUMAR"/>
    <d v="1962-09-01T00:00:00"/>
    <n v="1962"/>
    <n v="61"/>
    <x v="3"/>
    <s v="S"/>
    <x v="0"/>
    <s v="M"/>
    <x v="0"/>
    <s v="chad9@adventure-works.com"/>
    <s v="chad9"/>
    <n v="70000"/>
    <x v="1"/>
    <n v="1"/>
    <x v="0"/>
    <x v="2"/>
    <x v="2"/>
    <s v="Y"/>
    <x v="0"/>
  </r>
  <r>
    <n v="11096"/>
    <s v="MR."/>
    <s v="ANDRÉS"/>
    <s v="ANAND"/>
    <s v="MR. ANDRÉS ANAND"/>
    <d v="1962-08-10T00:00:00"/>
    <n v="1962"/>
    <n v="61"/>
    <x v="3"/>
    <s v="M"/>
    <x v="1"/>
    <s v="M"/>
    <x v="0"/>
    <s v="andrés18@adventure-works.com"/>
    <s v="andrés18"/>
    <n v="60000"/>
    <x v="1"/>
    <n v="1"/>
    <x v="0"/>
    <x v="1"/>
    <x v="1"/>
    <s v="Y"/>
    <x v="0"/>
  </r>
  <r>
    <n v="11097"/>
    <s v="MR."/>
    <s v="EDWIN"/>
    <s v="NARA"/>
    <s v="MR. EDWIN NARA"/>
    <d v="1961-10-27T00:00:00"/>
    <n v="1961"/>
    <n v="62"/>
    <x v="3"/>
    <s v="M"/>
    <x v="1"/>
    <s v="M"/>
    <x v="0"/>
    <s v="edwin39@adventure-works.com"/>
    <s v="edwin39"/>
    <n v="60000"/>
    <x v="1"/>
    <n v="1"/>
    <x v="0"/>
    <x v="2"/>
    <x v="2"/>
    <s v="Y"/>
    <x v="0"/>
  </r>
  <r>
    <n v="11098"/>
    <s v="MRS."/>
    <s v="MALLORY"/>
    <s v="RUBIO"/>
    <s v="MRS. MALLORY RUBIO"/>
    <d v="1961-05-01T00:00:00"/>
    <n v="1961"/>
    <n v="62"/>
    <x v="3"/>
    <s v="S"/>
    <x v="0"/>
    <s v="F"/>
    <x v="1"/>
    <s v="mallory7@adventure-works.com"/>
    <s v="mallory7"/>
    <n v="60000"/>
    <x v="1"/>
    <n v="1"/>
    <x v="0"/>
    <x v="2"/>
    <x v="2"/>
    <s v="N"/>
    <x v="1"/>
  </r>
  <r>
    <n v="11099"/>
    <s v="MR."/>
    <s v="ADAM"/>
    <s v="ROSS"/>
    <s v="MR. ADAM ROSS"/>
    <d v="1961-03-08T00:00:00"/>
    <n v="1961"/>
    <n v="62"/>
    <x v="3"/>
    <s v="M"/>
    <x v="1"/>
    <s v="M"/>
    <x v="0"/>
    <s v="adam2@adventure-works.com"/>
    <s v="adam2"/>
    <n v="60000"/>
    <x v="1"/>
    <n v="1"/>
    <x v="0"/>
    <x v="1"/>
    <x v="1"/>
    <s v="Y"/>
    <x v="0"/>
  </r>
  <r>
    <n v="11100"/>
    <s v="MRS."/>
    <s v="LATASHA"/>
    <s v="NAVARRO"/>
    <s v="MRS. LATASHA NAVARRO"/>
    <d v="1960-09-15T00:00:00"/>
    <n v="1960"/>
    <n v="63"/>
    <x v="3"/>
    <s v="S"/>
    <x v="0"/>
    <s v="F"/>
    <x v="1"/>
    <s v="latasha10@adventure-works.com"/>
    <s v="latasha10"/>
    <n v="60000"/>
    <x v="1"/>
    <n v="1"/>
    <x v="0"/>
    <x v="2"/>
    <x v="2"/>
    <s v="Y"/>
    <x v="0"/>
  </r>
  <r>
    <n v="11101"/>
    <s v="MS."/>
    <s v="ABBY"/>
    <s v="SAI"/>
    <s v="MS. ABBY SAI"/>
    <d v="1965-05-08T00:00:00"/>
    <n v="1965"/>
    <n v="58"/>
    <x v="0"/>
    <s v="S"/>
    <x v="0"/>
    <s v="F"/>
    <x v="1"/>
    <s v="abby4@adventure-works.com"/>
    <s v="abby4"/>
    <n v="70000"/>
    <x v="1"/>
    <n v="0"/>
    <x v="1"/>
    <x v="1"/>
    <x v="1"/>
    <s v="N"/>
    <x v="1"/>
  </r>
  <r>
    <n v="11102"/>
    <s v="MRS."/>
    <s v="JULIA"/>
    <s v="NELSON"/>
    <s v="MRS. JULIA NELSON"/>
    <d v="1965-04-21T00:00:00"/>
    <n v="1965"/>
    <n v="58"/>
    <x v="0"/>
    <s v="S"/>
    <x v="0"/>
    <s v="F"/>
    <x v="1"/>
    <s v="julia7@adventure-works.com"/>
    <s v="julia7"/>
    <n v="80000"/>
    <x v="1"/>
    <n v="5"/>
    <x v="0"/>
    <x v="1"/>
    <x v="1"/>
    <s v="Y"/>
    <x v="0"/>
  </r>
  <r>
    <n v="11103"/>
    <s v="MS."/>
    <s v="CASSIE"/>
    <s v="CHANDE"/>
    <s v="MS. CASSIE CHANDE"/>
    <d v="1964-10-17T00:00:00"/>
    <n v="1964"/>
    <n v="59"/>
    <x v="0"/>
    <s v="S"/>
    <x v="0"/>
    <s v="F"/>
    <x v="1"/>
    <s v="cassie13@adventure-works.com"/>
    <s v="cassie13"/>
    <n v="70000"/>
    <x v="1"/>
    <n v="0"/>
    <x v="1"/>
    <x v="1"/>
    <x v="1"/>
    <s v="Y"/>
    <x v="0"/>
  </r>
  <r>
    <n v="11104"/>
    <s v="MR."/>
    <s v="EDGAR"/>
    <s v="SARA"/>
    <s v="MR. EDGAR SARA"/>
    <d v="1964-03-11T00:00:00"/>
    <n v="1964"/>
    <n v="59"/>
    <x v="0"/>
    <s v="M"/>
    <x v="1"/>
    <s v="M"/>
    <x v="0"/>
    <s v="edgar11@adventure-works.com"/>
    <s v="edgar11"/>
    <n v="70000"/>
    <x v="1"/>
    <n v="0"/>
    <x v="1"/>
    <x v="1"/>
    <x v="1"/>
    <s v="N"/>
    <x v="1"/>
  </r>
  <r>
    <n v="11105"/>
    <s v="MS."/>
    <s v="CANDACE"/>
    <s v="FERNANDEZ"/>
    <s v="MS. CANDACE FERNANDEZ"/>
    <d v="1964-12-28T00:00:00"/>
    <n v="1964"/>
    <n v="59"/>
    <x v="0"/>
    <s v="S"/>
    <x v="0"/>
    <s v="F"/>
    <x v="1"/>
    <s v="candace15@adventure-works.com"/>
    <s v="candace15"/>
    <n v="70000"/>
    <x v="1"/>
    <n v="0"/>
    <x v="1"/>
    <x v="1"/>
    <x v="1"/>
    <s v="N"/>
    <x v="1"/>
  </r>
  <r>
    <n v="11106"/>
    <s v="MR."/>
    <s v="JESSIE"/>
    <s v="LIU"/>
    <s v="MR. JESSIE LIU"/>
    <d v="1964-09-11T00:00:00"/>
    <n v="1964"/>
    <n v="59"/>
    <x v="0"/>
    <s v="S"/>
    <x v="0"/>
    <s v="M"/>
    <x v="0"/>
    <s v="jessie9@adventure-works.com"/>
    <s v="jessie9"/>
    <n v="70000"/>
    <x v="1"/>
    <n v="0"/>
    <x v="1"/>
    <x v="1"/>
    <x v="1"/>
    <s v="N"/>
    <x v="1"/>
  </r>
  <r>
    <n v="11107"/>
    <s v="MRS."/>
    <s v="BIANCA"/>
    <s v="LIN"/>
    <s v="MRS. BIANCA LIN"/>
    <d v="1959-09-09T00:00:00"/>
    <n v="1959"/>
    <n v="64"/>
    <x v="3"/>
    <s v="M"/>
    <x v="1"/>
    <s v="F"/>
    <x v="1"/>
    <s v="bianca7@adventure-works.com"/>
    <s v="bianca7"/>
    <n v="90000"/>
    <x v="1"/>
    <n v="1"/>
    <x v="0"/>
    <x v="1"/>
    <x v="1"/>
    <s v="Y"/>
    <x v="0"/>
  </r>
  <r>
    <n v="11108"/>
    <s v="MS."/>
    <s v="KARI"/>
    <s v="ALVAREZ"/>
    <s v="MS. KARI ALVAREZ"/>
    <d v="1963-07-14T00:00:00"/>
    <n v="1963"/>
    <n v="60"/>
    <x v="3"/>
    <s v="S"/>
    <x v="0"/>
    <s v="F"/>
    <x v="1"/>
    <s v="kari25@adventure-works.com"/>
    <s v="kari25"/>
    <n v="70000"/>
    <x v="1"/>
    <n v="0"/>
    <x v="1"/>
    <x v="1"/>
    <x v="1"/>
    <s v="N"/>
    <x v="1"/>
  </r>
  <r>
    <n v="11109"/>
    <s v="MR."/>
    <s v="RUBEN"/>
    <s v="KAPOOR"/>
    <s v="MR. RUBEN KAPOOR"/>
    <d v="1963-11-05T00:00:00"/>
    <n v="1963"/>
    <n v="60"/>
    <x v="3"/>
    <s v="S"/>
    <x v="0"/>
    <s v="M"/>
    <x v="0"/>
    <s v="ruben1@adventure-works.com"/>
    <s v="ruben1"/>
    <n v="70000"/>
    <x v="1"/>
    <n v="0"/>
    <x v="1"/>
    <x v="1"/>
    <x v="1"/>
    <s v="N"/>
    <x v="1"/>
  </r>
  <r>
    <n v="11110"/>
    <s v="MR."/>
    <s v="CURTIS"/>
    <s v="YANG"/>
    <s v="MR. CURTIS YANG"/>
    <d v="1962-06-06T00:00:00"/>
    <n v="1962"/>
    <n v="61"/>
    <x v="3"/>
    <s v="M"/>
    <x v="1"/>
    <s v="M"/>
    <x v="0"/>
    <s v="curtis5@adventure-works.com"/>
    <s v="curtis5"/>
    <n v="60000"/>
    <x v="1"/>
    <n v="1"/>
    <x v="0"/>
    <x v="2"/>
    <x v="2"/>
    <s v="Y"/>
    <x v="0"/>
  </r>
  <r>
    <n v="11111"/>
    <s v="MRS."/>
    <s v="MEREDITH"/>
    <s v="GUTIERREZ"/>
    <s v="MRS. MEREDITH GUTIERREZ"/>
    <d v="1962-02-23T00:00:00"/>
    <n v="1962"/>
    <n v="61"/>
    <x v="3"/>
    <s v="M"/>
    <x v="1"/>
    <s v="F"/>
    <x v="1"/>
    <s v="meredith34@adventure-works.com"/>
    <s v="meredith34"/>
    <n v="60000"/>
    <x v="1"/>
    <n v="1"/>
    <x v="0"/>
    <x v="2"/>
    <x v="2"/>
    <s v="Y"/>
    <x v="0"/>
  </r>
  <r>
    <n v="11112"/>
    <s v="MRS."/>
    <s v="CRYSTAL"/>
    <s v="WANG"/>
    <s v="MRS. CRYSTAL WANG"/>
    <d v="1962-09-09T00:00:00"/>
    <n v="1962"/>
    <n v="61"/>
    <x v="3"/>
    <s v="M"/>
    <x v="1"/>
    <s v="F"/>
    <x v="1"/>
    <s v="crystal3@adventure-works.com"/>
    <s v="crystal3"/>
    <n v="60000"/>
    <x v="1"/>
    <n v="1"/>
    <x v="0"/>
    <x v="2"/>
    <x v="2"/>
    <s v="Y"/>
    <x v="0"/>
  </r>
  <r>
    <n v="11113"/>
    <s v="MR."/>
    <s v="MICHEAL"/>
    <s v="BLANCO"/>
    <s v="MR. MICHEAL BLANCO"/>
    <d v="1962-02-21T00:00:00"/>
    <n v="1962"/>
    <n v="61"/>
    <x v="3"/>
    <s v="M"/>
    <x v="1"/>
    <s v="M"/>
    <x v="0"/>
    <s v="micheal11@adventure-works.com"/>
    <s v="micheal11"/>
    <n v="70000"/>
    <x v="1"/>
    <n v="5"/>
    <x v="0"/>
    <x v="1"/>
    <x v="1"/>
    <s v="Y"/>
    <x v="0"/>
  </r>
  <r>
    <n v="11114"/>
    <s v="MRS."/>
    <s v="LESLIE"/>
    <s v="MORENO"/>
    <s v="MRS. LESLIE MORENO"/>
    <d v="1962-05-28T00:00:00"/>
    <n v="1962"/>
    <n v="61"/>
    <x v="3"/>
    <s v="S"/>
    <x v="0"/>
    <s v="F"/>
    <x v="1"/>
    <s v="leslie7@adventure-works.com"/>
    <s v="leslie7"/>
    <n v="70000"/>
    <x v="1"/>
    <n v="5"/>
    <x v="0"/>
    <x v="2"/>
    <x v="2"/>
    <s v="Y"/>
    <x v="0"/>
  </r>
  <r>
    <n v="11115"/>
    <s v="MR."/>
    <s v="ALVIN"/>
    <s v="CAI"/>
    <s v="MR. ALVIN CAI"/>
    <d v="1962-02-12T00:00:00"/>
    <n v="1962"/>
    <n v="61"/>
    <x v="3"/>
    <s v="M"/>
    <x v="1"/>
    <s v="M"/>
    <x v="0"/>
    <s v="alvin20@adventure-works.com"/>
    <s v="alvin20"/>
    <n v="70000"/>
    <x v="1"/>
    <n v="5"/>
    <x v="0"/>
    <x v="2"/>
    <x v="2"/>
    <s v="Y"/>
    <x v="0"/>
  </r>
  <r>
    <n v="11116"/>
    <s v="MR."/>
    <s v="CLINTON"/>
    <s v="CARLSON"/>
    <s v="MR. CLINTON CARLSON"/>
    <d v="1962-10-07T00:00:00"/>
    <n v="1962"/>
    <n v="61"/>
    <x v="3"/>
    <s v="M"/>
    <x v="1"/>
    <s v="M"/>
    <x v="0"/>
    <s v="clinton14@adventure-works.com"/>
    <s v="clinton14"/>
    <n v="70000"/>
    <x v="1"/>
    <n v="5"/>
    <x v="0"/>
    <x v="2"/>
    <x v="2"/>
    <s v="Y"/>
    <x v="0"/>
  </r>
  <r>
    <n v="11117"/>
    <s v="MRS."/>
    <s v="APRIL"/>
    <s v="DENG"/>
    <s v="MRS. APRIL DENG"/>
    <d v="1961-02-21T00:00:00"/>
    <n v="1961"/>
    <n v="62"/>
    <x v="3"/>
    <s v="M"/>
    <x v="1"/>
    <s v="F"/>
    <x v="1"/>
    <s v="april1@adventure-works.com"/>
    <s v="april1"/>
    <n v="70000"/>
    <x v="1"/>
    <n v="5"/>
    <x v="0"/>
    <x v="2"/>
    <x v="2"/>
    <s v="Y"/>
    <x v="0"/>
  </r>
  <r>
    <n v="11118"/>
    <s v="MR."/>
    <s v="ALVIN"/>
    <s v="ZENG"/>
    <s v="MR. ALVIN ZENG"/>
    <d v="1957-07-03T00:00:00"/>
    <n v="1957"/>
    <n v="66"/>
    <x v="3"/>
    <s v="S"/>
    <x v="0"/>
    <s v="M"/>
    <x v="0"/>
    <s v="alvin21@adventure-works.com"/>
    <s v="alvin21"/>
    <n v="80000"/>
    <x v="1"/>
    <n v="1"/>
    <x v="0"/>
    <x v="2"/>
    <x v="2"/>
    <s v="N"/>
    <x v="1"/>
  </r>
  <r>
    <n v="11119"/>
    <s v="MR."/>
    <s v="EVAN"/>
    <s v="JAMES"/>
    <s v="MR. EVAN JAMES"/>
    <d v="1935-04-10T00:00:00"/>
    <n v="1935"/>
    <n v="88"/>
    <x v="4"/>
    <s v="S"/>
    <x v="0"/>
    <s v="M"/>
    <x v="0"/>
    <s v="evan8@adventure-works.com"/>
    <s v="evan8"/>
    <n v="30000"/>
    <x v="2"/>
    <n v="2"/>
    <x v="0"/>
    <x v="2"/>
    <x v="3"/>
    <s v="N"/>
    <x v="1"/>
  </r>
  <r>
    <n v="11121"/>
    <s v="MR."/>
    <s v="ORLANDO"/>
    <s v="SUAREZ"/>
    <s v="MR. ORLANDO SUAREZ"/>
    <d v="1960-11-18T00:00:00"/>
    <n v="1960"/>
    <n v="63"/>
    <x v="3"/>
    <s v="M"/>
    <x v="1"/>
    <s v="M"/>
    <x v="0"/>
    <s v="orlando19@adventure-works.com"/>
    <s v="orlando19"/>
    <n v="70000"/>
    <x v="1"/>
    <n v="5"/>
    <x v="0"/>
    <x v="2"/>
    <x v="2"/>
    <s v="Y"/>
    <x v="0"/>
  </r>
  <r>
    <n v="11122"/>
    <s v="MR."/>
    <s v="BYRON"/>
    <s v="VAZQUEZ"/>
    <s v="MR. BYRON VAZQUEZ"/>
    <d v="1960-04-02T00:00:00"/>
    <n v="1960"/>
    <n v="63"/>
    <x v="3"/>
    <s v="M"/>
    <x v="1"/>
    <s v="M"/>
    <x v="0"/>
    <s v="byron9@adventure-works.com"/>
    <s v="byron9"/>
    <n v="70000"/>
    <x v="1"/>
    <n v="5"/>
    <x v="0"/>
    <x v="2"/>
    <x v="2"/>
    <s v="Y"/>
    <x v="0"/>
  </r>
  <r>
    <n v="11123"/>
    <s v="MR."/>
    <s v="PHILIP"/>
    <s v="ALVAREZ"/>
    <s v="MR. PHILIP ALVAREZ"/>
    <d v="1960-06-20T00:00:00"/>
    <n v="1960"/>
    <n v="63"/>
    <x v="3"/>
    <s v="M"/>
    <x v="1"/>
    <s v="M"/>
    <x v="0"/>
    <s v="philip4@adventure-works.com"/>
    <s v="philip4"/>
    <n v="70000"/>
    <x v="1"/>
    <n v="5"/>
    <x v="0"/>
    <x v="2"/>
    <x v="2"/>
    <s v="Y"/>
    <x v="0"/>
  </r>
  <r>
    <n v="11124"/>
    <s v="MR."/>
    <s v="ROSS"/>
    <s v="JORDAN"/>
    <s v="MR. ROSS JORDAN"/>
    <d v="1957-07-27T00:00:00"/>
    <n v="1957"/>
    <n v="66"/>
    <x v="3"/>
    <s v="S"/>
    <x v="0"/>
    <s v="M"/>
    <x v="0"/>
    <s v="ross1@adventure-works.com"/>
    <s v="ross1"/>
    <n v="80000"/>
    <x v="1"/>
    <n v="1"/>
    <x v="0"/>
    <x v="2"/>
    <x v="2"/>
    <s v="Y"/>
    <x v="0"/>
  </r>
  <r>
    <n v="11125"/>
    <s v="MRS."/>
    <s v="DANA"/>
    <s v="NAVARRO"/>
    <s v="MRS. DANA NAVARRO"/>
    <d v="1956-04-08T00:00:00"/>
    <n v="1956"/>
    <n v="67"/>
    <x v="3"/>
    <s v="S"/>
    <x v="0"/>
    <s v="F"/>
    <x v="1"/>
    <s v="dana2@adventure-works.com"/>
    <s v="dana2"/>
    <n v="70000"/>
    <x v="1"/>
    <n v="1"/>
    <x v="0"/>
    <x v="2"/>
    <x v="2"/>
    <s v="Y"/>
    <x v="0"/>
  </r>
  <r>
    <n v="11126"/>
    <s v="MR."/>
    <s v="SHAUN"/>
    <s v="CARSON"/>
    <s v="MR. SHAUN CARSON"/>
    <d v="1949-04-07T00:00:00"/>
    <n v="1949"/>
    <n v="74"/>
    <x v="2"/>
    <s v="M"/>
    <x v="1"/>
    <s v="M"/>
    <x v="0"/>
    <s v="shaun16@adventure-works.com"/>
    <s v="shaun16"/>
    <n v="10000"/>
    <x v="2"/>
    <n v="2"/>
    <x v="0"/>
    <x v="3"/>
    <x v="2"/>
    <s v="N"/>
    <x v="1"/>
  </r>
  <r>
    <n v="11127"/>
    <s v="MS."/>
    <s v="JAN"/>
    <s v="EDWARDS"/>
    <s v="MS. JAN EDWARDS"/>
    <d v="1975-10-21T00:00:00"/>
    <n v="1975"/>
    <n v="48"/>
    <x v="1"/>
    <s v="M"/>
    <x v="1"/>
    <s v="F"/>
    <x v="1"/>
    <s v="jan11@adventure-works.com"/>
    <s v="jan11"/>
    <n v="40000"/>
    <x v="2"/>
    <n v="0"/>
    <x v="1"/>
    <x v="3"/>
    <x v="2"/>
    <s v="Y"/>
    <x v="0"/>
  </r>
  <r>
    <n v="11128"/>
    <s v="MS."/>
    <s v="SAMANTHA"/>
    <s v="LONG"/>
    <s v="MS. SAMANTHA LONG"/>
    <d v="1975-12-05T00:00:00"/>
    <n v="1975"/>
    <n v="48"/>
    <x v="1"/>
    <s v="M"/>
    <x v="1"/>
    <s v="F"/>
    <x v="1"/>
    <s v="samantha35@adventure-works.com"/>
    <s v="samantha35"/>
    <n v="40000"/>
    <x v="2"/>
    <n v="0"/>
    <x v="1"/>
    <x v="3"/>
    <x v="2"/>
    <s v="Y"/>
    <x v="0"/>
  </r>
  <r>
    <n v="11129"/>
    <s v="MS."/>
    <s v="JULIA"/>
    <s v="WRIGHT"/>
    <s v="MS. JULIA WRIGHT"/>
    <d v="1975-08-05T00:00:00"/>
    <n v="1975"/>
    <n v="48"/>
    <x v="1"/>
    <s v="S"/>
    <x v="0"/>
    <s v="F"/>
    <x v="1"/>
    <s v="julia17@adventure-works.com"/>
    <s v="julia17"/>
    <n v="40000"/>
    <x v="2"/>
    <n v="0"/>
    <x v="1"/>
    <x v="3"/>
    <x v="2"/>
    <s v="Y"/>
    <x v="0"/>
  </r>
  <r>
    <n v="11130"/>
    <s v="MS."/>
    <s v="CAROLINE"/>
    <s v="RUSSELL"/>
    <s v="MS. CAROLINE RUSSELL"/>
    <d v="1980-01-06T00:00:00"/>
    <n v="1980"/>
    <n v="43"/>
    <x v="1"/>
    <s v="M"/>
    <x v="1"/>
    <s v="F"/>
    <x v="1"/>
    <s v="caroline21@adventure-works.com"/>
    <s v="caroline21"/>
    <n v="30000"/>
    <x v="2"/>
    <n v="0"/>
    <x v="1"/>
    <x v="3"/>
    <x v="2"/>
    <s v="Y"/>
    <x v="0"/>
  </r>
  <r>
    <n v="11131"/>
    <s v="MS."/>
    <s v="AMANDA"/>
    <s v="RIVERA"/>
    <s v="MS. AMANDA RIVERA"/>
    <d v="1980-03-12T00:00:00"/>
    <n v="1980"/>
    <n v="43"/>
    <x v="1"/>
    <s v="M"/>
    <x v="1"/>
    <s v="F"/>
    <x v="1"/>
    <s v="amanda7@adventure-works.com"/>
    <s v="amanda7"/>
    <n v="30000"/>
    <x v="2"/>
    <n v="0"/>
    <x v="1"/>
    <x v="3"/>
    <x v="2"/>
    <s v="N"/>
    <x v="1"/>
  </r>
  <r>
    <n v="11132"/>
    <s v="MS."/>
    <s v="MELISSA"/>
    <s v="RICHARDSON"/>
    <s v="MS. MELISSA RICHARDSON"/>
    <d v="1980-10-26T00:00:00"/>
    <n v="1980"/>
    <n v="43"/>
    <x v="1"/>
    <s v="S"/>
    <x v="0"/>
    <s v="F"/>
    <x v="1"/>
    <s v="melissa31@adventure-works.com"/>
    <s v="melissa31"/>
    <n v="30000"/>
    <x v="2"/>
    <n v="0"/>
    <x v="1"/>
    <x v="3"/>
    <x v="2"/>
    <s v="N"/>
    <x v="1"/>
  </r>
  <r>
    <n v="11133"/>
    <s v="MS."/>
    <s v="ANGELA"/>
    <s v="GRIFFIN"/>
    <s v="MS. ANGELA GRIFFIN"/>
    <d v="1980-09-08T00:00:00"/>
    <n v="1980"/>
    <n v="43"/>
    <x v="1"/>
    <s v="S"/>
    <x v="0"/>
    <s v="F"/>
    <x v="1"/>
    <s v="angela23@adventure-works.com"/>
    <s v="angela23"/>
    <n v="30000"/>
    <x v="2"/>
    <n v="0"/>
    <x v="1"/>
    <x v="4"/>
    <x v="3"/>
    <s v="N"/>
    <x v="1"/>
  </r>
  <r>
    <n v="11134"/>
    <s v="MR."/>
    <s v="LARRY"/>
    <s v="TOWNSEND"/>
    <s v="MR. LARRY TOWNSEND"/>
    <d v="1946-02-26T00:00:00"/>
    <n v="1946"/>
    <n v="77"/>
    <x v="2"/>
    <s v="S"/>
    <x v="0"/>
    <s v="M"/>
    <x v="0"/>
    <s v="larry14@adventure-works.com"/>
    <s v="larry14"/>
    <n v="10000"/>
    <x v="2"/>
    <n v="5"/>
    <x v="0"/>
    <x v="3"/>
    <x v="2"/>
    <s v="Y"/>
    <x v="0"/>
  </r>
  <r>
    <n v="11135"/>
    <s v="MR."/>
    <s v="MARCUS"/>
    <s v="HARRIS"/>
    <s v="MR. MARCUS HARRIS"/>
    <d v="1979-11-03T00:00:00"/>
    <n v="1979"/>
    <n v="44"/>
    <x v="1"/>
    <s v="S"/>
    <x v="0"/>
    <s v="M"/>
    <x v="0"/>
    <s v="marcus14@adventure-works.com"/>
    <s v="marcus14"/>
    <n v="30000"/>
    <x v="2"/>
    <n v="0"/>
    <x v="1"/>
    <x v="4"/>
    <x v="3"/>
    <s v="N"/>
    <x v="1"/>
  </r>
  <r>
    <n v="11136"/>
    <s v="MS."/>
    <s v="BRIANNA"/>
    <s v="MORGAN"/>
    <s v="MS. BRIANNA MORGAN"/>
    <d v="1978-10-26T00:00:00"/>
    <n v="1978"/>
    <n v="45"/>
    <x v="1"/>
    <s v="S"/>
    <x v="0"/>
    <s v="F"/>
    <x v="1"/>
    <s v="brianna30@adventure-works.com"/>
    <s v="brianna30"/>
    <n v="40000"/>
    <x v="2"/>
    <n v="0"/>
    <x v="1"/>
    <x v="3"/>
    <x v="2"/>
    <s v="N"/>
    <x v="1"/>
  </r>
  <r>
    <n v="11137"/>
    <s v="MS."/>
    <s v="JASMINE"/>
    <s v="TAYLOR"/>
    <s v="MS. JASMINE TAYLOR"/>
    <d v="1978-07-20T00:00:00"/>
    <n v="1978"/>
    <n v="45"/>
    <x v="1"/>
    <s v="M"/>
    <x v="1"/>
    <s v="F"/>
    <x v="1"/>
    <s v="jasmine7@adventure-works.com"/>
    <s v="jasmine7"/>
    <n v="40000"/>
    <x v="2"/>
    <n v="0"/>
    <x v="1"/>
    <x v="3"/>
    <x v="2"/>
    <s v="Y"/>
    <x v="0"/>
  </r>
  <r>
    <n v="11138"/>
    <s v="MS."/>
    <s v="LAUREN"/>
    <s v="DAVIS"/>
    <s v="MS. LAUREN DAVIS"/>
    <d v="1978-09-15T00:00:00"/>
    <n v="1978"/>
    <n v="45"/>
    <x v="1"/>
    <s v="M"/>
    <x v="1"/>
    <s v="F"/>
    <x v="1"/>
    <s v="lauren23@adventure-works.com"/>
    <s v="lauren23"/>
    <n v="40000"/>
    <x v="2"/>
    <n v="0"/>
    <x v="1"/>
    <x v="3"/>
    <x v="2"/>
    <s v="N"/>
    <x v="1"/>
  </r>
  <r>
    <n v="11139"/>
    <s v="MRS."/>
    <s v="TANYA"/>
    <s v="MORENO"/>
    <s v="MRS. TANYA MORENO"/>
    <d v="1938-11-09T00:00:00"/>
    <n v="1938"/>
    <n v="85"/>
    <x v="4"/>
    <s v="S"/>
    <x v="0"/>
    <s v="F"/>
    <x v="1"/>
    <s v="tanya2@adventure-works.com"/>
    <s v="tanya2"/>
    <n v="30000"/>
    <x v="2"/>
    <n v="2"/>
    <x v="0"/>
    <x v="2"/>
    <x v="3"/>
    <s v="N"/>
    <x v="1"/>
  </r>
  <r>
    <n v="11140"/>
    <s v="MR."/>
    <s v="JAVIER"/>
    <s v="ALVAREZ"/>
    <s v="MR. JAVIER ALVAREZ"/>
    <d v="1977-02-11T00:00:00"/>
    <n v="1977"/>
    <n v="46"/>
    <x v="1"/>
    <s v="S"/>
    <x v="0"/>
    <s v="M"/>
    <x v="0"/>
    <s v="javier1@adventure-works.com"/>
    <s v="javier1"/>
    <n v="30000"/>
    <x v="2"/>
    <n v="0"/>
    <x v="1"/>
    <x v="4"/>
    <x v="3"/>
    <s v="N"/>
    <x v="1"/>
  </r>
  <r>
    <n v="11141"/>
    <s v="MS."/>
    <s v="NICOLE"/>
    <s v="RAMIREZ"/>
    <s v="MS. NICOLE RAMIREZ"/>
    <d v="1977-06-21T00:00:00"/>
    <n v="1977"/>
    <n v="46"/>
    <x v="1"/>
    <s v="M"/>
    <x v="1"/>
    <s v="F"/>
    <x v="1"/>
    <s v="nicole42@adventure-works.com"/>
    <s v="nicole42"/>
    <n v="40000"/>
    <x v="2"/>
    <n v="0"/>
    <x v="1"/>
    <x v="3"/>
    <x v="2"/>
    <s v="N"/>
    <x v="1"/>
  </r>
  <r>
    <n v="11142"/>
    <s v="MR."/>
    <s v="EDUARDO"/>
    <s v="PATTERSON"/>
    <s v="MR. EDUARDO PATTERSON"/>
    <d v="1977-08-14T00:00:00"/>
    <n v="1977"/>
    <n v="46"/>
    <x v="1"/>
    <s v="S"/>
    <x v="0"/>
    <s v="M"/>
    <x v="0"/>
    <s v="eduardo55@adventure-works.com"/>
    <s v="eduardo55"/>
    <n v="40000"/>
    <x v="2"/>
    <n v="0"/>
    <x v="1"/>
    <x v="3"/>
    <x v="2"/>
    <s v="N"/>
    <x v="1"/>
  </r>
  <r>
    <n v="11143"/>
    <s v="MR."/>
    <s v="JONATHAN"/>
    <s v="HENDERSON"/>
    <s v="MR. JONATHAN HENDERSON"/>
    <d v="1977-02-04T00:00:00"/>
    <n v="1977"/>
    <n v="46"/>
    <x v="1"/>
    <s v="M"/>
    <x v="1"/>
    <s v="M"/>
    <x v="0"/>
    <s v="jonathan4@adventure-works.com"/>
    <s v="jonathan4"/>
    <n v="40000"/>
    <x v="2"/>
    <n v="0"/>
    <x v="1"/>
    <x v="3"/>
    <x v="2"/>
    <s v="Y"/>
    <x v="0"/>
  </r>
  <r>
    <n v="11144"/>
    <s v="MR."/>
    <s v="EDWARD"/>
    <s v="HERNANDEZ"/>
    <s v="MR. EDWARD HERNANDEZ"/>
    <d v="1979-09-09T00:00:00"/>
    <n v="1979"/>
    <n v="44"/>
    <x v="1"/>
    <s v="S"/>
    <x v="0"/>
    <s v="M"/>
    <x v="0"/>
    <s v="edward48@adventure-works.com"/>
    <s v="edward48"/>
    <n v="40000"/>
    <x v="2"/>
    <n v="0"/>
    <x v="1"/>
    <x v="3"/>
    <x v="2"/>
    <s v="N"/>
    <x v="1"/>
  </r>
  <r>
    <n v="11145"/>
    <s v="MS."/>
    <s v="JASMINE"/>
    <s v="COLEMAN"/>
    <s v="MS. JASMINE COLEMAN"/>
    <d v="1979-12-08T00:00:00"/>
    <n v="1979"/>
    <n v="44"/>
    <x v="1"/>
    <s v="S"/>
    <x v="0"/>
    <s v="F"/>
    <x v="1"/>
    <s v="jasmine46@adventure-works.com"/>
    <s v="jasmine46"/>
    <n v="40000"/>
    <x v="2"/>
    <n v="0"/>
    <x v="1"/>
    <x v="3"/>
    <x v="2"/>
    <s v="N"/>
    <x v="1"/>
  </r>
  <r>
    <n v="11146"/>
    <s v="MRS."/>
    <s v="KARLA"/>
    <s v="GOEL"/>
    <s v="MRS. KARLA GOEL"/>
    <d v="1939-08-26T00:00:00"/>
    <n v="1939"/>
    <n v="84"/>
    <x v="4"/>
    <s v="S"/>
    <x v="0"/>
    <s v="F"/>
    <x v="1"/>
    <s v="karla20@adventure-works.com"/>
    <s v="karla20"/>
    <n v="40000"/>
    <x v="2"/>
    <n v="2"/>
    <x v="0"/>
    <x v="1"/>
    <x v="0"/>
    <s v="Y"/>
    <x v="0"/>
  </r>
  <r>
    <n v="11147"/>
    <s v="MR."/>
    <s v="ERNEST"/>
    <s v="WU"/>
    <s v="MR. ERNEST WU"/>
    <d v="1939-02-05T00:00:00"/>
    <n v="1939"/>
    <n v="84"/>
    <x v="4"/>
    <s v="M"/>
    <x v="1"/>
    <s v="M"/>
    <x v="0"/>
    <s v="ernest6@adventure-works.com"/>
    <s v="ernest6"/>
    <n v="60000"/>
    <x v="1"/>
    <n v="2"/>
    <x v="0"/>
    <x v="0"/>
    <x v="0"/>
    <s v="Y"/>
    <x v="0"/>
  </r>
  <r>
    <n v="11148"/>
    <s v="MR."/>
    <s v="ROSS"/>
    <s v="VAZQUEZ"/>
    <s v="MR. ROSS VAZQUEZ"/>
    <d v="1941-08-16T00:00:00"/>
    <n v="1941"/>
    <n v="82"/>
    <x v="4"/>
    <s v="M"/>
    <x v="1"/>
    <s v="M"/>
    <x v="0"/>
    <s v="ross32@adventure-works.com"/>
    <s v="ross32"/>
    <n v="40000"/>
    <x v="2"/>
    <n v="2"/>
    <x v="0"/>
    <x v="1"/>
    <x v="0"/>
    <s v="Y"/>
    <x v="0"/>
  </r>
  <r>
    <n v="11149"/>
    <s v="MR."/>
    <s v="THEODORE"/>
    <s v="GILL"/>
    <s v="MR. THEODORE GILL"/>
    <d v="1941-04-20T00:00:00"/>
    <n v="1941"/>
    <n v="82"/>
    <x v="4"/>
    <s v="M"/>
    <x v="1"/>
    <s v="M"/>
    <x v="0"/>
    <s v="theodore14@adventure-works.com"/>
    <s v="theodore14"/>
    <n v="40000"/>
    <x v="2"/>
    <n v="2"/>
    <x v="0"/>
    <x v="1"/>
    <x v="0"/>
    <s v="Y"/>
    <x v="0"/>
  </r>
  <r>
    <n v="11150"/>
    <s v="MR."/>
    <s v="RUSSELL"/>
    <s v="SHEN"/>
    <s v="MR. RUSSELL SHEN"/>
    <d v="1941-03-15T00:00:00"/>
    <n v="1941"/>
    <n v="82"/>
    <x v="4"/>
    <s v="S"/>
    <x v="0"/>
    <s v="M"/>
    <x v="0"/>
    <s v="russell6@adventure-works.com"/>
    <s v="russell6"/>
    <n v="40000"/>
    <x v="2"/>
    <n v="2"/>
    <x v="0"/>
    <x v="1"/>
    <x v="0"/>
    <s v="Y"/>
    <x v="0"/>
  </r>
  <r>
    <n v="11151"/>
    <s v="MRS."/>
    <s v="MELINDA"/>
    <s v="GILL"/>
    <s v="MRS. MELINDA GILL"/>
    <d v="1942-02-25T00:00:00"/>
    <n v="1942"/>
    <n v="81"/>
    <x v="4"/>
    <s v="S"/>
    <x v="0"/>
    <s v="F"/>
    <x v="1"/>
    <s v="melinda9@adventure-works.com"/>
    <s v="melinda9"/>
    <n v="60000"/>
    <x v="1"/>
    <n v="2"/>
    <x v="0"/>
    <x v="0"/>
    <x v="0"/>
    <s v="N"/>
    <x v="1"/>
  </r>
  <r>
    <n v="11152"/>
    <s v="MR."/>
    <s v="JAMES"/>
    <s v="WILLIAMS"/>
    <s v="MR. JAMES WILLIAMS"/>
    <d v="1976-01-10T00:00:00"/>
    <n v="1976"/>
    <n v="47"/>
    <x v="1"/>
    <s v="S"/>
    <x v="0"/>
    <s v="M"/>
    <x v="0"/>
    <s v="james77@adventure-works.com"/>
    <s v="james77"/>
    <n v="40000"/>
    <x v="2"/>
    <n v="0"/>
    <x v="1"/>
    <x v="3"/>
    <x v="2"/>
    <s v="Y"/>
    <x v="0"/>
  </r>
  <r>
    <n v="11153"/>
    <s v="MS."/>
    <s v="ANGELA"/>
    <s v="JAMES"/>
    <s v="MS. ANGELA JAMES"/>
    <d v="1976-06-23T00:00:00"/>
    <n v="1976"/>
    <n v="47"/>
    <x v="1"/>
    <s v="M"/>
    <x v="1"/>
    <s v="F"/>
    <x v="1"/>
    <s v="angela34@adventure-works.com"/>
    <s v="angela34"/>
    <n v="40000"/>
    <x v="2"/>
    <n v="0"/>
    <x v="1"/>
    <x v="3"/>
    <x v="2"/>
    <s v="Y"/>
    <x v="0"/>
  </r>
  <r>
    <n v="11154"/>
    <s v="MS."/>
    <s v="MEGAN"/>
    <s v="WALKER"/>
    <s v="MS. MEGAN WALKER"/>
    <d v="1976-08-21T00:00:00"/>
    <n v="1976"/>
    <n v="47"/>
    <x v="1"/>
    <s v="S"/>
    <x v="0"/>
    <s v="F"/>
    <x v="1"/>
    <s v="megan25@adventure-works.com"/>
    <s v="megan25"/>
    <n v="40000"/>
    <x v="2"/>
    <n v="0"/>
    <x v="1"/>
    <x v="2"/>
    <x v="2"/>
    <s v="Y"/>
    <x v="0"/>
  </r>
  <r>
    <n v="11155"/>
    <s v="MR."/>
    <s v="HUNTER"/>
    <s v="ROBINSON"/>
    <s v="MR. HUNTER ROBINSON"/>
    <d v="1976-01-26T00:00:00"/>
    <n v="1976"/>
    <n v="47"/>
    <x v="1"/>
    <s v="S"/>
    <x v="0"/>
    <s v="M"/>
    <x v="0"/>
    <s v="hunter50@adventure-works.com"/>
    <s v="hunter50"/>
    <n v="40000"/>
    <x v="2"/>
    <n v="0"/>
    <x v="1"/>
    <x v="2"/>
    <x v="2"/>
    <s v="N"/>
    <x v="1"/>
  </r>
  <r>
    <n v="11156"/>
    <s v="MS."/>
    <s v="MARIA"/>
    <s v="ROBERTS"/>
    <s v="MS. MARIA ROBERTS"/>
    <d v="1976-02-07T00:00:00"/>
    <n v="1976"/>
    <n v="47"/>
    <x v="1"/>
    <s v="S"/>
    <x v="0"/>
    <s v="F"/>
    <x v="1"/>
    <s v="maria47@adventure-works.com"/>
    <s v="maria47"/>
    <n v="40000"/>
    <x v="2"/>
    <n v="0"/>
    <x v="1"/>
    <x v="2"/>
    <x v="2"/>
    <s v="N"/>
    <x v="1"/>
  </r>
  <r>
    <n v="11157"/>
    <s v="MS."/>
    <s v="HANNAH"/>
    <s v="LONG"/>
    <s v="MS. HANNAH LONG"/>
    <d v="1975-06-11T00:00:00"/>
    <n v="1975"/>
    <n v="48"/>
    <x v="1"/>
    <s v="M"/>
    <x v="1"/>
    <s v="F"/>
    <x v="1"/>
    <s v="hannah32@adventure-works.com"/>
    <s v="hannah32"/>
    <n v="40000"/>
    <x v="2"/>
    <n v="0"/>
    <x v="1"/>
    <x v="3"/>
    <x v="2"/>
    <s v="Y"/>
    <x v="0"/>
  </r>
  <r>
    <n v="11158"/>
    <s v="MR."/>
    <s v="JASON"/>
    <s v="WRIGHT"/>
    <s v="MR. JASON WRIGHT"/>
    <d v="1975-10-08T00:00:00"/>
    <n v="1975"/>
    <n v="48"/>
    <x v="1"/>
    <s v="S"/>
    <x v="0"/>
    <s v="M"/>
    <x v="0"/>
    <s v="jason46@adventure-works.com"/>
    <s v="jason46"/>
    <n v="40000"/>
    <x v="2"/>
    <n v="0"/>
    <x v="1"/>
    <x v="3"/>
    <x v="2"/>
    <s v="Y"/>
    <x v="0"/>
  </r>
  <r>
    <n v="11159"/>
    <s v="MS."/>
    <s v="BRIANNA"/>
    <s v="HUGHES"/>
    <s v="MS. BRIANNA HUGHES"/>
    <d v="1975-09-17T00:00:00"/>
    <n v="1975"/>
    <n v="48"/>
    <x v="1"/>
    <s v="S"/>
    <x v="0"/>
    <s v="F"/>
    <x v="1"/>
    <s v="brianna57@adventure-works.com"/>
    <s v="brianna57"/>
    <n v="40000"/>
    <x v="2"/>
    <n v="0"/>
    <x v="1"/>
    <x v="3"/>
    <x v="2"/>
    <s v="N"/>
    <x v="1"/>
  </r>
  <r>
    <n v="11160"/>
    <s v="MR."/>
    <s v="MAURICE"/>
    <s v="TANG"/>
    <s v="MR. MAURICE TANG"/>
    <d v="1974-01-08T00:00:00"/>
    <n v="1974"/>
    <n v="49"/>
    <x v="1"/>
    <s v="S"/>
    <x v="0"/>
    <s v="M"/>
    <x v="0"/>
    <s v="maurice4@adventure-works.com"/>
    <s v="maurice4"/>
    <n v="40000"/>
    <x v="2"/>
    <n v="0"/>
    <x v="1"/>
    <x v="2"/>
    <x v="2"/>
    <s v="N"/>
    <x v="1"/>
  </r>
  <r>
    <n v="11161"/>
    <s v="MS."/>
    <s v="EMILY"/>
    <s v="WOOD"/>
    <s v="MS. EMILY WOOD"/>
    <d v="1974-04-22T00:00:00"/>
    <n v="1974"/>
    <n v="49"/>
    <x v="1"/>
    <s v="S"/>
    <x v="0"/>
    <s v="F"/>
    <x v="1"/>
    <s v="emily27@adventure-works.com"/>
    <s v="emily27"/>
    <n v="40000"/>
    <x v="2"/>
    <n v="0"/>
    <x v="1"/>
    <x v="2"/>
    <x v="2"/>
    <s v="N"/>
    <x v="1"/>
  </r>
  <r>
    <n v="11162"/>
    <s v="MR."/>
    <s v="CHASE"/>
    <s v="COX"/>
    <s v="MR. CHASE COX"/>
    <d v="1974-03-05T00:00:00"/>
    <n v="1974"/>
    <n v="49"/>
    <x v="1"/>
    <s v="S"/>
    <x v="0"/>
    <s v="M"/>
    <x v="0"/>
    <s v="chase10@adventure-works.com"/>
    <s v="chase10"/>
    <n v="40000"/>
    <x v="2"/>
    <n v="0"/>
    <x v="1"/>
    <x v="2"/>
    <x v="2"/>
    <s v="Y"/>
    <x v="0"/>
  </r>
  <r>
    <n v="11163"/>
    <s v="MR."/>
    <s v="GABRIEL"/>
    <s v="WANG"/>
    <s v="MR. GABRIEL WANG"/>
    <d v="1974-12-20T00:00:00"/>
    <n v="1974"/>
    <n v="49"/>
    <x v="1"/>
    <s v="M"/>
    <x v="1"/>
    <s v="M"/>
    <x v="0"/>
    <s v="gabriel21@adventure-works.com"/>
    <s v="gabriel21"/>
    <n v="40000"/>
    <x v="2"/>
    <n v="0"/>
    <x v="1"/>
    <x v="2"/>
    <x v="2"/>
    <s v="Y"/>
    <x v="0"/>
  </r>
  <r>
    <n v="11164"/>
    <s v="MR."/>
    <s v="DEVIN"/>
    <s v="BROOKS"/>
    <s v="MR. DEVIN BROOKS"/>
    <d v="1974-05-05T00:00:00"/>
    <n v="1974"/>
    <n v="49"/>
    <x v="1"/>
    <s v="S"/>
    <x v="0"/>
    <s v="M"/>
    <x v="0"/>
    <s v="devin63@adventure-works.com"/>
    <s v="devin63"/>
    <n v="40000"/>
    <x v="2"/>
    <n v="0"/>
    <x v="1"/>
    <x v="2"/>
    <x v="2"/>
    <s v="N"/>
    <x v="1"/>
  </r>
  <r>
    <n v="11165"/>
    <s v="MS."/>
    <s v="JOCELYN"/>
    <s v="ALEXANDER"/>
    <s v="MS. JOCELYN ALEXANDER"/>
    <d v="1973-07-18T00:00:00"/>
    <n v="1973"/>
    <n v="50"/>
    <x v="0"/>
    <s v="M"/>
    <x v="1"/>
    <s v="F"/>
    <x v="1"/>
    <s v="jocelyn18@adventure-works.com"/>
    <s v="jocelyn18"/>
    <n v="60000"/>
    <x v="1"/>
    <n v="0"/>
    <x v="1"/>
    <x v="2"/>
    <x v="2"/>
    <s v="N"/>
    <x v="1"/>
  </r>
  <r>
    <n v="11166"/>
    <s v="MS."/>
    <s v="ASHLEY"/>
    <s v="MARTINEZ"/>
    <s v="MS. ASHLEY MARTINEZ"/>
    <d v="1972-04-24T00:00:00"/>
    <n v="1972"/>
    <n v="51"/>
    <x v="0"/>
    <s v="S"/>
    <x v="0"/>
    <s v="F"/>
    <x v="1"/>
    <s v="ashley18@adventure-works.com"/>
    <s v="ashley18"/>
    <n v="70000"/>
    <x v="1"/>
    <n v="0"/>
    <x v="1"/>
    <x v="2"/>
    <x v="2"/>
    <s v="N"/>
    <x v="1"/>
  </r>
  <r>
    <n v="11167"/>
    <s v="MS."/>
    <s v="JASMINE"/>
    <s v="BARNES"/>
    <s v="MS. JASMINE BARNES"/>
    <d v="1972-08-01T00:00:00"/>
    <n v="1972"/>
    <n v="51"/>
    <x v="0"/>
    <s v="S"/>
    <x v="0"/>
    <s v="F"/>
    <x v="1"/>
    <s v="jasmine43@adventure-works.com"/>
    <s v="jasmine43"/>
    <n v="80000"/>
    <x v="1"/>
    <n v="0"/>
    <x v="1"/>
    <x v="1"/>
    <x v="0"/>
    <s v="N"/>
    <x v="1"/>
  </r>
  <r>
    <n v="11168"/>
    <s v="MR."/>
    <s v="DAVID"/>
    <s v="RODRIGUEZ"/>
    <s v="MR. DAVID RODRIGUEZ"/>
    <d v="1968-05-15T00:00:00"/>
    <n v="1968"/>
    <n v="55"/>
    <x v="0"/>
    <s v="S"/>
    <x v="0"/>
    <s v="M"/>
    <x v="0"/>
    <s v="david83@adventure-works.com"/>
    <s v="david83"/>
    <n v="80000"/>
    <x v="1"/>
    <n v="0"/>
    <x v="1"/>
    <x v="1"/>
    <x v="0"/>
    <s v="N"/>
    <x v="1"/>
  </r>
  <r>
    <n v="11169"/>
    <s v="MR."/>
    <s v="BRYCE"/>
    <s v="RICHARDSON"/>
    <s v="MR. BRYCE RICHARDSON"/>
    <d v="1968-06-22T00:00:00"/>
    <n v="1968"/>
    <n v="55"/>
    <x v="0"/>
    <s v="M"/>
    <x v="1"/>
    <s v="M"/>
    <x v="0"/>
    <s v="bryce8@adventure-works.com"/>
    <s v="bryce8"/>
    <n v="90000"/>
    <x v="1"/>
    <n v="4"/>
    <x v="0"/>
    <x v="1"/>
    <x v="0"/>
    <s v="Y"/>
    <x v="0"/>
  </r>
  <r>
    <n v="11170"/>
    <s v="MRS."/>
    <s v="CAROL"/>
    <s v="HOWARD"/>
    <s v="MRS. CAROL HOWARD"/>
    <d v="1968-02-05T00:00:00"/>
    <n v="1968"/>
    <n v="55"/>
    <x v="0"/>
    <s v="M"/>
    <x v="1"/>
    <s v="F"/>
    <x v="1"/>
    <s v="carol5@adventure-works.com"/>
    <s v="carol5"/>
    <n v="90000"/>
    <x v="1"/>
    <n v="4"/>
    <x v="0"/>
    <x v="1"/>
    <x v="0"/>
    <s v="Y"/>
    <x v="0"/>
  </r>
  <r>
    <n v="11171"/>
    <s v="MR."/>
    <s v="JONATHAN"/>
    <s v="HILL"/>
    <s v="MR. JONATHAN HILL"/>
    <d v="1967-10-09T00:00:00"/>
    <n v="1967"/>
    <n v="56"/>
    <x v="0"/>
    <s v="S"/>
    <x v="0"/>
    <s v="M"/>
    <x v="0"/>
    <s v="jonathan43@adventure-works.com"/>
    <s v="jonathan43"/>
    <n v="100000"/>
    <x v="0"/>
    <n v="1"/>
    <x v="0"/>
    <x v="1"/>
    <x v="0"/>
    <s v="Y"/>
    <x v="0"/>
  </r>
  <r>
    <n v="11172"/>
    <s v="MRS."/>
    <s v="GABRIELLE"/>
    <s v="ADAMS"/>
    <s v="MRS. GABRIELLE ADAMS"/>
    <d v="1967-11-21T00:00:00"/>
    <n v="1967"/>
    <n v="56"/>
    <x v="0"/>
    <s v="M"/>
    <x v="1"/>
    <s v="F"/>
    <x v="1"/>
    <s v="gabrielle58@adventure-works.com"/>
    <s v="gabrielle58"/>
    <n v="100000"/>
    <x v="0"/>
    <n v="1"/>
    <x v="0"/>
    <x v="1"/>
    <x v="0"/>
    <s v="Y"/>
    <x v="0"/>
  </r>
  <r>
    <n v="11173"/>
    <s v="MS."/>
    <s v="SARAH"/>
    <s v="THOMAS"/>
    <s v="MS. SARAH THOMAS"/>
    <d v="1967-09-01T00:00:00"/>
    <n v="1967"/>
    <n v="56"/>
    <x v="0"/>
    <s v="S"/>
    <x v="0"/>
    <s v="F"/>
    <x v="1"/>
    <s v="sarah13@adventure-works.com"/>
    <s v="sarah13"/>
    <n v="110000"/>
    <x v="0"/>
    <n v="0"/>
    <x v="1"/>
    <x v="0"/>
    <x v="0"/>
    <s v="N"/>
    <x v="1"/>
  </r>
  <r>
    <n v="11174"/>
    <s v="MR."/>
    <s v="NICHOLAS"/>
    <s v="ROBINSON"/>
    <s v="MR. NICHOLAS ROBINSON"/>
    <d v="1967-07-13T00:00:00"/>
    <n v="1967"/>
    <n v="56"/>
    <x v="0"/>
    <s v="M"/>
    <x v="1"/>
    <s v="M"/>
    <x v="0"/>
    <s v="nicholas19@adventure-works.com"/>
    <s v="nicholas19"/>
    <n v="110000"/>
    <x v="0"/>
    <n v="0"/>
    <x v="1"/>
    <x v="0"/>
    <x v="0"/>
    <s v="Y"/>
    <x v="0"/>
  </r>
  <r>
    <n v="11175"/>
    <s v="MR."/>
    <s v="LUIS"/>
    <s v="WANG"/>
    <s v="MR. LUIS WANG"/>
    <d v="1963-03-05T00:00:00"/>
    <n v="1963"/>
    <n v="60"/>
    <x v="3"/>
    <s v="S"/>
    <x v="0"/>
    <s v="M"/>
    <x v="0"/>
    <s v="luis24@adventure-works.com"/>
    <s v="luis24"/>
    <n v="70000"/>
    <x v="1"/>
    <n v="0"/>
    <x v="1"/>
    <x v="2"/>
    <x v="2"/>
    <s v="Y"/>
    <x v="0"/>
  </r>
  <r>
    <n v="11176"/>
    <s v="MR."/>
    <s v="MASON"/>
    <s v="ROBERTS"/>
    <s v="MR. MASON ROBERTS"/>
    <d v="1968-01-25T00:00:00"/>
    <n v="1968"/>
    <n v="55"/>
    <x v="0"/>
    <s v="M"/>
    <x v="1"/>
    <s v="M"/>
    <x v="0"/>
    <s v="mason25@adventure-works.com"/>
    <s v="mason25"/>
    <n v="90000"/>
    <x v="1"/>
    <n v="4"/>
    <x v="0"/>
    <x v="1"/>
    <x v="0"/>
    <s v="Y"/>
    <x v="0"/>
  </r>
  <r>
    <n v="11177"/>
    <s v="MR."/>
    <s v="JOSE"/>
    <s v="FLORES"/>
    <s v="MR. JOSE FLORES"/>
    <d v="1942-07-04T00:00:00"/>
    <n v="1942"/>
    <n v="81"/>
    <x v="4"/>
    <s v="M"/>
    <x v="1"/>
    <s v="M"/>
    <x v="0"/>
    <s v="jose6@adventure-works.com"/>
    <s v="jose6"/>
    <n v="110000"/>
    <x v="0"/>
    <n v="2"/>
    <x v="0"/>
    <x v="0"/>
    <x v="0"/>
    <s v="Y"/>
    <x v="0"/>
  </r>
  <r>
    <n v="11178"/>
    <s v="MR."/>
    <s v="NATHAN"/>
    <s v="JOHNSON"/>
    <s v="MR. NATHAN JOHNSON"/>
    <d v="1943-08-24T00:00:00"/>
    <n v="1943"/>
    <n v="80"/>
    <x v="4"/>
    <s v="M"/>
    <x v="1"/>
    <s v="M"/>
    <x v="0"/>
    <s v="nathan55@adventure-works.com"/>
    <s v="nathan55"/>
    <n v="100000"/>
    <x v="0"/>
    <n v="2"/>
    <x v="0"/>
    <x v="0"/>
    <x v="0"/>
    <s v="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559532-F05C-4408-B5DF-E3331FD860FE}" name="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s">
  <location ref="A11:B19" firstHeaderRow="1" firstDataRow="1" firstDataCol="1"/>
  <pivotFields count="6">
    <pivotField showAll="0"/>
    <pivotField numFmtId="14" showAll="0"/>
    <pivotField showAll="0">
      <items count="5">
        <item x="1"/>
        <item x="3"/>
        <item x="0"/>
        <item x="2"/>
        <item t="default"/>
      </items>
    </pivotField>
    <pivotField showAll="0">
      <items count="5">
        <item x="0"/>
        <item x="3"/>
        <item x="2"/>
        <item x="1"/>
        <item t="default"/>
      </items>
    </pivotField>
    <pivotField axis="axisRow" multipleItemSelectionAllowed="1" showAll="0">
      <items count="9">
        <item x="6"/>
        <item x="5"/>
        <item x="3"/>
        <item x="0"/>
        <item x="2"/>
        <item x="7"/>
        <item x="1"/>
        <item x="4"/>
        <item t="default"/>
      </items>
    </pivotField>
    <pivotField dataField="1" numFmtId="165" showAll="0"/>
  </pivotFields>
  <rowFields count="1">
    <field x="4"/>
  </rowFields>
  <rowItems count="8">
    <i>
      <x/>
    </i>
    <i>
      <x v="1"/>
    </i>
    <i>
      <x v="2"/>
    </i>
    <i>
      <x v="3"/>
    </i>
    <i>
      <x v="4"/>
    </i>
    <i>
      <x v="5"/>
    </i>
    <i>
      <x v="6"/>
    </i>
    <i>
      <x v="7"/>
    </i>
  </rowItems>
  <colItems count="1">
    <i/>
  </colItems>
  <dataFields count="1">
    <dataField name="Total Amount" fld="5" baseField="2" baseItem="2"/>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D9D4FD-C376-4529-BEF3-2C006B6C03A5}" name="Age Group"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Age Group">
  <location ref="I4:J9" firstHeaderRow="1" firstDataRow="1" firstDataCol="1"/>
  <pivotFields count="23">
    <pivotField dataField="1" showAll="0"/>
    <pivotField showAll="0"/>
    <pivotField showAll="0"/>
    <pivotField showAll="0"/>
    <pivotField showAll="0"/>
    <pivotField numFmtId="14" showAll="0"/>
    <pivotField showAll="0"/>
    <pivotField showAll="0"/>
    <pivotField axis="axisRow" showAll="0" sortType="ascending">
      <items count="6">
        <item x="1"/>
        <item x="0"/>
        <item x="3"/>
        <item x="2"/>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items count="3">
        <item x="1"/>
        <item x="0"/>
        <item t="default"/>
      </items>
    </pivotField>
  </pivotFields>
  <rowFields count="1">
    <field x="8"/>
  </rowFields>
  <rowItems count="5">
    <i>
      <x v="4"/>
    </i>
    <i>
      <x v="3"/>
    </i>
    <i>
      <x v="1"/>
    </i>
    <i>
      <x v="2"/>
    </i>
    <i>
      <x/>
    </i>
  </rowItems>
  <colItems count="1">
    <i/>
  </colItems>
  <dataFields count="1">
    <dataField name="Total Customers" fld="0" subtotal="count" baseField="15" baseItem="0"/>
  </dataField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0E6CFB-56AF-45A6-8963-45F70579D083}" name="Occupation"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ccupation">
  <location ref="B21:C25"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s>
  <rowFields count="1">
    <field x="20"/>
  </rowFields>
  <rowItems count="4">
    <i>
      <x v="3"/>
    </i>
    <i>
      <x v="2"/>
    </i>
    <i>
      <x v="1"/>
    </i>
    <i>
      <x/>
    </i>
  </rowItems>
  <colItems count="1">
    <i/>
  </colItems>
  <dataFields count="1">
    <dataField name="Total Customers" fld="0" subtotal="count" baseField="1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5E3A1C-CECE-46F0-B9D3-222B0138288F}" name="Marital Statu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B9:C12"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axis="axisRow"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items count="3">
        <item x="1"/>
        <item x="0"/>
        <item t="default"/>
      </items>
    </pivotField>
  </pivotFields>
  <rowFields count="1">
    <field x="10"/>
  </rowFields>
  <rowItems count="3">
    <i>
      <x/>
    </i>
    <i>
      <x v="1"/>
    </i>
    <i t="grand">
      <x/>
    </i>
  </rowItems>
  <colItems count="1">
    <i/>
  </colItems>
  <dataFields count="1">
    <dataField name="Total Customers" fld="0" subtotal="count" baseField="9"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557890-1A06-4D16-B09F-E0E326A6EE7D}" name="Wealth Catergory"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Wealth Catergory">
  <location ref="F4:G8"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axis="axisRow"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s>
  <rowFields count="1">
    <field x="16"/>
  </rowFields>
  <rowItems count="4">
    <i>
      <x v="3"/>
    </i>
    <i>
      <x v="2"/>
    </i>
    <i>
      <x v="1"/>
    </i>
    <i>
      <x/>
    </i>
  </rowItems>
  <colItems count="1">
    <i/>
  </colItems>
  <dataFields count="1">
    <dataField name="Total Customers" fld="0" subtotal="count" baseField="15" baseItem="0"/>
  </dataFields>
  <chartFormats count="2">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FAAED-156D-4D40-BCCE-2593E0C94716}" name="Reg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s">
  <location ref="A23:B27" firstHeaderRow="1" firstDataRow="1" firstDataCol="1"/>
  <pivotFields count="6">
    <pivotField showAll="0"/>
    <pivotField numFmtId="14" showAll="0"/>
    <pivotField showAll="0">
      <items count="5">
        <item x="1"/>
        <item x="3"/>
        <item x="0"/>
        <item x="2"/>
        <item t="default"/>
      </items>
    </pivotField>
    <pivotField axis="axisRow" showAll="0">
      <items count="5">
        <item x="0"/>
        <item x="3"/>
        <item x="2"/>
        <item x="1"/>
        <item t="default"/>
      </items>
    </pivotField>
    <pivotField multipleItemSelectionAllowed="1" showAll="0">
      <items count="9">
        <item x="6"/>
        <item x="5"/>
        <item x="3"/>
        <item x="0"/>
        <item x="2"/>
        <item x="7"/>
        <item x="1"/>
        <item x="4"/>
        <item t="default"/>
      </items>
    </pivotField>
    <pivotField dataField="1" numFmtId="165" showAll="0"/>
  </pivotFields>
  <rowFields count="1">
    <field x="3"/>
  </rowFields>
  <rowItems count="4">
    <i>
      <x/>
    </i>
    <i>
      <x v="1"/>
    </i>
    <i>
      <x v="2"/>
    </i>
    <i>
      <x v="3"/>
    </i>
  </rowItems>
  <colItems count="1">
    <i/>
  </colItems>
  <dataFields count="1">
    <dataField name="Total Amount" fld="5" baseField="2" baseItem="2"/>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04874-851C-4EF6-A8AB-6DA5DE057897}" name="Product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s">
  <location ref="A3:B7" firstHeaderRow="1" firstDataRow="1" firstDataCol="1"/>
  <pivotFields count="6">
    <pivotField showAll="0"/>
    <pivotField numFmtId="14" showAll="0"/>
    <pivotField axis="axisRow" showAll="0">
      <items count="5">
        <item x="1"/>
        <item x="3"/>
        <item x="0"/>
        <item x="2"/>
        <item t="default"/>
      </items>
    </pivotField>
    <pivotField showAll="0">
      <items count="5">
        <item x="0"/>
        <item x="3"/>
        <item x="2"/>
        <item x="1"/>
        <item t="default"/>
      </items>
    </pivotField>
    <pivotField multipleItemSelectionAllowed="1" showAll="0">
      <items count="9">
        <item x="6"/>
        <item x="5"/>
        <item x="3"/>
        <item x="0"/>
        <item x="2"/>
        <item x="7"/>
        <item x="1"/>
        <item x="4"/>
        <item t="default"/>
      </items>
    </pivotField>
    <pivotField dataField="1" numFmtId="165" showAll="0"/>
  </pivotFields>
  <rowFields count="1">
    <field x="2"/>
  </rowFields>
  <rowItems count="4">
    <i>
      <x/>
    </i>
    <i>
      <x v="1"/>
    </i>
    <i>
      <x v="2"/>
    </i>
    <i>
      <x v="3"/>
    </i>
  </rowItems>
  <colItems count="1">
    <i/>
  </colItems>
  <dataFields count="1">
    <dataField name="Total Amount" fld="5" baseField="2" baseItem="2"/>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694F7D-AF9E-4F83-80A1-E503D2EE8CD2}" name="Parent"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arent">
  <location ref="F16:G18"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axis="axisRow" showAll="0">
      <items count="3">
        <item x="1"/>
        <item x="0"/>
        <item t="default"/>
      </items>
    </pivotField>
    <pivotField showAll="0"/>
    <pivotField showAll="0"/>
    <pivotField showAll="0"/>
    <pivotField showAll="0">
      <items count="3">
        <item x="1"/>
        <item x="0"/>
        <item t="default"/>
      </items>
    </pivotField>
  </pivotFields>
  <rowFields count="1">
    <field x="18"/>
  </rowFields>
  <rowItems count="2">
    <i>
      <x/>
    </i>
    <i>
      <x v="1"/>
    </i>
  </rowItems>
  <colItems count="1">
    <i/>
  </colItems>
  <dataFields count="1">
    <dataField name="Total Customers" fld="0" subtotal="count" baseField="15"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8" count="1" selected="0">
            <x v="0"/>
          </reference>
        </references>
      </pivotArea>
    </chartFormat>
    <chartFormat chart="5" format="6">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7F8F57-BEB7-424E-A16F-6218F9249A4F}" name="Education level"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Education Level">
  <location ref="F21:G26"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s>
  <rowFields count="1">
    <field x="19"/>
  </rowFields>
  <rowItems count="5">
    <i>
      <x v="1"/>
    </i>
    <i>
      <x v="2"/>
    </i>
    <i>
      <x v="4"/>
    </i>
    <i>
      <x v="3"/>
    </i>
    <i>
      <x/>
    </i>
  </rowItems>
  <colItems count="1">
    <i/>
  </colItems>
  <dataFields count="1">
    <dataField name="Total Customers" fld="0" subtotal="count" baseField="15" baseItem="0"/>
  </dataField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84FCED-5B8E-4FD4-87F2-54D98381BAC1}" name="Total Customer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items count="3">
        <item x="1"/>
        <item x="0"/>
        <item t="default"/>
      </items>
    </pivotField>
  </pivotFields>
  <rowItems count="1">
    <i/>
  </rowItems>
  <colItems count="1">
    <i/>
  </colItems>
  <dataFields count="1">
    <dataField name="Total Customers"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0BC8D0-714A-4645-B3A4-2B976F074525}" name="Gender Full"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Gender">
  <location ref="B15:C18"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axis="axisRow"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items count="3">
        <item x="1"/>
        <item x="0"/>
        <item t="default"/>
      </items>
    </pivotField>
  </pivotFields>
  <rowFields count="1">
    <field x="12"/>
  </rowFields>
  <rowItems count="3">
    <i>
      <x/>
    </i>
    <i>
      <x v="1"/>
    </i>
    <i>
      <x v="2"/>
    </i>
  </rowItems>
  <colItems count="1">
    <i/>
  </colItems>
  <dataFields count="1">
    <dataField name="Total Customers" fld="0" subtotal="count" baseField="11"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64FA63-ABC6-4A77-BA9E-C600D338FEBB}" name="Home Owner"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Home Owner Full">
  <location ref="F11:G13" firstHeaderRow="1" firstDataRow="1" firstDataCol="1"/>
  <pivotFields count="23">
    <pivotField dataField="1" showAll="0"/>
    <pivotField showAll="0"/>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axis="axisRow" showAll="0">
      <items count="3">
        <item x="1"/>
        <item x="0"/>
        <item t="default"/>
      </items>
    </pivotField>
  </pivotFields>
  <rowFields count="1">
    <field x="22"/>
  </rowFields>
  <rowItems count="2">
    <i>
      <x/>
    </i>
    <i>
      <x v="1"/>
    </i>
  </rowItems>
  <colItems count="1">
    <i/>
  </colItems>
  <dataFields count="1">
    <dataField name="Total Customers" fld="0" subtotal="count" baseField="15" baseItem="0"/>
  </dataFields>
  <chartFormats count="9">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2" count="1" selected="0">
            <x v="0"/>
          </reference>
        </references>
      </pivotArea>
    </chartFormat>
    <chartFormat chart="2" format="3">
      <pivotArea type="data" outline="0" fieldPosition="0">
        <references count="2">
          <reference field="4294967294" count="1" selected="0">
            <x v="0"/>
          </reference>
          <reference field="22" count="1" selected="0">
            <x v="1"/>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2" count="1" selected="0">
            <x v="0"/>
          </reference>
        </references>
      </pivotArea>
    </chartFormat>
    <chartFormat chart="3" format="3">
      <pivotArea type="data" outline="0" fieldPosition="0">
        <references count="2">
          <reference field="4294967294" count="1" selected="0">
            <x v="0"/>
          </reference>
          <reference field="22"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2" count="1" selected="0">
            <x v="0"/>
          </reference>
        </references>
      </pivotArea>
    </chartFormat>
    <chartFormat chart="9" format="8">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559821-566E-400B-AF1E-98CFA6201746}" name="Purchas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2:I13" firstHeaderRow="1" firstDataRow="1" firstDataCol="0"/>
  <pivotFields count="24">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Purchase2" fld="23"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30416E-3978-4767-B0EC-FA56214C63B7}" sourceName="Region">
  <pivotTables>
    <pivotTable tabId="1" name="Products"/>
    <pivotTable tabId="1" name="Country"/>
    <pivotTable tabId="1" name="Region"/>
  </pivotTables>
  <data>
    <tabular pivotCacheId="542930692">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Full" xr10:uid="{2FC9B2A3-40D3-4EDA-8855-322C4F0E15DB}" sourceName="Gender Full">
  <pivotTables>
    <pivotTable tabId="5" name="Total Customers"/>
    <pivotTable tabId="5" name="Age Group"/>
    <pivotTable tabId="5" name="Education level"/>
    <pivotTable tabId="5" name="Home Owner"/>
    <pivotTable tabId="5" name="Marital Status"/>
    <pivotTable tabId="5" name="Occupation"/>
    <pivotTable tabId="5" name="Parent"/>
    <pivotTable tabId="5" name="Wealth Catergory"/>
  </pivotTables>
  <data>
    <tabular pivotCacheId="122341858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_Full" xr10:uid="{E4AB71F6-94EF-4547-9D5E-E27BEC103A44}" sourceName="Home Owner Full">
  <pivotTables>
    <pivotTable tabId="5" name="Wealth Catergory"/>
    <pivotTable tabId="5" name="Age Group"/>
    <pivotTable tabId="5" name="Education level"/>
    <pivotTable tabId="5" name="Gender Full"/>
    <pivotTable tabId="5" name="Marital Status"/>
    <pivotTable tabId="5" name="Occupation"/>
    <pivotTable tabId="5" name="Parent"/>
    <pivotTable tabId="5" name="Total Customers"/>
  </pivotTables>
  <data>
    <tabular pivotCacheId="122341858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Category" xr10:uid="{3C545AB8-9446-457F-A753-D2D627EACF0D}" sourceName="Wealth Category">
  <pivotTables>
    <pivotTable tabId="5" name="Home Owner"/>
    <pivotTable tabId="5" name="Age Group"/>
    <pivotTable tabId="5" name="Education level"/>
    <pivotTable tabId="5" name="Gender Full"/>
    <pivotTable tabId="5" name="Marital Status"/>
    <pivotTable tabId="5" name="Occupation"/>
    <pivotTable tabId="5" name="Parent"/>
    <pivotTable tabId="5" name="Total Customers"/>
  </pivotTables>
  <data>
    <tabular pivotCacheId="1223418588">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_Full" xr10:uid="{E9C1B7E7-6D24-4252-AFC2-CE343E88F2CF}" sourceName="Marital Status Full">
  <pivotTables>
    <pivotTable tabId="5" name="Wealth Catergory"/>
    <pivotTable tabId="5" name="Occupation"/>
    <pivotTable tabId="5" name="Parent"/>
    <pivotTable tabId="5" name="Total Customers"/>
    <pivotTable tabId="5" name="Age Group"/>
    <pivotTable tabId="5" name="Education level"/>
    <pivotTable tabId="5" name="Gender Full"/>
    <pivotTable tabId="5" name="Home Owner"/>
  </pivotTables>
  <data>
    <tabular pivotCacheId="12234185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061CAA5-73BA-499A-A448-63436B4D7C4C}"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Full" xr10:uid="{1AE9B5F1-3C06-4AF5-AB35-AA706E9FF2E1}" cache="Slicer_Gender_Full" caption="Gender Full" rowHeight="241300"/>
  <slicer name="Home Owner Full" xr10:uid="{EA75630B-D598-447C-8273-50F37DEFDE4C}" cache="Slicer_Home_Owner_Full" caption="Home Owner Full" rowHeight="241300"/>
  <slicer name="Wealth Category" xr10:uid="{96D36746-876C-47AA-B595-828EE2AD5DDE}" cache="Slicer_Wealth_Category" caption="Wealth Category" rowHeight="241300"/>
  <slicer name="Marital Status Full" xr10:uid="{4DBFAF21-9588-4280-92CE-BE233760C630}" cache="Slicer_Marital_Status_Full" caption="Marital Status Ful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rinterSettings" Target="../printerSettings/printerSettings2.bin"/><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904FC-6A88-4C80-B963-02F7934BAC7E}">
  <dimension ref="A3:B27"/>
  <sheetViews>
    <sheetView zoomScale="160" zoomScaleNormal="160" workbookViewId="0">
      <selection activeCell="C10" sqref="C10"/>
    </sheetView>
  </sheetViews>
  <sheetFormatPr defaultRowHeight="14.5" x14ac:dyDescent="0.35"/>
  <cols>
    <col min="1" max="1" width="10.54296875" bestFit="1" customWidth="1"/>
    <col min="2" max="2" width="12.36328125" bestFit="1" customWidth="1"/>
    <col min="3" max="3" width="9.90625" bestFit="1" customWidth="1"/>
    <col min="4" max="4" width="15.54296875" bestFit="1" customWidth="1"/>
    <col min="5" max="5" width="10.81640625" bestFit="1" customWidth="1"/>
  </cols>
  <sheetData>
    <row r="3" spans="1:2" x14ac:dyDescent="0.35">
      <c r="A3" s="2" t="s">
        <v>0</v>
      </c>
      <c r="B3" t="s">
        <v>1</v>
      </c>
    </row>
    <row r="4" spans="1:2" x14ac:dyDescent="0.35">
      <c r="A4" s="1" t="s">
        <v>16</v>
      </c>
      <c r="B4" s="3">
        <v>802</v>
      </c>
    </row>
    <row r="5" spans="1:2" x14ac:dyDescent="0.35">
      <c r="A5" s="1" t="s">
        <v>2</v>
      </c>
      <c r="B5" s="3">
        <v>605</v>
      </c>
    </row>
    <row r="6" spans="1:2" x14ac:dyDescent="0.35">
      <c r="A6" s="1" t="s">
        <v>17</v>
      </c>
      <c r="B6" s="3">
        <v>694</v>
      </c>
    </row>
    <row r="7" spans="1:2" x14ac:dyDescent="0.35">
      <c r="A7" s="1" t="s">
        <v>3</v>
      </c>
      <c r="B7" s="3">
        <v>844</v>
      </c>
    </row>
    <row r="11" spans="1:2" x14ac:dyDescent="0.35">
      <c r="A11" s="2" t="s">
        <v>0</v>
      </c>
      <c r="B11" t="s">
        <v>1</v>
      </c>
    </row>
    <row r="12" spans="1:2" x14ac:dyDescent="0.35">
      <c r="A12" s="1" t="s">
        <v>4</v>
      </c>
      <c r="B12" s="3">
        <v>467</v>
      </c>
    </row>
    <row r="13" spans="1:2" x14ac:dyDescent="0.35">
      <c r="A13" s="1" t="s">
        <v>5</v>
      </c>
      <c r="B13" s="3">
        <v>623</v>
      </c>
    </row>
    <row r="14" spans="1:2" x14ac:dyDescent="0.35">
      <c r="A14" s="1" t="s">
        <v>6</v>
      </c>
      <c r="B14" s="3">
        <v>171</v>
      </c>
    </row>
    <row r="15" spans="1:2" x14ac:dyDescent="0.35">
      <c r="A15" s="1" t="s">
        <v>7</v>
      </c>
      <c r="B15" s="3">
        <v>490</v>
      </c>
    </row>
    <row r="16" spans="1:2" x14ac:dyDescent="0.35">
      <c r="A16" s="1" t="s">
        <v>8</v>
      </c>
      <c r="B16" s="3">
        <v>217</v>
      </c>
    </row>
    <row r="17" spans="1:2" x14ac:dyDescent="0.35">
      <c r="A17" s="1" t="s">
        <v>9</v>
      </c>
      <c r="B17" s="3">
        <v>355</v>
      </c>
    </row>
    <row r="18" spans="1:2" x14ac:dyDescent="0.35">
      <c r="A18" s="1" t="s">
        <v>10</v>
      </c>
      <c r="B18" s="3">
        <v>229</v>
      </c>
    </row>
    <row r="19" spans="1:2" x14ac:dyDescent="0.35">
      <c r="A19" s="1" t="s">
        <v>11</v>
      </c>
      <c r="B19" s="3">
        <v>393</v>
      </c>
    </row>
    <row r="23" spans="1:2" x14ac:dyDescent="0.35">
      <c r="A23" s="2" t="s">
        <v>0</v>
      </c>
      <c r="B23" t="s">
        <v>1</v>
      </c>
    </row>
    <row r="24" spans="1:2" x14ac:dyDescent="0.35">
      <c r="A24" s="1" t="s">
        <v>12</v>
      </c>
      <c r="B24" s="3">
        <v>719</v>
      </c>
    </row>
    <row r="25" spans="1:2" x14ac:dyDescent="0.35">
      <c r="A25" s="1" t="s">
        <v>13</v>
      </c>
      <c r="B25" s="3">
        <v>1090</v>
      </c>
    </row>
    <row r="26" spans="1:2" x14ac:dyDescent="0.35">
      <c r="A26" s="1" t="s">
        <v>14</v>
      </c>
      <c r="B26" s="3">
        <v>748</v>
      </c>
    </row>
    <row r="27" spans="1:2" x14ac:dyDescent="0.35">
      <c r="A27" s="1" t="s">
        <v>15</v>
      </c>
      <c r="B27" s="3">
        <v>388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91EC-155A-4336-B1B7-445AD668A4DF}">
  <dimension ref="A1:M328"/>
  <sheetViews>
    <sheetView workbookViewId="0">
      <selection activeCell="O4" sqref="O4"/>
    </sheetView>
  </sheetViews>
  <sheetFormatPr defaultRowHeight="14.5" x14ac:dyDescent="0.35"/>
  <cols>
    <col min="1" max="1" width="12.453125" bestFit="1" customWidth="1"/>
    <col min="2" max="2" width="6.08984375" bestFit="1" customWidth="1"/>
    <col min="3" max="3" width="11.90625" bestFit="1" customWidth="1"/>
    <col min="4" max="4" width="12.36328125" bestFit="1" customWidth="1"/>
    <col min="5" max="5" width="10.54296875" bestFit="1" customWidth="1"/>
    <col min="6" max="6" width="12.36328125" bestFit="1" customWidth="1"/>
    <col min="7" max="7" width="7.36328125" bestFit="1" customWidth="1"/>
    <col min="8" max="8" width="33.453125" bestFit="1" customWidth="1"/>
    <col min="9" max="9" width="13.54296875" bestFit="1" customWidth="1"/>
    <col min="10" max="10" width="12.81640625" bestFit="1" customWidth="1"/>
    <col min="11" max="11" width="17.1796875" bestFit="1" customWidth="1"/>
    <col min="12" max="12" width="13.81640625" bestFit="1" customWidth="1"/>
    <col min="13" max="13" width="11.90625" bestFit="1" customWidth="1"/>
    <col min="14" max="14" width="13.54296875" bestFit="1" customWidth="1"/>
  </cols>
  <sheetData>
    <row r="1" spans="1:13" x14ac:dyDescent="0.35">
      <c r="A1" s="6" t="s">
        <v>1440</v>
      </c>
      <c r="B1" s="6" t="s">
        <v>1439</v>
      </c>
      <c r="C1" s="6" t="s">
        <v>1438</v>
      </c>
      <c r="D1" s="6" t="s">
        <v>1437</v>
      </c>
      <c r="E1" s="6" t="s">
        <v>1435</v>
      </c>
      <c r="F1" s="6" t="s">
        <v>1433</v>
      </c>
      <c r="G1" s="6" t="s">
        <v>1431</v>
      </c>
      <c r="H1" s="6" t="s">
        <v>1429</v>
      </c>
      <c r="I1" s="6" t="s">
        <v>1427</v>
      </c>
      <c r="J1" s="6" t="s">
        <v>1425</v>
      </c>
      <c r="K1" s="6" t="s">
        <v>1424</v>
      </c>
      <c r="L1" s="6" t="s">
        <v>1423</v>
      </c>
      <c r="M1" s="6" t="s">
        <v>1422</v>
      </c>
    </row>
    <row r="2" spans="1:13" x14ac:dyDescent="0.35">
      <c r="A2">
        <v>13001</v>
      </c>
      <c r="B2" t="s">
        <v>30</v>
      </c>
      <c r="C2" t="s">
        <v>773</v>
      </c>
      <c r="D2" t="s">
        <v>754</v>
      </c>
      <c r="E2" s="4">
        <v>25452</v>
      </c>
      <c r="F2" t="s">
        <v>48</v>
      </c>
      <c r="G2" t="s">
        <v>25</v>
      </c>
      <c r="H2" t="s">
        <v>1420</v>
      </c>
      <c r="I2">
        <v>130000</v>
      </c>
      <c r="J2">
        <v>1</v>
      </c>
      <c r="K2" t="s">
        <v>20</v>
      </c>
      <c r="L2" t="s">
        <v>19</v>
      </c>
      <c r="M2" t="s">
        <v>18</v>
      </c>
    </row>
    <row r="3" spans="1:13" x14ac:dyDescent="0.35">
      <c r="A3">
        <v>13002</v>
      </c>
      <c r="B3" t="s">
        <v>30</v>
      </c>
      <c r="C3" t="s">
        <v>1418</v>
      </c>
      <c r="D3" t="s">
        <v>336</v>
      </c>
      <c r="E3" s="4">
        <v>24706</v>
      </c>
      <c r="F3" t="s">
        <v>25</v>
      </c>
      <c r="G3" t="s">
        <v>25</v>
      </c>
      <c r="H3" t="s">
        <v>1416</v>
      </c>
      <c r="I3">
        <v>80000</v>
      </c>
      <c r="J3">
        <v>5</v>
      </c>
      <c r="K3" t="s">
        <v>20</v>
      </c>
      <c r="L3" t="s">
        <v>19</v>
      </c>
      <c r="M3" t="s">
        <v>57</v>
      </c>
    </row>
    <row r="4" spans="1:13" x14ac:dyDescent="0.35">
      <c r="A4">
        <v>13003</v>
      </c>
      <c r="B4" t="s">
        <v>71</v>
      </c>
      <c r="C4" t="s">
        <v>729</v>
      </c>
      <c r="D4" t="s">
        <v>206</v>
      </c>
      <c r="E4" s="4">
        <v>24492</v>
      </c>
      <c r="F4" t="s">
        <v>25</v>
      </c>
      <c r="G4" t="s">
        <v>61</v>
      </c>
      <c r="H4" t="s">
        <v>1413</v>
      </c>
      <c r="I4">
        <v>80000</v>
      </c>
      <c r="J4">
        <v>5</v>
      </c>
      <c r="K4" t="s">
        <v>20</v>
      </c>
      <c r="L4" t="s">
        <v>19</v>
      </c>
      <c r="M4" t="s">
        <v>18</v>
      </c>
    </row>
    <row r="5" spans="1:13" x14ac:dyDescent="0.35">
      <c r="A5">
        <v>13004</v>
      </c>
      <c r="B5" t="s">
        <v>30</v>
      </c>
      <c r="C5" t="s">
        <v>1411</v>
      </c>
      <c r="D5" t="s">
        <v>1061</v>
      </c>
      <c r="E5" s="4">
        <v>24596</v>
      </c>
      <c r="F5" t="s">
        <v>25</v>
      </c>
      <c r="G5" t="s">
        <v>25</v>
      </c>
      <c r="H5" t="s">
        <v>1409</v>
      </c>
      <c r="I5">
        <v>80000</v>
      </c>
      <c r="J5">
        <v>5</v>
      </c>
      <c r="K5" t="s">
        <v>20</v>
      </c>
      <c r="L5" t="s">
        <v>19</v>
      </c>
      <c r="M5" t="s">
        <v>57</v>
      </c>
    </row>
    <row r="6" spans="1:13" x14ac:dyDescent="0.35">
      <c r="A6">
        <v>13005</v>
      </c>
      <c r="B6" t="s">
        <v>71</v>
      </c>
      <c r="C6" t="s">
        <v>1407</v>
      </c>
      <c r="D6" t="s">
        <v>227</v>
      </c>
      <c r="E6" s="4">
        <v>24334</v>
      </c>
      <c r="F6" t="s">
        <v>25</v>
      </c>
      <c r="G6" t="s">
        <v>61</v>
      </c>
      <c r="H6" t="s">
        <v>1405</v>
      </c>
      <c r="I6">
        <v>80000</v>
      </c>
      <c r="J6">
        <v>5</v>
      </c>
      <c r="K6" t="s">
        <v>20</v>
      </c>
      <c r="L6" t="s">
        <v>19</v>
      </c>
      <c r="M6" t="s">
        <v>57</v>
      </c>
    </row>
    <row r="7" spans="1:13" x14ac:dyDescent="0.35">
      <c r="A7">
        <v>13006</v>
      </c>
      <c r="B7" t="s">
        <v>65</v>
      </c>
      <c r="C7" t="s">
        <v>1025</v>
      </c>
      <c r="D7" t="s">
        <v>1403</v>
      </c>
      <c r="E7" s="4">
        <v>24218</v>
      </c>
      <c r="F7" t="s">
        <v>48</v>
      </c>
      <c r="G7" t="s">
        <v>61</v>
      </c>
      <c r="H7" t="s">
        <v>1401</v>
      </c>
      <c r="I7">
        <v>90000</v>
      </c>
      <c r="J7">
        <v>0</v>
      </c>
      <c r="K7" t="s">
        <v>36</v>
      </c>
      <c r="L7" t="s">
        <v>341</v>
      </c>
      <c r="M7" t="s">
        <v>57</v>
      </c>
    </row>
    <row r="8" spans="1:13" x14ac:dyDescent="0.35">
      <c r="A8">
        <v>13007</v>
      </c>
      <c r="B8" t="s">
        <v>71</v>
      </c>
      <c r="C8" t="s">
        <v>1399</v>
      </c>
      <c r="D8" t="s">
        <v>1214</v>
      </c>
      <c r="E8" s="4">
        <v>24020</v>
      </c>
      <c r="F8" t="s">
        <v>48</v>
      </c>
      <c r="G8" t="s">
        <v>61</v>
      </c>
      <c r="H8" t="s">
        <v>1397</v>
      </c>
      <c r="I8">
        <v>60000</v>
      </c>
      <c r="J8">
        <v>2</v>
      </c>
      <c r="K8" t="s">
        <v>36</v>
      </c>
      <c r="L8" t="s">
        <v>341</v>
      </c>
      <c r="M8" t="s">
        <v>57</v>
      </c>
    </row>
    <row r="9" spans="1:13" x14ac:dyDescent="0.35">
      <c r="A9">
        <v>13008</v>
      </c>
      <c r="B9" t="s">
        <v>30</v>
      </c>
      <c r="C9" t="s">
        <v>1395</v>
      </c>
      <c r="D9" t="s">
        <v>1394</v>
      </c>
      <c r="E9" s="4">
        <v>23932</v>
      </c>
      <c r="F9" t="s">
        <v>25</v>
      </c>
      <c r="G9" t="s">
        <v>25</v>
      </c>
      <c r="H9" t="s">
        <v>1392</v>
      </c>
      <c r="I9">
        <v>60000</v>
      </c>
      <c r="J9">
        <v>3</v>
      </c>
      <c r="K9" t="s">
        <v>36</v>
      </c>
      <c r="L9" t="s">
        <v>341</v>
      </c>
      <c r="M9" t="s">
        <v>18</v>
      </c>
    </row>
    <row r="10" spans="1:13" x14ac:dyDescent="0.35">
      <c r="A10">
        <v>13009</v>
      </c>
      <c r="B10" t="s">
        <v>71</v>
      </c>
      <c r="C10" t="s">
        <v>1390</v>
      </c>
      <c r="D10" t="s">
        <v>1389</v>
      </c>
      <c r="E10" s="4">
        <v>23812</v>
      </c>
      <c r="F10" t="s">
        <v>25</v>
      </c>
      <c r="G10" t="s">
        <v>61</v>
      </c>
      <c r="H10" t="s">
        <v>1387</v>
      </c>
      <c r="I10">
        <v>60000</v>
      </c>
      <c r="J10">
        <v>3</v>
      </c>
      <c r="K10" t="s">
        <v>36</v>
      </c>
      <c r="L10" t="s">
        <v>341</v>
      </c>
      <c r="M10" t="s">
        <v>18</v>
      </c>
    </row>
    <row r="11" spans="1:13" x14ac:dyDescent="0.35">
      <c r="A11">
        <v>13010</v>
      </c>
      <c r="B11" t="s">
        <v>71</v>
      </c>
      <c r="C11" t="s">
        <v>1385</v>
      </c>
      <c r="D11" t="s">
        <v>513</v>
      </c>
      <c r="E11" s="4">
        <v>23970</v>
      </c>
      <c r="F11" t="s">
        <v>25</v>
      </c>
      <c r="G11" t="s">
        <v>61</v>
      </c>
      <c r="H11" t="s">
        <v>1383</v>
      </c>
      <c r="I11">
        <v>60000</v>
      </c>
      <c r="J11">
        <v>3</v>
      </c>
      <c r="K11" t="s">
        <v>36</v>
      </c>
      <c r="L11" t="s">
        <v>341</v>
      </c>
      <c r="M11" t="s">
        <v>18</v>
      </c>
    </row>
    <row r="12" spans="1:13" x14ac:dyDescent="0.35">
      <c r="A12">
        <v>13011</v>
      </c>
      <c r="B12" t="s">
        <v>65</v>
      </c>
      <c r="C12" t="s">
        <v>1251</v>
      </c>
      <c r="D12" t="s">
        <v>1381</v>
      </c>
      <c r="E12" s="4">
        <v>23866</v>
      </c>
      <c r="F12" t="s">
        <v>48</v>
      </c>
      <c r="G12" t="s">
        <v>61</v>
      </c>
      <c r="H12" t="s">
        <v>1379</v>
      </c>
      <c r="I12">
        <v>70000</v>
      </c>
      <c r="J12">
        <v>0</v>
      </c>
      <c r="K12" t="s">
        <v>36</v>
      </c>
      <c r="L12" t="s">
        <v>341</v>
      </c>
      <c r="M12" t="s">
        <v>57</v>
      </c>
    </row>
    <row r="13" spans="1:13" x14ac:dyDescent="0.35">
      <c r="A13">
        <v>13012</v>
      </c>
      <c r="B13" t="s">
        <v>65</v>
      </c>
      <c r="C13" t="s">
        <v>1377</v>
      </c>
      <c r="D13" t="s">
        <v>956</v>
      </c>
      <c r="E13" s="4">
        <v>24009</v>
      </c>
      <c r="F13" t="s">
        <v>48</v>
      </c>
      <c r="G13" t="s">
        <v>61</v>
      </c>
      <c r="H13" t="s">
        <v>1375</v>
      </c>
      <c r="I13">
        <v>70000</v>
      </c>
      <c r="J13">
        <v>0</v>
      </c>
      <c r="K13" t="s">
        <v>36</v>
      </c>
      <c r="L13" t="s">
        <v>341</v>
      </c>
      <c r="M13" t="s">
        <v>57</v>
      </c>
    </row>
    <row r="14" spans="1:13" x14ac:dyDescent="0.35">
      <c r="A14">
        <v>13013</v>
      </c>
      <c r="B14" t="s">
        <v>30</v>
      </c>
      <c r="C14" t="s">
        <v>1218</v>
      </c>
      <c r="D14" t="s">
        <v>513</v>
      </c>
      <c r="E14" s="4">
        <v>23689</v>
      </c>
      <c r="F14" t="s">
        <v>25</v>
      </c>
      <c r="G14" t="s">
        <v>25</v>
      </c>
      <c r="H14" t="s">
        <v>1372</v>
      </c>
      <c r="I14">
        <v>60000</v>
      </c>
      <c r="J14">
        <v>4</v>
      </c>
      <c r="K14" t="s">
        <v>36</v>
      </c>
      <c r="L14" t="s">
        <v>341</v>
      </c>
      <c r="M14" t="s">
        <v>57</v>
      </c>
    </row>
    <row r="15" spans="1:13" x14ac:dyDescent="0.35">
      <c r="A15">
        <v>13014</v>
      </c>
      <c r="B15" t="s">
        <v>30</v>
      </c>
      <c r="C15" t="s">
        <v>164</v>
      </c>
      <c r="D15" t="s">
        <v>1154</v>
      </c>
      <c r="E15" s="4">
        <v>25032</v>
      </c>
      <c r="F15" t="s">
        <v>25</v>
      </c>
      <c r="G15" t="s">
        <v>25</v>
      </c>
      <c r="H15" t="s">
        <v>1369</v>
      </c>
      <c r="I15">
        <v>100000</v>
      </c>
      <c r="J15">
        <v>2</v>
      </c>
      <c r="K15" t="s">
        <v>36</v>
      </c>
      <c r="L15" t="s">
        <v>19</v>
      </c>
      <c r="M15" t="s">
        <v>18</v>
      </c>
    </row>
    <row r="16" spans="1:13" x14ac:dyDescent="0.35">
      <c r="A16">
        <v>13015</v>
      </c>
      <c r="B16" t="s">
        <v>71</v>
      </c>
      <c r="C16" t="s">
        <v>1367</v>
      </c>
      <c r="D16" t="s">
        <v>1178</v>
      </c>
      <c r="E16" s="4">
        <v>25030</v>
      </c>
      <c r="F16" t="s">
        <v>48</v>
      </c>
      <c r="G16" t="s">
        <v>61</v>
      </c>
      <c r="H16" t="s">
        <v>1365</v>
      </c>
      <c r="I16">
        <v>100000</v>
      </c>
      <c r="J16">
        <v>2</v>
      </c>
      <c r="K16" t="s">
        <v>36</v>
      </c>
      <c r="L16" t="s">
        <v>19</v>
      </c>
      <c r="M16" t="s">
        <v>57</v>
      </c>
    </row>
    <row r="17" spans="1:13" x14ac:dyDescent="0.35">
      <c r="A17">
        <v>13016</v>
      </c>
      <c r="B17" t="s">
        <v>30</v>
      </c>
      <c r="C17" t="s">
        <v>1068</v>
      </c>
      <c r="D17" t="s">
        <v>455</v>
      </c>
      <c r="E17" s="4">
        <v>25023</v>
      </c>
      <c r="F17" t="s">
        <v>25</v>
      </c>
      <c r="G17" t="s">
        <v>25</v>
      </c>
      <c r="H17" t="s">
        <v>1362</v>
      </c>
      <c r="I17">
        <v>110000</v>
      </c>
      <c r="J17">
        <v>1</v>
      </c>
      <c r="K17" t="s">
        <v>20</v>
      </c>
      <c r="L17" t="s">
        <v>19</v>
      </c>
      <c r="M17" t="s">
        <v>18</v>
      </c>
    </row>
    <row r="18" spans="1:13" x14ac:dyDescent="0.35">
      <c r="A18">
        <v>13017</v>
      </c>
      <c r="B18" t="s">
        <v>30</v>
      </c>
      <c r="C18" t="s">
        <v>890</v>
      </c>
      <c r="D18" t="s">
        <v>105</v>
      </c>
      <c r="E18" s="4">
        <v>28902</v>
      </c>
      <c r="F18" t="s">
        <v>25</v>
      </c>
      <c r="G18" t="s">
        <v>25</v>
      </c>
      <c r="H18" t="s">
        <v>1359</v>
      </c>
      <c r="I18">
        <v>30000</v>
      </c>
      <c r="J18">
        <v>0</v>
      </c>
      <c r="K18" t="s">
        <v>44</v>
      </c>
      <c r="L18" t="s">
        <v>43</v>
      </c>
      <c r="M18" t="s">
        <v>18</v>
      </c>
    </row>
    <row r="19" spans="1:13" x14ac:dyDescent="0.35">
      <c r="A19">
        <v>13018</v>
      </c>
      <c r="B19" t="s">
        <v>30</v>
      </c>
      <c r="C19" t="s">
        <v>1034</v>
      </c>
      <c r="D19" t="s">
        <v>746</v>
      </c>
      <c r="E19" s="4">
        <v>16356</v>
      </c>
      <c r="F19" t="s">
        <v>25</v>
      </c>
      <c r="G19" t="s">
        <v>25</v>
      </c>
      <c r="H19" t="s">
        <v>1356</v>
      </c>
      <c r="I19">
        <v>10000</v>
      </c>
      <c r="J19">
        <v>5</v>
      </c>
      <c r="K19" t="s">
        <v>132</v>
      </c>
      <c r="L19" t="s">
        <v>43</v>
      </c>
      <c r="M19" t="s">
        <v>18</v>
      </c>
    </row>
    <row r="20" spans="1:13" x14ac:dyDescent="0.35">
      <c r="A20">
        <v>13019</v>
      </c>
      <c r="B20" t="s">
        <v>65</v>
      </c>
      <c r="C20" t="s">
        <v>760</v>
      </c>
      <c r="D20" t="s">
        <v>577</v>
      </c>
      <c r="E20" s="4">
        <v>28915</v>
      </c>
      <c r="F20" t="s">
        <v>48</v>
      </c>
      <c r="G20" t="s">
        <v>61</v>
      </c>
      <c r="H20" t="s">
        <v>1353</v>
      </c>
      <c r="I20">
        <v>60000</v>
      </c>
      <c r="J20">
        <v>0</v>
      </c>
      <c r="K20" t="s">
        <v>44</v>
      </c>
      <c r="L20" t="s">
        <v>43</v>
      </c>
      <c r="M20" t="s">
        <v>18</v>
      </c>
    </row>
    <row r="21" spans="1:13" x14ac:dyDescent="0.35">
      <c r="A21">
        <v>13020</v>
      </c>
      <c r="B21" t="s">
        <v>30</v>
      </c>
      <c r="C21" t="s">
        <v>1351</v>
      </c>
      <c r="D21" t="s">
        <v>671</v>
      </c>
      <c r="E21" s="4">
        <v>16567</v>
      </c>
      <c r="F21" t="s">
        <v>25</v>
      </c>
      <c r="G21" t="s">
        <v>25</v>
      </c>
      <c r="H21" t="s">
        <v>1349</v>
      </c>
      <c r="I21">
        <v>10000</v>
      </c>
      <c r="J21">
        <v>2</v>
      </c>
      <c r="K21" t="s">
        <v>223</v>
      </c>
      <c r="L21" t="s">
        <v>222</v>
      </c>
      <c r="M21" t="s">
        <v>18</v>
      </c>
    </row>
    <row r="22" spans="1:13" x14ac:dyDescent="0.35">
      <c r="A22">
        <v>13021</v>
      </c>
      <c r="B22" t="s">
        <v>71</v>
      </c>
      <c r="C22" t="s">
        <v>1347</v>
      </c>
      <c r="D22" t="s">
        <v>445</v>
      </c>
      <c r="E22" s="4">
        <v>16992</v>
      </c>
      <c r="F22" t="s">
        <v>48</v>
      </c>
      <c r="G22" t="s">
        <v>61</v>
      </c>
      <c r="H22" t="s">
        <v>1345</v>
      </c>
      <c r="I22">
        <v>30000</v>
      </c>
      <c r="J22">
        <v>2</v>
      </c>
      <c r="K22" t="s">
        <v>44</v>
      </c>
      <c r="L22" t="s">
        <v>222</v>
      </c>
      <c r="M22" t="s">
        <v>18</v>
      </c>
    </row>
    <row r="23" spans="1:13" x14ac:dyDescent="0.35">
      <c r="A23">
        <v>13022</v>
      </c>
      <c r="B23" t="s">
        <v>30</v>
      </c>
      <c r="C23" t="s">
        <v>1343</v>
      </c>
      <c r="D23" t="s">
        <v>435</v>
      </c>
      <c r="E23" s="4">
        <v>17403</v>
      </c>
      <c r="F23" t="s">
        <v>25</v>
      </c>
      <c r="G23" t="s">
        <v>25</v>
      </c>
      <c r="H23" t="s">
        <v>1341</v>
      </c>
      <c r="I23">
        <v>10000</v>
      </c>
      <c r="J23">
        <v>2</v>
      </c>
      <c r="K23" t="s">
        <v>223</v>
      </c>
      <c r="L23" t="s">
        <v>222</v>
      </c>
      <c r="M23" t="s">
        <v>18</v>
      </c>
    </row>
    <row r="24" spans="1:13" x14ac:dyDescent="0.35">
      <c r="A24">
        <v>13023</v>
      </c>
      <c r="B24" t="s">
        <v>71</v>
      </c>
      <c r="C24" t="s">
        <v>1339</v>
      </c>
      <c r="D24" t="s">
        <v>1338</v>
      </c>
      <c r="E24" s="4">
        <v>17225</v>
      </c>
      <c r="F24" t="s">
        <v>48</v>
      </c>
      <c r="G24" t="s">
        <v>61</v>
      </c>
      <c r="H24" t="s">
        <v>1336</v>
      </c>
      <c r="I24">
        <v>20000</v>
      </c>
      <c r="J24">
        <v>4</v>
      </c>
      <c r="K24" t="s">
        <v>132</v>
      </c>
      <c r="L24" t="s">
        <v>43</v>
      </c>
      <c r="M24" t="s">
        <v>18</v>
      </c>
    </row>
    <row r="25" spans="1:13" x14ac:dyDescent="0.35">
      <c r="A25">
        <v>13024</v>
      </c>
      <c r="B25" t="s">
        <v>30</v>
      </c>
      <c r="C25" t="s">
        <v>601</v>
      </c>
      <c r="D25" t="s">
        <v>232</v>
      </c>
      <c r="E25" s="4">
        <v>17235</v>
      </c>
      <c r="F25" t="s">
        <v>25</v>
      </c>
      <c r="G25" t="s">
        <v>25</v>
      </c>
      <c r="H25" t="s">
        <v>1333</v>
      </c>
      <c r="I25">
        <v>30000</v>
      </c>
      <c r="J25">
        <v>2</v>
      </c>
      <c r="K25" t="s">
        <v>44</v>
      </c>
      <c r="L25" t="s">
        <v>222</v>
      </c>
      <c r="M25" t="s">
        <v>57</v>
      </c>
    </row>
    <row r="26" spans="1:13" x14ac:dyDescent="0.35">
      <c r="A26">
        <v>13025</v>
      </c>
      <c r="B26" t="s">
        <v>30</v>
      </c>
      <c r="C26" t="s">
        <v>1331</v>
      </c>
      <c r="D26" t="s">
        <v>542</v>
      </c>
      <c r="E26" s="4">
        <v>17490</v>
      </c>
      <c r="F26" t="s">
        <v>25</v>
      </c>
      <c r="G26" t="s">
        <v>25</v>
      </c>
      <c r="H26" t="s">
        <v>1329</v>
      </c>
      <c r="I26">
        <v>30000</v>
      </c>
      <c r="J26">
        <v>2</v>
      </c>
      <c r="K26" t="s">
        <v>44</v>
      </c>
      <c r="L26" t="s">
        <v>222</v>
      </c>
      <c r="M26" t="s">
        <v>57</v>
      </c>
    </row>
    <row r="27" spans="1:13" x14ac:dyDescent="0.35">
      <c r="A27">
        <v>13026</v>
      </c>
      <c r="B27" t="s">
        <v>71</v>
      </c>
      <c r="C27" t="s">
        <v>943</v>
      </c>
      <c r="D27" t="s">
        <v>637</v>
      </c>
      <c r="E27" s="4">
        <v>17638</v>
      </c>
      <c r="F27" t="s">
        <v>48</v>
      </c>
      <c r="G27" t="s">
        <v>61</v>
      </c>
      <c r="H27" t="s">
        <v>1326</v>
      </c>
      <c r="I27">
        <v>10000</v>
      </c>
      <c r="J27">
        <v>2</v>
      </c>
      <c r="K27" t="s">
        <v>223</v>
      </c>
      <c r="L27" t="s">
        <v>222</v>
      </c>
      <c r="M27" t="s">
        <v>18</v>
      </c>
    </row>
    <row r="28" spans="1:13" x14ac:dyDescent="0.35">
      <c r="A28">
        <v>13027</v>
      </c>
      <c r="B28" t="s">
        <v>30</v>
      </c>
      <c r="C28" t="s">
        <v>646</v>
      </c>
      <c r="D28" t="s">
        <v>215</v>
      </c>
      <c r="E28" s="4">
        <v>28470</v>
      </c>
      <c r="F28" t="s">
        <v>48</v>
      </c>
      <c r="G28" t="s">
        <v>25</v>
      </c>
      <c r="H28" t="s">
        <v>1323</v>
      </c>
      <c r="I28">
        <v>40000</v>
      </c>
      <c r="J28">
        <v>0</v>
      </c>
      <c r="K28" t="s">
        <v>223</v>
      </c>
      <c r="L28" t="s">
        <v>222</v>
      </c>
      <c r="M28" t="s">
        <v>18</v>
      </c>
    </row>
    <row r="29" spans="1:13" x14ac:dyDescent="0.35">
      <c r="A29">
        <v>13028</v>
      </c>
      <c r="B29" t="s">
        <v>30</v>
      </c>
      <c r="C29" t="s">
        <v>451</v>
      </c>
      <c r="D29" t="s">
        <v>1321</v>
      </c>
      <c r="E29" s="4">
        <v>28385</v>
      </c>
      <c r="F29" t="s">
        <v>48</v>
      </c>
      <c r="G29" t="s">
        <v>25</v>
      </c>
      <c r="H29" t="s">
        <v>1319</v>
      </c>
      <c r="I29">
        <v>30000</v>
      </c>
      <c r="J29">
        <v>0</v>
      </c>
      <c r="K29" t="s">
        <v>44</v>
      </c>
      <c r="L29" t="s">
        <v>43</v>
      </c>
      <c r="M29" t="s">
        <v>18</v>
      </c>
    </row>
    <row r="30" spans="1:13" x14ac:dyDescent="0.35">
      <c r="A30">
        <v>13029</v>
      </c>
      <c r="B30" t="s">
        <v>65</v>
      </c>
      <c r="C30" t="s">
        <v>694</v>
      </c>
      <c r="D30" t="s">
        <v>1317</v>
      </c>
      <c r="E30" s="4">
        <v>28373</v>
      </c>
      <c r="F30" t="s">
        <v>48</v>
      </c>
      <c r="G30" t="s">
        <v>61</v>
      </c>
      <c r="H30" t="s">
        <v>1315</v>
      </c>
      <c r="I30">
        <v>30000</v>
      </c>
      <c r="J30">
        <v>0</v>
      </c>
      <c r="K30" t="s">
        <v>44</v>
      </c>
      <c r="L30" t="s">
        <v>43</v>
      </c>
      <c r="M30" t="s">
        <v>57</v>
      </c>
    </row>
    <row r="31" spans="1:13" x14ac:dyDescent="0.35">
      <c r="A31">
        <v>13030</v>
      </c>
      <c r="B31" t="s">
        <v>65</v>
      </c>
      <c r="C31" t="s">
        <v>1313</v>
      </c>
      <c r="D31" t="s">
        <v>628</v>
      </c>
      <c r="E31" s="4">
        <v>28319</v>
      </c>
      <c r="F31" t="s">
        <v>48</v>
      </c>
      <c r="G31" t="s">
        <v>61</v>
      </c>
      <c r="H31" t="s">
        <v>1311</v>
      </c>
      <c r="I31">
        <v>60000</v>
      </c>
      <c r="J31">
        <v>0</v>
      </c>
      <c r="K31" t="s">
        <v>44</v>
      </c>
      <c r="L31" t="s">
        <v>43</v>
      </c>
      <c r="M31" t="s">
        <v>18</v>
      </c>
    </row>
    <row r="32" spans="1:13" x14ac:dyDescent="0.35">
      <c r="A32">
        <v>13031</v>
      </c>
      <c r="B32" t="s">
        <v>30</v>
      </c>
      <c r="C32" t="s">
        <v>155</v>
      </c>
      <c r="D32" t="s">
        <v>1309</v>
      </c>
      <c r="E32" s="4">
        <v>28172</v>
      </c>
      <c r="F32" t="s">
        <v>48</v>
      </c>
      <c r="G32" t="s">
        <v>25</v>
      </c>
      <c r="H32" t="s">
        <v>1307</v>
      </c>
      <c r="I32">
        <v>60000</v>
      </c>
      <c r="J32">
        <v>0</v>
      </c>
      <c r="K32" t="s">
        <v>44</v>
      </c>
      <c r="L32" t="s">
        <v>43</v>
      </c>
      <c r="M32" t="s">
        <v>57</v>
      </c>
    </row>
    <row r="33" spans="1:13" x14ac:dyDescent="0.35">
      <c r="A33">
        <v>13032</v>
      </c>
      <c r="B33" t="s">
        <v>30</v>
      </c>
      <c r="C33" t="s">
        <v>1305</v>
      </c>
      <c r="D33" t="s">
        <v>492</v>
      </c>
      <c r="E33" s="4">
        <v>28224</v>
      </c>
      <c r="F33" t="s">
        <v>25</v>
      </c>
      <c r="G33" t="s">
        <v>25</v>
      </c>
      <c r="H33" t="s">
        <v>1303</v>
      </c>
      <c r="I33">
        <v>70000</v>
      </c>
      <c r="J33">
        <v>0</v>
      </c>
      <c r="K33" t="s">
        <v>44</v>
      </c>
      <c r="L33" t="s">
        <v>43</v>
      </c>
      <c r="M33" t="s">
        <v>18</v>
      </c>
    </row>
    <row r="34" spans="1:13" x14ac:dyDescent="0.35">
      <c r="A34">
        <v>13033</v>
      </c>
      <c r="B34" t="s">
        <v>30</v>
      </c>
      <c r="C34" t="s">
        <v>890</v>
      </c>
      <c r="D34" t="s">
        <v>503</v>
      </c>
      <c r="E34" s="4">
        <v>28084</v>
      </c>
      <c r="F34" t="s">
        <v>48</v>
      </c>
      <c r="G34" t="s">
        <v>25</v>
      </c>
      <c r="H34" t="s">
        <v>1300</v>
      </c>
      <c r="I34">
        <v>60000</v>
      </c>
      <c r="J34">
        <v>0</v>
      </c>
      <c r="K34" t="s">
        <v>44</v>
      </c>
      <c r="L34" t="s">
        <v>43</v>
      </c>
      <c r="M34" t="s">
        <v>57</v>
      </c>
    </row>
    <row r="35" spans="1:13" x14ac:dyDescent="0.35">
      <c r="A35">
        <v>13034</v>
      </c>
      <c r="B35" t="s">
        <v>71</v>
      </c>
      <c r="C35" t="s">
        <v>1298</v>
      </c>
      <c r="D35" t="s">
        <v>655</v>
      </c>
      <c r="E35" s="4">
        <v>17956</v>
      </c>
      <c r="F35" t="s">
        <v>48</v>
      </c>
      <c r="G35" t="s">
        <v>61</v>
      </c>
      <c r="H35" t="s">
        <v>1296</v>
      </c>
      <c r="I35">
        <v>20000</v>
      </c>
      <c r="J35">
        <v>2</v>
      </c>
      <c r="K35" t="s">
        <v>223</v>
      </c>
      <c r="L35" t="s">
        <v>222</v>
      </c>
      <c r="M35" t="s">
        <v>18</v>
      </c>
    </row>
    <row r="36" spans="1:13" x14ac:dyDescent="0.35">
      <c r="A36">
        <v>13035</v>
      </c>
      <c r="B36" t="s">
        <v>71</v>
      </c>
      <c r="C36" t="s">
        <v>1294</v>
      </c>
      <c r="D36" t="s">
        <v>836</v>
      </c>
      <c r="E36" s="4">
        <v>18570</v>
      </c>
      <c r="F36" t="s">
        <v>25</v>
      </c>
      <c r="G36" t="s">
        <v>61</v>
      </c>
      <c r="H36" t="s">
        <v>1292</v>
      </c>
      <c r="I36">
        <v>30000</v>
      </c>
      <c r="J36">
        <v>3</v>
      </c>
      <c r="K36" t="s">
        <v>44</v>
      </c>
      <c r="L36" t="s">
        <v>222</v>
      </c>
      <c r="M36" t="s">
        <v>57</v>
      </c>
    </row>
    <row r="37" spans="1:13" x14ac:dyDescent="0.35">
      <c r="A37">
        <v>13036</v>
      </c>
      <c r="B37" t="s">
        <v>71</v>
      </c>
      <c r="C37" t="s">
        <v>911</v>
      </c>
      <c r="D37" t="s">
        <v>1290</v>
      </c>
      <c r="E37" s="4">
        <v>18297</v>
      </c>
      <c r="F37" t="s">
        <v>48</v>
      </c>
      <c r="G37" t="s">
        <v>61</v>
      </c>
      <c r="H37" t="s">
        <v>1288</v>
      </c>
      <c r="I37">
        <v>30000</v>
      </c>
      <c r="J37">
        <v>3</v>
      </c>
      <c r="K37" t="s">
        <v>44</v>
      </c>
      <c r="L37" t="s">
        <v>222</v>
      </c>
      <c r="M37" t="s">
        <v>18</v>
      </c>
    </row>
    <row r="38" spans="1:13" x14ac:dyDescent="0.35">
      <c r="A38">
        <v>13037</v>
      </c>
      <c r="B38" t="s">
        <v>30</v>
      </c>
      <c r="C38" t="s">
        <v>1286</v>
      </c>
      <c r="D38" t="s">
        <v>1265</v>
      </c>
      <c r="E38" s="4">
        <v>18379</v>
      </c>
      <c r="F38" t="s">
        <v>25</v>
      </c>
      <c r="G38" t="s">
        <v>25</v>
      </c>
      <c r="H38" t="s">
        <v>1284</v>
      </c>
      <c r="I38">
        <v>30000</v>
      </c>
      <c r="J38">
        <v>3</v>
      </c>
      <c r="K38" t="s">
        <v>132</v>
      </c>
      <c r="L38" t="s">
        <v>43</v>
      </c>
      <c r="M38" t="s">
        <v>57</v>
      </c>
    </row>
    <row r="39" spans="1:13" x14ac:dyDescent="0.35">
      <c r="A39">
        <v>13038</v>
      </c>
      <c r="B39" t="s">
        <v>30</v>
      </c>
      <c r="C39" t="s">
        <v>759</v>
      </c>
      <c r="D39" t="s">
        <v>1282</v>
      </c>
      <c r="E39" s="4">
        <v>18295</v>
      </c>
      <c r="F39" t="s">
        <v>25</v>
      </c>
      <c r="G39" t="s">
        <v>25</v>
      </c>
      <c r="H39" t="s">
        <v>1280</v>
      </c>
      <c r="I39">
        <v>40000</v>
      </c>
      <c r="J39">
        <v>2</v>
      </c>
      <c r="K39" t="s">
        <v>36</v>
      </c>
      <c r="L39" t="s">
        <v>19</v>
      </c>
      <c r="M39" t="s">
        <v>57</v>
      </c>
    </row>
    <row r="40" spans="1:13" x14ac:dyDescent="0.35">
      <c r="A40">
        <v>13039</v>
      </c>
      <c r="B40" t="s">
        <v>65</v>
      </c>
      <c r="C40" t="s">
        <v>1278</v>
      </c>
      <c r="D40" t="s">
        <v>435</v>
      </c>
      <c r="E40" s="4">
        <v>29453</v>
      </c>
      <c r="F40" t="s">
        <v>48</v>
      </c>
      <c r="G40" t="s">
        <v>61</v>
      </c>
      <c r="H40" t="s">
        <v>1276</v>
      </c>
      <c r="I40">
        <v>20000</v>
      </c>
      <c r="J40">
        <v>0</v>
      </c>
      <c r="K40" t="s">
        <v>44</v>
      </c>
      <c r="L40" t="s">
        <v>43</v>
      </c>
      <c r="M40" t="s">
        <v>57</v>
      </c>
    </row>
    <row r="41" spans="1:13" x14ac:dyDescent="0.35">
      <c r="A41">
        <v>13040</v>
      </c>
      <c r="B41" t="s">
        <v>30</v>
      </c>
      <c r="C41" t="s">
        <v>1274</v>
      </c>
      <c r="D41" t="s">
        <v>503</v>
      </c>
      <c r="E41" s="4">
        <v>18891</v>
      </c>
      <c r="F41" t="s">
        <v>25</v>
      </c>
      <c r="G41" t="s">
        <v>25</v>
      </c>
      <c r="H41" t="s">
        <v>1272</v>
      </c>
      <c r="I41">
        <v>30000</v>
      </c>
      <c r="J41">
        <v>3</v>
      </c>
      <c r="K41" t="s">
        <v>132</v>
      </c>
      <c r="L41" t="s">
        <v>43</v>
      </c>
      <c r="M41" t="s">
        <v>18</v>
      </c>
    </row>
    <row r="42" spans="1:13" x14ac:dyDescent="0.35">
      <c r="A42">
        <v>13041</v>
      </c>
      <c r="B42" t="s">
        <v>30</v>
      </c>
      <c r="C42" t="s">
        <v>1270</v>
      </c>
      <c r="D42" t="s">
        <v>470</v>
      </c>
      <c r="E42" s="4">
        <v>18937</v>
      </c>
      <c r="F42" t="s">
        <v>25</v>
      </c>
      <c r="G42" t="s">
        <v>25</v>
      </c>
      <c r="H42" t="s">
        <v>1268</v>
      </c>
      <c r="I42">
        <v>30000</v>
      </c>
      <c r="J42">
        <v>3</v>
      </c>
      <c r="K42" t="s">
        <v>132</v>
      </c>
      <c r="L42" t="s">
        <v>43</v>
      </c>
      <c r="M42" t="s">
        <v>57</v>
      </c>
    </row>
    <row r="43" spans="1:13" x14ac:dyDescent="0.35">
      <c r="A43">
        <v>13042</v>
      </c>
      <c r="B43" t="s">
        <v>71</v>
      </c>
      <c r="C43" t="s">
        <v>1266</v>
      </c>
      <c r="D43" t="s">
        <v>1265</v>
      </c>
      <c r="E43" s="4">
        <v>18892</v>
      </c>
      <c r="F43" t="s">
        <v>25</v>
      </c>
      <c r="G43" t="s">
        <v>61</v>
      </c>
      <c r="H43" t="s">
        <v>1263</v>
      </c>
      <c r="I43">
        <v>30000</v>
      </c>
      <c r="J43">
        <v>3</v>
      </c>
      <c r="K43" t="s">
        <v>132</v>
      </c>
      <c r="L43" t="s">
        <v>43</v>
      </c>
      <c r="M43" t="s">
        <v>18</v>
      </c>
    </row>
    <row r="44" spans="1:13" x14ac:dyDescent="0.35">
      <c r="A44">
        <v>13043</v>
      </c>
      <c r="B44" t="s">
        <v>71</v>
      </c>
      <c r="C44" t="s">
        <v>1261</v>
      </c>
      <c r="D44" t="s">
        <v>1260</v>
      </c>
      <c r="E44" s="4">
        <v>19109</v>
      </c>
      <c r="F44" t="s">
        <v>25</v>
      </c>
      <c r="G44" t="s">
        <v>61</v>
      </c>
      <c r="H44" t="s">
        <v>1258</v>
      </c>
      <c r="I44">
        <v>30000</v>
      </c>
      <c r="J44">
        <v>3</v>
      </c>
      <c r="K44" t="s">
        <v>132</v>
      </c>
      <c r="L44" t="s">
        <v>43</v>
      </c>
      <c r="M44" t="s">
        <v>57</v>
      </c>
    </row>
    <row r="45" spans="1:13" x14ac:dyDescent="0.35">
      <c r="A45">
        <v>13044</v>
      </c>
      <c r="B45" t="s">
        <v>71</v>
      </c>
      <c r="C45" t="s">
        <v>1256</v>
      </c>
      <c r="D45" t="s">
        <v>1255</v>
      </c>
      <c r="E45" s="4">
        <v>19016</v>
      </c>
      <c r="F45" t="s">
        <v>25</v>
      </c>
      <c r="G45" t="s">
        <v>61</v>
      </c>
      <c r="H45" t="s">
        <v>1253</v>
      </c>
      <c r="I45">
        <v>30000</v>
      </c>
      <c r="J45">
        <v>3</v>
      </c>
      <c r="K45" t="s">
        <v>132</v>
      </c>
      <c r="L45" t="s">
        <v>43</v>
      </c>
      <c r="M45" t="s">
        <v>57</v>
      </c>
    </row>
    <row r="46" spans="1:13" x14ac:dyDescent="0.35">
      <c r="A46">
        <v>13045</v>
      </c>
      <c r="B46" t="s">
        <v>71</v>
      </c>
      <c r="C46" t="s">
        <v>1251</v>
      </c>
      <c r="D46" t="s">
        <v>1250</v>
      </c>
      <c r="E46" s="4">
        <v>19311</v>
      </c>
      <c r="F46" t="s">
        <v>25</v>
      </c>
      <c r="G46" t="s">
        <v>61</v>
      </c>
      <c r="H46" t="s">
        <v>1248</v>
      </c>
      <c r="I46">
        <v>30000</v>
      </c>
      <c r="J46">
        <v>3</v>
      </c>
      <c r="K46" t="s">
        <v>132</v>
      </c>
      <c r="L46" t="s">
        <v>43</v>
      </c>
      <c r="M46" t="s">
        <v>18</v>
      </c>
    </row>
    <row r="47" spans="1:13" x14ac:dyDescent="0.35">
      <c r="A47">
        <v>13046</v>
      </c>
      <c r="B47" t="s">
        <v>30</v>
      </c>
      <c r="C47" t="s">
        <v>76</v>
      </c>
      <c r="D47" t="s">
        <v>90</v>
      </c>
      <c r="E47" s="4">
        <v>19272</v>
      </c>
      <c r="F47" t="s">
        <v>25</v>
      </c>
      <c r="G47" t="s">
        <v>25</v>
      </c>
      <c r="H47" t="s">
        <v>1245</v>
      </c>
      <c r="I47">
        <v>30000</v>
      </c>
      <c r="J47">
        <v>3</v>
      </c>
      <c r="K47" t="s">
        <v>132</v>
      </c>
      <c r="L47" t="s">
        <v>43</v>
      </c>
      <c r="M47" t="s">
        <v>18</v>
      </c>
    </row>
    <row r="48" spans="1:13" x14ac:dyDescent="0.35">
      <c r="A48">
        <v>13047</v>
      </c>
      <c r="B48" t="s">
        <v>30</v>
      </c>
      <c r="C48" t="s">
        <v>1243</v>
      </c>
      <c r="D48" t="s">
        <v>187</v>
      </c>
      <c r="E48" s="4">
        <v>19239</v>
      </c>
      <c r="F48" t="s">
        <v>25</v>
      </c>
      <c r="G48" t="s">
        <v>25</v>
      </c>
      <c r="H48" t="s">
        <v>1241</v>
      </c>
      <c r="I48">
        <v>40000</v>
      </c>
      <c r="J48">
        <v>2</v>
      </c>
      <c r="K48" t="s">
        <v>44</v>
      </c>
      <c r="L48" t="s">
        <v>222</v>
      </c>
      <c r="M48" t="s">
        <v>57</v>
      </c>
    </row>
    <row r="49" spans="1:13" x14ac:dyDescent="0.35">
      <c r="A49">
        <v>13048</v>
      </c>
      <c r="B49" t="s">
        <v>71</v>
      </c>
      <c r="C49" t="s">
        <v>1239</v>
      </c>
      <c r="D49" t="s">
        <v>1238</v>
      </c>
      <c r="E49" s="4">
        <v>19171</v>
      </c>
      <c r="F49" t="s">
        <v>25</v>
      </c>
      <c r="G49" t="s">
        <v>61</v>
      </c>
      <c r="H49" t="s">
        <v>1236</v>
      </c>
      <c r="I49">
        <v>40000</v>
      </c>
      <c r="J49">
        <v>2</v>
      </c>
      <c r="K49" t="s">
        <v>44</v>
      </c>
      <c r="L49" t="s">
        <v>43</v>
      </c>
      <c r="M49" t="s">
        <v>18</v>
      </c>
    </row>
    <row r="50" spans="1:13" x14ac:dyDescent="0.35">
      <c r="A50">
        <v>13049</v>
      </c>
      <c r="B50" t="s">
        <v>71</v>
      </c>
      <c r="C50" t="s">
        <v>1234</v>
      </c>
      <c r="D50" t="s">
        <v>50</v>
      </c>
      <c r="E50" s="4">
        <v>19546</v>
      </c>
      <c r="F50" t="s">
        <v>25</v>
      </c>
      <c r="G50" t="s">
        <v>61</v>
      </c>
      <c r="H50" t="s">
        <v>1232</v>
      </c>
      <c r="I50">
        <v>40000</v>
      </c>
      <c r="J50">
        <v>3</v>
      </c>
      <c r="K50" t="s">
        <v>44</v>
      </c>
      <c r="L50" t="s">
        <v>43</v>
      </c>
      <c r="M50" t="s">
        <v>57</v>
      </c>
    </row>
    <row r="51" spans="1:13" x14ac:dyDescent="0.35">
      <c r="A51">
        <v>13050</v>
      </c>
      <c r="B51" t="s">
        <v>30</v>
      </c>
      <c r="C51" t="s">
        <v>1230</v>
      </c>
      <c r="D51" t="s">
        <v>321</v>
      </c>
      <c r="E51" s="4">
        <v>19712</v>
      </c>
      <c r="F51" t="s">
        <v>25</v>
      </c>
      <c r="G51" t="s">
        <v>25</v>
      </c>
      <c r="H51" t="s">
        <v>1228</v>
      </c>
      <c r="I51">
        <v>40000</v>
      </c>
      <c r="J51">
        <v>3</v>
      </c>
      <c r="K51" t="s">
        <v>44</v>
      </c>
      <c r="L51" t="s">
        <v>43</v>
      </c>
      <c r="M51" t="s">
        <v>57</v>
      </c>
    </row>
    <row r="52" spans="1:13" x14ac:dyDescent="0.35">
      <c r="A52">
        <v>13051</v>
      </c>
      <c r="B52" t="s">
        <v>30</v>
      </c>
      <c r="C52" t="s">
        <v>755</v>
      </c>
      <c r="D52" t="s">
        <v>1226</v>
      </c>
      <c r="E52" s="4">
        <v>20055</v>
      </c>
      <c r="F52" t="s">
        <v>48</v>
      </c>
      <c r="G52" t="s">
        <v>25</v>
      </c>
      <c r="H52" t="s">
        <v>1224</v>
      </c>
      <c r="I52">
        <v>80000</v>
      </c>
      <c r="J52">
        <v>2</v>
      </c>
      <c r="K52" t="s">
        <v>44</v>
      </c>
      <c r="L52" t="s">
        <v>43</v>
      </c>
      <c r="M52" t="s">
        <v>57</v>
      </c>
    </row>
    <row r="53" spans="1:13" x14ac:dyDescent="0.35">
      <c r="A53">
        <v>13052</v>
      </c>
      <c r="B53" t="s">
        <v>30</v>
      </c>
      <c r="C53" t="s">
        <v>1222</v>
      </c>
      <c r="D53" t="s">
        <v>1162</v>
      </c>
      <c r="E53" s="4">
        <v>27709</v>
      </c>
      <c r="F53" t="s">
        <v>48</v>
      </c>
      <c r="G53" t="s">
        <v>25</v>
      </c>
      <c r="H53" t="s">
        <v>1220</v>
      </c>
      <c r="I53">
        <v>40000</v>
      </c>
      <c r="J53">
        <v>0</v>
      </c>
      <c r="K53" t="s">
        <v>44</v>
      </c>
      <c r="L53" t="s">
        <v>43</v>
      </c>
      <c r="M53" t="s">
        <v>57</v>
      </c>
    </row>
    <row r="54" spans="1:13" x14ac:dyDescent="0.35">
      <c r="A54">
        <v>13053</v>
      </c>
      <c r="B54" t="s">
        <v>30</v>
      </c>
      <c r="C54" t="s">
        <v>1218</v>
      </c>
      <c r="D54" t="s">
        <v>650</v>
      </c>
      <c r="E54" s="4">
        <v>27530</v>
      </c>
      <c r="F54" t="s">
        <v>48</v>
      </c>
      <c r="G54" t="s">
        <v>25</v>
      </c>
      <c r="H54" t="s">
        <v>1216</v>
      </c>
      <c r="I54">
        <v>40000</v>
      </c>
      <c r="J54">
        <v>0</v>
      </c>
      <c r="K54" t="s">
        <v>44</v>
      </c>
      <c r="L54" t="s">
        <v>43</v>
      </c>
      <c r="M54" t="s">
        <v>57</v>
      </c>
    </row>
    <row r="55" spans="1:13" x14ac:dyDescent="0.35">
      <c r="A55">
        <v>13054</v>
      </c>
      <c r="B55" t="s">
        <v>30</v>
      </c>
      <c r="C55" t="s">
        <v>86</v>
      </c>
      <c r="D55" t="s">
        <v>1214</v>
      </c>
      <c r="E55" s="4">
        <v>27654</v>
      </c>
      <c r="F55" t="s">
        <v>25</v>
      </c>
      <c r="G55" t="s">
        <v>25</v>
      </c>
      <c r="H55" t="s">
        <v>1212</v>
      </c>
      <c r="I55">
        <v>40000</v>
      </c>
      <c r="J55">
        <v>0</v>
      </c>
      <c r="K55" t="s">
        <v>44</v>
      </c>
      <c r="L55" t="s">
        <v>43</v>
      </c>
      <c r="M55" t="s">
        <v>18</v>
      </c>
    </row>
    <row r="56" spans="1:13" x14ac:dyDescent="0.35">
      <c r="A56">
        <v>13055</v>
      </c>
      <c r="B56" t="s">
        <v>30</v>
      </c>
      <c r="C56" t="s">
        <v>1210</v>
      </c>
      <c r="D56" t="s">
        <v>1209</v>
      </c>
      <c r="E56" s="4">
        <v>27686</v>
      </c>
      <c r="F56" t="s">
        <v>48</v>
      </c>
      <c r="G56" t="s">
        <v>25</v>
      </c>
      <c r="H56" t="s">
        <v>1207</v>
      </c>
      <c r="I56">
        <v>30000</v>
      </c>
      <c r="J56">
        <v>0</v>
      </c>
      <c r="K56" t="s">
        <v>132</v>
      </c>
      <c r="L56" t="s">
        <v>43</v>
      </c>
      <c r="M56" t="s">
        <v>18</v>
      </c>
    </row>
    <row r="57" spans="1:13" x14ac:dyDescent="0.35">
      <c r="A57">
        <v>13056</v>
      </c>
      <c r="B57" t="s">
        <v>65</v>
      </c>
      <c r="C57" t="s">
        <v>246</v>
      </c>
      <c r="D57" t="s">
        <v>1205</v>
      </c>
      <c r="E57" s="4">
        <v>27660</v>
      </c>
      <c r="F57" t="s">
        <v>48</v>
      </c>
      <c r="G57" t="s">
        <v>61</v>
      </c>
      <c r="H57" t="s">
        <v>1203</v>
      </c>
      <c r="I57">
        <v>30000</v>
      </c>
      <c r="J57">
        <v>0</v>
      </c>
      <c r="K57" t="s">
        <v>132</v>
      </c>
      <c r="L57" t="s">
        <v>43</v>
      </c>
      <c r="M57" t="s">
        <v>18</v>
      </c>
    </row>
    <row r="58" spans="1:13" x14ac:dyDescent="0.35">
      <c r="A58">
        <v>13057</v>
      </c>
      <c r="B58" t="s">
        <v>65</v>
      </c>
      <c r="C58" t="s">
        <v>760</v>
      </c>
      <c r="D58" t="s">
        <v>581</v>
      </c>
      <c r="E58" s="4">
        <v>27566</v>
      </c>
      <c r="F58" t="s">
        <v>48</v>
      </c>
      <c r="G58" t="s">
        <v>61</v>
      </c>
      <c r="H58" t="s">
        <v>1200</v>
      </c>
      <c r="I58">
        <v>30000</v>
      </c>
      <c r="J58">
        <v>0</v>
      </c>
      <c r="K58" t="s">
        <v>132</v>
      </c>
      <c r="L58" t="s">
        <v>43</v>
      </c>
      <c r="M58" t="s">
        <v>18</v>
      </c>
    </row>
    <row r="59" spans="1:13" x14ac:dyDescent="0.35">
      <c r="A59">
        <v>13058</v>
      </c>
      <c r="B59" t="s">
        <v>30</v>
      </c>
      <c r="C59" t="s">
        <v>1198</v>
      </c>
      <c r="D59" t="s">
        <v>840</v>
      </c>
      <c r="E59" s="4">
        <v>27622</v>
      </c>
      <c r="F59" t="s">
        <v>25</v>
      </c>
      <c r="G59" t="s">
        <v>25</v>
      </c>
      <c r="H59" t="s">
        <v>1196</v>
      </c>
      <c r="I59">
        <v>30000</v>
      </c>
      <c r="J59">
        <v>0</v>
      </c>
      <c r="K59" t="s">
        <v>132</v>
      </c>
      <c r="L59" t="s">
        <v>43</v>
      </c>
      <c r="M59" t="s">
        <v>18</v>
      </c>
    </row>
    <row r="60" spans="1:13" x14ac:dyDescent="0.35">
      <c r="A60">
        <v>13059</v>
      </c>
      <c r="B60" t="s">
        <v>30</v>
      </c>
      <c r="C60" t="s">
        <v>1194</v>
      </c>
      <c r="D60" t="s">
        <v>326</v>
      </c>
      <c r="E60" s="4">
        <v>27440</v>
      </c>
      <c r="F60" t="s">
        <v>25</v>
      </c>
      <c r="G60" t="s">
        <v>25</v>
      </c>
      <c r="H60" t="s">
        <v>1192</v>
      </c>
      <c r="I60">
        <v>30000</v>
      </c>
      <c r="J60">
        <v>0</v>
      </c>
      <c r="K60" t="s">
        <v>132</v>
      </c>
      <c r="L60" t="s">
        <v>43</v>
      </c>
      <c r="M60" t="s">
        <v>18</v>
      </c>
    </row>
    <row r="61" spans="1:13" x14ac:dyDescent="0.35">
      <c r="A61">
        <v>13060</v>
      </c>
      <c r="B61" t="s">
        <v>30</v>
      </c>
      <c r="C61" t="s">
        <v>841</v>
      </c>
      <c r="D61" t="s">
        <v>831</v>
      </c>
      <c r="E61" s="4">
        <v>27554</v>
      </c>
      <c r="F61" t="s">
        <v>25</v>
      </c>
      <c r="G61" t="s">
        <v>25</v>
      </c>
      <c r="H61" t="s">
        <v>1189</v>
      </c>
      <c r="I61">
        <v>30000</v>
      </c>
      <c r="J61">
        <v>0</v>
      </c>
      <c r="K61" t="s">
        <v>132</v>
      </c>
      <c r="L61" t="s">
        <v>43</v>
      </c>
      <c r="M61" t="s">
        <v>18</v>
      </c>
    </row>
    <row r="62" spans="1:13" x14ac:dyDescent="0.35">
      <c r="A62">
        <v>13061</v>
      </c>
      <c r="B62" t="s">
        <v>30</v>
      </c>
      <c r="C62" t="s">
        <v>755</v>
      </c>
      <c r="D62" t="s">
        <v>518</v>
      </c>
      <c r="E62" s="4">
        <v>27181</v>
      </c>
      <c r="F62" t="s">
        <v>48</v>
      </c>
      <c r="G62" t="s">
        <v>25</v>
      </c>
      <c r="H62" t="s">
        <v>1186</v>
      </c>
      <c r="I62">
        <v>40000</v>
      </c>
      <c r="J62">
        <v>0</v>
      </c>
      <c r="K62" t="s">
        <v>132</v>
      </c>
      <c r="L62" t="s">
        <v>43</v>
      </c>
      <c r="M62" t="s">
        <v>57</v>
      </c>
    </row>
    <row r="63" spans="1:13" x14ac:dyDescent="0.35">
      <c r="A63">
        <v>13062</v>
      </c>
      <c r="B63" t="s">
        <v>30</v>
      </c>
      <c r="C63" t="s">
        <v>216</v>
      </c>
      <c r="D63" t="s">
        <v>169</v>
      </c>
      <c r="E63" s="4">
        <v>27219</v>
      </c>
      <c r="F63" t="s">
        <v>48</v>
      </c>
      <c r="G63" t="s">
        <v>25</v>
      </c>
      <c r="H63" t="s">
        <v>1183</v>
      </c>
      <c r="I63">
        <v>40000</v>
      </c>
      <c r="J63">
        <v>0</v>
      </c>
      <c r="K63" t="s">
        <v>132</v>
      </c>
      <c r="L63" t="s">
        <v>43</v>
      </c>
      <c r="M63" t="s">
        <v>18</v>
      </c>
    </row>
    <row r="64" spans="1:13" x14ac:dyDescent="0.35">
      <c r="A64">
        <v>13063</v>
      </c>
      <c r="B64" t="s">
        <v>65</v>
      </c>
      <c r="C64" t="s">
        <v>569</v>
      </c>
      <c r="D64" t="s">
        <v>28</v>
      </c>
      <c r="E64" s="4">
        <v>27102</v>
      </c>
      <c r="F64" t="s">
        <v>48</v>
      </c>
      <c r="G64" t="s">
        <v>61</v>
      </c>
      <c r="H64" t="s">
        <v>1180</v>
      </c>
      <c r="I64">
        <v>40000</v>
      </c>
      <c r="J64">
        <v>0</v>
      </c>
      <c r="K64" t="s">
        <v>132</v>
      </c>
      <c r="L64" t="s">
        <v>43</v>
      </c>
      <c r="M64" t="s">
        <v>18</v>
      </c>
    </row>
    <row r="65" spans="1:13" x14ac:dyDescent="0.35">
      <c r="A65">
        <v>13064</v>
      </c>
      <c r="B65" t="s">
        <v>30</v>
      </c>
      <c r="C65" t="s">
        <v>451</v>
      </c>
      <c r="D65" t="s">
        <v>1178</v>
      </c>
      <c r="E65" s="4">
        <v>27105</v>
      </c>
      <c r="F65" t="s">
        <v>48</v>
      </c>
      <c r="G65" t="s">
        <v>25</v>
      </c>
      <c r="H65" t="s">
        <v>1176</v>
      </c>
      <c r="I65">
        <v>40000</v>
      </c>
      <c r="J65">
        <v>0</v>
      </c>
      <c r="K65" t="s">
        <v>132</v>
      </c>
      <c r="L65" t="s">
        <v>43</v>
      </c>
      <c r="M65" t="s">
        <v>57</v>
      </c>
    </row>
    <row r="66" spans="1:13" x14ac:dyDescent="0.35">
      <c r="A66">
        <v>13065</v>
      </c>
      <c r="B66" t="s">
        <v>65</v>
      </c>
      <c r="C66" t="s">
        <v>246</v>
      </c>
      <c r="D66" t="s">
        <v>503</v>
      </c>
      <c r="E66" s="4">
        <v>27140</v>
      </c>
      <c r="F66" t="s">
        <v>48</v>
      </c>
      <c r="G66" t="s">
        <v>61</v>
      </c>
      <c r="H66" t="s">
        <v>1173</v>
      </c>
      <c r="I66">
        <v>30000</v>
      </c>
      <c r="J66">
        <v>0</v>
      </c>
      <c r="K66" t="s">
        <v>132</v>
      </c>
      <c r="L66" t="s">
        <v>43</v>
      </c>
      <c r="M66" t="s">
        <v>57</v>
      </c>
    </row>
    <row r="67" spans="1:13" x14ac:dyDescent="0.35">
      <c r="A67">
        <v>13066</v>
      </c>
      <c r="B67" t="s">
        <v>30</v>
      </c>
      <c r="C67" t="s">
        <v>290</v>
      </c>
      <c r="D67" t="s">
        <v>1171</v>
      </c>
      <c r="E67" s="4">
        <v>27297</v>
      </c>
      <c r="F67" t="s">
        <v>48</v>
      </c>
      <c r="G67" t="s">
        <v>25</v>
      </c>
      <c r="H67" t="s">
        <v>1169</v>
      </c>
      <c r="I67">
        <v>30000</v>
      </c>
      <c r="J67">
        <v>0</v>
      </c>
      <c r="K67" t="s">
        <v>132</v>
      </c>
      <c r="L67" t="s">
        <v>43</v>
      </c>
      <c r="M67" t="s">
        <v>57</v>
      </c>
    </row>
    <row r="68" spans="1:13" x14ac:dyDescent="0.35">
      <c r="A68">
        <v>13067</v>
      </c>
      <c r="B68" t="s">
        <v>65</v>
      </c>
      <c r="C68" t="s">
        <v>1167</v>
      </c>
      <c r="D68" t="s">
        <v>689</v>
      </c>
      <c r="E68" s="4">
        <v>27358</v>
      </c>
      <c r="F68" t="s">
        <v>48</v>
      </c>
      <c r="G68" t="s">
        <v>61</v>
      </c>
      <c r="H68" t="s">
        <v>1165</v>
      </c>
      <c r="I68">
        <v>30000</v>
      </c>
      <c r="J68">
        <v>0</v>
      </c>
      <c r="K68" t="s">
        <v>132</v>
      </c>
      <c r="L68" t="s">
        <v>43</v>
      </c>
      <c r="M68" t="s">
        <v>18</v>
      </c>
    </row>
    <row r="69" spans="1:13" x14ac:dyDescent="0.35">
      <c r="A69">
        <v>13068</v>
      </c>
      <c r="B69" t="s">
        <v>65</v>
      </c>
      <c r="C69" t="s">
        <v>1163</v>
      </c>
      <c r="D69" t="s">
        <v>1162</v>
      </c>
      <c r="E69" s="4">
        <v>27078</v>
      </c>
      <c r="F69" t="s">
        <v>48</v>
      </c>
      <c r="G69" t="s">
        <v>61</v>
      </c>
      <c r="H69" t="s">
        <v>1160</v>
      </c>
      <c r="I69">
        <v>30000</v>
      </c>
      <c r="J69">
        <v>0</v>
      </c>
      <c r="K69" t="s">
        <v>132</v>
      </c>
      <c r="L69" t="s">
        <v>43</v>
      </c>
      <c r="M69" t="s">
        <v>57</v>
      </c>
    </row>
    <row r="70" spans="1:13" x14ac:dyDescent="0.35">
      <c r="A70">
        <v>13069</v>
      </c>
      <c r="B70" t="s">
        <v>30</v>
      </c>
      <c r="C70" t="s">
        <v>411</v>
      </c>
      <c r="D70" t="s">
        <v>1158</v>
      </c>
      <c r="E70" s="4">
        <v>27260</v>
      </c>
      <c r="F70" t="s">
        <v>25</v>
      </c>
      <c r="G70" t="s">
        <v>25</v>
      </c>
      <c r="H70" t="s">
        <v>1156</v>
      </c>
      <c r="I70">
        <v>30000</v>
      </c>
      <c r="J70">
        <v>0</v>
      </c>
      <c r="K70" t="s">
        <v>132</v>
      </c>
      <c r="L70" t="s">
        <v>43</v>
      </c>
      <c r="M70" t="s">
        <v>18</v>
      </c>
    </row>
    <row r="71" spans="1:13" x14ac:dyDescent="0.35">
      <c r="A71">
        <v>13070</v>
      </c>
      <c r="B71" t="s">
        <v>65</v>
      </c>
      <c r="C71" t="s">
        <v>1147</v>
      </c>
      <c r="D71" t="s">
        <v>1154</v>
      </c>
      <c r="E71" s="4">
        <v>26955</v>
      </c>
      <c r="F71" t="s">
        <v>48</v>
      </c>
      <c r="G71" t="s">
        <v>61</v>
      </c>
      <c r="H71" t="s">
        <v>1152</v>
      </c>
      <c r="I71">
        <v>60000</v>
      </c>
      <c r="J71">
        <v>0</v>
      </c>
      <c r="K71" t="s">
        <v>44</v>
      </c>
      <c r="L71" t="s">
        <v>43</v>
      </c>
      <c r="M71" t="s">
        <v>18</v>
      </c>
    </row>
    <row r="72" spans="1:13" x14ac:dyDescent="0.35">
      <c r="A72">
        <v>13071</v>
      </c>
      <c r="B72" t="s">
        <v>30</v>
      </c>
      <c r="C72" t="s">
        <v>63</v>
      </c>
      <c r="D72" t="s">
        <v>159</v>
      </c>
      <c r="E72" s="4">
        <v>26795</v>
      </c>
      <c r="F72" t="s">
        <v>25</v>
      </c>
      <c r="G72" t="s">
        <v>25</v>
      </c>
      <c r="H72" t="s">
        <v>1149</v>
      </c>
      <c r="I72">
        <v>60000</v>
      </c>
      <c r="J72">
        <v>0</v>
      </c>
      <c r="K72" t="s">
        <v>44</v>
      </c>
      <c r="L72" t="s">
        <v>43</v>
      </c>
      <c r="M72" t="s">
        <v>18</v>
      </c>
    </row>
    <row r="73" spans="1:13" x14ac:dyDescent="0.35">
      <c r="A73">
        <v>13072</v>
      </c>
      <c r="B73" t="s">
        <v>65</v>
      </c>
      <c r="C73" t="s">
        <v>1147</v>
      </c>
      <c r="D73" t="s">
        <v>1146</v>
      </c>
      <c r="E73" s="4">
        <v>26970</v>
      </c>
      <c r="F73" t="s">
        <v>48</v>
      </c>
      <c r="G73" t="s">
        <v>61</v>
      </c>
      <c r="H73" t="s">
        <v>1144</v>
      </c>
      <c r="I73">
        <v>70000</v>
      </c>
      <c r="J73">
        <v>0</v>
      </c>
      <c r="K73" t="s">
        <v>44</v>
      </c>
      <c r="L73" t="s">
        <v>341</v>
      </c>
      <c r="M73" t="s">
        <v>18</v>
      </c>
    </row>
    <row r="74" spans="1:13" x14ac:dyDescent="0.35">
      <c r="A74">
        <v>13073</v>
      </c>
      <c r="B74" t="s">
        <v>65</v>
      </c>
      <c r="C74" t="s">
        <v>790</v>
      </c>
      <c r="D74" t="s">
        <v>628</v>
      </c>
      <c r="E74" s="4">
        <v>27771</v>
      </c>
      <c r="F74" t="s">
        <v>25</v>
      </c>
      <c r="G74" t="s">
        <v>61</v>
      </c>
      <c r="H74" t="s">
        <v>1141</v>
      </c>
      <c r="I74">
        <v>60000</v>
      </c>
      <c r="J74">
        <v>0</v>
      </c>
      <c r="K74" t="s">
        <v>44</v>
      </c>
      <c r="L74" t="s">
        <v>341</v>
      </c>
      <c r="M74" t="s">
        <v>18</v>
      </c>
    </row>
    <row r="75" spans="1:13" x14ac:dyDescent="0.35">
      <c r="A75">
        <v>13074</v>
      </c>
      <c r="B75" t="s">
        <v>65</v>
      </c>
      <c r="C75" t="s">
        <v>565</v>
      </c>
      <c r="D75" t="s">
        <v>136</v>
      </c>
      <c r="E75" s="4">
        <v>28015</v>
      </c>
      <c r="F75" t="s">
        <v>25</v>
      </c>
      <c r="G75" t="s">
        <v>61</v>
      </c>
      <c r="H75" t="s">
        <v>1138</v>
      </c>
      <c r="I75">
        <v>60000</v>
      </c>
      <c r="J75">
        <v>0</v>
      </c>
      <c r="K75" t="s">
        <v>44</v>
      </c>
      <c r="L75" t="s">
        <v>341</v>
      </c>
      <c r="M75" t="s">
        <v>18</v>
      </c>
    </row>
    <row r="76" spans="1:13" x14ac:dyDescent="0.35">
      <c r="A76">
        <v>13075</v>
      </c>
      <c r="B76" t="s">
        <v>30</v>
      </c>
      <c r="C76" t="s">
        <v>1136</v>
      </c>
      <c r="D76" t="s">
        <v>373</v>
      </c>
      <c r="E76" s="4">
        <v>20190</v>
      </c>
      <c r="F76" t="s">
        <v>25</v>
      </c>
      <c r="G76" t="s">
        <v>25</v>
      </c>
      <c r="H76" t="s">
        <v>1134</v>
      </c>
      <c r="I76">
        <v>80000</v>
      </c>
      <c r="J76">
        <v>2</v>
      </c>
      <c r="K76" t="s">
        <v>132</v>
      </c>
      <c r="L76" t="s">
        <v>43</v>
      </c>
      <c r="M76" t="s">
        <v>57</v>
      </c>
    </row>
    <row r="77" spans="1:13" x14ac:dyDescent="0.35">
      <c r="A77">
        <v>13076</v>
      </c>
      <c r="B77" t="s">
        <v>30</v>
      </c>
      <c r="C77" t="s">
        <v>1132</v>
      </c>
      <c r="D77" t="s">
        <v>619</v>
      </c>
      <c r="E77" s="4">
        <v>20151</v>
      </c>
      <c r="F77" t="s">
        <v>48</v>
      </c>
      <c r="G77" t="s">
        <v>25</v>
      </c>
      <c r="H77" t="s">
        <v>1130</v>
      </c>
      <c r="I77">
        <v>80000</v>
      </c>
      <c r="J77">
        <v>2</v>
      </c>
      <c r="K77" t="s">
        <v>132</v>
      </c>
      <c r="L77" t="s">
        <v>43</v>
      </c>
      <c r="M77" t="s">
        <v>57</v>
      </c>
    </row>
    <row r="78" spans="1:13" x14ac:dyDescent="0.35">
      <c r="A78">
        <v>13077</v>
      </c>
      <c r="B78" t="s">
        <v>30</v>
      </c>
      <c r="C78" t="s">
        <v>742</v>
      </c>
      <c r="D78" t="s">
        <v>197</v>
      </c>
      <c r="E78" s="4">
        <v>20599</v>
      </c>
      <c r="F78" t="s">
        <v>48</v>
      </c>
      <c r="G78" t="s">
        <v>25</v>
      </c>
      <c r="H78" t="s">
        <v>1127</v>
      </c>
      <c r="I78">
        <v>70000</v>
      </c>
      <c r="J78">
        <v>2</v>
      </c>
      <c r="K78" t="s">
        <v>132</v>
      </c>
      <c r="L78" t="s">
        <v>43</v>
      </c>
      <c r="M78" t="s">
        <v>57</v>
      </c>
    </row>
    <row r="79" spans="1:13" x14ac:dyDescent="0.35">
      <c r="A79">
        <v>13078</v>
      </c>
      <c r="B79" t="s">
        <v>71</v>
      </c>
      <c r="C79" t="s">
        <v>610</v>
      </c>
      <c r="D79" t="s">
        <v>393</v>
      </c>
      <c r="E79" s="4">
        <v>20476</v>
      </c>
      <c r="F79" t="s">
        <v>48</v>
      </c>
      <c r="G79" t="s">
        <v>61</v>
      </c>
      <c r="H79" t="s">
        <v>1124</v>
      </c>
      <c r="I79">
        <v>70000</v>
      </c>
      <c r="J79">
        <v>2</v>
      </c>
      <c r="K79" t="s">
        <v>132</v>
      </c>
      <c r="L79" t="s">
        <v>43</v>
      </c>
      <c r="M79" t="s">
        <v>18</v>
      </c>
    </row>
    <row r="80" spans="1:13" x14ac:dyDescent="0.35">
      <c r="A80">
        <v>13079</v>
      </c>
      <c r="B80" t="s">
        <v>30</v>
      </c>
      <c r="C80" t="s">
        <v>421</v>
      </c>
      <c r="D80" t="s">
        <v>1122</v>
      </c>
      <c r="E80" s="4">
        <v>20877</v>
      </c>
      <c r="F80" t="s">
        <v>48</v>
      </c>
      <c r="G80" t="s">
        <v>25</v>
      </c>
      <c r="H80" t="s">
        <v>1120</v>
      </c>
      <c r="I80">
        <v>80000</v>
      </c>
      <c r="J80">
        <v>2</v>
      </c>
      <c r="K80" t="s">
        <v>132</v>
      </c>
      <c r="L80" t="s">
        <v>341</v>
      </c>
      <c r="M80" t="s">
        <v>57</v>
      </c>
    </row>
    <row r="81" spans="1:13" x14ac:dyDescent="0.35">
      <c r="A81">
        <v>13080</v>
      </c>
      <c r="B81" t="s">
        <v>71</v>
      </c>
      <c r="C81" t="s">
        <v>712</v>
      </c>
      <c r="D81" t="s">
        <v>817</v>
      </c>
      <c r="E81" s="4">
        <v>20958</v>
      </c>
      <c r="F81" t="s">
        <v>48</v>
      </c>
      <c r="G81" t="s">
        <v>61</v>
      </c>
      <c r="H81" t="s">
        <v>1117</v>
      </c>
      <c r="I81">
        <v>80000</v>
      </c>
      <c r="J81">
        <v>2</v>
      </c>
      <c r="K81" t="s">
        <v>132</v>
      </c>
      <c r="L81" t="s">
        <v>341</v>
      </c>
      <c r="M81" t="s">
        <v>57</v>
      </c>
    </row>
    <row r="82" spans="1:13" x14ac:dyDescent="0.35">
      <c r="A82">
        <v>13081</v>
      </c>
      <c r="B82" t="s">
        <v>71</v>
      </c>
      <c r="C82" t="s">
        <v>1115</v>
      </c>
      <c r="D82" t="s">
        <v>822</v>
      </c>
      <c r="E82" s="4">
        <v>20903</v>
      </c>
      <c r="F82" t="s">
        <v>48</v>
      </c>
      <c r="G82" t="s">
        <v>61</v>
      </c>
      <c r="H82" t="s">
        <v>1113</v>
      </c>
      <c r="I82">
        <v>80000</v>
      </c>
      <c r="J82">
        <v>2</v>
      </c>
      <c r="K82" t="s">
        <v>132</v>
      </c>
      <c r="L82" t="s">
        <v>341</v>
      </c>
      <c r="M82" t="s">
        <v>57</v>
      </c>
    </row>
    <row r="83" spans="1:13" x14ac:dyDescent="0.35">
      <c r="A83">
        <v>13082</v>
      </c>
      <c r="B83" t="s">
        <v>30</v>
      </c>
      <c r="C83" t="s">
        <v>1111</v>
      </c>
      <c r="D83" t="s">
        <v>1110</v>
      </c>
      <c r="E83" s="4">
        <v>21240</v>
      </c>
      <c r="F83" t="s">
        <v>48</v>
      </c>
      <c r="G83" t="s">
        <v>25</v>
      </c>
      <c r="H83" t="s">
        <v>1108</v>
      </c>
      <c r="I83">
        <v>130000</v>
      </c>
      <c r="J83">
        <v>0</v>
      </c>
      <c r="K83" t="s">
        <v>20</v>
      </c>
      <c r="L83" t="s">
        <v>19</v>
      </c>
      <c r="M83" t="s">
        <v>18</v>
      </c>
    </row>
    <row r="84" spans="1:13" x14ac:dyDescent="0.35">
      <c r="A84">
        <v>13083</v>
      </c>
      <c r="B84" t="s">
        <v>65</v>
      </c>
      <c r="C84" t="s">
        <v>1106</v>
      </c>
      <c r="D84" t="s">
        <v>488</v>
      </c>
      <c r="E84" s="4">
        <v>26721</v>
      </c>
      <c r="F84" t="s">
        <v>48</v>
      </c>
      <c r="G84" t="s">
        <v>61</v>
      </c>
      <c r="H84" t="s">
        <v>1104</v>
      </c>
      <c r="I84">
        <v>70000</v>
      </c>
      <c r="J84">
        <v>0</v>
      </c>
      <c r="K84" t="s">
        <v>44</v>
      </c>
      <c r="L84" t="s">
        <v>341</v>
      </c>
      <c r="M84" t="s">
        <v>18</v>
      </c>
    </row>
    <row r="85" spans="1:13" x14ac:dyDescent="0.35">
      <c r="A85">
        <v>13084</v>
      </c>
      <c r="B85" t="s">
        <v>30</v>
      </c>
      <c r="C85" t="s">
        <v>51</v>
      </c>
      <c r="D85" t="s">
        <v>136</v>
      </c>
      <c r="E85" s="4">
        <v>27316</v>
      </c>
      <c r="F85" t="s">
        <v>48</v>
      </c>
      <c r="G85" t="s">
        <v>25</v>
      </c>
      <c r="H85" t="s">
        <v>1101</v>
      </c>
      <c r="I85">
        <v>30000</v>
      </c>
      <c r="J85">
        <v>0</v>
      </c>
      <c r="K85" t="s">
        <v>132</v>
      </c>
      <c r="L85" t="s">
        <v>341</v>
      </c>
      <c r="M85" t="s">
        <v>57</v>
      </c>
    </row>
    <row r="86" spans="1:13" x14ac:dyDescent="0.35">
      <c r="A86">
        <v>13085</v>
      </c>
      <c r="B86" t="s">
        <v>30</v>
      </c>
      <c r="C86" t="s">
        <v>633</v>
      </c>
      <c r="D86" t="s">
        <v>250</v>
      </c>
      <c r="E86" s="4">
        <v>27107</v>
      </c>
      <c r="F86" t="s">
        <v>48</v>
      </c>
      <c r="G86" t="s">
        <v>25</v>
      </c>
      <c r="H86" t="s">
        <v>1098</v>
      </c>
      <c r="I86">
        <v>30000</v>
      </c>
      <c r="J86">
        <v>0</v>
      </c>
      <c r="K86" t="s">
        <v>223</v>
      </c>
      <c r="L86" t="s">
        <v>43</v>
      </c>
      <c r="M86" t="s">
        <v>18</v>
      </c>
    </row>
    <row r="87" spans="1:13" x14ac:dyDescent="0.35">
      <c r="A87">
        <v>13086</v>
      </c>
      <c r="B87" t="s">
        <v>30</v>
      </c>
      <c r="C87" t="s">
        <v>519</v>
      </c>
      <c r="D87" t="s">
        <v>398</v>
      </c>
      <c r="E87" s="4">
        <v>27169</v>
      </c>
      <c r="F87" t="s">
        <v>48</v>
      </c>
      <c r="G87" t="s">
        <v>25</v>
      </c>
      <c r="H87" t="s">
        <v>1095</v>
      </c>
      <c r="I87">
        <v>60000</v>
      </c>
      <c r="J87">
        <v>0</v>
      </c>
      <c r="K87" t="s">
        <v>44</v>
      </c>
      <c r="L87" t="s">
        <v>341</v>
      </c>
      <c r="M87" t="s">
        <v>18</v>
      </c>
    </row>
    <row r="88" spans="1:13" x14ac:dyDescent="0.35">
      <c r="A88">
        <v>13087</v>
      </c>
      <c r="B88" t="s">
        <v>30</v>
      </c>
      <c r="C88" t="s">
        <v>646</v>
      </c>
      <c r="D88" t="s">
        <v>1093</v>
      </c>
      <c r="E88" s="4">
        <v>27341</v>
      </c>
      <c r="F88" t="s">
        <v>48</v>
      </c>
      <c r="G88" t="s">
        <v>25</v>
      </c>
      <c r="H88" t="s">
        <v>1091</v>
      </c>
      <c r="I88">
        <v>60000</v>
      </c>
      <c r="J88">
        <v>0</v>
      </c>
      <c r="K88" t="s">
        <v>44</v>
      </c>
      <c r="L88" t="s">
        <v>341</v>
      </c>
      <c r="M88" t="s">
        <v>18</v>
      </c>
    </row>
    <row r="89" spans="1:13" x14ac:dyDescent="0.35">
      <c r="A89">
        <v>13088</v>
      </c>
      <c r="B89" t="s">
        <v>65</v>
      </c>
      <c r="C89" t="s">
        <v>160</v>
      </c>
      <c r="D89" t="s">
        <v>581</v>
      </c>
      <c r="E89" s="4">
        <v>27083</v>
      </c>
      <c r="F89" t="s">
        <v>48</v>
      </c>
      <c r="G89" t="s">
        <v>61</v>
      </c>
      <c r="H89" t="s">
        <v>1088</v>
      </c>
      <c r="I89">
        <v>60000</v>
      </c>
      <c r="J89">
        <v>0</v>
      </c>
      <c r="K89" t="s">
        <v>44</v>
      </c>
      <c r="L89" t="s">
        <v>341</v>
      </c>
      <c r="M89" t="s">
        <v>57</v>
      </c>
    </row>
    <row r="90" spans="1:13" x14ac:dyDescent="0.35">
      <c r="A90">
        <v>13089</v>
      </c>
      <c r="B90" t="s">
        <v>71</v>
      </c>
      <c r="C90" t="s">
        <v>827</v>
      </c>
      <c r="D90" t="s">
        <v>105</v>
      </c>
      <c r="E90" s="4">
        <v>21794</v>
      </c>
      <c r="F90" t="s">
        <v>25</v>
      </c>
      <c r="G90" t="s">
        <v>61</v>
      </c>
      <c r="H90" t="s">
        <v>1085</v>
      </c>
      <c r="I90">
        <v>120000</v>
      </c>
      <c r="J90">
        <v>1</v>
      </c>
      <c r="K90" t="s">
        <v>36</v>
      </c>
      <c r="L90" t="s">
        <v>19</v>
      </c>
      <c r="M90" t="s">
        <v>18</v>
      </c>
    </row>
    <row r="91" spans="1:13" x14ac:dyDescent="0.35">
      <c r="A91">
        <v>13090</v>
      </c>
      <c r="B91" t="s">
        <v>30</v>
      </c>
      <c r="C91" t="s">
        <v>1083</v>
      </c>
      <c r="D91" t="s">
        <v>130</v>
      </c>
      <c r="E91" s="4">
        <v>21702</v>
      </c>
      <c r="F91" t="s">
        <v>48</v>
      </c>
      <c r="G91" t="s">
        <v>25</v>
      </c>
      <c r="H91" t="s">
        <v>1081</v>
      </c>
      <c r="I91">
        <v>130000</v>
      </c>
      <c r="J91">
        <v>0</v>
      </c>
      <c r="K91" t="s">
        <v>20</v>
      </c>
      <c r="L91" t="s">
        <v>19</v>
      </c>
      <c r="M91" t="s">
        <v>57</v>
      </c>
    </row>
    <row r="92" spans="1:13" x14ac:dyDescent="0.35">
      <c r="A92">
        <v>13091</v>
      </c>
      <c r="B92" t="s">
        <v>65</v>
      </c>
      <c r="C92" t="s">
        <v>620</v>
      </c>
      <c r="D92" t="s">
        <v>508</v>
      </c>
      <c r="E92" s="4">
        <v>21773</v>
      </c>
      <c r="F92" t="s">
        <v>48</v>
      </c>
      <c r="G92" t="s">
        <v>61</v>
      </c>
      <c r="H92" t="s">
        <v>1078</v>
      </c>
      <c r="I92">
        <v>130000</v>
      </c>
      <c r="J92">
        <v>0</v>
      </c>
      <c r="K92" t="s">
        <v>20</v>
      </c>
      <c r="L92" t="s">
        <v>19</v>
      </c>
      <c r="M92" t="s">
        <v>57</v>
      </c>
    </row>
    <row r="93" spans="1:13" x14ac:dyDescent="0.35">
      <c r="A93">
        <v>13092</v>
      </c>
      <c r="B93" t="s">
        <v>30</v>
      </c>
      <c r="C93" t="s">
        <v>1076</v>
      </c>
      <c r="D93" t="s">
        <v>159</v>
      </c>
      <c r="E93" s="4">
        <v>24415</v>
      </c>
      <c r="F93" t="s">
        <v>25</v>
      </c>
      <c r="G93" t="s">
        <v>25</v>
      </c>
      <c r="H93" t="s">
        <v>1074</v>
      </c>
      <c r="I93">
        <v>130000</v>
      </c>
      <c r="J93">
        <v>0</v>
      </c>
      <c r="K93" t="s">
        <v>20</v>
      </c>
      <c r="L93" t="s">
        <v>19</v>
      </c>
      <c r="M93" t="s">
        <v>18</v>
      </c>
    </row>
    <row r="94" spans="1:13" x14ac:dyDescent="0.35">
      <c r="A94">
        <v>13093</v>
      </c>
      <c r="B94" t="s">
        <v>71</v>
      </c>
      <c r="C94" t="s">
        <v>1072</v>
      </c>
      <c r="D94" t="s">
        <v>164</v>
      </c>
      <c r="E94" s="4">
        <v>21108</v>
      </c>
      <c r="F94" t="s">
        <v>48</v>
      </c>
      <c r="G94" t="s">
        <v>61</v>
      </c>
      <c r="H94" t="s">
        <v>1070</v>
      </c>
      <c r="I94">
        <v>80000</v>
      </c>
      <c r="J94">
        <v>2</v>
      </c>
      <c r="K94" t="s">
        <v>223</v>
      </c>
      <c r="L94" t="s">
        <v>43</v>
      </c>
      <c r="M94" t="s">
        <v>57</v>
      </c>
    </row>
    <row r="95" spans="1:13" x14ac:dyDescent="0.35">
      <c r="A95">
        <v>13094</v>
      </c>
      <c r="B95" t="s">
        <v>30</v>
      </c>
      <c r="C95" t="s">
        <v>1068</v>
      </c>
      <c r="D95" t="s">
        <v>445</v>
      </c>
      <c r="E95" s="4">
        <v>20902</v>
      </c>
      <c r="F95" t="s">
        <v>25</v>
      </c>
      <c r="G95" t="s">
        <v>25</v>
      </c>
      <c r="H95" t="s">
        <v>1066</v>
      </c>
      <c r="I95">
        <v>60000</v>
      </c>
      <c r="J95">
        <v>2</v>
      </c>
      <c r="K95" t="s">
        <v>132</v>
      </c>
      <c r="L95" t="s">
        <v>341</v>
      </c>
      <c r="M95" t="s">
        <v>57</v>
      </c>
    </row>
    <row r="96" spans="1:13" x14ac:dyDescent="0.35">
      <c r="A96">
        <v>13095</v>
      </c>
      <c r="B96" t="s">
        <v>30</v>
      </c>
      <c r="C96" t="s">
        <v>300</v>
      </c>
      <c r="D96" t="s">
        <v>260</v>
      </c>
      <c r="E96" s="4">
        <v>21025</v>
      </c>
      <c r="F96" t="s">
        <v>48</v>
      </c>
      <c r="G96" t="s">
        <v>25</v>
      </c>
      <c r="H96" t="s">
        <v>1063</v>
      </c>
      <c r="I96">
        <v>60000</v>
      </c>
      <c r="J96">
        <v>2</v>
      </c>
      <c r="K96" t="s">
        <v>132</v>
      </c>
      <c r="L96" t="s">
        <v>341</v>
      </c>
      <c r="M96" t="s">
        <v>18</v>
      </c>
    </row>
    <row r="97" spans="1:13" x14ac:dyDescent="0.35">
      <c r="A97">
        <v>13096</v>
      </c>
      <c r="B97" t="s">
        <v>30</v>
      </c>
      <c r="C97" t="s">
        <v>76</v>
      </c>
      <c r="D97" t="s">
        <v>1061</v>
      </c>
      <c r="E97" s="4">
        <v>21113</v>
      </c>
      <c r="F97" t="s">
        <v>25</v>
      </c>
      <c r="G97" t="s">
        <v>25</v>
      </c>
      <c r="H97" t="s">
        <v>1059</v>
      </c>
      <c r="I97">
        <v>60000</v>
      </c>
      <c r="J97">
        <v>2</v>
      </c>
      <c r="K97" t="s">
        <v>132</v>
      </c>
      <c r="L97" t="s">
        <v>341</v>
      </c>
      <c r="M97" t="s">
        <v>57</v>
      </c>
    </row>
    <row r="98" spans="1:13" x14ac:dyDescent="0.35">
      <c r="A98">
        <v>13097</v>
      </c>
      <c r="B98" t="s">
        <v>30</v>
      </c>
      <c r="C98" t="s">
        <v>451</v>
      </c>
      <c r="D98" t="s">
        <v>136</v>
      </c>
      <c r="E98" s="4">
        <v>20954</v>
      </c>
      <c r="F98" t="s">
        <v>25</v>
      </c>
      <c r="G98" t="s">
        <v>25</v>
      </c>
      <c r="H98" t="s">
        <v>1056</v>
      </c>
      <c r="I98">
        <v>60000</v>
      </c>
      <c r="J98">
        <v>2</v>
      </c>
      <c r="K98" t="s">
        <v>132</v>
      </c>
      <c r="L98" t="s">
        <v>341</v>
      </c>
      <c r="M98" t="s">
        <v>57</v>
      </c>
    </row>
    <row r="99" spans="1:13" x14ac:dyDescent="0.35">
      <c r="A99">
        <v>13098</v>
      </c>
      <c r="B99" t="s">
        <v>30</v>
      </c>
      <c r="C99" t="s">
        <v>1054</v>
      </c>
      <c r="D99" t="s">
        <v>179</v>
      </c>
      <c r="E99" s="4">
        <v>21100</v>
      </c>
      <c r="F99" t="s">
        <v>25</v>
      </c>
      <c r="G99" t="s">
        <v>25</v>
      </c>
      <c r="H99" t="s">
        <v>1052</v>
      </c>
      <c r="I99">
        <v>60000</v>
      </c>
      <c r="J99">
        <v>2</v>
      </c>
      <c r="K99" t="s">
        <v>132</v>
      </c>
      <c r="L99" t="s">
        <v>341</v>
      </c>
      <c r="M99" t="s">
        <v>57</v>
      </c>
    </row>
    <row r="100" spans="1:13" x14ac:dyDescent="0.35">
      <c r="A100">
        <v>13099</v>
      </c>
      <c r="B100" t="s">
        <v>30</v>
      </c>
      <c r="C100" t="s">
        <v>1050</v>
      </c>
      <c r="D100" t="s">
        <v>1049</v>
      </c>
      <c r="E100" s="4">
        <v>21036</v>
      </c>
      <c r="F100" t="s">
        <v>25</v>
      </c>
      <c r="G100" t="s">
        <v>25</v>
      </c>
      <c r="H100" t="s">
        <v>1047</v>
      </c>
      <c r="I100">
        <v>70000</v>
      </c>
      <c r="J100">
        <v>3</v>
      </c>
      <c r="K100" t="s">
        <v>44</v>
      </c>
      <c r="L100" t="s">
        <v>341</v>
      </c>
      <c r="M100" t="s">
        <v>57</v>
      </c>
    </row>
    <row r="101" spans="1:13" x14ac:dyDescent="0.35">
      <c r="A101">
        <v>13100</v>
      </c>
      <c r="B101" t="s">
        <v>30</v>
      </c>
      <c r="C101" t="s">
        <v>646</v>
      </c>
      <c r="D101" t="s">
        <v>450</v>
      </c>
      <c r="E101" s="4">
        <v>21017</v>
      </c>
      <c r="F101" t="s">
        <v>25</v>
      </c>
      <c r="G101" t="s">
        <v>25</v>
      </c>
      <c r="H101" t="s">
        <v>1044</v>
      </c>
      <c r="I101">
        <v>80000</v>
      </c>
      <c r="J101">
        <v>2</v>
      </c>
      <c r="K101" t="s">
        <v>36</v>
      </c>
      <c r="L101" t="s">
        <v>19</v>
      </c>
      <c r="M101" t="s">
        <v>57</v>
      </c>
    </row>
    <row r="102" spans="1:13" x14ac:dyDescent="0.35">
      <c r="A102">
        <v>13101</v>
      </c>
      <c r="B102" t="s">
        <v>30</v>
      </c>
      <c r="C102" t="s">
        <v>1042</v>
      </c>
      <c r="D102" t="s">
        <v>671</v>
      </c>
      <c r="E102" s="4">
        <v>21100</v>
      </c>
      <c r="F102" t="s">
        <v>48</v>
      </c>
      <c r="G102" t="s">
        <v>25</v>
      </c>
      <c r="H102" t="s">
        <v>1040</v>
      </c>
      <c r="I102">
        <v>90000</v>
      </c>
      <c r="J102">
        <v>2</v>
      </c>
      <c r="K102" t="s">
        <v>44</v>
      </c>
      <c r="L102" t="s">
        <v>341</v>
      </c>
      <c r="M102" t="s">
        <v>18</v>
      </c>
    </row>
    <row r="103" spans="1:13" x14ac:dyDescent="0.35">
      <c r="A103">
        <v>13102</v>
      </c>
      <c r="B103" t="s">
        <v>71</v>
      </c>
      <c r="C103" t="s">
        <v>1038</v>
      </c>
      <c r="D103" t="s">
        <v>455</v>
      </c>
      <c r="E103" s="4">
        <v>21082</v>
      </c>
      <c r="F103" t="s">
        <v>48</v>
      </c>
      <c r="G103" t="s">
        <v>61</v>
      </c>
      <c r="H103" t="s">
        <v>1036</v>
      </c>
      <c r="I103">
        <v>90000</v>
      </c>
      <c r="J103">
        <v>2</v>
      </c>
      <c r="K103" t="s">
        <v>44</v>
      </c>
      <c r="L103" t="s">
        <v>341</v>
      </c>
      <c r="M103" t="s">
        <v>18</v>
      </c>
    </row>
    <row r="104" spans="1:13" x14ac:dyDescent="0.35">
      <c r="A104">
        <v>13103</v>
      </c>
      <c r="B104" t="s">
        <v>30</v>
      </c>
      <c r="C104" t="s">
        <v>1034</v>
      </c>
      <c r="D104" t="s">
        <v>547</v>
      </c>
      <c r="E104" s="4">
        <v>23225</v>
      </c>
      <c r="F104" t="s">
        <v>48</v>
      </c>
      <c r="G104" t="s">
        <v>25</v>
      </c>
      <c r="H104" t="s">
        <v>1032</v>
      </c>
      <c r="I104">
        <v>70000</v>
      </c>
      <c r="J104">
        <v>0</v>
      </c>
      <c r="K104" t="s">
        <v>36</v>
      </c>
      <c r="L104" t="s">
        <v>341</v>
      </c>
      <c r="M104" t="s">
        <v>57</v>
      </c>
    </row>
    <row r="105" spans="1:13" x14ac:dyDescent="0.35">
      <c r="A105">
        <v>13104</v>
      </c>
      <c r="B105" t="s">
        <v>30</v>
      </c>
      <c r="C105" t="s">
        <v>1030</v>
      </c>
      <c r="D105" t="s">
        <v>1029</v>
      </c>
      <c r="E105" s="4">
        <v>23113</v>
      </c>
      <c r="F105" t="s">
        <v>48</v>
      </c>
      <c r="G105" t="s">
        <v>25</v>
      </c>
      <c r="H105" t="s">
        <v>1027</v>
      </c>
      <c r="I105">
        <v>70000</v>
      </c>
      <c r="J105">
        <v>0</v>
      </c>
      <c r="K105" t="s">
        <v>36</v>
      </c>
      <c r="L105" t="s">
        <v>341</v>
      </c>
      <c r="M105" t="s">
        <v>57</v>
      </c>
    </row>
    <row r="106" spans="1:13" x14ac:dyDescent="0.35">
      <c r="A106">
        <v>13105</v>
      </c>
      <c r="B106" t="s">
        <v>71</v>
      </c>
      <c r="C106" t="s">
        <v>1025</v>
      </c>
      <c r="D106" t="s">
        <v>1024</v>
      </c>
      <c r="E106" s="4">
        <v>22829</v>
      </c>
      <c r="F106" t="s">
        <v>25</v>
      </c>
      <c r="G106" t="s">
        <v>61</v>
      </c>
      <c r="H106" t="s">
        <v>1022</v>
      </c>
      <c r="I106">
        <v>60000</v>
      </c>
      <c r="J106">
        <v>1</v>
      </c>
      <c r="K106" t="s">
        <v>36</v>
      </c>
      <c r="L106" t="s">
        <v>341</v>
      </c>
      <c r="M106" t="s">
        <v>18</v>
      </c>
    </row>
    <row r="107" spans="1:13" x14ac:dyDescent="0.35">
      <c r="A107">
        <v>13106</v>
      </c>
      <c r="B107" t="s">
        <v>71</v>
      </c>
      <c r="C107" t="s">
        <v>703</v>
      </c>
      <c r="D107" t="s">
        <v>619</v>
      </c>
      <c r="E107" s="4">
        <v>22835</v>
      </c>
      <c r="F107" t="s">
        <v>25</v>
      </c>
      <c r="G107" t="s">
        <v>61</v>
      </c>
      <c r="H107" t="s">
        <v>1019</v>
      </c>
      <c r="I107">
        <v>60000</v>
      </c>
      <c r="J107">
        <v>1</v>
      </c>
      <c r="K107" t="s">
        <v>36</v>
      </c>
      <c r="L107" t="s">
        <v>341</v>
      </c>
      <c r="M107" t="s">
        <v>18</v>
      </c>
    </row>
    <row r="108" spans="1:13" x14ac:dyDescent="0.35">
      <c r="A108">
        <v>13107</v>
      </c>
      <c r="B108" t="s">
        <v>71</v>
      </c>
      <c r="C108" t="s">
        <v>1017</v>
      </c>
      <c r="D108" t="s">
        <v>398</v>
      </c>
      <c r="E108" s="4">
        <v>22838</v>
      </c>
      <c r="F108" t="s">
        <v>25</v>
      </c>
      <c r="G108" t="s">
        <v>61</v>
      </c>
      <c r="H108" t="s">
        <v>1015</v>
      </c>
      <c r="I108">
        <v>60000</v>
      </c>
      <c r="J108">
        <v>1</v>
      </c>
      <c r="K108" t="s">
        <v>36</v>
      </c>
      <c r="L108" t="s">
        <v>341</v>
      </c>
      <c r="M108" t="s">
        <v>18</v>
      </c>
    </row>
    <row r="109" spans="1:13" x14ac:dyDescent="0.35">
      <c r="A109">
        <v>13108</v>
      </c>
      <c r="B109" t="s">
        <v>30</v>
      </c>
      <c r="C109" t="s">
        <v>360</v>
      </c>
      <c r="D109" t="s">
        <v>50</v>
      </c>
      <c r="E109" s="4">
        <v>23006</v>
      </c>
      <c r="F109" t="s">
        <v>25</v>
      </c>
      <c r="G109" t="s">
        <v>25</v>
      </c>
      <c r="H109" t="s">
        <v>1012</v>
      </c>
      <c r="I109">
        <v>60000</v>
      </c>
      <c r="J109">
        <v>1</v>
      </c>
      <c r="K109" t="s">
        <v>36</v>
      </c>
      <c r="L109" t="s">
        <v>341</v>
      </c>
      <c r="M109" t="s">
        <v>18</v>
      </c>
    </row>
    <row r="110" spans="1:13" x14ac:dyDescent="0.35">
      <c r="A110">
        <v>13109</v>
      </c>
      <c r="B110" t="s">
        <v>71</v>
      </c>
      <c r="C110" t="s">
        <v>446</v>
      </c>
      <c r="D110" t="s">
        <v>295</v>
      </c>
      <c r="E110" s="4">
        <v>22870</v>
      </c>
      <c r="F110" t="s">
        <v>25</v>
      </c>
      <c r="G110" t="s">
        <v>61</v>
      </c>
      <c r="H110" t="s">
        <v>1009</v>
      </c>
      <c r="I110">
        <v>60000</v>
      </c>
      <c r="J110">
        <v>1</v>
      </c>
      <c r="K110" t="s">
        <v>36</v>
      </c>
      <c r="L110" t="s">
        <v>341</v>
      </c>
      <c r="M110" t="s">
        <v>18</v>
      </c>
    </row>
    <row r="111" spans="1:13" x14ac:dyDescent="0.35">
      <c r="A111">
        <v>13111</v>
      </c>
      <c r="B111" t="s">
        <v>71</v>
      </c>
      <c r="C111" t="s">
        <v>147</v>
      </c>
      <c r="D111" t="s">
        <v>488</v>
      </c>
      <c r="E111" s="4">
        <v>22509</v>
      </c>
      <c r="F111" t="s">
        <v>48</v>
      </c>
      <c r="G111" t="s">
        <v>61</v>
      </c>
      <c r="H111" t="s">
        <v>1006</v>
      </c>
      <c r="I111">
        <v>60000</v>
      </c>
      <c r="J111">
        <v>1</v>
      </c>
      <c r="K111" t="s">
        <v>44</v>
      </c>
      <c r="L111" t="s">
        <v>43</v>
      </c>
      <c r="M111" t="s">
        <v>18</v>
      </c>
    </row>
    <row r="112" spans="1:13" x14ac:dyDescent="0.35">
      <c r="A112">
        <v>13112</v>
      </c>
      <c r="B112" t="s">
        <v>71</v>
      </c>
      <c r="C112" t="s">
        <v>374</v>
      </c>
      <c r="D112" t="s">
        <v>586</v>
      </c>
      <c r="E112" s="4">
        <v>22485</v>
      </c>
      <c r="F112" t="s">
        <v>48</v>
      </c>
      <c r="G112" t="s">
        <v>61</v>
      </c>
      <c r="H112" t="s">
        <v>1003</v>
      </c>
      <c r="I112">
        <v>60000</v>
      </c>
      <c r="J112">
        <v>1</v>
      </c>
      <c r="K112" t="s">
        <v>44</v>
      </c>
      <c r="L112" t="s">
        <v>43</v>
      </c>
      <c r="M112" t="s">
        <v>18</v>
      </c>
    </row>
    <row r="113" spans="1:13" x14ac:dyDescent="0.35">
      <c r="A113">
        <v>13113</v>
      </c>
      <c r="B113" t="s">
        <v>30</v>
      </c>
      <c r="C113" t="s">
        <v>455</v>
      </c>
      <c r="D113" t="s">
        <v>671</v>
      </c>
      <c r="E113" s="4">
        <v>24302</v>
      </c>
      <c r="F113" t="s">
        <v>48</v>
      </c>
      <c r="G113" t="s">
        <v>25</v>
      </c>
      <c r="H113" t="s">
        <v>1000</v>
      </c>
      <c r="I113">
        <v>100000</v>
      </c>
      <c r="J113">
        <v>0</v>
      </c>
      <c r="K113" t="s">
        <v>36</v>
      </c>
      <c r="L113" t="s">
        <v>341</v>
      </c>
      <c r="M113" t="s">
        <v>57</v>
      </c>
    </row>
    <row r="114" spans="1:13" x14ac:dyDescent="0.35">
      <c r="A114">
        <v>13114</v>
      </c>
      <c r="B114" t="s">
        <v>65</v>
      </c>
      <c r="C114" t="s">
        <v>998</v>
      </c>
      <c r="D114" t="s">
        <v>754</v>
      </c>
      <c r="E114" s="4">
        <v>24228</v>
      </c>
      <c r="F114" t="s">
        <v>48</v>
      </c>
      <c r="G114" t="s">
        <v>61</v>
      </c>
      <c r="H114" t="s">
        <v>996</v>
      </c>
      <c r="I114">
        <v>100000</v>
      </c>
      <c r="J114">
        <v>0</v>
      </c>
      <c r="K114" t="s">
        <v>36</v>
      </c>
      <c r="L114" t="s">
        <v>341</v>
      </c>
      <c r="M114" t="s">
        <v>57</v>
      </c>
    </row>
    <row r="115" spans="1:13" x14ac:dyDescent="0.35">
      <c r="A115">
        <v>13115</v>
      </c>
      <c r="B115" t="s">
        <v>30</v>
      </c>
      <c r="C115" t="s">
        <v>773</v>
      </c>
      <c r="D115" t="s">
        <v>192</v>
      </c>
      <c r="E115" s="4">
        <v>24377</v>
      </c>
      <c r="F115" t="s">
        <v>48</v>
      </c>
      <c r="G115" t="s">
        <v>25</v>
      </c>
      <c r="H115" t="s">
        <v>993</v>
      </c>
      <c r="I115">
        <v>110000</v>
      </c>
      <c r="J115">
        <v>0</v>
      </c>
      <c r="K115" t="s">
        <v>20</v>
      </c>
      <c r="L115" t="s">
        <v>19</v>
      </c>
      <c r="M115" t="s">
        <v>18</v>
      </c>
    </row>
    <row r="116" spans="1:13" x14ac:dyDescent="0.35">
      <c r="A116">
        <v>13116</v>
      </c>
      <c r="B116" t="s">
        <v>30</v>
      </c>
      <c r="C116" t="s">
        <v>991</v>
      </c>
      <c r="D116" t="s">
        <v>445</v>
      </c>
      <c r="E116" s="4">
        <v>24235</v>
      </c>
      <c r="F116" t="s">
        <v>48</v>
      </c>
      <c r="G116" t="s">
        <v>25</v>
      </c>
      <c r="H116" t="s">
        <v>989</v>
      </c>
      <c r="I116">
        <v>110000</v>
      </c>
      <c r="J116">
        <v>0</v>
      </c>
      <c r="K116" t="s">
        <v>20</v>
      </c>
      <c r="L116" t="s">
        <v>19</v>
      </c>
      <c r="M116" t="s">
        <v>57</v>
      </c>
    </row>
    <row r="117" spans="1:13" x14ac:dyDescent="0.35">
      <c r="A117">
        <v>13117</v>
      </c>
      <c r="B117" t="s">
        <v>65</v>
      </c>
      <c r="C117" t="s">
        <v>987</v>
      </c>
      <c r="D117" t="s">
        <v>90</v>
      </c>
      <c r="E117" s="4">
        <v>24118</v>
      </c>
      <c r="F117" t="s">
        <v>48</v>
      </c>
      <c r="G117" t="s">
        <v>61</v>
      </c>
      <c r="H117" t="s">
        <v>985</v>
      </c>
      <c r="I117">
        <v>110000</v>
      </c>
      <c r="J117">
        <v>0</v>
      </c>
      <c r="K117" t="s">
        <v>20</v>
      </c>
      <c r="L117" t="s">
        <v>19</v>
      </c>
      <c r="M117" t="s">
        <v>57</v>
      </c>
    </row>
    <row r="118" spans="1:13" x14ac:dyDescent="0.35">
      <c r="A118">
        <v>13118</v>
      </c>
      <c r="B118" t="s">
        <v>71</v>
      </c>
      <c r="C118" t="s">
        <v>790</v>
      </c>
      <c r="D118" t="s">
        <v>983</v>
      </c>
      <c r="E118" s="4">
        <v>22105</v>
      </c>
      <c r="F118" t="s">
        <v>25</v>
      </c>
      <c r="G118" t="s">
        <v>61</v>
      </c>
      <c r="H118" t="s">
        <v>981</v>
      </c>
      <c r="I118">
        <v>60000</v>
      </c>
      <c r="J118">
        <v>1</v>
      </c>
      <c r="K118" t="s">
        <v>44</v>
      </c>
      <c r="L118" t="s">
        <v>43</v>
      </c>
      <c r="M118" t="s">
        <v>18</v>
      </c>
    </row>
    <row r="119" spans="1:13" x14ac:dyDescent="0.35">
      <c r="A119">
        <v>13119</v>
      </c>
      <c r="B119" t="s">
        <v>65</v>
      </c>
      <c r="C119" t="s">
        <v>651</v>
      </c>
      <c r="D119" t="s">
        <v>979</v>
      </c>
      <c r="E119" s="4">
        <v>24056</v>
      </c>
      <c r="F119" t="s">
        <v>48</v>
      </c>
      <c r="G119" t="s">
        <v>61</v>
      </c>
      <c r="H119" t="s">
        <v>977</v>
      </c>
      <c r="I119">
        <v>70000</v>
      </c>
      <c r="J119">
        <v>0</v>
      </c>
      <c r="K119" t="s">
        <v>36</v>
      </c>
      <c r="L119" t="s">
        <v>341</v>
      </c>
      <c r="M119" t="s">
        <v>57</v>
      </c>
    </row>
    <row r="120" spans="1:13" x14ac:dyDescent="0.35">
      <c r="A120">
        <v>13120</v>
      </c>
      <c r="B120" t="s">
        <v>30</v>
      </c>
      <c r="C120" t="s">
        <v>529</v>
      </c>
      <c r="D120" t="s">
        <v>975</v>
      </c>
      <c r="E120" s="4">
        <v>23932</v>
      </c>
      <c r="F120" t="s">
        <v>25</v>
      </c>
      <c r="G120" t="s">
        <v>25</v>
      </c>
      <c r="H120" t="s">
        <v>973</v>
      </c>
      <c r="I120">
        <v>80000</v>
      </c>
      <c r="J120">
        <v>5</v>
      </c>
      <c r="K120" t="s">
        <v>36</v>
      </c>
      <c r="L120" t="s">
        <v>341</v>
      </c>
      <c r="M120" t="s">
        <v>18</v>
      </c>
    </row>
    <row r="121" spans="1:13" x14ac:dyDescent="0.35">
      <c r="A121">
        <v>13121</v>
      </c>
      <c r="B121" t="s">
        <v>71</v>
      </c>
      <c r="C121" t="s">
        <v>407</v>
      </c>
      <c r="D121" t="s">
        <v>523</v>
      </c>
      <c r="E121" s="4">
        <v>23823</v>
      </c>
      <c r="F121" t="s">
        <v>25</v>
      </c>
      <c r="G121" t="s">
        <v>61</v>
      </c>
      <c r="H121" t="s">
        <v>970</v>
      </c>
      <c r="I121">
        <v>80000</v>
      </c>
      <c r="J121">
        <v>5</v>
      </c>
      <c r="K121" t="s">
        <v>36</v>
      </c>
      <c r="L121" t="s">
        <v>341</v>
      </c>
      <c r="M121" t="s">
        <v>18</v>
      </c>
    </row>
    <row r="122" spans="1:13" x14ac:dyDescent="0.35">
      <c r="A122">
        <v>13122</v>
      </c>
      <c r="B122" t="s">
        <v>65</v>
      </c>
      <c r="C122" t="s">
        <v>968</v>
      </c>
      <c r="D122" t="s">
        <v>120</v>
      </c>
      <c r="E122" s="4">
        <v>23956</v>
      </c>
      <c r="F122" t="s">
        <v>25</v>
      </c>
      <c r="G122" t="s">
        <v>61</v>
      </c>
      <c r="H122" t="s">
        <v>966</v>
      </c>
      <c r="I122">
        <v>80000</v>
      </c>
      <c r="J122">
        <v>0</v>
      </c>
      <c r="K122" t="s">
        <v>36</v>
      </c>
      <c r="L122" t="s">
        <v>341</v>
      </c>
      <c r="M122" t="s">
        <v>18</v>
      </c>
    </row>
    <row r="123" spans="1:13" x14ac:dyDescent="0.35">
      <c r="A123">
        <v>13123</v>
      </c>
      <c r="B123" t="s">
        <v>65</v>
      </c>
      <c r="C123" t="s">
        <v>964</v>
      </c>
      <c r="D123" t="s">
        <v>547</v>
      </c>
      <c r="E123" s="4">
        <v>23501</v>
      </c>
      <c r="F123" t="s">
        <v>48</v>
      </c>
      <c r="G123" t="s">
        <v>61</v>
      </c>
      <c r="H123" t="s">
        <v>962</v>
      </c>
      <c r="I123">
        <v>70000</v>
      </c>
      <c r="J123">
        <v>0</v>
      </c>
      <c r="K123" t="s">
        <v>36</v>
      </c>
      <c r="L123" t="s">
        <v>341</v>
      </c>
      <c r="M123" t="s">
        <v>57</v>
      </c>
    </row>
    <row r="124" spans="1:13" x14ac:dyDescent="0.35">
      <c r="A124">
        <v>13124</v>
      </c>
      <c r="B124" t="s">
        <v>30</v>
      </c>
      <c r="C124" t="s">
        <v>818</v>
      </c>
      <c r="D124" t="s">
        <v>960</v>
      </c>
      <c r="E124" s="4">
        <v>23437</v>
      </c>
      <c r="F124" t="s">
        <v>48</v>
      </c>
      <c r="G124" t="s">
        <v>25</v>
      </c>
      <c r="H124" t="s">
        <v>958</v>
      </c>
      <c r="I124">
        <v>70000</v>
      </c>
      <c r="J124">
        <v>0</v>
      </c>
      <c r="K124" t="s">
        <v>36</v>
      </c>
      <c r="L124" t="s">
        <v>341</v>
      </c>
      <c r="M124" t="s">
        <v>57</v>
      </c>
    </row>
    <row r="125" spans="1:13" x14ac:dyDescent="0.35">
      <c r="A125">
        <v>13125</v>
      </c>
      <c r="B125" t="s">
        <v>30</v>
      </c>
      <c r="C125" t="s">
        <v>742</v>
      </c>
      <c r="D125" t="s">
        <v>956</v>
      </c>
      <c r="E125" s="4">
        <v>23566</v>
      </c>
      <c r="F125" t="s">
        <v>48</v>
      </c>
      <c r="G125" t="s">
        <v>25</v>
      </c>
      <c r="H125" t="s">
        <v>954</v>
      </c>
      <c r="I125">
        <v>70000</v>
      </c>
      <c r="J125">
        <v>0</v>
      </c>
      <c r="K125" t="s">
        <v>36</v>
      </c>
      <c r="L125" t="s">
        <v>341</v>
      </c>
      <c r="M125" t="s">
        <v>57</v>
      </c>
    </row>
    <row r="126" spans="1:13" x14ac:dyDescent="0.35">
      <c r="A126">
        <v>13126</v>
      </c>
      <c r="B126" t="s">
        <v>65</v>
      </c>
      <c r="C126" t="s">
        <v>952</v>
      </c>
      <c r="D126" t="s">
        <v>951</v>
      </c>
      <c r="E126" s="4">
        <v>23411</v>
      </c>
      <c r="F126" t="s">
        <v>48</v>
      </c>
      <c r="G126" t="s">
        <v>61</v>
      </c>
      <c r="H126" t="s">
        <v>949</v>
      </c>
      <c r="I126">
        <v>70000</v>
      </c>
      <c r="J126">
        <v>0</v>
      </c>
      <c r="K126" t="s">
        <v>36</v>
      </c>
      <c r="L126" t="s">
        <v>341</v>
      </c>
      <c r="M126" t="s">
        <v>57</v>
      </c>
    </row>
    <row r="127" spans="1:13" x14ac:dyDescent="0.35">
      <c r="A127">
        <v>13127</v>
      </c>
      <c r="B127" t="s">
        <v>30</v>
      </c>
      <c r="C127" t="s">
        <v>947</v>
      </c>
      <c r="D127" t="s">
        <v>383</v>
      </c>
      <c r="E127" s="4">
        <v>23721</v>
      </c>
      <c r="F127" t="s">
        <v>48</v>
      </c>
      <c r="G127" t="s">
        <v>25</v>
      </c>
      <c r="H127" t="s">
        <v>945</v>
      </c>
      <c r="I127">
        <v>70000</v>
      </c>
      <c r="J127">
        <v>0</v>
      </c>
      <c r="K127" t="s">
        <v>36</v>
      </c>
      <c r="L127" t="s">
        <v>341</v>
      </c>
      <c r="M127" t="s">
        <v>57</v>
      </c>
    </row>
    <row r="128" spans="1:13" x14ac:dyDescent="0.35">
      <c r="A128">
        <v>13128</v>
      </c>
      <c r="B128" t="s">
        <v>65</v>
      </c>
      <c r="C128" t="s">
        <v>943</v>
      </c>
      <c r="D128" t="s">
        <v>942</v>
      </c>
      <c r="E128" s="4">
        <v>23490</v>
      </c>
      <c r="F128" t="s">
        <v>48</v>
      </c>
      <c r="G128" t="s">
        <v>61</v>
      </c>
      <c r="H128" t="s">
        <v>940</v>
      </c>
      <c r="I128">
        <v>70000</v>
      </c>
      <c r="J128">
        <v>0</v>
      </c>
      <c r="K128" t="s">
        <v>36</v>
      </c>
      <c r="L128" t="s">
        <v>341</v>
      </c>
      <c r="M128" t="s">
        <v>57</v>
      </c>
    </row>
    <row r="129" spans="1:13" x14ac:dyDescent="0.35">
      <c r="A129">
        <v>13129</v>
      </c>
      <c r="B129" t="s">
        <v>65</v>
      </c>
      <c r="C129" t="s">
        <v>938</v>
      </c>
      <c r="D129" t="s">
        <v>716</v>
      </c>
      <c r="E129" s="4">
        <v>23529</v>
      </c>
      <c r="F129" t="s">
        <v>48</v>
      </c>
      <c r="G129" t="s">
        <v>61</v>
      </c>
      <c r="H129" t="s">
        <v>936</v>
      </c>
      <c r="I129">
        <v>70000</v>
      </c>
      <c r="J129">
        <v>0</v>
      </c>
      <c r="K129" t="s">
        <v>36</v>
      </c>
      <c r="L129" t="s">
        <v>341</v>
      </c>
      <c r="M129" t="s">
        <v>18</v>
      </c>
    </row>
    <row r="130" spans="1:13" x14ac:dyDescent="0.35">
      <c r="A130">
        <v>13130</v>
      </c>
      <c r="B130" t="s">
        <v>30</v>
      </c>
      <c r="C130" t="s">
        <v>451</v>
      </c>
      <c r="D130" t="s">
        <v>934</v>
      </c>
      <c r="E130" s="4">
        <v>21849</v>
      </c>
      <c r="F130" t="s">
        <v>25</v>
      </c>
      <c r="G130" t="s">
        <v>25</v>
      </c>
      <c r="H130" t="s">
        <v>932</v>
      </c>
      <c r="I130">
        <v>90000</v>
      </c>
      <c r="J130">
        <v>1</v>
      </c>
      <c r="K130" t="s">
        <v>36</v>
      </c>
      <c r="L130" t="s">
        <v>341</v>
      </c>
      <c r="M130" t="s">
        <v>18</v>
      </c>
    </row>
    <row r="131" spans="1:13" x14ac:dyDescent="0.35">
      <c r="A131">
        <v>13131</v>
      </c>
      <c r="B131" t="s">
        <v>71</v>
      </c>
      <c r="C131" t="s">
        <v>930</v>
      </c>
      <c r="D131" t="s">
        <v>445</v>
      </c>
      <c r="E131" s="4">
        <v>21794</v>
      </c>
      <c r="F131" t="s">
        <v>25</v>
      </c>
      <c r="G131" t="s">
        <v>61</v>
      </c>
      <c r="H131" t="s">
        <v>928</v>
      </c>
      <c r="I131">
        <v>90000</v>
      </c>
      <c r="J131">
        <v>1</v>
      </c>
      <c r="K131" t="s">
        <v>36</v>
      </c>
      <c r="L131" t="s">
        <v>341</v>
      </c>
      <c r="M131" t="s">
        <v>18</v>
      </c>
    </row>
    <row r="132" spans="1:13" x14ac:dyDescent="0.35">
      <c r="A132">
        <v>13132</v>
      </c>
      <c r="B132" t="s">
        <v>30</v>
      </c>
      <c r="C132" t="s">
        <v>538</v>
      </c>
      <c r="D132" t="s">
        <v>187</v>
      </c>
      <c r="E132" s="4">
        <v>21602</v>
      </c>
      <c r="F132" t="s">
        <v>48</v>
      </c>
      <c r="G132" t="s">
        <v>25</v>
      </c>
      <c r="H132" t="s">
        <v>925</v>
      </c>
      <c r="I132">
        <v>90000</v>
      </c>
      <c r="J132">
        <v>1</v>
      </c>
      <c r="K132" t="s">
        <v>36</v>
      </c>
      <c r="L132" t="s">
        <v>341</v>
      </c>
      <c r="M132" t="s">
        <v>18</v>
      </c>
    </row>
    <row r="133" spans="1:13" x14ac:dyDescent="0.35">
      <c r="A133">
        <v>13133</v>
      </c>
      <c r="B133" t="s">
        <v>30</v>
      </c>
      <c r="C133" t="s">
        <v>923</v>
      </c>
      <c r="D133" t="s">
        <v>922</v>
      </c>
      <c r="E133" s="4">
        <v>21781</v>
      </c>
      <c r="F133" t="s">
        <v>48</v>
      </c>
      <c r="G133" t="s">
        <v>25</v>
      </c>
      <c r="H133" t="s">
        <v>920</v>
      </c>
      <c r="I133">
        <v>100000</v>
      </c>
      <c r="J133">
        <v>5</v>
      </c>
      <c r="K133" t="s">
        <v>36</v>
      </c>
      <c r="L133" t="s">
        <v>341</v>
      </c>
      <c r="M133" t="s">
        <v>18</v>
      </c>
    </row>
    <row r="134" spans="1:13" x14ac:dyDescent="0.35">
      <c r="A134">
        <v>13134</v>
      </c>
      <c r="B134" t="s">
        <v>71</v>
      </c>
      <c r="C134" t="s">
        <v>388</v>
      </c>
      <c r="D134" t="s">
        <v>246</v>
      </c>
      <c r="E134" s="4">
        <v>12540</v>
      </c>
      <c r="F134" t="s">
        <v>48</v>
      </c>
      <c r="G134" t="s">
        <v>61</v>
      </c>
      <c r="H134" t="s">
        <v>917</v>
      </c>
      <c r="I134">
        <v>50000</v>
      </c>
      <c r="J134">
        <v>1</v>
      </c>
      <c r="K134" t="s">
        <v>20</v>
      </c>
      <c r="L134" t="s">
        <v>19</v>
      </c>
      <c r="M134" t="s">
        <v>18</v>
      </c>
    </row>
    <row r="135" spans="1:13" x14ac:dyDescent="0.35">
      <c r="A135">
        <v>13135</v>
      </c>
      <c r="B135" t="s">
        <v>30</v>
      </c>
      <c r="C135" t="s">
        <v>915</v>
      </c>
      <c r="D135" t="s">
        <v>642</v>
      </c>
      <c r="E135" s="4">
        <v>21035</v>
      </c>
      <c r="F135" t="s">
        <v>48</v>
      </c>
      <c r="G135" t="s">
        <v>25</v>
      </c>
      <c r="H135" t="s">
        <v>913</v>
      </c>
      <c r="I135">
        <v>80000</v>
      </c>
      <c r="J135">
        <v>1</v>
      </c>
      <c r="K135" t="s">
        <v>44</v>
      </c>
      <c r="L135" t="s">
        <v>43</v>
      </c>
      <c r="M135" t="s">
        <v>18</v>
      </c>
    </row>
    <row r="136" spans="1:13" x14ac:dyDescent="0.35">
      <c r="A136">
        <v>13136</v>
      </c>
      <c r="B136" t="s">
        <v>71</v>
      </c>
      <c r="C136" t="s">
        <v>911</v>
      </c>
      <c r="D136" t="s">
        <v>100</v>
      </c>
      <c r="E136" s="4">
        <v>13466</v>
      </c>
      <c r="F136" t="s">
        <v>25</v>
      </c>
      <c r="G136" t="s">
        <v>61</v>
      </c>
      <c r="H136" t="s">
        <v>909</v>
      </c>
      <c r="I136">
        <v>30000</v>
      </c>
      <c r="J136">
        <v>2</v>
      </c>
      <c r="K136" t="s">
        <v>44</v>
      </c>
      <c r="L136" t="s">
        <v>222</v>
      </c>
      <c r="M136" t="s">
        <v>57</v>
      </c>
    </row>
    <row r="137" spans="1:13" x14ac:dyDescent="0.35">
      <c r="A137">
        <v>13137</v>
      </c>
      <c r="B137" t="s">
        <v>71</v>
      </c>
      <c r="C137" t="s">
        <v>907</v>
      </c>
      <c r="D137" t="s">
        <v>667</v>
      </c>
      <c r="E137" s="4">
        <v>21955</v>
      </c>
      <c r="F137" t="s">
        <v>25</v>
      </c>
      <c r="G137" t="s">
        <v>61</v>
      </c>
      <c r="H137" t="s">
        <v>905</v>
      </c>
      <c r="I137">
        <v>70000</v>
      </c>
      <c r="J137">
        <v>5</v>
      </c>
      <c r="K137" t="s">
        <v>44</v>
      </c>
      <c r="L137" t="s">
        <v>43</v>
      </c>
      <c r="M137" t="s">
        <v>57</v>
      </c>
    </row>
    <row r="138" spans="1:13" x14ac:dyDescent="0.35">
      <c r="A138">
        <v>13138</v>
      </c>
      <c r="C138" t="s">
        <v>903</v>
      </c>
      <c r="D138" t="s">
        <v>902</v>
      </c>
      <c r="E138" s="4">
        <v>22078</v>
      </c>
      <c r="F138" t="s">
        <v>25</v>
      </c>
      <c r="G138" t="s">
        <v>486</v>
      </c>
      <c r="H138" t="s">
        <v>900</v>
      </c>
      <c r="I138">
        <v>70000</v>
      </c>
      <c r="J138">
        <v>5</v>
      </c>
      <c r="K138" t="s">
        <v>44</v>
      </c>
      <c r="L138" t="s">
        <v>43</v>
      </c>
      <c r="M138" t="s">
        <v>18</v>
      </c>
    </row>
    <row r="139" spans="1:13" x14ac:dyDescent="0.35">
      <c r="A139">
        <v>13139</v>
      </c>
      <c r="B139" t="s">
        <v>71</v>
      </c>
      <c r="C139" t="s">
        <v>898</v>
      </c>
      <c r="D139" t="s">
        <v>450</v>
      </c>
      <c r="E139" s="4">
        <v>20494</v>
      </c>
      <c r="F139" t="s">
        <v>48</v>
      </c>
      <c r="G139" t="s">
        <v>61</v>
      </c>
      <c r="H139" t="s">
        <v>896</v>
      </c>
      <c r="I139">
        <v>70000</v>
      </c>
      <c r="J139">
        <v>1</v>
      </c>
      <c r="K139" t="s">
        <v>44</v>
      </c>
      <c r="L139" t="s">
        <v>43</v>
      </c>
      <c r="M139" t="s">
        <v>57</v>
      </c>
    </row>
    <row r="140" spans="1:13" x14ac:dyDescent="0.35">
      <c r="A140">
        <v>13141</v>
      </c>
      <c r="B140" t="s">
        <v>30</v>
      </c>
      <c r="C140" t="s">
        <v>894</v>
      </c>
      <c r="D140" t="s">
        <v>206</v>
      </c>
      <c r="E140" s="4">
        <v>19640</v>
      </c>
      <c r="F140" t="s">
        <v>25</v>
      </c>
      <c r="G140" t="s">
        <v>25</v>
      </c>
      <c r="H140" t="s">
        <v>892</v>
      </c>
      <c r="I140">
        <v>40000</v>
      </c>
      <c r="J140">
        <v>2</v>
      </c>
      <c r="K140" t="s">
        <v>36</v>
      </c>
      <c r="L140" t="s">
        <v>19</v>
      </c>
      <c r="M140" t="s">
        <v>18</v>
      </c>
    </row>
    <row r="141" spans="1:13" x14ac:dyDescent="0.35">
      <c r="A141">
        <v>13142</v>
      </c>
      <c r="B141" t="s">
        <v>30</v>
      </c>
      <c r="C141" t="s">
        <v>890</v>
      </c>
      <c r="D141" t="s">
        <v>855</v>
      </c>
      <c r="E141" s="4">
        <v>27476</v>
      </c>
      <c r="F141" t="s">
        <v>25</v>
      </c>
      <c r="G141" t="s">
        <v>25</v>
      </c>
      <c r="H141" t="s">
        <v>888</v>
      </c>
      <c r="I141">
        <v>40000</v>
      </c>
      <c r="J141">
        <v>0</v>
      </c>
      <c r="K141" t="s">
        <v>132</v>
      </c>
      <c r="L141" t="s">
        <v>43</v>
      </c>
      <c r="M141" t="s">
        <v>18</v>
      </c>
    </row>
    <row r="142" spans="1:13" x14ac:dyDescent="0.35">
      <c r="A142">
        <v>13143</v>
      </c>
      <c r="B142" t="s">
        <v>65</v>
      </c>
      <c r="C142" t="s">
        <v>147</v>
      </c>
      <c r="D142" t="s">
        <v>886</v>
      </c>
      <c r="E142" s="4">
        <v>27431</v>
      </c>
      <c r="F142" t="s">
        <v>25</v>
      </c>
      <c r="G142" t="s">
        <v>61</v>
      </c>
      <c r="H142" t="s">
        <v>884</v>
      </c>
      <c r="I142">
        <v>40000</v>
      </c>
      <c r="J142">
        <v>0</v>
      </c>
      <c r="K142" t="s">
        <v>132</v>
      </c>
      <c r="L142" t="s">
        <v>43</v>
      </c>
      <c r="M142" t="s">
        <v>18</v>
      </c>
    </row>
    <row r="143" spans="1:13" x14ac:dyDescent="0.35">
      <c r="A143">
        <v>13144</v>
      </c>
      <c r="B143" t="s">
        <v>65</v>
      </c>
      <c r="C143" t="s">
        <v>760</v>
      </c>
      <c r="D143" t="s">
        <v>882</v>
      </c>
      <c r="E143" s="4">
        <v>27999</v>
      </c>
      <c r="F143" t="s">
        <v>48</v>
      </c>
      <c r="G143" t="s">
        <v>61</v>
      </c>
      <c r="H143" t="s">
        <v>880</v>
      </c>
      <c r="I143">
        <v>40000</v>
      </c>
      <c r="J143">
        <v>0</v>
      </c>
      <c r="K143" t="s">
        <v>132</v>
      </c>
      <c r="L143" t="s">
        <v>43</v>
      </c>
      <c r="M143" t="s">
        <v>57</v>
      </c>
    </row>
    <row r="144" spans="1:13" x14ac:dyDescent="0.35">
      <c r="A144">
        <v>13145</v>
      </c>
      <c r="B144" t="s">
        <v>30</v>
      </c>
      <c r="C144" t="s">
        <v>615</v>
      </c>
      <c r="D144" t="s">
        <v>878</v>
      </c>
      <c r="E144" s="4">
        <v>27781</v>
      </c>
      <c r="F144" t="s">
        <v>25</v>
      </c>
      <c r="G144" t="s">
        <v>25</v>
      </c>
      <c r="H144" t="s">
        <v>876</v>
      </c>
      <c r="I144">
        <v>40000</v>
      </c>
      <c r="J144">
        <v>0</v>
      </c>
      <c r="K144" t="s">
        <v>132</v>
      </c>
      <c r="L144" t="s">
        <v>43</v>
      </c>
      <c r="M144" t="s">
        <v>18</v>
      </c>
    </row>
    <row r="145" spans="1:13" x14ac:dyDescent="0.35">
      <c r="A145">
        <v>13146</v>
      </c>
      <c r="B145" t="s">
        <v>65</v>
      </c>
      <c r="C145" t="s">
        <v>874</v>
      </c>
      <c r="D145" t="s">
        <v>220</v>
      </c>
      <c r="E145" s="4">
        <v>27895</v>
      </c>
      <c r="F145" t="s">
        <v>48</v>
      </c>
      <c r="G145" t="s">
        <v>61</v>
      </c>
      <c r="H145" t="s">
        <v>872</v>
      </c>
      <c r="I145">
        <v>40000</v>
      </c>
      <c r="J145">
        <v>0</v>
      </c>
      <c r="K145" t="s">
        <v>132</v>
      </c>
      <c r="L145" t="s">
        <v>43</v>
      </c>
      <c r="M145" t="s">
        <v>57</v>
      </c>
    </row>
    <row r="146" spans="1:13" x14ac:dyDescent="0.35">
      <c r="A146">
        <v>13147</v>
      </c>
      <c r="B146" t="s">
        <v>30</v>
      </c>
      <c r="C146" t="s">
        <v>436</v>
      </c>
      <c r="D146" t="s">
        <v>373</v>
      </c>
      <c r="E146" s="4">
        <v>29456</v>
      </c>
      <c r="F146" t="s">
        <v>25</v>
      </c>
      <c r="G146" t="s">
        <v>25</v>
      </c>
      <c r="H146" t="s">
        <v>869</v>
      </c>
      <c r="I146">
        <v>30000</v>
      </c>
      <c r="J146">
        <v>0</v>
      </c>
      <c r="K146" t="s">
        <v>132</v>
      </c>
      <c r="L146" t="s">
        <v>43</v>
      </c>
      <c r="M146" t="s">
        <v>57</v>
      </c>
    </row>
    <row r="147" spans="1:13" x14ac:dyDescent="0.35">
      <c r="A147">
        <v>13148</v>
      </c>
      <c r="B147" t="s">
        <v>30</v>
      </c>
      <c r="C147" t="s">
        <v>867</v>
      </c>
      <c r="D147" t="s">
        <v>518</v>
      </c>
      <c r="E147" s="4">
        <v>29312</v>
      </c>
      <c r="F147" t="s">
        <v>25</v>
      </c>
      <c r="G147" t="s">
        <v>25</v>
      </c>
      <c r="H147" t="s">
        <v>865</v>
      </c>
      <c r="I147">
        <v>30000</v>
      </c>
      <c r="J147">
        <v>0</v>
      </c>
      <c r="K147" t="s">
        <v>132</v>
      </c>
      <c r="L147" t="s">
        <v>43</v>
      </c>
      <c r="M147" t="s">
        <v>18</v>
      </c>
    </row>
    <row r="148" spans="1:13" x14ac:dyDescent="0.35">
      <c r="A148">
        <v>13149</v>
      </c>
      <c r="B148" t="s">
        <v>71</v>
      </c>
      <c r="C148" t="s">
        <v>543</v>
      </c>
      <c r="D148" t="s">
        <v>863</v>
      </c>
      <c r="E148" s="4">
        <v>16851</v>
      </c>
      <c r="F148" t="s">
        <v>25</v>
      </c>
      <c r="G148" t="s">
        <v>61</v>
      </c>
      <c r="H148" t="s">
        <v>861</v>
      </c>
      <c r="I148">
        <v>10000</v>
      </c>
      <c r="J148">
        <v>5</v>
      </c>
      <c r="K148" t="s">
        <v>132</v>
      </c>
      <c r="L148" t="s">
        <v>43</v>
      </c>
      <c r="M148" t="s">
        <v>18</v>
      </c>
    </row>
    <row r="149" spans="1:13" x14ac:dyDescent="0.35">
      <c r="A149">
        <v>13150</v>
      </c>
      <c r="B149" t="s">
        <v>71</v>
      </c>
      <c r="C149" t="s">
        <v>859</v>
      </c>
      <c r="D149" t="s">
        <v>359</v>
      </c>
      <c r="E149" s="4">
        <v>13676</v>
      </c>
      <c r="F149" t="s">
        <v>48</v>
      </c>
      <c r="G149" t="s">
        <v>61</v>
      </c>
      <c r="H149" t="s">
        <v>857</v>
      </c>
      <c r="I149">
        <v>30000</v>
      </c>
      <c r="J149">
        <v>2</v>
      </c>
      <c r="K149" t="s">
        <v>44</v>
      </c>
      <c r="L149" t="s">
        <v>222</v>
      </c>
      <c r="M149" t="s">
        <v>18</v>
      </c>
    </row>
    <row r="150" spans="1:13" x14ac:dyDescent="0.35">
      <c r="A150">
        <v>13151</v>
      </c>
      <c r="B150" t="s">
        <v>30</v>
      </c>
      <c r="C150" t="s">
        <v>755</v>
      </c>
      <c r="D150" t="s">
        <v>855</v>
      </c>
      <c r="E150" s="4">
        <v>28830</v>
      </c>
      <c r="F150" t="s">
        <v>48</v>
      </c>
      <c r="G150" t="s">
        <v>25</v>
      </c>
      <c r="H150" t="s">
        <v>853</v>
      </c>
      <c r="I150">
        <v>40000</v>
      </c>
      <c r="J150">
        <v>0</v>
      </c>
      <c r="K150" t="s">
        <v>132</v>
      </c>
      <c r="L150" t="s">
        <v>43</v>
      </c>
      <c r="M150" t="s">
        <v>18</v>
      </c>
    </row>
    <row r="151" spans="1:13" x14ac:dyDescent="0.35">
      <c r="A151">
        <v>13152</v>
      </c>
      <c r="B151" t="s">
        <v>65</v>
      </c>
      <c r="C151" t="s">
        <v>70</v>
      </c>
      <c r="D151" t="s">
        <v>488</v>
      </c>
      <c r="E151" s="4">
        <v>28537</v>
      </c>
      <c r="F151" t="s">
        <v>25</v>
      </c>
      <c r="G151" t="s">
        <v>61</v>
      </c>
      <c r="H151" t="s">
        <v>850</v>
      </c>
      <c r="I151">
        <v>40000</v>
      </c>
      <c r="J151">
        <v>0</v>
      </c>
      <c r="K151" t="s">
        <v>132</v>
      </c>
      <c r="L151" t="s">
        <v>43</v>
      </c>
      <c r="M151" t="s">
        <v>18</v>
      </c>
    </row>
    <row r="152" spans="1:13" x14ac:dyDescent="0.35">
      <c r="A152">
        <v>13153</v>
      </c>
      <c r="B152" t="s">
        <v>30</v>
      </c>
      <c r="C152" t="s">
        <v>848</v>
      </c>
      <c r="D152" t="s">
        <v>75</v>
      </c>
      <c r="E152" s="4">
        <v>29146</v>
      </c>
      <c r="F152" t="s">
        <v>48</v>
      </c>
      <c r="G152" t="s">
        <v>25</v>
      </c>
      <c r="H152" t="s">
        <v>846</v>
      </c>
      <c r="I152">
        <v>40000</v>
      </c>
      <c r="J152">
        <v>0</v>
      </c>
      <c r="K152" t="s">
        <v>132</v>
      </c>
      <c r="L152" t="s">
        <v>43</v>
      </c>
      <c r="M152" t="s">
        <v>18</v>
      </c>
    </row>
    <row r="153" spans="1:13" x14ac:dyDescent="0.35">
      <c r="A153">
        <v>11000</v>
      </c>
      <c r="B153" t="s">
        <v>30</v>
      </c>
      <c r="C153" t="s">
        <v>592</v>
      </c>
      <c r="D153" t="s">
        <v>359</v>
      </c>
      <c r="E153" s="4">
        <v>24205</v>
      </c>
      <c r="F153" t="s">
        <v>25</v>
      </c>
      <c r="G153" t="s">
        <v>25</v>
      </c>
      <c r="H153" t="s">
        <v>843</v>
      </c>
      <c r="I153">
        <v>90000</v>
      </c>
      <c r="J153">
        <v>2</v>
      </c>
      <c r="K153" t="s">
        <v>36</v>
      </c>
      <c r="L153" t="s">
        <v>341</v>
      </c>
      <c r="M153" t="s">
        <v>18</v>
      </c>
    </row>
    <row r="154" spans="1:13" x14ac:dyDescent="0.35">
      <c r="A154">
        <v>11001</v>
      </c>
      <c r="B154" t="s">
        <v>30</v>
      </c>
      <c r="C154" t="s">
        <v>841</v>
      </c>
      <c r="D154" t="s">
        <v>840</v>
      </c>
      <c r="E154" s="4">
        <v>23876</v>
      </c>
      <c r="F154" t="s">
        <v>48</v>
      </c>
      <c r="G154" t="s">
        <v>25</v>
      </c>
      <c r="H154" t="s">
        <v>838</v>
      </c>
      <c r="I154">
        <v>60000</v>
      </c>
      <c r="J154">
        <v>3</v>
      </c>
      <c r="K154" t="s">
        <v>36</v>
      </c>
      <c r="L154" t="s">
        <v>341</v>
      </c>
      <c r="M154" t="s">
        <v>57</v>
      </c>
    </row>
    <row r="155" spans="1:13" x14ac:dyDescent="0.35">
      <c r="A155">
        <v>11002</v>
      </c>
      <c r="B155" t="s">
        <v>30</v>
      </c>
      <c r="C155" t="s">
        <v>365</v>
      </c>
      <c r="D155" t="s">
        <v>836</v>
      </c>
      <c r="E155" s="4">
        <v>23966</v>
      </c>
      <c r="F155" t="s">
        <v>25</v>
      </c>
      <c r="G155" t="s">
        <v>25</v>
      </c>
      <c r="H155" t="s">
        <v>834</v>
      </c>
      <c r="I155">
        <v>60000</v>
      </c>
      <c r="J155">
        <v>3</v>
      </c>
      <c r="K155" t="s">
        <v>36</v>
      </c>
      <c r="L155" t="s">
        <v>341</v>
      </c>
      <c r="M155" t="s">
        <v>18</v>
      </c>
    </row>
    <row r="156" spans="1:13" x14ac:dyDescent="0.35">
      <c r="A156">
        <v>11003</v>
      </c>
      <c r="B156" t="s">
        <v>65</v>
      </c>
      <c r="C156" t="s">
        <v>832</v>
      </c>
      <c r="D156" t="s">
        <v>831</v>
      </c>
      <c r="E156" s="4">
        <v>24883</v>
      </c>
      <c r="F156" t="s">
        <v>48</v>
      </c>
      <c r="G156" t="s">
        <v>61</v>
      </c>
      <c r="H156" t="s">
        <v>829</v>
      </c>
      <c r="I156">
        <v>70000</v>
      </c>
      <c r="J156">
        <v>0</v>
      </c>
      <c r="K156" t="s">
        <v>36</v>
      </c>
      <c r="L156" t="s">
        <v>341</v>
      </c>
      <c r="M156" t="s">
        <v>57</v>
      </c>
    </row>
    <row r="157" spans="1:13" x14ac:dyDescent="0.35">
      <c r="A157">
        <v>11004</v>
      </c>
      <c r="B157" t="s">
        <v>71</v>
      </c>
      <c r="C157" t="s">
        <v>827</v>
      </c>
      <c r="D157" t="s">
        <v>28</v>
      </c>
      <c r="E157" s="4">
        <v>25058</v>
      </c>
      <c r="F157" t="s">
        <v>48</v>
      </c>
      <c r="G157" t="s">
        <v>61</v>
      </c>
      <c r="H157" t="s">
        <v>825</v>
      </c>
      <c r="I157">
        <v>80000</v>
      </c>
      <c r="J157">
        <v>5</v>
      </c>
      <c r="K157" t="s">
        <v>36</v>
      </c>
      <c r="L157" t="s">
        <v>341</v>
      </c>
      <c r="M157" t="s">
        <v>18</v>
      </c>
    </row>
    <row r="158" spans="1:13" x14ac:dyDescent="0.35">
      <c r="A158">
        <v>11005</v>
      </c>
      <c r="B158" t="s">
        <v>30</v>
      </c>
      <c r="C158" t="s">
        <v>823</v>
      </c>
      <c r="D158" t="s">
        <v>822</v>
      </c>
      <c r="E158" s="4">
        <v>23959</v>
      </c>
      <c r="F158" t="s">
        <v>48</v>
      </c>
      <c r="G158" t="s">
        <v>25</v>
      </c>
      <c r="H158" t="s">
        <v>820</v>
      </c>
      <c r="I158">
        <v>70000</v>
      </c>
      <c r="J158">
        <v>0</v>
      </c>
      <c r="K158" t="s">
        <v>36</v>
      </c>
      <c r="L158" t="s">
        <v>341</v>
      </c>
      <c r="M158" t="s">
        <v>18</v>
      </c>
    </row>
    <row r="159" spans="1:13" x14ac:dyDescent="0.35">
      <c r="A159">
        <v>11007</v>
      </c>
      <c r="B159" t="s">
        <v>30</v>
      </c>
      <c r="C159" t="s">
        <v>818</v>
      </c>
      <c r="D159" t="s">
        <v>817</v>
      </c>
      <c r="E159" s="4">
        <v>23506</v>
      </c>
      <c r="F159" t="s">
        <v>25</v>
      </c>
      <c r="G159" t="s">
        <v>25</v>
      </c>
      <c r="H159" t="s">
        <v>815</v>
      </c>
      <c r="I159">
        <v>60000</v>
      </c>
      <c r="J159">
        <v>3</v>
      </c>
      <c r="K159" t="s">
        <v>36</v>
      </c>
      <c r="L159" t="s">
        <v>341</v>
      </c>
      <c r="M159" t="s">
        <v>18</v>
      </c>
    </row>
    <row r="160" spans="1:13" x14ac:dyDescent="0.35">
      <c r="A160">
        <v>11008</v>
      </c>
      <c r="B160" t="s">
        <v>71</v>
      </c>
      <c r="C160" t="s">
        <v>813</v>
      </c>
      <c r="D160" t="s">
        <v>812</v>
      </c>
      <c r="E160" s="4">
        <v>23565</v>
      </c>
      <c r="F160" t="s">
        <v>48</v>
      </c>
      <c r="G160" t="s">
        <v>61</v>
      </c>
      <c r="H160" t="s">
        <v>810</v>
      </c>
      <c r="I160">
        <v>60000</v>
      </c>
      <c r="J160">
        <v>4</v>
      </c>
      <c r="K160" t="s">
        <v>36</v>
      </c>
      <c r="L160" t="s">
        <v>341</v>
      </c>
      <c r="M160" t="s">
        <v>18</v>
      </c>
    </row>
    <row r="161" spans="1:13" x14ac:dyDescent="0.35">
      <c r="A161">
        <v>11009</v>
      </c>
      <c r="B161" t="s">
        <v>30</v>
      </c>
      <c r="C161" t="s">
        <v>777</v>
      </c>
      <c r="D161" t="s">
        <v>331</v>
      </c>
      <c r="E161" s="4">
        <v>23468</v>
      </c>
      <c r="F161" t="s">
        <v>48</v>
      </c>
      <c r="G161" t="s">
        <v>25</v>
      </c>
      <c r="H161" t="s">
        <v>807</v>
      </c>
      <c r="I161">
        <v>70000</v>
      </c>
      <c r="J161">
        <v>0</v>
      </c>
      <c r="K161" t="s">
        <v>36</v>
      </c>
      <c r="L161" t="s">
        <v>341</v>
      </c>
      <c r="M161" t="s">
        <v>57</v>
      </c>
    </row>
    <row r="162" spans="1:13" x14ac:dyDescent="0.35">
      <c r="A162">
        <v>11010</v>
      </c>
      <c r="B162" t="s">
        <v>65</v>
      </c>
      <c r="C162" t="s">
        <v>805</v>
      </c>
      <c r="D162" t="s">
        <v>312</v>
      </c>
      <c r="E162" s="4">
        <v>23413</v>
      </c>
      <c r="F162" t="s">
        <v>48</v>
      </c>
      <c r="G162" t="s">
        <v>61</v>
      </c>
      <c r="H162" t="s">
        <v>803</v>
      </c>
      <c r="I162">
        <v>70000</v>
      </c>
      <c r="J162">
        <v>0</v>
      </c>
      <c r="K162" t="s">
        <v>36</v>
      </c>
      <c r="L162" t="s">
        <v>341</v>
      </c>
      <c r="M162" t="s">
        <v>57</v>
      </c>
    </row>
    <row r="163" spans="1:13" x14ac:dyDescent="0.35">
      <c r="A163">
        <v>11011</v>
      </c>
      <c r="B163" t="s">
        <v>30</v>
      </c>
      <c r="C163" t="s">
        <v>360</v>
      </c>
      <c r="D163" t="s">
        <v>650</v>
      </c>
      <c r="E163" s="4">
        <v>23319</v>
      </c>
      <c r="F163" t="s">
        <v>25</v>
      </c>
      <c r="G163" t="s">
        <v>25</v>
      </c>
      <c r="H163" t="s">
        <v>800</v>
      </c>
      <c r="I163">
        <v>60000</v>
      </c>
      <c r="J163">
        <v>4</v>
      </c>
      <c r="K163" t="s">
        <v>36</v>
      </c>
      <c r="L163" t="s">
        <v>341</v>
      </c>
      <c r="M163" t="s">
        <v>18</v>
      </c>
    </row>
    <row r="164" spans="1:13" x14ac:dyDescent="0.35">
      <c r="A164">
        <v>11012</v>
      </c>
      <c r="B164" t="s">
        <v>71</v>
      </c>
      <c r="C164" t="s">
        <v>238</v>
      </c>
      <c r="D164" t="s">
        <v>159</v>
      </c>
      <c r="E164" s="4">
        <v>24855</v>
      </c>
      <c r="F164" t="s">
        <v>25</v>
      </c>
      <c r="G164" t="s">
        <v>61</v>
      </c>
      <c r="H164" t="s">
        <v>797</v>
      </c>
      <c r="I164">
        <v>100000</v>
      </c>
      <c r="J164">
        <v>2</v>
      </c>
      <c r="K164" t="s">
        <v>36</v>
      </c>
      <c r="L164" t="s">
        <v>19</v>
      </c>
      <c r="M164" t="s">
        <v>18</v>
      </c>
    </row>
    <row r="165" spans="1:13" x14ac:dyDescent="0.35">
      <c r="A165">
        <v>11013</v>
      </c>
      <c r="B165" t="s">
        <v>30</v>
      </c>
      <c r="C165" t="s">
        <v>795</v>
      </c>
      <c r="D165" t="s">
        <v>794</v>
      </c>
      <c r="E165" s="4">
        <v>25056</v>
      </c>
      <c r="F165" t="s">
        <v>25</v>
      </c>
      <c r="G165" t="s">
        <v>25</v>
      </c>
      <c r="H165" t="s">
        <v>792</v>
      </c>
      <c r="I165">
        <v>100000</v>
      </c>
      <c r="J165">
        <v>2</v>
      </c>
      <c r="K165" t="s">
        <v>36</v>
      </c>
      <c r="L165" t="s">
        <v>19</v>
      </c>
      <c r="M165" t="s">
        <v>18</v>
      </c>
    </row>
    <row r="166" spans="1:13" x14ac:dyDescent="0.35">
      <c r="A166">
        <v>11014</v>
      </c>
      <c r="B166" t="s">
        <v>71</v>
      </c>
      <c r="C166" t="s">
        <v>790</v>
      </c>
      <c r="D166" t="s">
        <v>789</v>
      </c>
      <c r="E166" s="4">
        <v>24967</v>
      </c>
      <c r="F166" t="s">
        <v>48</v>
      </c>
      <c r="G166" t="s">
        <v>61</v>
      </c>
      <c r="H166" t="s">
        <v>787</v>
      </c>
      <c r="I166">
        <v>100000</v>
      </c>
      <c r="J166">
        <v>3</v>
      </c>
      <c r="K166" t="s">
        <v>36</v>
      </c>
      <c r="L166" t="s">
        <v>19</v>
      </c>
      <c r="M166" t="s">
        <v>57</v>
      </c>
    </row>
    <row r="167" spans="1:13" x14ac:dyDescent="0.35">
      <c r="A167">
        <v>11015</v>
      </c>
      <c r="B167" t="s">
        <v>65</v>
      </c>
      <c r="C167" t="s">
        <v>690</v>
      </c>
      <c r="D167" t="s">
        <v>785</v>
      </c>
      <c r="E167" s="4">
        <v>28913</v>
      </c>
      <c r="F167" t="s">
        <v>48</v>
      </c>
      <c r="G167" t="s">
        <v>61</v>
      </c>
      <c r="H167" t="s">
        <v>783</v>
      </c>
      <c r="I167">
        <v>30000</v>
      </c>
      <c r="J167">
        <v>0</v>
      </c>
      <c r="K167" t="s">
        <v>44</v>
      </c>
      <c r="L167" t="s">
        <v>43</v>
      </c>
      <c r="M167" t="s">
        <v>57</v>
      </c>
    </row>
    <row r="168" spans="1:13" x14ac:dyDescent="0.35">
      <c r="A168">
        <v>11016</v>
      </c>
      <c r="B168" t="s">
        <v>30</v>
      </c>
      <c r="C168" t="s">
        <v>781</v>
      </c>
      <c r="D168" t="s">
        <v>75</v>
      </c>
      <c r="E168" s="4">
        <v>28973</v>
      </c>
      <c r="F168" t="s">
        <v>25</v>
      </c>
      <c r="G168" t="s">
        <v>25</v>
      </c>
      <c r="H168" t="s">
        <v>779</v>
      </c>
      <c r="I168">
        <v>30000</v>
      </c>
      <c r="J168">
        <v>0</v>
      </c>
      <c r="K168" t="s">
        <v>44</v>
      </c>
      <c r="L168" t="s">
        <v>43</v>
      </c>
      <c r="M168" t="s">
        <v>18</v>
      </c>
    </row>
    <row r="169" spans="1:13" x14ac:dyDescent="0.35">
      <c r="A169">
        <v>11017</v>
      </c>
      <c r="B169" t="s">
        <v>71</v>
      </c>
      <c r="C169" t="s">
        <v>777</v>
      </c>
      <c r="D169" t="s">
        <v>50</v>
      </c>
      <c r="E169" s="4">
        <v>16249</v>
      </c>
      <c r="F169" t="s">
        <v>48</v>
      </c>
      <c r="G169" t="s">
        <v>61</v>
      </c>
      <c r="H169" t="s">
        <v>775</v>
      </c>
      <c r="I169">
        <v>20000</v>
      </c>
      <c r="J169">
        <v>4</v>
      </c>
      <c r="K169" t="s">
        <v>132</v>
      </c>
      <c r="L169" t="s">
        <v>43</v>
      </c>
      <c r="M169" t="s">
        <v>18</v>
      </c>
    </row>
    <row r="170" spans="1:13" x14ac:dyDescent="0.35">
      <c r="A170">
        <v>11018</v>
      </c>
      <c r="B170" t="s">
        <v>30</v>
      </c>
      <c r="C170" t="s">
        <v>773</v>
      </c>
      <c r="D170" t="s">
        <v>642</v>
      </c>
      <c r="E170" s="4">
        <v>16354</v>
      </c>
      <c r="F170" t="s">
        <v>48</v>
      </c>
      <c r="G170" t="s">
        <v>25</v>
      </c>
      <c r="H170" t="s">
        <v>771</v>
      </c>
      <c r="I170">
        <v>30000</v>
      </c>
      <c r="J170">
        <v>2</v>
      </c>
      <c r="K170" t="s">
        <v>44</v>
      </c>
      <c r="L170" t="s">
        <v>222</v>
      </c>
      <c r="M170" t="s">
        <v>18</v>
      </c>
    </row>
    <row r="171" spans="1:13" x14ac:dyDescent="0.35">
      <c r="A171">
        <v>11019</v>
      </c>
      <c r="B171" t="s">
        <v>30</v>
      </c>
      <c r="C171" t="s">
        <v>769</v>
      </c>
      <c r="D171" t="s">
        <v>768</v>
      </c>
      <c r="E171" s="4">
        <v>28556</v>
      </c>
      <c r="F171" t="s">
        <v>48</v>
      </c>
      <c r="G171" t="s">
        <v>25</v>
      </c>
      <c r="H171" t="s">
        <v>766</v>
      </c>
      <c r="I171">
        <v>40000</v>
      </c>
      <c r="J171">
        <v>0</v>
      </c>
      <c r="K171" t="s">
        <v>132</v>
      </c>
      <c r="L171" t="s">
        <v>43</v>
      </c>
      <c r="M171" t="s">
        <v>57</v>
      </c>
    </row>
    <row r="172" spans="1:13" x14ac:dyDescent="0.35">
      <c r="A172">
        <v>11020</v>
      </c>
      <c r="B172" t="s">
        <v>30</v>
      </c>
      <c r="C172" t="s">
        <v>300</v>
      </c>
      <c r="D172" t="s">
        <v>764</v>
      </c>
      <c r="E172" s="4">
        <v>28753</v>
      </c>
      <c r="F172" t="s">
        <v>48</v>
      </c>
      <c r="G172" t="s">
        <v>25</v>
      </c>
      <c r="H172" t="s">
        <v>762</v>
      </c>
      <c r="I172">
        <v>40000</v>
      </c>
      <c r="J172">
        <v>0</v>
      </c>
      <c r="K172" t="s">
        <v>132</v>
      </c>
      <c r="L172" t="s">
        <v>43</v>
      </c>
      <c r="M172" t="s">
        <v>57</v>
      </c>
    </row>
    <row r="173" spans="1:13" x14ac:dyDescent="0.35">
      <c r="A173">
        <v>11021</v>
      </c>
      <c r="B173" t="s">
        <v>65</v>
      </c>
      <c r="C173" t="s">
        <v>760</v>
      </c>
      <c r="D173" t="s">
        <v>759</v>
      </c>
      <c r="E173" s="4">
        <v>28736</v>
      </c>
      <c r="F173" t="s">
        <v>48</v>
      </c>
      <c r="G173" t="s">
        <v>61</v>
      </c>
      <c r="H173" t="s">
        <v>757</v>
      </c>
      <c r="I173">
        <v>40000</v>
      </c>
      <c r="J173">
        <v>0</v>
      </c>
      <c r="K173" t="s">
        <v>44</v>
      </c>
      <c r="L173" t="s">
        <v>43</v>
      </c>
      <c r="M173" t="s">
        <v>57</v>
      </c>
    </row>
    <row r="174" spans="1:13" x14ac:dyDescent="0.35">
      <c r="A174">
        <v>11022</v>
      </c>
      <c r="B174" t="s">
        <v>30</v>
      </c>
      <c r="C174" t="s">
        <v>755</v>
      </c>
      <c r="D174" t="s">
        <v>754</v>
      </c>
      <c r="E174" s="4">
        <v>28775</v>
      </c>
      <c r="F174" t="s">
        <v>25</v>
      </c>
      <c r="G174" t="s">
        <v>25</v>
      </c>
      <c r="H174" t="s">
        <v>752</v>
      </c>
      <c r="I174">
        <v>40000</v>
      </c>
      <c r="J174">
        <v>0</v>
      </c>
      <c r="K174" t="s">
        <v>44</v>
      </c>
      <c r="L174" t="s">
        <v>43</v>
      </c>
      <c r="M174" t="s">
        <v>18</v>
      </c>
    </row>
    <row r="175" spans="1:13" x14ac:dyDescent="0.35">
      <c r="A175">
        <v>11023</v>
      </c>
      <c r="B175" t="s">
        <v>30</v>
      </c>
      <c r="C175" t="s">
        <v>750</v>
      </c>
      <c r="D175" t="s">
        <v>285</v>
      </c>
      <c r="E175" s="4">
        <v>28774</v>
      </c>
      <c r="F175" t="s">
        <v>25</v>
      </c>
      <c r="G175" t="s">
        <v>25</v>
      </c>
      <c r="H175" t="s">
        <v>748</v>
      </c>
      <c r="I175">
        <v>40000</v>
      </c>
      <c r="J175">
        <v>0</v>
      </c>
      <c r="K175" t="s">
        <v>44</v>
      </c>
      <c r="L175" t="s">
        <v>43</v>
      </c>
      <c r="M175" t="s">
        <v>18</v>
      </c>
    </row>
    <row r="176" spans="1:13" x14ac:dyDescent="0.35">
      <c r="A176">
        <v>11024</v>
      </c>
      <c r="B176" t="s">
        <v>30</v>
      </c>
      <c r="C176" t="s">
        <v>179</v>
      </c>
      <c r="D176" t="s">
        <v>746</v>
      </c>
      <c r="E176" s="4">
        <v>28750</v>
      </c>
      <c r="F176" t="s">
        <v>25</v>
      </c>
      <c r="G176" t="s">
        <v>25</v>
      </c>
      <c r="H176" t="s">
        <v>744</v>
      </c>
      <c r="I176">
        <v>60000</v>
      </c>
      <c r="J176">
        <v>0</v>
      </c>
      <c r="K176" t="s">
        <v>44</v>
      </c>
      <c r="L176" t="s">
        <v>43</v>
      </c>
      <c r="M176" t="s">
        <v>18</v>
      </c>
    </row>
    <row r="177" spans="1:13" x14ac:dyDescent="0.35">
      <c r="A177">
        <v>11025</v>
      </c>
      <c r="C177" t="s">
        <v>742</v>
      </c>
      <c r="D177" t="s">
        <v>741</v>
      </c>
      <c r="E177" s="4">
        <v>16794</v>
      </c>
      <c r="F177" t="s">
        <v>25</v>
      </c>
      <c r="G177" t="s">
        <v>486</v>
      </c>
      <c r="H177" t="s">
        <v>739</v>
      </c>
      <c r="I177">
        <v>10000</v>
      </c>
      <c r="J177">
        <v>2</v>
      </c>
      <c r="K177" t="s">
        <v>223</v>
      </c>
      <c r="L177" t="s">
        <v>222</v>
      </c>
      <c r="M177" t="s">
        <v>18</v>
      </c>
    </row>
    <row r="178" spans="1:13" x14ac:dyDescent="0.35">
      <c r="A178">
        <v>11026</v>
      </c>
      <c r="B178" t="s">
        <v>30</v>
      </c>
      <c r="C178" t="s">
        <v>737</v>
      </c>
      <c r="D178" t="s">
        <v>402</v>
      </c>
      <c r="E178" s="4">
        <v>16895</v>
      </c>
      <c r="F178" t="s">
        <v>48</v>
      </c>
      <c r="G178" t="s">
        <v>25</v>
      </c>
      <c r="H178" t="s">
        <v>735</v>
      </c>
      <c r="I178">
        <v>30000</v>
      </c>
      <c r="J178">
        <v>2</v>
      </c>
      <c r="K178" t="s">
        <v>44</v>
      </c>
      <c r="L178" t="s">
        <v>222</v>
      </c>
      <c r="M178" t="s">
        <v>57</v>
      </c>
    </row>
    <row r="179" spans="1:13" x14ac:dyDescent="0.35">
      <c r="A179">
        <v>11027</v>
      </c>
      <c r="B179" t="s">
        <v>30</v>
      </c>
      <c r="C179" t="s">
        <v>379</v>
      </c>
      <c r="D179" t="s">
        <v>733</v>
      </c>
      <c r="E179" s="4">
        <v>17143</v>
      </c>
      <c r="F179" t="s">
        <v>25</v>
      </c>
      <c r="G179" t="s">
        <v>25</v>
      </c>
      <c r="H179" t="s">
        <v>731</v>
      </c>
      <c r="I179">
        <v>30000</v>
      </c>
      <c r="J179">
        <v>2</v>
      </c>
      <c r="K179" t="s">
        <v>44</v>
      </c>
      <c r="L179" t="s">
        <v>222</v>
      </c>
      <c r="M179" t="s">
        <v>18</v>
      </c>
    </row>
    <row r="180" spans="1:13" x14ac:dyDescent="0.35">
      <c r="A180">
        <v>11028</v>
      </c>
      <c r="B180" t="s">
        <v>71</v>
      </c>
      <c r="C180" t="s">
        <v>729</v>
      </c>
      <c r="D180" t="s">
        <v>523</v>
      </c>
      <c r="E180" s="4">
        <v>16903</v>
      </c>
      <c r="F180" t="s">
        <v>25</v>
      </c>
      <c r="G180" t="s">
        <v>61</v>
      </c>
      <c r="H180" t="s">
        <v>727</v>
      </c>
      <c r="I180">
        <v>30000</v>
      </c>
      <c r="J180">
        <v>2</v>
      </c>
      <c r="K180" t="s">
        <v>44</v>
      </c>
      <c r="L180" t="s">
        <v>222</v>
      </c>
      <c r="M180" t="s">
        <v>18</v>
      </c>
    </row>
    <row r="181" spans="1:13" x14ac:dyDescent="0.35">
      <c r="A181">
        <v>11029</v>
      </c>
      <c r="B181" t="s">
        <v>30</v>
      </c>
      <c r="C181" t="s">
        <v>725</v>
      </c>
      <c r="D181" t="s">
        <v>232</v>
      </c>
      <c r="E181" s="4">
        <v>17157</v>
      </c>
      <c r="F181" t="s">
        <v>25</v>
      </c>
      <c r="G181" t="s">
        <v>25</v>
      </c>
      <c r="H181" t="s">
        <v>723</v>
      </c>
      <c r="I181">
        <v>30000</v>
      </c>
      <c r="J181">
        <v>2</v>
      </c>
      <c r="K181" t="s">
        <v>44</v>
      </c>
      <c r="L181" t="s">
        <v>222</v>
      </c>
      <c r="M181" t="s">
        <v>18</v>
      </c>
    </row>
    <row r="182" spans="1:13" x14ac:dyDescent="0.35">
      <c r="A182">
        <v>11030</v>
      </c>
      <c r="B182" t="s">
        <v>71</v>
      </c>
      <c r="C182" t="s">
        <v>721</v>
      </c>
      <c r="D182" t="s">
        <v>655</v>
      </c>
      <c r="E182" s="4">
        <v>17220</v>
      </c>
      <c r="F182" t="s">
        <v>25</v>
      </c>
      <c r="G182" t="s">
        <v>61</v>
      </c>
      <c r="H182" t="s">
        <v>719</v>
      </c>
      <c r="I182">
        <v>10000</v>
      </c>
      <c r="J182">
        <v>2</v>
      </c>
      <c r="K182" t="s">
        <v>223</v>
      </c>
      <c r="L182" t="s">
        <v>222</v>
      </c>
      <c r="M182" t="s">
        <v>18</v>
      </c>
    </row>
    <row r="183" spans="1:13" x14ac:dyDescent="0.35">
      <c r="A183">
        <v>11031</v>
      </c>
      <c r="B183" t="s">
        <v>71</v>
      </c>
      <c r="C183" t="s">
        <v>717</v>
      </c>
      <c r="D183" t="s">
        <v>716</v>
      </c>
      <c r="E183" s="4">
        <v>17401</v>
      </c>
      <c r="F183" t="s">
        <v>25</v>
      </c>
      <c r="G183" t="s">
        <v>61</v>
      </c>
      <c r="H183" t="s">
        <v>714</v>
      </c>
      <c r="I183">
        <v>20000</v>
      </c>
      <c r="J183">
        <v>4</v>
      </c>
      <c r="K183" t="s">
        <v>132</v>
      </c>
      <c r="L183" t="s">
        <v>43</v>
      </c>
      <c r="M183" t="s">
        <v>18</v>
      </c>
    </row>
    <row r="184" spans="1:13" x14ac:dyDescent="0.35">
      <c r="A184">
        <v>11032</v>
      </c>
      <c r="B184" t="s">
        <v>71</v>
      </c>
      <c r="C184" t="s">
        <v>712</v>
      </c>
      <c r="D184" t="s">
        <v>711</v>
      </c>
      <c r="E184" s="4">
        <v>17329</v>
      </c>
      <c r="F184" t="s">
        <v>25</v>
      </c>
      <c r="G184" t="s">
        <v>61</v>
      </c>
      <c r="H184" t="s">
        <v>709</v>
      </c>
      <c r="I184">
        <v>20000</v>
      </c>
      <c r="J184">
        <v>4</v>
      </c>
      <c r="K184" t="s">
        <v>132</v>
      </c>
      <c r="L184" t="s">
        <v>43</v>
      </c>
      <c r="M184" t="s">
        <v>18</v>
      </c>
    </row>
    <row r="185" spans="1:13" x14ac:dyDescent="0.35">
      <c r="A185">
        <v>11033</v>
      </c>
      <c r="B185" t="s">
        <v>30</v>
      </c>
      <c r="C185" t="s">
        <v>707</v>
      </c>
      <c r="D185" t="s">
        <v>609</v>
      </c>
      <c r="E185" s="4">
        <v>17433</v>
      </c>
      <c r="F185" t="s">
        <v>25</v>
      </c>
      <c r="G185" t="s">
        <v>25</v>
      </c>
      <c r="H185" t="s">
        <v>705</v>
      </c>
      <c r="I185">
        <v>20000</v>
      </c>
      <c r="J185">
        <v>4</v>
      </c>
      <c r="K185" t="s">
        <v>132</v>
      </c>
      <c r="L185" t="s">
        <v>43</v>
      </c>
      <c r="M185" t="s">
        <v>18</v>
      </c>
    </row>
    <row r="186" spans="1:13" x14ac:dyDescent="0.35">
      <c r="A186">
        <v>11034</v>
      </c>
      <c r="B186" t="s">
        <v>71</v>
      </c>
      <c r="C186" t="s">
        <v>703</v>
      </c>
      <c r="D186" t="s">
        <v>503</v>
      </c>
      <c r="E186" s="4">
        <v>17337</v>
      </c>
      <c r="F186" t="s">
        <v>25</v>
      </c>
      <c r="G186" t="s">
        <v>61</v>
      </c>
      <c r="H186" t="s">
        <v>701</v>
      </c>
      <c r="I186">
        <v>20000</v>
      </c>
      <c r="J186">
        <v>4</v>
      </c>
      <c r="K186" t="s">
        <v>132</v>
      </c>
      <c r="L186" t="s">
        <v>43</v>
      </c>
      <c r="M186" t="s">
        <v>18</v>
      </c>
    </row>
    <row r="187" spans="1:13" x14ac:dyDescent="0.35">
      <c r="A187">
        <v>11035</v>
      </c>
      <c r="C187" t="s">
        <v>699</v>
      </c>
      <c r="D187" t="s">
        <v>698</v>
      </c>
      <c r="E187" s="4">
        <v>17587</v>
      </c>
      <c r="F187" t="s">
        <v>25</v>
      </c>
      <c r="G187" t="s">
        <v>486</v>
      </c>
      <c r="H187" t="s">
        <v>696</v>
      </c>
      <c r="I187">
        <v>10000</v>
      </c>
      <c r="J187">
        <v>2</v>
      </c>
      <c r="K187" t="s">
        <v>223</v>
      </c>
      <c r="L187" t="s">
        <v>222</v>
      </c>
      <c r="M187" t="s">
        <v>18</v>
      </c>
    </row>
    <row r="188" spans="1:13" x14ac:dyDescent="0.35">
      <c r="A188">
        <v>11036</v>
      </c>
      <c r="B188" t="s">
        <v>65</v>
      </c>
      <c r="C188" t="s">
        <v>694</v>
      </c>
      <c r="D188" t="s">
        <v>179</v>
      </c>
      <c r="E188" s="4">
        <v>28842</v>
      </c>
      <c r="F188" t="s">
        <v>25</v>
      </c>
      <c r="G188" t="s">
        <v>61</v>
      </c>
      <c r="H188" t="s">
        <v>692</v>
      </c>
      <c r="I188">
        <v>60000</v>
      </c>
      <c r="J188">
        <v>0</v>
      </c>
      <c r="K188" t="s">
        <v>44</v>
      </c>
      <c r="L188" t="s">
        <v>43</v>
      </c>
      <c r="M188" t="s">
        <v>18</v>
      </c>
    </row>
    <row r="189" spans="1:13" x14ac:dyDescent="0.35">
      <c r="A189">
        <v>11037</v>
      </c>
      <c r="B189" t="s">
        <v>65</v>
      </c>
      <c r="C189" t="s">
        <v>690</v>
      </c>
      <c r="D189" t="s">
        <v>689</v>
      </c>
      <c r="E189" s="4">
        <v>28456</v>
      </c>
      <c r="F189" t="s">
        <v>48</v>
      </c>
      <c r="G189" t="s">
        <v>61</v>
      </c>
      <c r="H189" t="s">
        <v>687</v>
      </c>
      <c r="I189">
        <v>40000</v>
      </c>
      <c r="J189">
        <v>0</v>
      </c>
      <c r="K189" t="s">
        <v>223</v>
      </c>
      <c r="L189" t="s">
        <v>222</v>
      </c>
      <c r="M189" t="s">
        <v>57</v>
      </c>
    </row>
    <row r="190" spans="1:13" x14ac:dyDescent="0.35">
      <c r="A190">
        <v>11038</v>
      </c>
      <c r="B190" t="s">
        <v>71</v>
      </c>
      <c r="C190" t="s">
        <v>685</v>
      </c>
      <c r="D190" t="s">
        <v>206</v>
      </c>
      <c r="E190" s="4">
        <v>17615</v>
      </c>
      <c r="F190" t="s">
        <v>25</v>
      </c>
      <c r="G190" t="s">
        <v>61</v>
      </c>
      <c r="H190" t="s">
        <v>683</v>
      </c>
      <c r="I190">
        <v>10000</v>
      </c>
      <c r="J190">
        <v>2</v>
      </c>
      <c r="K190" t="s">
        <v>223</v>
      </c>
      <c r="L190" t="s">
        <v>222</v>
      </c>
      <c r="M190" t="s">
        <v>18</v>
      </c>
    </row>
    <row r="191" spans="1:13" x14ac:dyDescent="0.35">
      <c r="A191">
        <v>11039</v>
      </c>
      <c r="B191" t="s">
        <v>30</v>
      </c>
      <c r="C191" t="s">
        <v>601</v>
      </c>
      <c r="D191" t="s">
        <v>508</v>
      </c>
      <c r="E191" s="4">
        <v>17884</v>
      </c>
      <c r="F191" t="s">
        <v>25</v>
      </c>
      <c r="G191" t="s">
        <v>25</v>
      </c>
      <c r="H191" t="s">
        <v>680</v>
      </c>
      <c r="I191">
        <v>30000</v>
      </c>
      <c r="J191">
        <v>3</v>
      </c>
      <c r="K191" t="s">
        <v>44</v>
      </c>
      <c r="L191" t="s">
        <v>222</v>
      </c>
      <c r="M191" t="s">
        <v>18</v>
      </c>
    </row>
    <row r="192" spans="1:13" x14ac:dyDescent="0.35">
      <c r="A192">
        <v>11040</v>
      </c>
      <c r="B192" t="s">
        <v>30</v>
      </c>
      <c r="C192" t="s">
        <v>678</v>
      </c>
      <c r="D192" t="s">
        <v>577</v>
      </c>
      <c r="E192" s="4">
        <v>28338</v>
      </c>
      <c r="F192" t="s">
        <v>25</v>
      </c>
      <c r="G192" t="s">
        <v>25</v>
      </c>
      <c r="H192" t="s">
        <v>676</v>
      </c>
      <c r="I192">
        <v>30000</v>
      </c>
      <c r="J192">
        <v>0</v>
      </c>
      <c r="K192" t="s">
        <v>44</v>
      </c>
      <c r="L192" t="s">
        <v>43</v>
      </c>
      <c r="M192" t="s">
        <v>18</v>
      </c>
    </row>
    <row r="193" spans="1:13" x14ac:dyDescent="0.35">
      <c r="A193">
        <v>11041</v>
      </c>
      <c r="B193" t="s">
        <v>65</v>
      </c>
      <c r="C193" t="s">
        <v>269</v>
      </c>
      <c r="D193" t="s">
        <v>560</v>
      </c>
      <c r="E193" s="4">
        <v>28414</v>
      </c>
      <c r="F193" t="s">
        <v>25</v>
      </c>
      <c r="G193" t="s">
        <v>61</v>
      </c>
      <c r="H193" t="s">
        <v>673</v>
      </c>
      <c r="I193">
        <v>60000</v>
      </c>
      <c r="J193">
        <v>0</v>
      </c>
      <c r="K193" t="s">
        <v>44</v>
      </c>
      <c r="L193" t="s">
        <v>43</v>
      </c>
      <c r="M193" t="s">
        <v>18</v>
      </c>
    </row>
    <row r="194" spans="1:13" x14ac:dyDescent="0.35">
      <c r="A194">
        <v>11042</v>
      </c>
      <c r="B194" t="s">
        <v>65</v>
      </c>
      <c r="C194" t="s">
        <v>160</v>
      </c>
      <c r="D194" t="s">
        <v>671</v>
      </c>
      <c r="E194" s="4">
        <v>28289</v>
      </c>
      <c r="F194" t="s">
        <v>25</v>
      </c>
      <c r="G194" t="s">
        <v>61</v>
      </c>
      <c r="H194" t="s">
        <v>669</v>
      </c>
      <c r="I194">
        <v>70000</v>
      </c>
      <c r="J194">
        <v>0</v>
      </c>
      <c r="K194" t="s">
        <v>44</v>
      </c>
      <c r="L194" t="s">
        <v>43</v>
      </c>
      <c r="M194" t="s">
        <v>18</v>
      </c>
    </row>
    <row r="195" spans="1:13" x14ac:dyDescent="0.35">
      <c r="A195">
        <v>11043</v>
      </c>
      <c r="B195" t="s">
        <v>30</v>
      </c>
      <c r="C195" t="s">
        <v>29</v>
      </c>
      <c r="D195" t="s">
        <v>667</v>
      </c>
      <c r="E195" s="4">
        <v>27814</v>
      </c>
      <c r="F195" t="s">
        <v>25</v>
      </c>
      <c r="G195" t="s">
        <v>25</v>
      </c>
      <c r="H195" t="s">
        <v>665</v>
      </c>
      <c r="I195">
        <v>60000</v>
      </c>
      <c r="J195">
        <v>0</v>
      </c>
      <c r="K195" t="s">
        <v>44</v>
      </c>
      <c r="L195" t="s">
        <v>43</v>
      </c>
      <c r="M195" t="s">
        <v>18</v>
      </c>
    </row>
    <row r="196" spans="1:13" x14ac:dyDescent="0.35">
      <c r="A196">
        <v>11044</v>
      </c>
      <c r="B196" t="s">
        <v>30</v>
      </c>
      <c r="C196" t="s">
        <v>411</v>
      </c>
      <c r="D196" t="s">
        <v>34</v>
      </c>
      <c r="E196" s="4">
        <v>18042</v>
      </c>
      <c r="F196" t="s">
        <v>25</v>
      </c>
      <c r="G196" t="s">
        <v>25</v>
      </c>
      <c r="H196" t="s">
        <v>662</v>
      </c>
      <c r="I196">
        <v>20000</v>
      </c>
      <c r="J196">
        <v>2</v>
      </c>
      <c r="K196" t="s">
        <v>223</v>
      </c>
      <c r="L196" t="s">
        <v>222</v>
      </c>
      <c r="M196" t="s">
        <v>18</v>
      </c>
    </row>
    <row r="197" spans="1:13" x14ac:dyDescent="0.35">
      <c r="A197">
        <v>11045</v>
      </c>
      <c r="B197" t="s">
        <v>30</v>
      </c>
      <c r="C197" t="s">
        <v>660</v>
      </c>
      <c r="D197" t="s">
        <v>420</v>
      </c>
      <c r="E197" s="4">
        <v>18402</v>
      </c>
      <c r="F197" t="s">
        <v>48</v>
      </c>
      <c r="G197" t="s">
        <v>25</v>
      </c>
      <c r="H197" t="s">
        <v>658</v>
      </c>
      <c r="I197">
        <v>30000</v>
      </c>
      <c r="J197">
        <v>3</v>
      </c>
      <c r="K197" t="s">
        <v>132</v>
      </c>
      <c r="L197" t="s">
        <v>43</v>
      </c>
      <c r="M197" t="s">
        <v>57</v>
      </c>
    </row>
    <row r="198" spans="1:13" x14ac:dyDescent="0.35">
      <c r="A198">
        <v>11046</v>
      </c>
      <c r="B198" t="s">
        <v>71</v>
      </c>
      <c r="C198" t="s">
        <v>656</v>
      </c>
      <c r="D198" t="s">
        <v>655</v>
      </c>
      <c r="E198" s="4">
        <v>18344</v>
      </c>
      <c r="F198" t="s">
        <v>25</v>
      </c>
      <c r="G198" t="s">
        <v>61</v>
      </c>
      <c r="H198" t="s">
        <v>653</v>
      </c>
      <c r="I198">
        <v>30000</v>
      </c>
      <c r="J198">
        <v>3</v>
      </c>
      <c r="K198" t="s">
        <v>132</v>
      </c>
      <c r="L198" t="s">
        <v>43</v>
      </c>
      <c r="M198" t="s">
        <v>18</v>
      </c>
    </row>
    <row r="199" spans="1:13" x14ac:dyDescent="0.35">
      <c r="A199">
        <v>11047</v>
      </c>
      <c r="B199" t="s">
        <v>71</v>
      </c>
      <c r="C199" t="s">
        <v>651</v>
      </c>
      <c r="D199" t="s">
        <v>650</v>
      </c>
      <c r="E199" s="4">
        <v>18321</v>
      </c>
      <c r="F199" t="s">
        <v>25</v>
      </c>
      <c r="G199" t="s">
        <v>61</v>
      </c>
      <c r="H199" t="s">
        <v>648</v>
      </c>
      <c r="I199">
        <v>30000</v>
      </c>
      <c r="J199">
        <v>3</v>
      </c>
      <c r="K199" t="s">
        <v>132</v>
      </c>
      <c r="L199" t="s">
        <v>43</v>
      </c>
      <c r="M199" t="s">
        <v>57</v>
      </c>
    </row>
    <row r="200" spans="1:13" x14ac:dyDescent="0.35">
      <c r="A200">
        <v>11048</v>
      </c>
      <c r="B200" t="s">
        <v>30</v>
      </c>
      <c r="C200" t="s">
        <v>646</v>
      </c>
      <c r="D200" t="s">
        <v>581</v>
      </c>
      <c r="E200" s="4">
        <v>18589</v>
      </c>
      <c r="F200" t="s">
        <v>25</v>
      </c>
      <c r="G200" t="s">
        <v>25</v>
      </c>
      <c r="H200" t="s">
        <v>644</v>
      </c>
      <c r="I200">
        <v>30000</v>
      </c>
      <c r="J200">
        <v>3</v>
      </c>
      <c r="K200" t="s">
        <v>132</v>
      </c>
      <c r="L200" t="s">
        <v>43</v>
      </c>
      <c r="M200" t="s">
        <v>18</v>
      </c>
    </row>
    <row r="201" spans="1:13" x14ac:dyDescent="0.35">
      <c r="A201">
        <v>11049</v>
      </c>
      <c r="B201" t="s">
        <v>65</v>
      </c>
      <c r="C201" t="s">
        <v>81</v>
      </c>
      <c r="D201" t="s">
        <v>642</v>
      </c>
      <c r="E201" s="4">
        <v>29420</v>
      </c>
      <c r="F201" t="s">
        <v>48</v>
      </c>
      <c r="G201" t="s">
        <v>61</v>
      </c>
      <c r="H201" t="s">
        <v>640</v>
      </c>
      <c r="I201">
        <v>40000</v>
      </c>
      <c r="J201">
        <v>0</v>
      </c>
      <c r="K201" t="s">
        <v>223</v>
      </c>
      <c r="L201" t="s">
        <v>222</v>
      </c>
      <c r="M201" t="s">
        <v>18</v>
      </c>
    </row>
    <row r="202" spans="1:13" x14ac:dyDescent="0.35">
      <c r="A202">
        <v>11050</v>
      </c>
      <c r="B202" t="s">
        <v>30</v>
      </c>
      <c r="C202" t="s">
        <v>638</v>
      </c>
      <c r="D202" t="s">
        <v>637</v>
      </c>
      <c r="E202" s="4">
        <v>18878</v>
      </c>
      <c r="F202" t="s">
        <v>25</v>
      </c>
      <c r="G202" t="s">
        <v>25</v>
      </c>
      <c r="H202" t="s">
        <v>635</v>
      </c>
      <c r="I202">
        <v>30000</v>
      </c>
      <c r="J202">
        <v>3</v>
      </c>
      <c r="K202" t="s">
        <v>132</v>
      </c>
      <c r="L202" t="s">
        <v>43</v>
      </c>
      <c r="M202" t="s">
        <v>18</v>
      </c>
    </row>
    <row r="203" spans="1:13" x14ac:dyDescent="0.35">
      <c r="A203">
        <v>11051</v>
      </c>
      <c r="B203" t="s">
        <v>30</v>
      </c>
      <c r="C203" t="s">
        <v>633</v>
      </c>
      <c r="D203" t="s">
        <v>28</v>
      </c>
      <c r="E203" s="4">
        <v>18844</v>
      </c>
      <c r="F203" t="s">
        <v>48</v>
      </c>
      <c r="G203" t="s">
        <v>25</v>
      </c>
      <c r="H203" t="s">
        <v>631</v>
      </c>
      <c r="I203">
        <v>30000</v>
      </c>
      <c r="J203">
        <v>3</v>
      </c>
      <c r="K203" t="s">
        <v>132</v>
      </c>
      <c r="L203" t="s">
        <v>43</v>
      </c>
      <c r="M203" t="s">
        <v>57</v>
      </c>
    </row>
    <row r="204" spans="1:13" x14ac:dyDescent="0.35">
      <c r="A204">
        <v>11052</v>
      </c>
      <c r="B204" t="s">
        <v>71</v>
      </c>
      <c r="C204" t="s">
        <v>629</v>
      </c>
      <c r="D204" t="s">
        <v>628</v>
      </c>
      <c r="E204" s="4">
        <v>18847</v>
      </c>
      <c r="F204" t="s">
        <v>48</v>
      </c>
      <c r="G204" t="s">
        <v>61</v>
      </c>
      <c r="H204" t="s">
        <v>626</v>
      </c>
      <c r="I204">
        <v>40000</v>
      </c>
      <c r="J204">
        <v>2</v>
      </c>
      <c r="K204" t="s">
        <v>44</v>
      </c>
      <c r="L204" t="s">
        <v>222</v>
      </c>
      <c r="M204" t="s">
        <v>57</v>
      </c>
    </row>
    <row r="205" spans="1:13" x14ac:dyDescent="0.35">
      <c r="A205">
        <v>11053</v>
      </c>
      <c r="B205" t="s">
        <v>65</v>
      </c>
      <c r="C205" t="s">
        <v>624</v>
      </c>
      <c r="D205" t="s">
        <v>460</v>
      </c>
      <c r="E205" s="4">
        <v>29453</v>
      </c>
      <c r="F205" t="s">
        <v>25</v>
      </c>
      <c r="G205" t="s">
        <v>61</v>
      </c>
      <c r="H205" t="s">
        <v>622</v>
      </c>
      <c r="I205">
        <v>60000</v>
      </c>
      <c r="J205">
        <v>0</v>
      </c>
      <c r="K205" t="s">
        <v>44</v>
      </c>
      <c r="L205" t="s">
        <v>43</v>
      </c>
      <c r="M205" t="s">
        <v>57</v>
      </c>
    </row>
    <row r="206" spans="1:13" x14ac:dyDescent="0.35">
      <c r="A206">
        <v>11054</v>
      </c>
      <c r="B206" t="s">
        <v>71</v>
      </c>
      <c r="C206" t="s">
        <v>620</v>
      </c>
      <c r="D206" t="s">
        <v>619</v>
      </c>
      <c r="E206" s="4">
        <v>19063</v>
      </c>
      <c r="F206" t="s">
        <v>25</v>
      </c>
      <c r="G206" t="s">
        <v>61</v>
      </c>
      <c r="H206" t="s">
        <v>617</v>
      </c>
      <c r="I206">
        <v>40000</v>
      </c>
      <c r="J206">
        <v>2</v>
      </c>
      <c r="K206" t="s">
        <v>44</v>
      </c>
      <c r="L206" t="s">
        <v>43</v>
      </c>
      <c r="M206" t="s">
        <v>18</v>
      </c>
    </row>
    <row r="207" spans="1:13" x14ac:dyDescent="0.35">
      <c r="A207">
        <v>11055</v>
      </c>
      <c r="B207" t="s">
        <v>30</v>
      </c>
      <c r="C207" t="s">
        <v>615</v>
      </c>
      <c r="D207" t="s">
        <v>614</v>
      </c>
      <c r="E207" s="4">
        <v>19058</v>
      </c>
      <c r="F207" t="s">
        <v>25</v>
      </c>
      <c r="G207" t="s">
        <v>25</v>
      </c>
      <c r="H207" t="s">
        <v>612</v>
      </c>
      <c r="I207">
        <v>40000</v>
      </c>
      <c r="J207">
        <v>2</v>
      </c>
      <c r="K207" t="s">
        <v>44</v>
      </c>
      <c r="L207" t="s">
        <v>43</v>
      </c>
      <c r="M207" t="s">
        <v>18</v>
      </c>
    </row>
    <row r="208" spans="1:13" x14ac:dyDescent="0.35">
      <c r="A208">
        <v>11056</v>
      </c>
      <c r="B208" t="s">
        <v>71</v>
      </c>
      <c r="C208" t="s">
        <v>610</v>
      </c>
      <c r="D208" t="s">
        <v>609</v>
      </c>
      <c r="E208" s="4">
        <v>19452</v>
      </c>
      <c r="F208" t="s">
        <v>25</v>
      </c>
      <c r="G208" t="s">
        <v>61</v>
      </c>
      <c r="H208" t="s">
        <v>607</v>
      </c>
      <c r="I208">
        <v>40000</v>
      </c>
      <c r="J208">
        <v>3</v>
      </c>
      <c r="K208" t="s">
        <v>44</v>
      </c>
      <c r="L208" t="s">
        <v>43</v>
      </c>
      <c r="M208" t="s">
        <v>18</v>
      </c>
    </row>
    <row r="209" spans="1:13" x14ac:dyDescent="0.35">
      <c r="A209">
        <v>11057</v>
      </c>
      <c r="B209" t="s">
        <v>30</v>
      </c>
      <c r="C209" t="s">
        <v>605</v>
      </c>
      <c r="D209" t="s">
        <v>596</v>
      </c>
      <c r="E209" s="4">
        <v>19644</v>
      </c>
      <c r="F209" t="s">
        <v>25</v>
      </c>
      <c r="G209" t="s">
        <v>25</v>
      </c>
      <c r="H209" t="s">
        <v>603</v>
      </c>
      <c r="I209">
        <v>70000</v>
      </c>
      <c r="J209">
        <v>2</v>
      </c>
      <c r="K209" t="s">
        <v>20</v>
      </c>
      <c r="L209" t="s">
        <v>19</v>
      </c>
      <c r="M209" t="s">
        <v>18</v>
      </c>
    </row>
    <row r="210" spans="1:13" x14ac:dyDescent="0.35">
      <c r="A210">
        <v>11058</v>
      </c>
      <c r="B210" t="s">
        <v>30</v>
      </c>
      <c r="C210" t="s">
        <v>601</v>
      </c>
      <c r="D210" t="s">
        <v>445</v>
      </c>
      <c r="E210" s="4">
        <v>19841</v>
      </c>
      <c r="F210" t="s">
        <v>25</v>
      </c>
      <c r="G210" t="s">
        <v>25</v>
      </c>
      <c r="H210" t="s">
        <v>599</v>
      </c>
      <c r="I210">
        <v>80000</v>
      </c>
      <c r="J210">
        <v>2</v>
      </c>
      <c r="K210" t="s">
        <v>44</v>
      </c>
      <c r="L210" t="s">
        <v>43</v>
      </c>
      <c r="M210" t="s">
        <v>18</v>
      </c>
    </row>
    <row r="211" spans="1:13" x14ac:dyDescent="0.35">
      <c r="A211">
        <v>11059</v>
      </c>
      <c r="B211" t="s">
        <v>71</v>
      </c>
      <c r="C211" t="s">
        <v>597</v>
      </c>
      <c r="D211" t="s">
        <v>596</v>
      </c>
      <c r="E211" s="4">
        <v>19815</v>
      </c>
      <c r="F211" t="s">
        <v>48</v>
      </c>
      <c r="G211" t="s">
        <v>61</v>
      </c>
      <c r="H211" t="s">
        <v>594</v>
      </c>
      <c r="I211">
        <v>80000</v>
      </c>
      <c r="J211">
        <v>2</v>
      </c>
      <c r="K211" t="s">
        <v>44</v>
      </c>
      <c r="L211" t="s">
        <v>43</v>
      </c>
      <c r="M211" t="s">
        <v>18</v>
      </c>
    </row>
    <row r="212" spans="1:13" x14ac:dyDescent="0.35">
      <c r="A212">
        <v>11060</v>
      </c>
      <c r="B212" t="s">
        <v>30</v>
      </c>
      <c r="C212" t="s">
        <v>592</v>
      </c>
      <c r="D212" t="s">
        <v>591</v>
      </c>
      <c r="E212" s="4">
        <v>19800</v>
      </c>
      <c r="F212" t="s">
        <v>25</v>
      </c>
      <c r="G212" t="s">
        <v>25</v>
      </c>
      <c r="H212" t="s">
        <v>589</v>
      </c>
      <c r="I212">
        <v>80000</v>
      </c>
      <c r="J212">
        <v>2</v>
      </c>
      <c r="K212" t="s">
        <v>44</v>
      </c>
      <c r="L212" t="s">
        <v>43</v>
      </c>
      <c r="M212" t="s">
        <v>18</v>
      </c>
    </row>
    <row r="213" spans="1:13" x14ac:dyDescent="0.35">
      <c r="A213">
        <v>11061</v>
      </c>
      <c r="B213" t="s">
        <v>30</v>
      </c>
      <c r="C213" t="s">
        <v>587</v>
      </c>
      <c r="D213" t="s">
        <v>586</v>
      </c>
      <c r="E213" s="4">
        <v>19782</v>
      </c>
      <c r="F213" t="s">
        <v>25</v>
      </c>
      <c r="G213" t="s">
        <v>25</v>
      </c>
      <c r="H213" t="s">
        <v>584</v>
      </c>
      <c r="I213">
        <v>80000</v>
      </c>
      <c r="J213">
        <v>2</v>
      </c>
      <c r="K213" t="s">
        <v>44</v>
      </c>
      <c r="L213" t="s">
        <v>43</v>
      </c>
      <c r="M213" t="s">
        <v>18</v>
      </c>
    </row>
    <row r="214" spans="1:13" x14ac:dyDescent="0.35">
      <c r="A214">
        <v>11062</v>
      </c>
      <c r="B214" t="s">
        <v>30</v>
      </c>
      <c r="C214" t="s">
        <v>582</v>
      </c>
      <c r="D214" t="s">
        <v>581</v>
      </c>
      <c r="E214" s="4">
        <v>27639</v>
      </c>
      <c r="F214" t="s">
        <v>25</v>
      </c>
      <c r="G214" t="s">
        <v>25</v>
      </c>
      <c r="H214" t="s">
        <v>579</v>
      </c>
      <c r="I214">
        <v>40000</v>
      </c>
      <c r="J214">
        <v>0</v>
      </c>
      <c r="K214" t="s">
        <v>132</v>
      </c>
      <c r="L214" t="s">
        <v>43</v>
      </c>
      <c r="M214" t="s">
        <v>18</v>
      </c>
    </row>
    <row r="215" spans="1:13" x14ac:dyDescent="0.35">
      <c r="A215">
        <v>11063</v>
      </c>
      <c r="B215" t="s">
        <v>65</v>
      </c>
      <c r="C215" t="s">
        <v>165</v>
      </c>
      <c r="D215" t="s">
        <v>577</v>
      </c>
      <c r="E215" s="4">
        <v>27491</v>
      </c>
      <c r="F215" t="s">
        <v>48</v>
      </c>
      <c r="G215" t="s">
        <v>61</v>
      </c>
      <c r="H215" t="s">
        <v>575</v>
      </c>
      <c r="I215">
        <v>40000</v>
      </c>
      <c r="J215">
        <v>0</v>
      </c>
      <c r="K215" t="s">
        <v>132</v>
      </c>
      <c r="L215" t="s">
        <v>43</v>
      </c>
      <c r="M215" t="s">
        <v>18</v>
      </c>
    </row>
    <row r="216" spans="1:13" x14ac:dyDescent="0.35">
      <c r="A216">
        <v>11064</v>
      </c>
      <c r="B216" t="s">
        <v>30</v>
      </c>
      <c r="C216" t="s">
        <v>121</v>
      </c>
      <c r="D216" t="s">
        <v>573</v>
      </c>
      <c r="E216" s="4">
        <v>27735</v>
      </c>
      <c r="F216" t="s">
        <v>25</v>
      </c>
      <c r="G216" t="s">
        <v>25</v>
      </c>
      <c r="H216" t="s">
        <v>571</v>
      </c>
      <c r="I216">
        <v>40000</v>
      </c>
      <c r="J216">
        <v>0</v>
      </c>
      <c r="K216" t="s">
        <v>132</v>
      </c>
      <c r="L216" t="s">
        <v>43</v>
      </c>
      <c r="M216" t="s">
        <v>18</v>
      </c>
    </row>
    <row r="217" spans="1:13" x14ac:dyDescent="0.35">
      <c r="A217">
        <v>11065</v>
      </c>
      <c r="B217" t="s">
        <v>65</v>
      </c>
      <c r="C217" t="s">
        <v>569</v>
      </c>
      <c r="D217" t="s">
        <v>211</v>
      </c>
      <c r="E217" s="4">
        <v>26946</v>
      </c>
      <c r="F217" t="s">
        <v>25</v>
      </c>
      <c r="G217" t="s">
        <v>61</v>
      </c>
      <c r="H217" t="s">
        <v>567</v>
      </c>
      <c r="I217">
        <v>60000</v>
      </c>
      <c r="J217">
        <v>0</v>
      </c>
      <c r="K217" t="s">
        <v>44</v>
      </c>
      <c r="L217" t="s">
        <v>43</v>
      </c>
      <c r="M217" t="s">
        <v>57</v>
      </c>
    </row>
    <row r="218" spans="1:13" x14ac:dyDescent="0.35">
      <c r="A218">
        <v>11066</v>
      </c>
      <c r="B218" t="s">
        <v>65</v>
      </c>
      <c r="C218" t="s">
        <v>565</v>
      </c>
      <c r="D218" t="s">
        <v>488</v>
      </c>
      <c r="E218" s="4">
        <v>26995</v>
      </c>
      <c r="F218" t="s">
        <v>25</v>
      </c>
      <c r="G218" t="s">
        <v>61</v>
      </c>
      <c r="H218" t="s">
        <v>563</v>
      </c>
      <c r="I218">
        <v>70000</v>
      </c>
      <c r="J218">
        <v>0</v>
      </c>
      <c r="K218" t="s">
        <v>44</v>
      </c>
      <c r="L218" t="s">
        <v>341</v>
      </c>
      <c r="M218" t="s">
        <v>18</v>
      </c>
    </row>
    <row r="219" spans="1:13" x14ac:dyDescent="0.35">
      <c r="A219">
        <v>11067</v>
      </c>
      <c r="B219" t="s">
        <v>30</v>
      </c>
      <c r="C219" t="s">
        <v>561</v>
      </c>
      <c r="D219" t="s">
        <v>560</v>
      </c>
      <c r="E219" s="4">
        <v>28028</v>
      </c>
      <c r="F219" t="s">
        <v>48</v>
      </c>
      <c r="G219" t="s">
        <v>25</v>
      </c>
      <c r="H219" t="s">
        <v>558</v>
      </c>
      <c r="I219">
        <v>60000</v>
      </c>
      <c r="J219">
        <v>0</v>
      </c>
      <c r="K219" t="s">
        <v>44</v>
      </c>
      <c r="L219" t="s">
        <v>341</v>
      </c>
      <c r="M219" t="s">
        <v>18</v>
      </c>
    </row>
    <row r="220" spans="1:13" x14ac:dyDescent="0.35">
      <c r="A220">
        <v>11068</v>
      </c>
      <c r="B220" t="s">
        <v>71</v>
      </c>
      <c r="C220" t="s">
        <v>556</v>
      </c>
      <c r="D220" t="s">
        <v>465</v>
      </c>
      <c r="E220" s="4">
        <v>20355</v>
      </c>
      <c r="F220" t="s">
        <v>48</v>
      </c>
      <c r="G220" t="s">
        <v>61</v>
      </c>
      <c r="H220" t="s">
        <v>554</v>
      </c>
      <c r="I220">
        <v>80000</v>
      </c>
      <c r="J220">
        <v>2</v>
      </c>
      <c r="K220" t="s">
        <v>132</v>
      </c>
      <c r="L220" t="s">
        <v>43</v>
      </c>
      <c r="M220" t="s">
        <v>18</v>
      </c>
    </row>
    <row r="221" spans="1:13" x14ac:dyDescent="0.35">
      <c r="A221">
        <v>11069</v>
      </c>
      <c r="B221" t="s">
        <v>71</v>
      </c>
      <c r="C221" t="s">
        <v>552</v>
      </c>
      <c r="D221" t="s">
        <v>295</v>
      </c>
      <c r="E221" s="4">
        <v>20353</v>
      </c>
      <c r="F221" t="s">
        <v>48</v>
      </c>
      <c r="G221" t="s">
        <v>61</v>
      </c>
      <c r="H221" t="s">
        <v>550</v>
      </c>
      <c r="I221">
        <v>80000</v>
      </c>
      <c r="J221">
        <v>2</v>
      </c>
      <c r="K221" t="s">
        <v>132</v>
      </c>
      <c r="L221" t="s">
        <v>43</v>
      </c>
      <c r="M221" t="s">
        <v>57</v>
      </c>
    </row>
    <row r="222" spans="1:13" x14ac:dyDescent="0.35">
      <c r="A222">
        <v>11070</v>
      </c>
      <c r="B222" t="s">
        <v>30</v>
      </c>
      <c r="C222" t="s">
        <v>548</v>
      </c>
      <c r="D222" t="s">
        <v>547</v>
      </c>
      <c r="E222" s="4">
        <v>20184</v>
      </c>
      <c r="F222" t="s">
        <v>25</v>
      </c>
      <c r="G222" t="s">
        <v>25</v>
      </c>
      <c r="H222" t="s">
        <v>545</v>
      </c>
      <c r="I222">
        <v>80000</v>
      </c>
      <c r="J222">
        <v>2</v>
      </c>
      <c r="K222" t="s">
        <v>132</v>
      </c>
      <c r="L222" t="s">
        <v>43</v>
      </c>
      <c r="M222" t="s">
        <v>18</v>
      </c>
    </row>
    <row r="223" spans="1:13" x14ac:dyDescent="0.35">
      <c r="A223">
        <v>11071</v>
      </c>
      <c r="B223" t="s">
        <v>71</v>
      </c>
      <c r="C223" t="s">
        <v>543</v>
      </c>
      <c r="D223" t="s">
        <v>542</v>
      </c>
      <c r="E223" s="4">
        <v>20266</v>
      </c>
      <c r="F223" t="s">
        <v>48</v>
      </c>
      <c r="G223" t="s">
        <v>61</v>
      </c>
      <c r="H223" t="s">
        <v>540</v>
      </c>
      <c r="I223">
        <v>80000</v>
      </c>
      <c r="J223">
        <v>2</v>
      </c>
      <c r="K223" t="s">
        <v>132</v>
      </c>
      <c r="L223" t="s">
        <v>43</v>
      </c>
      <c r="M223" t="s">
        <v>18</v>
      </c>
    </row>
    <row r="224" spans="1:13" x14ac:dyDescent="0.35">
      <c r="A224">
        <v>11072</v>
      </c>
      <c r="B224" t="s">
        <v>71</v>
      </c>
      <c r="C224" t="s">
        <v>538</v>
      </c>
      <c r="D224" t="s">
        <v>537</v>
      </c>
      <c r="E224" s="4">
        <v>20126</v>
      </c>
      <c r="F224" t="s">
        <v>48</v>
      </c>
      <c r="G224" t="s">
        <v>61</v>
      </c>
      <c r="H224" t="s">
        <v>535</v>
      </c>
      <c r="I224">
        <v>80000</v>
      </c>
      <c r="J224">
        <v>2</v>
      </c>
      <c r="K224" t="s">
        <v>132</v>
      </c>
      <c r="L224" t="s">
        <v>43</v>
      </c>
      <c r="M224" t="s">
        <v>57</v>
      </c>
    </row>
    <row r="225" spans="1:13" x14ac:dyDescent="0.35">
      <c r="A225">
        <v>11073</v>
      </c>
      <c r="B225" t="s">
        <v>71</v>
      </c>
      <c r="C225" t="s">
        <v>533</v>
      </c>
      <c r="D225" t="s">
        <v>513</v>
      </c>
      <c r="E225" s="4">
        <v>20681</v>
      </c>
      <c r="F225" t="s">
        <v>48</v>
      </c>
      <c r="G225" t="s">
        <v>61</v>
      </c>
      <c r="H225" t="s">
        <v>531</v>
      </c>
      <c r="I225">
        <v>70000</v>
      </c>
      <c r="J225">
        <v>2</v>
      </c>
      <c r="K225" t="s">
        <v>132</v>
      </c>
      <c r="L225" t="s">
        <v>43</v>
      </c>
      <c r="M225" t="s">
        <v>18</v>
      </c>
    </row>
    <row r="226" spans="1:13" x14ac:dyDescent="0.35">
      <c r="A226">
        <v>11074</v>
      </c>
      <c r="B226" t="s">
        <v>30</v>
      </c>
      <c r="C226" t="s">
        <v>529</v>
      </c>
      <c r="D226" t="s">
        <v>528</v>
      </c>
      <c r="E226" s="4">
        <v>20695</v>
      </c>
      <c r="F226" t="s">
        <v>48</v>
      </c>
      <c r="G226" t="s">
        <v>25</v>
      </c>
      <c r="H226" t="s">
        <v>526</v>
      </c>
      <c r="I226">
        <v>70000</v>
      </c>
      <c r="J226">
        <v>2</v>
      </c>
      <c r="K226" t="s">
        <v>132</v>
      </c>
      <c r="L226" t="s">
        <v>43</v>
      </c>
      <c r="M226" t="s">
        <v>18</v>
      </c>
    </row>
    <row r="227" spans="1:13" x14ac:dyDescent="0.35">
      <c r="A227">
        <v>11075</v>
      </c>
      <c r="B227" t="s">
        <v>71</v>
      </c>
      <c r="C227" t="s">
        <v>524</v>
      </c>
      <c r="D227" t="s">
        <v>523</v>
      </c>
      <c r="E227" s="4">
        <v>21140</v>
      </c>
      <c r="F227" t="s">
        <v>48</v>
      </c>
      <c r="G227" t="s">
        <v>61</v>
      </c>
      <c r="H227" t="s">
        <v>521</v>
      </c>
      <c r="I227">
        <v>80000</v>
      </c>
      <c r="J227">
        <v>2</v>
      </c>
      <c r="K227" t="s">
        <v>132</v>
      </c>
      <c r="L227" t="s">
        <v>341</v>
      </c>
      <c r="M227" t="s">
        <v>18</v>
      </c>
    </row>
    <row r="228" spans="1:13" x14ac:dyDescent="0.35">
      <c r="A228">
        <v>11076</v>
      </c>
      <c r="B228" t="s">
        <v>30</v>
      </c>
      <c r="C228" t="s">
        <v>519</v>
      </c>
      <c r="D228" t="s">
        <v>518</v>
      </c>
      <c r="E228" s="4">
        <v>21014</v>
      </c>
      <c r="F228" t="s">
        <v>48</v>
      </c>
      <c r="G228" t="s">
        <v>25</v>
      </c>
      <c r="H228" t="s">
        <v>516</v>
      </c>
      <c r="I228">
        <v>80000</v>
      </c>
      <c r="J228">
        <v>2</v>
      </c>
      <c r="K228" t="s">
        <v>132</v>
      </c>
      <c r="L228" t="s">
        <v>341</v>
      </c>
      <c r="M228" t="s">
        <v>18</v>
      </c>
    </row>
    <row r="229" spans="1:13" x14ac:dyDescent="0.35">
      <c r="A229">
        <v>11077</v>
      </c>
      <c r="B229" t="s">
        <v>71</v>
      </c>
      <c r="C229" t="s">
        <v>514</v>
      </c>
      <c r="D229" t="s">
        <v>513</v>
      </c>
      <c r="E229" s="4">
        <v>21082</v>
      </c>
      <c r="F229" t="s">
        <v>48</v>
      </c>
      <c r="G229" t="s">
        <v>61</v>
      </c>
      <c r="H229" t="s">
        <v>511</v>
      </c>
      <c r="I229">
        <v>80000</v>
      </c>
      <c r="J229">
        <v>2</v>
      </c>
      <c r="K229" t="s">
        <v>132</v>
      </c>
      <c r="L229" t="s">
        <v>341</v>
      </c>
      <c r="M229" t="s">
        <v>57</v>
      </c>
    </row>
    <row r="230" spans="1:13" x14ac:dyDescent="0.35">
      <c r="A230">
        <v>11078</v>
      </c>
      <c r="B230" t="s">
        <v>65</v>
      </c>
      <c r="C230" t="s">
        <v>509</v>
      </c>
      <c r="D230" t="s">
        <v>508</v>
      </c>
      <c r="E230" s="4">
        <v>27039</v>
      </c>
      <c r="F230" t="s">
        <v>48</v>
      </c>
      <c r="G230" t="s">
        <v>61</v>
      </c>
      <c r="H230" t="s">
        <v>506</v>
      </c>
      <c r="I230">
        <v>40000</v>
      </c>
      <c r="J230">
        <v>0</v>
      </c>
      <c r="K230" t="s">
        <v>132</v>
      </c>
      <c r="L230" t="s">
        <v>341</v>
      </c>
      <c r="M230" t="s">
        <v>57</v>
      </c>
    </row>
    <row r="231" spans="1:13" x14ac:dyDescent="0.35">
      <c r="A231">
        <v>11079</v>
      </c>
      <c r="B231" t="s">
        <v>30</v>
      </c>
      <c r="C231" t="s">
        <v>504</v>
      </c>
      <c r="D231" t="s">
        <v>503</v>
      </c>
      <c r="E231" s="4">
        <v>21620</v>
      </c>
      <c r="F231" t="s">
        <v>48</v>
      </c>
      <c r="G231" t="s">
        <v>25</v>
      </c>
      <c r="H231" t="s">
        <v>501</v>
      </c>
      <c r="I231">
        <v>160000</v>
      </c>
      <c r="J231">
        <v>0</v>
      </c>
      <c r="K231" t="s">
        <v>20</v>
      </c>
      <c r="L231" t="s">
        <v>19</v>
      </c>
      <c r="M231" t="s">
        <v>18</v>
      </c>
    </row>
    <row r="232" spans="1:13" x14ac:dyDescent="0.35">
      <c r="A232">
        <v>11080</v>
      </c>
      <c r="B232" t="s">
        <v>30</v>
      </c>
      <c r="C232" t="s">
        <v>499</v>
      </c>
      <c r="D232" t="s">
        <v>498</v>
      </c>
      <c r="E232" s="4">
        <v>21748</v>
      </c>
      <c r="F232" t="s">
        <v>25</v>
      </c>
      <c r="G232" t="s">
        <v>25</v>
      </c>
      <c r="H232" t="s">
        <v>496</v>
      </c>
      <c r="I232">
        <v>170000</v>
      </c>
      <c r="J232">
        <v>0</v>
      </c>
      <c r="K232" t="s">
        <v>20</v>
      </c>
      <c r="L232" t="s">
        <v>19</v>
      </c>
      <c r="M232" t="s">
        <v>18</v>
      </c>
    </row>
    <row r="233" spans="1:13" x14ac:dyDescent="0.35">
      <c r="A233">
        <v>11081</v>
      </c>
      <c r="B233" t="s">
        <v>71</v>
      </c>
      <c r="C233" t="s">
        <v>493</v>
      </c>
      <c r="D233" t="s">
        <v>492</v>
      </c>
      <c r="E233" s="4">
        <v>24312</v>
      </c>
      <c r="F233" t="s">
        <v>25</v>
      </c>
      <c r="G233" t="s">
        <v>61</v>
      </c>
      <c r="H233" t="s">
        <v>490</v>
      </c>
      <c r="I233">
        <v>120000</v>
      </c>
      <c r="J233">
        <v>2</v>
      </c>
      <c r="K233" t="s">
        <v>36</v>
      </c>
      <c r="L233" t="s">
        <v>19</v>
      </c>
      <c r="M233" t="s">
        <v>18</v>
      </c>
    </row>
    <row r="234" spans="1:13" x14ac:dyDescent="0.35">
      <c r="A234">
        <v>11082</v>
      </c>
      <c r="C234" t="s">
        <v>165</v>
      </c>
      <c r="D234" t="s">
        <v>488</v>
      </c>
      <c r="E234" s="4">
        <v>24323</v>
      </c>
      <c r="F234" t="s">
        <v>48</v>
      </c>
      <c r="G234" t="s">
        <v>486</v>
      </c>
      <c r="H234" t="s">
        <v>485</v>
      </c>
      <c r="I234">
        <v>130000</v>
      </c>
      <c r="J234">
        <v>0</v>
      </c>
      <c r="K234" t="s">
        <v>20</v>
      </c>
      <c r="L234" t="s">
        <v>19</v>
      </c>
      <c r="M234" t="s">
        <v>57</v>
      </c>
    </row>
    <row r="235" spans="1:13" x14ac:dyDescent="0.35">
      <c r="A235">
        <v>11083</v>
      </c>
      <c r="B235" t="s">
        <v>65</v>
      </c>
      <c r="C235" t="s">
        <v>483</v>
      </c>
      <c r="D235" t="s">
        <v>120</v>
      </c>
      <c r="E235" s="4">
        <v>24181</v>
      </c>
      <c r="F235" t="s">
        <v>25</v>
      </c>
      <c r="G235" t="s">
        <v>61</v>
      </c>
      <c r="H235" t="s">
        <v>481</v>
      </c>
      <c r="I235">
        <v>130000</v>
      </c>
      <c r="J235">
        <v>0</v>
      </c>
      <c r="K235" t="s">
        <v>20</v>
      </c>
      <c r="L235" t="s">
        <v>19</v>
      </c>
      <c r="M235" t="s">
        <v>18</v>
      </c>
    </row>
    <row r="236" spans="1:13" x14ac:dyDescent="0.35">
      <c r="A236">
        <v>11084</v>
      </c>
      <c r="B236" t="s">
        <v>30</v>
      </c>
      <c r="C236" t="s">
        <v>479</v>
      </c>
      <c r="D236" t="s">
        <v>478</v>
      </c>
      <c r="E236" s="4">
        <v>21075</v>
      </c>
      <c r="F236" t="s">
        <v>48</v>
      </c>
      <c r="G236" t="s">
        <v>25</v>
      </c>
      <c r="H236" t="s">
        <v>476</v>
      </c>
      <c r="I236">
        <v>80000</v>
      </c>
      <c r="J236">
        <v>2</v>
      </c>
      <c r="K236" t="s">
        <v>223</v>
      </c>
      <c r="L236" t="s">
        <v>43</v>
      </c>
      <c r="M236" t="s">
        <v>57</v>
      </c>
    </row>
    <row r="237" spans="1:13" x14ac:dyDescent="0.35">
      <c r="A237">
        <v>11085</v>
      </c>
      <c r="B237" t="s">
        <v>71</v>
      </c>
      <c r="C237" t="s">
        <v>126</v>
      </c>
      <c r="D237" t="s">
        <v>28</v>
      </c>
      <c r="E237" s="4">
        <v>21020</v>
      </c>
      <c r="F237" t="s">
        <v>48</v>
      </c>
      <c r="G237" t="s">
        <v>61</v>
      </c>
      <c r="H237" t="s">
        <v>473</v>
      </c>
      <c r="I237">
        <v>60000</v>
      </c>
      <c r="J237">
        <v>2</v>
      </c>
      <c r="K237" t="s">
        <v>132</v>
      </c>
      <c r="L237" t="s">
        <v>341</v>
      </c>
      <c r="M237" t="s">
        <v>57</v>
      </c>
    </row>
    <row r="238" spans="1:13" x14ac:dyDescent="0.35">
      <c r="A238">
        <v>11086</v>
      </c>
      <c r="B238" t="s">
        <v>30</v>
      </c>
      <c r="C238" t="s">
        <v>471</v>
      </c>
      <c r="D238" t="s">
        <v>470</v>
      </c>
      <c r="E238" s="4">
        <v>21177</v>
      </c>
      <c r="F238" t="s">
        <v>25</v>
      </c>
      <c r="G238" t="s">
        <v>25</v>
      </c>
      <c r="H238" t="s">
        <v>468</v>
      </c>
      <c r="I238">
        <v>70000</v>
      </c>
      <c r="J238">
        <v>2</v>
      </c>
      <c r="K238" t="s">
        <v>44</v>
      </c>
      <c r="L238" t="s">
        <v>341</v>
      </c>
      <c r="M238" t="s">
        <v>18</v>
      </c>
    </row>
    <row r="239" spans="1:13" x14ac:dyDescent="0.35">
      <c r="A239">
        <v>11087</v>
      </c>
      <c r="B239" t="s">
        <v>71</v>
      </c>
      <c r="C239" t="s">
        <v>466</v>
      </c>
      <c r="D239" t="s">
        <v>465</v>
      </c>
      <c r="E239" s="4">
        <v>21096</v>
      </c>
      <c r="F239" t="s">
        <v>25</v>
      </c>
      <c r="G239" t="s">
        <v>61</v>
      </c>
      <c r="H239" t="s">
        <v>463</v>
      </c>
      <c r="I239">
        <v>70000</v>
      </c>
      <c r="J239">
        <v>3</v>
      </c>
      <c r="K239" t="s">
        <v>44</v>
      </c>
      <c r="L239" t="s">
        <v>341</v>
      </c>
      <c r="M239" t="s">
        <v>57</v>
      </c>
    </row>
    <row r="240" spans="1:13" x14ac:dyDescent="0.35">
      <c r="A240">
        <v>11089</v>
      </c>
      <c r="B240" t="s">
        <v>71</v>
      </c>
      <c r="C240" t="s">
        <v>461</v>
      </c>
      <c r="D240" t="s">
        <v>460</v>
      </c>
      <c r="E240" s="4">
        <v>20856</v>
      </c>
      <c r="F240" t="s">
        <v>48</v>
      </c>
      <c r="G240" t="s">
        <v>61</v>
      </c>
      <c r="H240" t="s">
        <v>458</v>
      </c>
      <c r="I240">
        <v>80000</v>
      </c>
      <c r="J240">
        <v>2</v>
      </c>
      <c r="K240" t="s">
        <v>36</v>
      </c>
      <c r="L240" t="s">
        <v>19</v>
      </c>
      <c r="M240" t="s">
        <v>18</v>
      </c>
    </row>
    <row r="241" spans="1:13" x14ac:dyDescent="0.35">
      <c r="A241">
        <v>11090</v>
      </c>
      <c r="B241" t="s">
        <v>30</v>
      </c>
      <c r="C241" t="s">
        <v>456</v>
      </c>
      <c r="D241" t="s">
        <v>455</v>
      </c>
      <c r="E241" s="4">
        <v>21171</v>
      </c>
      <c r="F241" t="s">
        <v>48</v>
      </c>
      <c r="G241" t="s">
        <v>25</v>
      </c>
      <c r="H241" t="s">
        <v>453</v>
      </c>
      <c r="I241">
        <v>90000</v>
      </c>
      <c r="J241">
        <v>2</v>
      </c>
      <c r="K241" t="s">
        <v>44</v>
      </c>
      <c r="L241" t="s">
        <v>341</v>
      </c>
      <c r="M241" t="s">
        <v>18</v>
      </c>
    </row>
    <row r="242" spans="1:13" x14ac:dyDescent="0.35">
      <c r="A242">
        <v>11091</v>
      </c>
      <c r="B242" t="s">
        <v>30</v>
      </c>
      <c r="C242" t="s">
        <v>451</v>
      </c>
      <c r="D242" t="s">
        <v>450</v>
      </c>
      <c r="E242" s="4">
        <v>20914</v>
      </c>
      <c r="F242" t="s">
        <v>25</v>
      </c>
      <c r="G242" t="s">
        <v>25</v>
      </c>
      <c r="H242" t="s">
        <v>448</v>
      </c>
      <c r="I242">
        <v>90000</v>
      </c>
      <c r="J242">
        <v>2</v>
      </c>
      <c r="K242" t="s">
        <v>44</v>
      </c>
      <c r="L242" t="s">
        <v>341</v>
      </c>
      <c r="M242" t="s">
        <v>18</v>
      </c>
    </row>
    <row r="243" spans="1:13" x14ac:dyDescent="0.35">
      <c r="A243">
        <v>11092</v>
      </c>
      <c r="B243" t="s">
        <v>71</v>
      </c>
      <c r="C243" t="s">
        <v>446</v>
      </c>
      <c r="D243" t="s">
        <v>445</v>
      </c>
      <c r="E243" s="4">
        <v>24598</v>
      </c>
      <c r="F243" t="s">
        <v>25</v>
      </c>
      <c r="G243" t="s">
        <v>61</v>
      </c>
      <c r="H243" t="s">
        <v>443</v>
      </c>
      <c r="I243">
        <v>90000</v>
      </c>
      <c r="J243">
        <v>2</v>
      </c>
      <c r="K243" t="s">
        <v>36</v>
      </c>
      <c r="L243" t="s">
        <v>341</v>
      </c>
      <c r="M243" t="s">
        <v>18</v>
      </c>
    </row>
    <row r="244" spans="1:13" x14ac:dyDescent="0.35">
      <c r="A244">
        <v>11093</v>
      </c>
      <c r="B244" t="s">
        <v>65</v>
      </c>
      <c r="C244" t="s">
        <v>441</v>
      </c>
      <c r="D244" t="s">
        <v>440</v>
      </c>
      <c r="E244" s="4">
        <v>24725</v>
      </c>
      <c r="F244" t="s">
        <v>25</v>
      </c>
      <c r="G244" t="s">
        <v>61</v>
      </c>
      <c r="H244" t="s">
        <v>438</v>
      </c>
      <c r="I244">
        <v>100000</v>
      </c>
      <c r="J244">
        <v>0</v>
      </c>
      <c r="K244" t="s">
        <v>20</v>
      </c>
      <c r="L244" t="s">
        <v>19</v>
      </c>
      <c r="M244" t="s">
        <v>18</v>
      </c>
    </row>
    <row r="245" spans="1:13" x14ac:dyDescent="0.35">
      <c r="A245">
        <v>11094</v>
      </c>
      <c r="B245" t="s">
        <v>30</v>
      </c>
      <c r="C245" t="s">
        <v>436</v>
      </c>
      <c r="D245" t="s">
        <v>435</v>
      </c>
      <c r="E245" s="4">
        <v>22737</v>
      </c>
      <c r="F245" t="s">
        <v>48</v>
      </c>
      <c r="G245" t="s">
        <v>25</v>
      </c>
      <c r="H245" t="s">
        <v>433</v>
      </c>
      <c r="I245">
        <v>70000</v>
      </c>
      <c r="J245">
        <v>1</v>
      </c>
      <c r="K245" t="s">
        <v>44</v>
      </c>
      <c r="L245" t="s">
        <v>43</v>
      </c>
      <c r="M245" t="s">
        <v>57</v>
      </c>
    </row>
    <row r="246" spans="1:13" x14ac:dyDescent="0.35">
      <c r="A246">
        <v>11095</v>
      </c>
      <c r="B246" t="s">
        <v>30</v>
      </c>
      <c r="C246" t="s">
        <v>431</v>
      </c>
      <c r="D246" t="s">
        <v>430</v>
      </c>
      <c r="E246" s="4">
        <v>22890</v>
      </c>
      <c r="F246" t="s">
        <v>48</v>
      </c>
      <c r="G246" t="s">
        <v>25</v>
      </c>
      <c r="H246" t="s">
        <v>428</v>
      </c>
      <c r="I246">
        <v>70000</v>
      </c>
      <c r="J246">
        <v>1</v>
      </c>
      <c r="K246" t="s">
        <v>44</v>
      </c>
      <c r="L246" t="s">
        <v>43</v>
      </c>
      <c r="M246" t="s">
        <v>18</v>
      </c>
    </row>
    <row r="247" spans="1:13" x14ac:dyDescent="0.35">
      <c r="A247">
        <v>11096</v>
      </c>
      <c r="B247" t="s">
        <v>30</v>
      </c>
      <c r="C247" t="s">
        <v>426</v>
      </c>
      <c r="D247" t="s">
        <v>425</v>
      </c>
      <c r="E247" s="4">
        <v>22868</v>
      </c>
      <c r="F247" t="s">
        <v>25</v>
      </c>
      <c r="G247" t="s">
        <v>25</v>
      </c>
      <c r="H247" t="s">
        <v>423</v>
      </c>
      <c r="I247">
        <v>60000</v>
      </c>
      <c r="J247">
        <v>1</v>
      </c>
      <c r="K247" t="s">
        <v>36</v>
      </c>
      <c r="L247" t="s">
        <v>341</v>
      </c>
      <c r="M247" t="s">
        <v>18</v>
      </c>
    </row>
    <row r="248" spans="1:13" x14ac:dyDescent="0.35">
      <c r="A248">
        <v>11097</v>
      </c>
      <c r="B248" t="s">
        <v>30</v>
      </c>
      <c r="C248" t="s">
        <v>421</v>
      </c>
      <c r="D248" t="s">
        <v>420</v>
      </c>
      <c r="E248" s="4">
        <v>22581</v>
      </c>
      <c r="F248" t="s">
        <v>25</v>
      </c>
      <c r="G248" t="s">
        <v>25</v>
      </c>
      <c r="H248" t="s">
        <v>418</v>
      </c>
      <c r="I248">
        <v>60000</v>
      </c>
      <c r="J248">
        <v>1</v>
      </c>
      <c r="K248" t="s">
        <v>44</v>
      </c>
      <c r="L248" t="s">
        <v>43</v>
      </c>
      <c r="M248" t="s">
        <v>18</v>
      </c>
    </row>
    <row r="249" spans="1:13" x14ac:dyDescent="0.35">
      <c r="A249">
        <v>11098</v>
      </c>
      <c r="B249" t="s">
        <v>71</v>
      </c>
      <c r="C249" t="s">
        <v>416</v>
      </c>
      <c r="D249" t="s">
        <v>415</v>
      </c>
      <c r="E249" s="4">
        <v>22402</v>
      </c>
      <c r="F249" t="s">
        <v>48</v>
      </c>
      <c r="G249" t="s">
        <v>61</v>
      </c>
      <c r="H249" t="s">
        <v>413</v>
      </c>
      <c r="I249">
        <v>60000</v>
      </c>
      <c r="J249">
        <v>1</v>
      </c>
      <c r="K249" t="s">
        <v>44</v>
      </c>
      <c r="L249" t="s">
        <v>43</v>
      </c>
      <c r="M249" t="s">
        <v>57</v>
      </c>
    </row>
    <row r="250" spans="1:13" x14ac:dyDescent="0.35">
      <c r="A250">
        <v>11099</v>
      </c>
      <c r="B250" t="s">
        <v>30</v>
      </c>
      <c r="C250" t="s">
        <v>411</v>
      </c>
      <c r="D250" t="s">
        <v>188</v>
      </c>
      <c r="E250" s="4">
        <v>22348</v>
      </c>
      <c r="F250" t="s">
        <v>25</v>
      </c>
      <c r="G250" t="s">
        <v>25</v>
      </c>
      <c r="H250" t="s">
        <v>409</v>
      </c>
      <c r="I250">
        <v>60000</v>
      </c>
      <c r="J250">
        <v>1</v>
      </c>
      <c r="K250" t="s">
        <v>36</v>
      </c>
      <c r="L250" t="s">
        <v>341</v>
      </c>
      <c r="M250" t="s">
        <v>18</v>
      </c>
    </row>
    <row r="251" spans="1:13" x14ac:dyDescent="0.35">
      <c r="A251">
        <v>11100</v>
      </c>
      <c r="B251" t="s">
        <v>71</v>
      </c>
      <c r="C251" t="s">
        <v>407</v>
      </c>
      <c r="D251" t="s">
        <v>295</v>
      </c>
      <c r="E251" s="4">
        <v>22174</v>
      </c>
      <c r="F251" t="s">
        <v>48</v>
      </c>
      <c r="G251" t="s">
        <v>61</v>
      </c>
      <c r="H251" t="s">
        <v>405</v>
      </c>
      <c r="I251">
        <v>60000</v>
      </c>
      <c r="J251">
        <v>1</v>
      </c>
      <c r="K251" t="s">
        <v>44</v>
      </c>
      <c r="L251" t="s">
        <v>43</v>
      </c>
      <c r="M251" t="s">
        <v>18</v>
      </c>
    </row>
    <row r="252" spans="1:13" x14ac:dyDescent="0.35">
      <c r="A252">
        <v>11101</v>
      </c>
      <c r="B252" t="s">
        <v>65</v>
      </c>
      <c r="C252" t="s">
        <v>403</v>
      </c>
      <c r="D252" t="s">
        <v>402</v>
      </c>
      <c r="E252" s="4">
        <v>23870</v>
      </c>
      <c r="F252" t="s">
        <v>48</v>
      </c>
      <c r="G252" t="s">
        <v>61</v>
      </c>
      <c r="H252" t="s">
        <v>400</v>
      </c>
      <c r="I252">
        <v>70000</v>
      </c>
      <c r="J252">
        <v>0</v>
      </c>
      <c r="K252" t="s">
        <v>36</v>
      </c>
      <c r="L252" t="s">
        <v>341</v>
      </c>
      <c r="M252" t="s">
        <v>57</v>
      </c>
    </row>
    <row r="253" spans="1:13" x14ac:dyDescent="0.35">
      <c r="A253">
        <v>11102</v>
      </c>
      <c r="B253" t="s">
        <v>71</v>
      </c>
      <c r="C253" t="s">
        <v>277</v>
      </c>
      <c r="D253" t="s">
        <v>398</v>
      </c>
      <c r="E253" s="4">
        <v>23853</v>
      </c>
      <c r="F253" t="s">
        <v>48</v>
      </c>
      <c r="G253" t="s">
        <v>61</v>
      </c>
      <c r="H253" t="s">
        <v>396</v>
      </c>
      <c r="I253">
        <v>80000</v>
      </c>
      <c r="J253">
        <v>5</v>
      </c>
      <c r="K253" t="s">
        <v>36</v>
      </c>
      <c r="L253" t="s">
        <v>341</v>
      </c>
      <c r="M253" t="s">
        <v>18</v>
      </c>
    </row>
    <row r="254" spans="1:13" x14ac:dyDescent="0.35">
      <c r="A254">
        <v>11103</v>
      </c>
      <c r="B254" t="s">
        <v>65</v>
      </c>
      <c r="C254" t="s">
        <v>394</v>
      </c>
      <c r="D254" t="s">
        <v>393</v>
      </c>
      <c r="E254" s="4">
        <v>23667</v>
      </c>
      <c r="F254" t="s">
        <v>48</v>
      </c>
      <c r="G254" t="s">
        <v>61</v>
      </c>
      <c r="H254" t="s">
        <v>391</v>
      </c>
      <c r="I254">
        <v>70000</v>
      </c>
      <c r="J254">
        <v>0</v>
      </c>
      <c r="K254" t="s">
        <v>36</v>
      </c>
      <c r="L254" t="s">
        <v>341</v>
      </c>
      <c r="M254" t="s">
        <v>18</v>
      </c>
    </row>
    <row r="255" spans="1:13" x14ac:dyDescent="0.35">
      <c r="A255">
        <v>11104</v>
      </c>
      <c r="B255" t="s">
        <v>30</v>
      </c>
      <c r="C255" t="s">
        <v>389</v>
      </c>
      <c r="D255" t="s">
        <v>388</v>
      </c>
      <c r="E255" s="4">
        <v>23447</v>
      </c>
      <c r="F255" t="s">
        <v>25</v>
      </c>
      <c r="G255" t="s">
        <v>25</v>
      </c>
      <c r="H255" t="s">
        <v>386</v>
      </c>
      <c r="I255">
        <v>70000</v>
      </c>
      <c r="J255">
        <v>0</v>
      </c>
      <c r="K255" t="s">
        <v>36</v>
      </c>
      <c r="L255" t="s">
        <v>341</v>
      </c>
      <c r="M255" t="s">
        <v>57</v>
      </c>
    </row>
    <row r="256" spans="1:13" x14ac:dyDescent="0.35">
      <c r="A256">
        <v>11105</v>
      </c>
      <c r="B256" t="s">
        <v>65</v>
      </c>
      <c r="C256" t="s">
        <v>384</v>
      </c>
      <c r="D256" t="s">
        <v>383</v>
      </c>
      <c r="E256" s="4">
        <v>23739</v>
      </c>
      <c r="F256" t="s">
        <v>48</v>
      </c>
      <c r="G256" t="s">
        <v>61</v>
      </c>
      <c r="H256" t="s">
        <v>381</v>
      </c>
      <c r="I256">
        <v>70000</v>
      </c>
      <c r="J256">
        <v>0</v>
      </c>
      <c r="K256" t="s">
        <v>36</v>
      </c>
      <c r="L256" t="s">
        <v>341</v>
      </c>
      <c r="M256" t="s">
        <v>57</v>
      </c>
    </row>
    <row r="257" spans="1:13" x14ac:dyDescent="0.35">
      <c r="A257">
        <v>11106</v>
      </c>
      <c r="B257" t="s">
        <v>30</v>
      </c>
      <c r="C257" t="s">
        <v>379</v>
      </c>
      <c r="D257" t="s">
        <v>378</v>
      </c>
      <c r="E257" s="4">
        <v>23631</v>
      </c>
      <c r="F257" t="s">
        <v>48</v>
      </c>
      <c r="G257" t="s">
        <v>25</v>
      </c>
      <c r="H257" t="s">
        <v>376</v>
      </c>
      <c r="I257">
        <v>70000</v>
      </c>
      <c r="J257">
        <v>0</v>
      </c>
      <c r="K257" t="s">
        <v>36</v>
      </c>
      <c r="L257" t="s">
        <v>341</v>
      </c>
      <c r="M257" t="s">
        <v>57</v>
      </c>
    </row>
    <row r="258" spans="1:13" x14ac:dyDescent="0.35">
      <c r="A258">
        <v>11107</v>
      </c>
      <c r="B258" t="s">
        <v>71</v>
      </c>
      <c r="C258" t="s">
        <v>374</v>
      </c>
      <c r="D258" t="s">
        <v>373</v>
      </c>
      <c r="E258" s="4">
        <v>21802</v>
      </c>
      <c r="F258" t="s">
        <v>25</v>
      </c>
      <c r="G258" t="s">
        <v>61</v>
      </c>
      <c r="H258" t="s">
        <v>371</v>
      </c>
      <c r="I258">
        <v>90000</v>
      </c>
      <c r="J258">
        <v>1</v>
      </c>
      <c r="K258" t="s">
        <v>36</v>
      </c>
      <c r="L258" t="s">
        <v>341</v>
      </c>
      <c r="M258" t="s">
        <v>18</v>
      </c>
    </row>
    <row r="259" spans="1:13" x14ac:dyDescent="0.35">
      <c r="A259">
        <v>11108</v>
      </c>
      <c r="B259" t="s">
        <v>65</v>
      </c>
      <c r="C259" t="s">
        <v>369</v>
      </c>
      <c r="D259" t="s">
        <v>227</v>
      </c>
      <c r="E259" s="4">
        <v>23206</v>
      </c>
      <c r="F259" t="s">
        <v>48</v>
      </c>
      <c r="G259" t="s">
        <v>61</v>
      </c>
      <c r="H259" t="s">
        <v>367</v>
      </c>
      <c r="I259">
        <v>70000</v>
      </c>
      <c r="J259">
        <v>0</v>
      </c>
      <c r="K259" t="s">
        <v>36</v>
      </c>
      <c r="L259" t="s">
        <v>341</v>
      </c>
      <c r="M259" t="s">
        <v>57</v>
      </c>
    </row>
    <row r="260" spans="1:13" x14ac:dyDescent="0.35">
      <c r="A260">
        <v>11109</v>
      </c>
      <c r="B260" t="s">
        <v>30</v>
      </c>
      <c r="C260" t="s">
        <v>365</v>
      </c>
      <c r="D260" t="s">
        <v>364</v>
      </c>
      <c r="E260" s="4">
        <v>23320</v>
      </c>
      <c r="F260" t="s">
        <v>48</v>
      </c>
      <c r="G260" t="s">
        <v>25</v>
      </c>
      <c r="H260" t="s">
        <v>362</v>
      </c>
      <c r="I260">
        <v>70000</v>
      </c>
      <c r="J260">
        <v>0</v>
      </c>
      <c r="K260" t="s">
        <v>36</v>
      </c>
      <c r="L260" t="s">
        <v>341</v>
      </c>
      <c r="M260" t="s">
        <v>57</v>
      </c>
    </row>
    <row r="261" spans="1:13" x14ac:dyDescent="0.35">
      <c r="A261">
        <v>11110</v>
      </c>
      <c r="B261" t="s">
        <v>30</v>
      </c>
      <c r="C261" t="s">
        <v>360</v>
      </c>
      <c r="D261" t="s">
        <v>359</v>
      </c>
      <c r="E261" s="4">
        <v>22803</v>
      </c>
      <c r="F261" t="s">
        <v>25</v>
      </c>
      <c r="G261" t="s">
        <v>25</v>
      </c>
      <c r="H261" t="s">
        <v>357</v>
      </c>
      <c r="I261">
        <v>60000</v>
      </c>
      <c r="J261">
        <v>1</v>
      </c>
      <c r="K261" t="s">
        <v>44</v>
      </c>
      <c r="L261" t="s">
        <v>43</v>
      </c>
      <c r="M261" t="s">
        <v>18</v>
      </c>
    </row>
    <row r="262" spans="1:13" x14ac:dyDescent="0.35">
      <c r="A262">
        <v>11111</v>
      </c>
      <c r="B262" t="s">
        <v>71</v>
      </c>
      <c r="C262" t="s">
        <v>355</v>
      </c>
      <c r="D262" t="s">
        <v>354</v>
      </c>
      <c r="E262" s="4">
        <v>22700</v>
      </c>
      <c r="F262" t="s">
        <v>25</v>
      </c>
      <c r="G262" t="s">
        <v>61</v>
      </c>
      <c r="H262" t="s">
        <v>352</v>
      </c>
      <c r="I262">
        <v>60000</v>
      </c>
      <c r="J262">
        <v>1</v>
      </c>
      <c r="K262" t="s">
        <v>44</v>
      </c>
      <c r="L262" t="s">
        <v>43</v>
      </c>
      <c r="M262" t="s">
        <v>18</v>
      </c>
    </row>
    <row r="263" spans="1:13" x14ac:dyDescent="0.35">
      <c r="A263">
        <v>11112</v>
      </c>
      <c r="B263" t="s">
        <v>71</v>
      </c>
      <c r="C263" t="s">
        <v>350</v>
      </c>
      <c r="D263" t="s">
        <v>50</v>
      </c>
      <c r="E263" s="4">
        <v>22898</v>
      </c>
      <c r="F263" t="s">
        <v>25</v>
      </c>
      <c r="G263" t="s">
        <v>61</v>
      </c>
      <c r="H263" t="s">
        <v>348</v>
      </c>
      <c r="I263">
        <v>60000</v>
      </c>
      <c r="J263">
        <v>1</v>
      </c>
      <c r="K263" t="s">
        <v>44</v>
      </c>
      <c r="L263" t="s">
        <v>43</v>
      </c>
      <c r="M263" t="s">
        <v>18</v>
      </c>
    </row>
    <row r="264" spans="1:13" x14ac:dyDescent="0.35">
      <c r="A264">
        <v>11113</v>
      </c>
      <c r="B264" t="s">
        <v>30</v>
      </c>
      <c r="C264" t="s">
        <v>346</v>
      </c>
      <c r="D264" t="s">
        <v>345</v>
      </c>
      <c r="E264" s="4">
        <v>22698</v>
      </c>
      <c r="F264" t="s">
        <v>25</v>
      </c>
      <c r="G264" t="s">
        <v>25</v>
      </c>
      <c r="H264" t="s">
        <v>343</v>
      </c>
      <c r="I264">
        <v>70000</v>
      </c>
      <c r="J264">
        <v>5</v>
      </c>
      <c r="K264" t="s">
        <v>36</v>
      </c>
      <c r="L264" t="s">
        <v>341</v>
      </c>
      <c r="M264" t="s">
        <v>18</v>
      </c>
    </row>
    <row r="265" spans="1:13" x14ac:dyDescent="0.35">
      <c r="A265">
        <v>11114</v>
      </c>
      <c r="B265" t="s">
        <v>71</v>
      </c>
      <c r="C265" t="s">
        <v>340</v>
      </c>
      <c r="D265" t="s">
        <v>232</v>
      </c>
      <c r="E265" s="4">
        <v>22794</v>
      </c>
      <c r="F265" t="s">
        <v>48</v>
      </c>
      <c r="G265" t="s">
        <v>61</v>
      </c>
      <c r="H265" t="s">
        <v>338</v>
      </c>
      <c r="I265">
        <v>70000</v>
      </c>
      <c r="J265">
        <v>5</v>
      </c>
      <c r="K265" t="s">
        <v>44</v>
      </c>
      <c r="L265" t="s">
        <v>43</v>
      </c>
      <c r="M265" t="s">
        <v>18</v>
      </c>
    </row>
    <row r="266" spans="1:13" x14ac:dyDescent="0.35">
      <c r="A266">
        <v>11115</v>
      </c>
      <c r="B266" t="s">
        <v>30</v>
      </c>
      <c r="C266" t="s">
        <v>322</v>
      </c>
      <c r="D266" t="s">
        <v>336</v>
      </c>
      <c r="E266" s="4">
        <v>22689</v>
      </c>
      <c r="F266" t="s">
        <v>25</v>
      </c>
      <c r="G266" t="s">
        <v>25</v>
      </c>
      <c r="H266" t="s">
        <v>334</v>
      </c>
      <c r="I266">
        <v>70000</v>
      </c>
      <c r="J266">
        <v>5</v>
      </c>
      <c r="K266" t="s">
        <v>44</v>
      </c>
      <c r="L266" t="s">
        <v>43</v>
      </c>
      <c r="M266" t="s">
        <v>18</v>
      </c>
    </row>
    <row r="267" spans="1:13" x14ac:dyDescent="0.35">
      <c r="A267">
        <v>11116</v>
      </c>
      <c r="B267" t="s">
        <v>30</v>
      </c>
      <c r="C267" t="s">
        <v>332</v>
      </c>
      <c r="D267" t="s">
        <v>331</v>
      </c>
      <c r="E267" s="4">
        <v>22926</v>
      </c>
      <c r="F267" t="s">
        <v>25</v>
      </c>
      <c r="G267" t="s">
        <v>25</v>
      </c>
      <c r="H267" t="s">
        <v>329</v>
      </c>
      <c r="I267">
        <v>70000</v>
      </c>
      <c r="J267">
        <v>5</v>
      </c>
      <c r="K267" t="s">
        <v>44</v>
      </c>
      <c r="L267" t="s">
        <v>43</v>
      </c>
      <c r="M267" t="s">
        <v>18</v>
      </c>
    </row>
    <row r="268" spans="1:13" x14ac:dyDescent="0.35">
      <c r="A268">
        <v>11117</v>
      </c>
      <c r="B268" t="s">
        <v>71</v>
      </c>
      <c r="C268" t="s">
        <v>327</v>
      </c>
      <c r="D268" t="s">
        <v>326</v>
      </c>
      <c r="E268" s="4">
        <v>22333</v>
      </c>
      <c r="F268" t="s">
        <v>25</v>
      </c>
      <c r="G268" t="s">
        <v>61</v>
      </c>
      <c r="H268" t="s">
        <v>324</v>
      </c>
      <c r="I268">
        <v>70000</v>
      </c>
      <c r="J268">
        <v>5</v>
      </c>
      <c r="K268" t="s">
        <v>44</v>
      </c>
      <c r="L268" t="s">
        <v>43</v>
      </c>
      <c r="M268" t="s">
        <v>18</v>
      </c>
    </row>
    <row r="269" spans="1:13" x14ac:dyDescent="0.35">
      <c r="A269">
        <v>11118</v>
      </c>
      <c r="B269" t="s">
        <v>30</v>
      </c>
      <c r="C269" t="s">
        <v>322</v>
      </c>
      <c r="D269" t="s">
        <v>321</v>
      </c>
      <c r="E269" s="4">
        <v>21004</v>
      </c>
      <c r="F269" t="s">
        <v>48</v>
      </c>
      <c r="G269" t="s">
        <v>25</v>
      </c>
      <c r="H269" t="s">
        <v>319</v>
      </c>
      <c r="I269">
        <v>80000</v>
      </c>
      <c r="J269">
        <v>1</v>
      </c>
      <c r="K269" t="s">
        <v>44</v>
      </c>
      <c r="L269" t="s">
        <v>43</v>
      </c>
      <c r="M269" t="s">
        <v>57</v>
      </c>
    </row>
    <row r="270" spans="1:13" x14ac:dyDescent="0.35">
      <c r="A270">
        <v>11119</v>
      </c>
      <c r="B270" t="s">
        <v>30</v>
      </c>
      <c r="C270" t="s">
        <v>317</v>
      </c>
      <c r="D270" t="s">
        <v>164</v>
      </c>
      <c r="E270" s="4">
        <v>12884</v>
      </c>
      <c r="F270" t="s">
        <v>48</v>
      </c>
      <c r="G270" t="s">
        <v>25</v>
      </c>
      <c r="H270" t="s">
        <v>315</v>
      </c>
      <c r="I270">
        <v>30000</v>
      </c>
      <c r="J270">
        <v>2</v>
      </c>
      <c r="K270" t="s">
        <v>44</v>
      </c>
      <c r="L270" t="s">
        <v>222</v>
      </c>
      <c r="M270" t="s">
        <v>57</v>
      </c>
    </row>
    <row r="271" spans="1:13" x14ac:dyDescent="0.35">
      <c r="A271">
        <v>11121</v>
      </c>
      <c r="B271" t="s">
        <v>30</v>
      </c>
      <c r="C271" t="s">
        <v>313</v>
      </c>
      <c r="D271" t="s">
        <v>312</v>
      </c>
      <c r="E271" s="4">
        <v>22238</v>
      </c>
      <c r="F271" t="s">
        <v>25</v>
      </c>
      <c r="G271" t="s">
        <v>25</v>
      </c>
      <c r="H271" t="s">
        <v>310</v>
      </c>
      <c r="I271">
        <v>70000</v>
      </c>
      <c r="J271">
        <v>5</v>
      </c>
      <c r="K271" t="s">
        <v>44</v>
      </c>
      <c r="L271" t="s">
        <v>43</v>
      </c>
      <c r="M271" t="s">
        <v>18</v>
      </c>
    </row>
    <row r="272" spans="1:13" x14ac:dyDescent="0.35">
      <c r="A272">
        <v>11122</v>
      </c>
      <c r="B272" t="s">
        <v>30</v>
      </c>
      <c r="C272" t="s">
        <v>308</v>
      </c>
      <c r="D272" t="s">
        <v>187</v>
      </c>
      <c r="E272" s="4">
        <v>22008</v>
      </c>
      <c r="F272" t="s">
        <v>25</v>
      </c>
      <c r="G272" t="s">
        <v>25</v>
      </c>
      <c r="H272" t="s">
        <v>306</v>
      </c>
      <c r="I272">
        <v>70000</v>
      </c>
      <c r="J272">
        <v>5</v>
      </c>
      <c r="K272" t="s">
        <v>44</v>
      </c>
      <c r="L272" t="s">
        <v>43</v>
      </c>
      <c r="M272" t="s">
        <v>18</v>
      </c>
    </row>
    <row r="273" spans="1:13" x14ac:dyDescent="0.35">
      <c r="A273">
        <v>11123</v>
      </c>
      <c r="B273" t="s">
        <v>30</v>
      </c>
      <c r="C273" t="s">
        <v>304</v>
      </c>
      <c r="D273" t="s">
        <v>227</v>
      </c>
      <c r="E273" s="4">
        <v>22087</v>
      </c>
      <c r="F273" t="s">
        <v>25</v>
      </c>
      <c r="G273" t="s">
        <v>25</v>
      </c>
      <c r="H273" t="s">
        <v>302</v>
      </c>
      <c r="I273">
        <v>70000</v>
      </c>
      <c r="J273">
        <v>5</v>
      </c>
      <c r="K273" t="s">
        <v>44</v>
      </c>
      <c r="L273" t="s">
        <v>43</v>
      </c>
      <c r="M273" t="s">
        <v>18</v>
      </c>
    </row>
    <row r="274" spans="1:13" x14ac:dyDescent="0.35">
      <c r="A274">
        <v>11124</v>
      </c>
      <c r="B274" t="s">
        <v>30</v>
      </c>
      <c r="C274" t="s">
        <v>188</v>
      </c>
      <c r="D274" t="s">
        <v>300</v>
      </c>
      <c r="E274" s="4">
        <v>21028</v>
      </c>
      <c r="F274" t="s">
        <v>48</v>
      </c>
      <c r="G274" t="s">
        <v>25</v>
      </c>
      <c r="H274" t="s">
        <v>298</v>
      </c>
      <c r="I274">
        <v>80000</v>
      </c>
      <c r="J274">
        <v>1</v>
      </c>
      <c r="K274" t="s">
        <v>44</v>
      </c>
      <c r="L274" t="s">
        <v>43</v>
      </c>
      <c r="M274" t="s">
        <v>18</v>
      </c>
    </row>
    <row r="275" spans="1:13" x14ac:dyDescent="0.35">
      <c r="A275">
        <v>11125</v>
      </c>
      <c r="B275" t="s">
        <v>71</v>
      </c>
      <c r="C275" t="s">
        <v>296</v>
      </c>
      <c r="D275" t="s">
        <v>295</v>
      </c>
      <c r="E275" s="4">
        <v>20553</v>
      </c>
      <c r="F275" t="s">
        <v>48</v>
      </c>
      <c r="G275" t="s">
        <v>61</v>
      </c>
      <c r="H275" t="s">
        <v>293</v>
      </c>
      <c r="I275">
        <v>70000</v>
      </c>
      <c r="J275">
        <v>1</v>
      </c>
      <c r="K275" t="s">
        <v>44</v>
      </c>
      <c r="L275" t="s">
        <v>43</v>
      </c>
      <c r="M275" t="s">
        <v>18</v>
      </c>
    </row>
    <row r="276" spans="1:13" x14ac:dyDescent="0.35">
      <c r="A276">
        <v>11126</v>
      </c>
      <c r="B276" t="s">
        <v>30</v>
      </c>
      <c r="C276" t="s">
        <v>291</v>
      </c>
      <c r="D276" t="s">
        <v>290</v>
      </c>
      <c r="E276" s="4">
        <v>17995</v>
      </c>
      <c r="F276" t="s">
        <v>25</v>
      </c>
      <c r="G276" t="s">
        <v>25</v>
      </c>
      <c r="H276" t="s">
        <v>288</v>
      </c>
      <c r="I276">
        <v>10000</v>
      </c>
      <c r="J276">
        <v>2</v>
      </c>
      <c r="K276" t="s">
        <v>132</v>
      </c>
      <c r="L276" t="s">
        <v>43</v>
      </c>
      <c r="M276" t="s">
        <v>57</v>
      </c>
    </row>
    <row r="277" spans="1:13" x14ac:dyDescent="0.35">
      <c r="A277">
        <v>11127</v>
      </c>
      <c r="B277" t="s">
        <v>65</v>
      </c>
      <c r="C277" t="s">
        <v>286</v>
      </c>
      <c r="D277" t="s">
        <v>285</v>
      </c>
      <c r="E277" s="4">
        <v>27688</v>
      </c>
      <c r="F277" t="s">
        <v>25</v>
      </c>
      <c r="G277" t="s">
        <v>61</v>
      </c>
      <c r="H277" t="s">
        <v>283</v>
      </c>
      <c r="I277">
        <v>40000</v>
      </c>
      <c r="J277">
        <v>0</v>
      </c>
      <c r="K277" t="s">
        <v>132</v>
      </c>
      <c r="L277" t="s">
        <v>43</v>
      </c>
      <c r="M277" t="s">
        <v>18</v>
      </c>
    </row>
    <row r="278" spans="1:13" x14ac:dyDescent="0.35">
      <c r="A278">
        <v>11128</v>
      </c>
      <c r="B278" t="s">
        <v>65</v>
      </c>
      <c r="C278" t="s">
        <v>281</v>
      </c>
      <c r="D278" t="s">
        <v>146</v>
      </c>
      <c r="E278" s="4">
        <v>27733</v>
      </c>
      <c r="F278" t="s">
        <v>25</v>
      </c>
      <c r="G278" t="s">
        <v>61</v>
      </c>
      <c r="H278" t="s">
        <v>279</v>
      </c>
      <c r="I278">
        <v>40000</v>
      </c>
      <c r="J278">
        <v>0</v>
      </c>
      <c r="K278" t="s">
        <v>132</v>
      </c>
      <c r="L278" t="s">
        <v>43</v>
      </c>
      <c r="M278" t="s">
        <v>18</v>
      </c>
    </row>
    <row r="279" spans="1:13" x14ac:dyDescent="0.35">
      <c r="A279">
        <v>11129</v>
      </c>
      <c r="B279" t="s">
        <v>65</v>
      </c>
      <c r="C279" t="s">
        <v>277</v>
      </c>
      <c r="D279" t="s">
        <v>141</v>
      </c>
      <c r="E279" s="4">
        <v>27611</v>
      </c>
      <c r="F279" t="s">
        <v>48</v>
      </c>
      <c r="G279" t="s">
        <v>61</v>
      </c>
      <c r="H279" t="s">
        <v>275</v>
      </c>
      <c r="I279">
        <v>40000</v>
      </c>
      <c r="J279">
        <v>0</v>
      </c>
      <c r="K279" t="s">
        <v>132</v>
      </c>
      <c r="L279" t="s">
        <v>43</v>
      </c>
      <c r="M279" t="s">
        <v>18</v>
      </c>
    </row>
    <row r="280" spans="1:13" x14ac:dyDescent="0.35">
      <c r="A280">
        <v>11130</v>
      </c>
      <c r="B280" t="s">
        <v>65</v>
      </c>
      <c r="C280" t="s">
        <v>273</v>
      </c>
      <c r="D280" t="s">
        <v>179</v>
      </c>
      <c r="E280" s="4">
        <v>29226</v>
      </c>
      <c r="F280" t="s">
        <v>25</v>
      </c>
      <c r="G280" t="s">
        <v>61</v>
      </c>
      <c r="H280" t="s">
        <v>271</v>
      </c>
      <c r="I280">
        <v>30000</v>
      </c>
      <c r="J280">
        <v>0</v>
      </c>
      <c r="K280" t="s">
        <v>132</v>
      </c>
      <c r="L280" t="s">
        <v>43</v>
      </c>
      <c r="M280" t="s">
        <v>18</v>
      </c>
    </row>
    <row r="281" spans="1:13" x14ac:dyDescent="0.35">
      <c r="A281">
        <v>11131</v>
      </c>
      <c r="B281" t="s">
        <v>65</v>
      </c>
      <c r="C281" t="s">
        <v>269</v>
      </c>
      <c r="D281" t="s">
        <v>268</v>
      </c>
      <c r="E281" s="4">
        <v>29292</v>
      </c>
      <c r="F281" t="s">
        <v>25</v>
      </c>
      <c r="G281" t="s">
        <v>61</v>
      </c>
      <c r="H281" t="s">
        <v>266</v>
      </c>
      <c r="I281">
        <v>30000</v>
      </c>
      <c r="J281">
        <v>0</v>
      </c>
      <c r="K281" t="s">
        <v>132</v>
      </c>
      <c r="L281" t="s">
        <v>43</v>
      </c>
      <c r="M281" t="s">
        <v>57</v>
      </c>
    </row>
    <row r="282" spans="1:13" x14ac:dyDescent="0.35">
      <c r="A282">
        <v>11132</v>
      </c>
      <c r="B282" t="s">
        <v>65</v>
      </c>
      <c r="C282" t="s">
        <v>264</v>
      </c>
      <c r="D282" t="s">
        <v>85</v>
      </c>
      <c r="E282" s="4">
        <v>29520</v>
      </c>
      <c r="F282" t="s">
        <v>48</v>
      </c>
      <c r="G282" t="s">
        <v>61</v>
      </c>
      <c r="H282" t="s">
        <v>262</v>
      </c>
      <c r="I282">
        <v>30000</v>
      </c>
      <c r="J282">
        <v>0</v>
      </c>
      <c r="K282" t="s">
        <v>132</v>
      </c>
      <c r="L282" t="s">
        <v>43</v>
      </c>
      <c r="M282" t="s">
        <v>57</v>
      </c>
    </row>
    <row r="283" spans="1:13" x14ac:dyDescent="0.35">
      <c r="A283">
        <v>11133</v>
      </c>
      <c r="B283" t="s">
        <v>65</v>
      </c>
      <c r="C283" t="s">
        <v>165</v>
      </c>
      <c r="D283" t="s">
        <v>260</v>
      </c>
      <c r="E283" s="4">
        <v>29472</v>
      </c>
      <c r="F283" t="s">
        <v>48</v>
      </c>
      <c r="G283" t="s">
        <v>61</v>
      </c>
      <c r="H283" t="s">
        <v>258</v>
      </c>
      <c r="I283">
        <v>30000</v>
      </c>
      <c r="J283">
        <v>0</v>
      </c>
      <c r="K283" t="s">
        <v>223</v>
      </c>
      <c r="L283" t="s">
        <v>222</v>
      </c>
      <c r="M283" t="s">
        <v>57</v>
      </c>
    </row>
    <row r="284" spans="1:13" x14ac:dyDescent="0.35">
      <c r="A284">
        <v>11134</v>
      </c>
      <c r="B284" t="s">
        <v>30</v>
      </c>
      <c r="C284" t="s">
        <v>256</v>
      </c>
      <c r="D284" t="s">
        <v>255</v>
      </c>
      <c r="E284" s="4">
        <v>16859</v>
      </c>
      <c r="F284" t="s">
        <v>48</v>
      </c>
      <c r="G284" t="s">
        <v>25</v>
      </c>
      <c r="H284" t="s">
        <v>253</v>
      </c>
      <c r="I284">
        <v>10000</v>
      </c>
      <c r="J284">
        <v>5</v>
      </c>
      <c r="K284" t="s">
        <v>132</v>
      </c>
      <c r="L284" t="s">
        <v>43</v>
      </c>
      <c r="M284" t="s">
        <v>18</v>
      </c>
    </row>
    <row r="285" spans="1:13" x14ac:dyDescent="0.35">
      <c r="A285">
        <v>11135</v>
      </c>
      <c r="B285" t="s">
        <v>30</v>
      </c>
      <c r="C285" t="s">
        <v>251</v>
      </c>
      <c r="D285" t="s">
        <v>250</v>
      </c>
      <c r="E285" s="4">
        <v>29162</v>
      </c>
      <c r="F285" t="s">
        <v>48</v>
      </c>
      <c r="G285" t="s">
        <v>25</v>
      </c>
      <c r="H285" t="s">
        <v>248</v>
      </c>
      <c r="I285">
        <v>30000</v>
      </c>
      <c r="J285">
        <v>0</v>
      </c>
      <c r="K285" t="s">
        <v>223</v>
      </c>
      <c r="L285" t="s">
        <v>222</v>
      </c>
      <c r="M285" t="s">
        <v>57</v>
      </c>
    </row>
    <row r="286" spans="1:13" x14ac:dyDescent="0.35">
      <c r="A286">
        <v>11136</v>
      </c>
      <c r="B286" t="s">
        <v>65</v>
      </c>
      <c r="C286" t="s">
        <v>137</v>
      </c>
      <c r="D286" t="s">
        <v>246</v>
      </c>
      <c r="E286" s="4">
        <v>28789</v>
      </c>
      <c r="F286" t="s">
        <v>48</v>
      </c>
      <c r="G286" t="s">
        <v>61</v>
      </c>
      <c r="H286" t="s">
        <v>244</v>
      </c>
      <c r="I286">
        <v>40000</v>
      </c>
      <c r="J286">
        <v>0</v>
      </c>
      <c r="K286" t="s">
        <v>132</v>
      </c>
      <c r="L286" t="s">
        <v>43</v>
      </c>
      <c r="M286" t="s">
        <v>57</v>
      </c>
    </row>
    <row r="287" spans="1:13" x14ac:dyDescent="0.35">
      <c r="A287">
        <v>11137</v>
      </c>
      <c r="B287" t="s">
        <v>65</v>
      </c>
      <c r="C287" t="s">
        <v>96</v>
      </c>
      <c r="D287" t="s">
        <v>242</v>
      </c>
      <c r="E287" s="4">
        <v>28691</v>
      </c>
      <c r="F287" t="s">
        <v>25</v>
      </c>
      <c r="G287" t="s">
        <v>61</v>
      </c>
      <c r="H287" t="s">
        <v>240</v>
      </c>
      <c r="I287">
        <v>40000</v>
      </c>
      <c r="J287">
        <v>0</v>
      </c>
      <c r="K287" t="s">
        <v>132</v>
      </c>
      <c r="L287" t="s">
        <v>43</v>
      </c>
      <c r="M287" t="s">
        <v>18</v>
      </c>
    </row>
    <row r="288" spans="1:13" x14ac:dyDescent="0.35">
      <c r="A288">
        <v>11138</v>
      </c>
      <c r="B288" t="s">
        <v>65</v>
      </c>
      <c r="C288" t="s">
        <v>238</v>
      </c>
      <c r="D288" t="s">
        <v>237</v>
      </c>
      <c r="E288" s="4">
        <v>28748</v>
      </c>
      <c r="F288" t="s">
        <v>25</v>
      </c>
      <c r="G288" t="s">
        <v>61</v>
      </c>
      <c r="H288" t="s">
        <v>235</v>
      </c>
      <c r="I288">
        <v>40000</v>
      </c>
      <c r="J288">
        <v>0</v>
      </c>
      <c r="K288" t="s">
        <v>132</v>
      </c>
      <c r="L288" t="s">
        <v>43</v>
      </c>
      <c r="M288" t="s">
        <v>57</v>
      </c>
    </row>
    <row r="289" spans="1:13" x14ac:dyDescent="0.35">
      <c r="A289">
        <v>11139</v>
      </c>
      <c r="B289" t="s">
        <v>71</v>
      </c>
      <c r="C289" t="s">
        <v>233</v>
      </c>
      <c r="D289" t="s">
        <v>232</v>
      </c>
      <c r="E289" s="4">
        <v>14193</v>
      </c>
      <c r="F289" t="s">
        <v>48</v>
      </c>
      <c r="G289" t="s">
        <v>61</v>
      </c>
      <c r="H289" t="s">
        <v>230</v>
      </c>
      <c r="I289">
        <v>30000</v>
      </c>
      <c r="J289">
        <v>2</v>
      </c>
      <c r="K289" t="s">
        <v>44</v>
      </c>
      <c r="L289" t="s">
        <v>222</v>
      </c>
      <c r="M289" t="s">
        <v>57</v>
      </c>
    </row>
    <row r="290" spans="1:13" x14ac:dyDescent="0.35">
      <c r="A290">
        <v>11140</v>
      </c>
      <c r="B290" t="s">
        <v>30</v>
      </c>
      <c r="C290" t="s">
        <v>228</v>
      </c>
      <c r="D290" t="s">
        <v>227</v>
      </c>
      <c r="E290" s="4">
        <v>28167</v>
      </c>
      <c r="F290" t="s">
        <v>48</v>
      </c>
      <c r="G290" t="s">
        <v>25</v>
      </c>
      <c r="H290" t="s">
        <v>225</v>
      </c>
      <c r="I290">
        <v>30000</v>
      </c>
      <c r="J290">
        <v>0</v>
      </c>
      <c r="K290" t="s">
        <v>223</v>
      </c>
      <c r="L290" t="s">
        <v>222</v>
      </c>
      <c r="M290" t="s">
        <v>57</v>
      </c>
    </row>
    <row r="291" spans="1:13" x14ac:dyDescent="0.35">
      <c r="A291">
        <v>11141</v>
      </c>
      <c r="B291" t="s">
        <v>65</v>
      </c>
      <c r="C291" t="s">
        <v>221</v>
      </c>
      <c r="D291" t="s">
        <v>220</v>
      </c>
      <c r="E291" s="4">
        <v>28297</v>
      </c>
      <c r="F291" t="s">
        <v>25</v>
      </c>
      <c r="G291" t="s">
        <v>61</v>
      </c>
      <c r="H291" t="s">
        <v>218</v>
      </c>
      <c r="I291">
        <v>40000</v>
      </c>
      <c r="J291">
        <v>0</v>
      </c>
      <c r="K291" t="s">
        <v>132</v>
      </c>
      <c r="L291" t="s">
        <v>43</v>
      </c>
      <c r="M291" t="s">
        <v>57</v>
      </c>
    </row>
    <row r="292" spans="1:13" x14ac:dyDescent="0.35">
      <c r="A292">
        <v>11142</v>
      </c>
      <c r="B292" t="s">
        <v>30</v>
      </c>
      <c r="C292" t="s">
        <v>216</v>
      </c>
      <c r="D292" t="s">
        <v>215</v>
      </c>
      <c r="E292" s="4">
        <v>28351</v>
      </c>
      <c r="F292" t="s">
        <v>48</v>
      </c>
      <c r="G292" t="s">
        <v>25</v>
      </c>
      <c r="H292" t="s">
        <v>213</v>
      </c>
      <c r="I292">
        <v>40000</v>
      </c>
      <c r="J292">
        <v>0</v>
      </c>
      <c r="K292" t="s">
        <v>132</v>
      </c>
      <c r="L292" t="s">
        <v>43</v>
      </c>
      <c r="M292" t="s">
        <v>57</v>
      </c>
    </row>
    <row r="293" spans="1:13" x14ac:dyDescent="0.35">
      <c r="A293">
        <v>11143</v>
      </c>
      <c r="B293" t="s">
        <v>30</v>
      </c>
      <c r="C293" t="s">
        <v>76</v>
      </c>
      <c r="D293" t="s">
        <v>211</v>
      </c>
      <c r="E293" s="4">
        <v>28160</v>
      </c>
      <c r="F293" t="s">
        <v>25</v>
      </c>
      <c r="G293" t="s">
        <v>25</v>
      </c>
      <c r="H293" t="s">
        <v>209</v>
      </c>
      <c r="I293">
        <v>40000</v>
      </c>
      <c r="J293">
        <v>0</v>
      </c>
      <c r="K293" t="s">
        <v>132</v>
      </c>
      <c r="L293" t="s">
        <v>43</v>
      </c>
      <c r="M293" t="s">
        <v>18</v>
      </c>
    </row>
    <row r="294" spans="1:13" x14ac:dyDescent="0.35">
      <c r="A294">
        <v>11144</v>
      </c>
      <c r="B294" t="s">
        <v>30</v>
      </c>
      <c r="C294" t="s">
        <v>207</v>
      </c>
      <c r="D294" t="s">
        <v>206</v>
      </c>
      <c r="E294" s="4">
        <v>29107</v>
      </c>
      <c r="F294" t="s">
        <v>48</v>
      </c>
      <c r="G294" t="s">
        <v>25</v>
      </c>
      <c r="H294" t="s">
        <v>204</v>
      </c>
      <c r="I294">
        <v>40000</v>
      </c>
      <c r="J294">
        <v>0</v>
      </c>
      <c r="K294" t="s">
        <v>132</v>
      </c>
      <c r="L294" t="s">
        <v>43</v>
      </c>
      <c r="M294" t="s">
        <v>57</v>
      </c>
    </row>
    <row r="295" spans="1:13" x14ac:dyDescent="0.35">
      <c r="A295">
        <v>11145</v>
      </c>
      <c r="B295" t="s">
        <v>65</v>
      </c>
      <c r="C295" t="s">
        <v>96</v>
      </c>
      <c r="D295" t="s">
        <v>202</v>
      </c>
      <c r="E295" s="4">
        <v>29197</v>
      </c>
      <c r="F295" t="s">
        <v>48</v>
      </c>
      <c r="G295" t="s">
        <v>61</v>
      </c>
      <c r="H295" t="s">
        <v>200</v>
      </c>
      <c r="I295">
        <v>40000</v>
      </c>
      <c r="J295">
        <v>0</v>
      </c>
      <c r="K295" t="s">
        <v>132</v>
      </c>
      <c r="L295" t="s">
        <v>43</v>
      </c>
      <c r="M295" t="s">
        <v>57</v>
      </c>
    </row>
    <row r="296" spans="1:13" x14ac:dyDescent="0.35">
      <c r="A296">
        <v>11146</v>
      </c>
      <c r="B296" t="s">
        <v>71</v>
      </c>
      <c r="C296" t="s">
        <v>198</v>
      </c>
      <c r="D296" t="s">
        <v>197</v>
      </c>
      <c r="E296" s="4">
        <v>14483</v>
      </c>
      <c r="F296" t="s">
        <v>48</v>
      </c>
      <c r="G296" t="s">
        <v>61</v>
      </c>
      <c r="H296" t="s">
        <v>195</v>
      </c>
      <c r="I296">
        <v>40000</v>
      </c>
      <c r="J296">
        <v>2</v>
      </c>
      <c r="K296" t="s">
        <v>36</v>
      </c>
      <c r="L296" t="s">
        <v>19</v>
      </c>
      <c r="M296" t="s">
        <v>18</v>
      </c>
    </row>
    <row r="297" spans="1:13" x14ac:dyDescent="0.35">
      <c r="A297">
        <v>11147</v>
      </c>
      <c r="B297" t="s">
        <v>30</v>
      </c>
      <c r="C297" t="s">
        <v>193</v>
      </c>
      <c r="D297" t="s">
        <v>192</v>
      </c>
      <c r="E297" s="4">
        <v>14281</v>
      </c>
      <c r="F297" t="s">
        <v>25</v>
      </c>
      <c r="G297" t="s">
        <v>25</v>
      </c>
      <c r="H297" t="s">
        <v>190</v>
      </c>
      <c r="I297">
        <v>60000</v>
      </c>
      <c r="J297">
        <v>2</v>
      </c>
      <c r="K297" t="s">
        <v>20</v>
      </c>
      <c r="L297" t="s">
        <v>19</v>
      </c>
      <c r="M297" t="s">
        <v>18</v>
      </c>
    </row>
    <row r="298" spans="1:13" x14ac:dyDescent="0.35">
      <c r="A298">
        <v>11148</v>
      </c>
      <c r="B298" t="s">
        <v>30</v>
      </c>
      <c r="C298" t="s">
        <v>188</v>
      </c>
      <c r="D298" t="s">
        <v>187</v>
      </c>
      <c r="E298" s="4">
        <v>15204</v>
      </c>
      <c r="F298" t="s">
        <v>25</v>
      </c>
      <c r="G298" t="s">
        <v>25</v>
      </c>
      <c r="H298" t="s">
        <v>185</v>
      </c>
      <c r="I298">
        <v>40000</v>
      </c>
      <c r="J298">
        <v>2</v>
      </c>
      <c r="K298" t="s">
        <v>36</v>
      </c>
      <c r="L298" t="s">
        <v>19</v>
      </c>
      <c r="M298" t="s">
        <v>18</v>
      </c>
    </row>
    <row r="299" spans="1:13" x14ac:dyDescent="0.35">
      <c r="A299">
        <v>11149</v>
      </c>
      <c r="B299" t="s">
        <v>30</v>
      </c>
      <c r="C299" t="s">
        <v>183</v>
      </c>
      <c r="D299" t="s">
        <v>173</v>
      </c>
      <c r="E299" s="4">
        <v>15086</v>
      </c>
      <c r="F299" t="s">
        <v>25</v>
      </c>
      <c r="G299" t="s">
        <v>25</v>
      </c>
      <c r="H299" t="s">
        <v>181</v>
      </c>
      <c r="I299">
        <v>40000</v>
      </c>
      <c r="J299">
        <v>2</v>
      </c>
      <c r="K299" t="s">
        <v>36</v>
      </c>
      <c r="L299" t="s">
        <v>19</v>
      </c>
      <c r="M299" t="s">
        <v>18</v>
      </c>
    </row>
    <row r="300" spans="1:13" x14ac:dyDescent="0.35">
      <c r="A300">
        <v>11150</v>
      </c>
      <c r="B300" t="s">
        <v>30</v>
      </c>
      <c r="C300" t="s">
        <v>179</v>
      </c>
      <c r="D300" t="s">
        <v>178</v>
      </c>
      <c r="E300" s="4">
        <v>15050</v>
      </c>
      <c r="F300" t="s">
        <v>48</v>
      </c>
      <c r="G300" t="s">
        <v>25</v>
      </c>
      <c r="H300" t="s">
        <v>176</v>
      </c>
      <c r="I300">
        <v>40000</v>
      </c>
      <c r="J300">
        <v>2</v>
      </c>
      <c r="K300" t="s">
        <v>36</v>
      </c>
      <c r="L300" t="s">
        <v>19</v>
      </c>
      <c r="M300" t="s">
        <v>18</v>
      </c>
    </row>
    <row r="301" spans="1:13" x14ac:dyDescent="0.35">
      <c r="A301">
        <v>11151</v>
      </c>
      <c r="B301" t="s">
        <v>71</v>
      </c>
      <c r="C301" t="s">
        <v>174</v>
      </c>
      <c r="D301" t="s">
        <v>173</v>
      </c>
      <c r="E301" s="4">
        <v>15397</v>
      </c>
      <c r="F301" t="s">
        <v>48</v>
      </c>
      <c r="G301" t="s">
        <v>61</v>
      </c>
      <c r="H301" t="s">
        <v>171</v>
      </c>
      <c r="I301">
        <v>60000</v>
      </c>
      <c r="J301">
        <v>2</v>
      </c>
      <c r="K301" t="s">
        <v>20</v>
      </c>
      <c r="L301" t="s">
        <v>19</v>
      </c>
      <c r="M301" t="s">
        <v>57</v>
      </c>
    </row>
    <row r="302" spans="1:13" x14ac:dyDescent="0.35">
      <c r="A302">
        <v>11152</v>
      </c>
      <c r="B302" t="s">
        <v>30</v>
      </c>
      <c r="C302" t="s">
        <v>164</v>
      </c>
      <c r="D302" t="s">
        <v>169</v>
      </c>
      <c r="E302" s="4">
        <v>27769</v>
      </c>
      <c r="F302" t="s">
        <v>48</v>
      </c>
      <c r="G302" t="s">
        <v>25</v>
      </c>
      <c r="H302" t="s">
        <v>167</v>
      </c>
      <c r="I302">
        <v>40000</v>
      </c>
      <c r="J302">
        <v>0</v>
      </c>
      <c r="K302" t="s">
        <v>132</v>
      </c>
      <c r="L302" t="s">
        <v>43</v>
      </c>
      <c r="M302" t="s">
        <v>18</v>
      </c>
    </row>
    <row r="303" spans="1:13" x14ac:dyDescent="0.35">
      <c r="A303">
        <v>11153</v>
      </c>
      <c r="B303" t="s">
        <v>65</v>
      </c>
      <c r="C303" t="s">
        <v>165</v>
      </c>
      <c r="D303" t="s">
        <v>164</v>
      </c>
      <c r="E303" s="4">
        <v>27934</v>
      </c>
      <c r="F303" t="s">
        <v>25</v>
      </c>
      <c r="G303" t="s">
        <v>61</v>
      </c>
      <c r="H303" t="s">
        <v>162</v>
      </c>
      <c r="I303">
        <v>40000</v>
      </c>
      <c r="J303">
        <v>0</v>
      </c>
      <c r="K303" t="s">
        <v>132</v>
      </c>
      <c r="L303" t="s">
        <v>43</v>
      </c>
      <c r="M303" t="s">
        <v>18</v>
      </c>
    </row>
    <row r="304" spans="1:13" x14ac:dyDescent="0.35">
      <c r="A304">
        <v>11154</v>
      </c>
      <c r="B304" t="s">
        <v>65</v>
      </c>
      <c r="C304" t="s">
        <v>160</v>
      </c>
      <c r="D304" t="s">
        <v>159</v>
      </c>
      <c r="E304" s="4">
        <v>27993</v>
      </c>
      <c r="F304" t="s">
        <v>48</v>
      </c>
      <c r="G304" t="s">
        <v>61</v>
      </c>
      <c r="H304" t="s">
        <v>157</v>
      </c>
      <c r="I304">
        <v>40000</v>
      </c>
      <c r="J304">
        <v>0</v>
      </c>
      <c r="K304" t="s">
        <v>44</v>
      </c>
      <c r="L304" t="s">
        <v>43</v>
      </c>
      <c r="M304" t="s">
        <v>18</v>
      </c>
    </row>
    <row r="305" spans="1:13" x14ac:dyDescent="0.35">
      <c r="A305">
        <v>11155</v>
      </c>
      <c r="B305" t="s">
        <v>30</v>
      </c>
      <c r="C305" t="s">
        <v>155</v>
      </c>
      <c r="D305" t="s">
        <v>55</v>
      </c>
      <c r="E305" s="4">
        <v>27785</v>
      </c>
      <c r="F305" t="s">
        <v>48</v>
      </c>
      <c r="G305" t="s">
        <v>25</v>
      </c>
      <c r="H305" t="s">
        <v>153</v>
      </c>
      <c r="I305">
        <v>40000</v>
      </c>
      <c r="J305">
        <v>0</v>
      </c>
      <c r="K305" t="s">
        <v>44</v>
      </c>
      <c r="L305" t="s">
        <v>43</v>
      </c>
      <c r="M305" t="s">
        <v>57</v>
      </c>
    </row>
    <row r="306" spans="1:13" x14ac:dyDescent="0.35">
      <c r="A306">
        <v>11156</v>
      </c>
      <c r="B306" t="s">
        <v>65</v>
      </c>
      <c r="C306" t="s">
        <v>151</v>
      </c>
      <c r="D306" t="s">
        <v>41</v>
      </c>
      <c r="E306" s="4">
        <v>27797</v>
      </c>
      <c r="F306" t="s">
        <v>48</v>
      </c>
      <c r="G306" t="s">
        <v>61</v>
      </c>
      <c r="H306" t="s">
        <v>149</v>
      </c>
      <c r="I306">
        <v>40000</v>
      </c>
      <c r="J306">
        <v>0</v>
      </c>
      <c r="K306" t="s">
        <v>44</v>
      </c>
      <c r="L306" t="s">
        <v>43</v>
      </c>
      <c r="M306" t="s">
        <v>57</v>
      </c>
    </row>
    <row r="307" spans="1:13" x14ac:dyDescent="0.35">
      <c r="A307">
        <v>11157</v>
      </c>
      <c r="B307" t="s">
        <v>65</v>
      </c>
      <c r="C307" t="s">
        <v>147</v>
      </c>
      <c r="D307" t="s">
        <v>146</v>
      </c>
      <c r="E307" s="4">
        <v>27556</v>
      </c>
      <c r="F307" t="s">
        <v>25</v>
      </c>
      <c r="G307" t="s">
        <v>61</v>
      </c>
      <c r="H307" t="s">
        <v>144</v>
      </c>
      <c r="I307">
        <v>40000</v>
      </c>
      <c r="J307">
        <v>0</v>
      </c>
      <c r="K307" t="s">
        <v>132</v>
      </c>
      <c r="L307" t="s">
        <v>43</v>
      </c>
      <c r="M307" t="s">
        <v>18</v>
      </c>
    </row>
    <row r="308" spans="1:13" x14ac:dyDescent="0.35">
      <c r="A308">
        <v>11158</v>
      </c>
      <c r="B308" t="s">
        <v>30</v>
      </c>
      <c r="C308" t="s">
        <v>142</v>
      </c>
      <c r="D308" t="s">
        <v>141</v>
      </c>
      <c r="E308" s="4">
        <v>27675</v>
      </c>
      <c r="F308" t="s">
        <v>48</v>
      </c>
      <c r="G308" t="s">
        <v>25</v>
      </c>
      <c r="H308" t="s">
        <v>139</v>
      </c>
      <c r="I308">
        <v>40000</v>
      </c>
      <c r="J308">
        <v>0</v>
      </c>
      <c r="K308" t="s">
        <v>132</v>
      </c>
      <c r="L308" t="s">
        <v>43</v>
      </c>
      <c r="M308" t="s">
        <v>18</v>
      </c>
    </row>
    <row r="309" spans="1:13" x14ac:dyDescent="0.35">
      <c r="A309">
        <v>11159</v>
      </c>
      <c r="B309" t="s">
        <v>65</v>
      </c>
      <c r="C309" t="s">
        <v>137</v>
      </c>
      <c r="D309" t="s">
        <v>136</v>
      </c>
      <c r="E309" s="4">
        <v>27654</v>
      </c>
      <c r="F309" t="s">
        <v>48</v>
      </c>
      <c r="G309" t="s">
        <v>61</v>
      </c>
      <c r="H309" t="s">
        <v>134</v>
      </c>
      <c r="I309">
        <v>40000</v>
      </c>
      <c r="J309">
        <v>0</v>
      </c>
      <c r="K309" t="s">
        <v>132</v>
      </c>
      <c r="L309" t="s">
        <v>43</v>
      </c>
      <c r="M309" t="s">
        <v>57</v>
      </c>
    </row>
    <row r="310" spans="1:13" x14ac:dyDescent="0.35">
      <c r="A310">
        <v>11160</v>
      </c>
      <c r="B310" t="s">
        <v>30</v>
      </c>
      <c r="C310" t="s">
        <v>131</v>
      </c>
      <c r="D310" t="s">
        <v>130</v>
      </c>
      <c r="E310" s="4">
        <v>27037</v>
      </c>
      <c r="F310" t="s">
        <v>48</v>
      </c>
      <c r="G310" t="s">
        <v>25</v>
      </c>
      <c r="H310" t="s">
        <v>128</v>
      </c>
      <c r="I310">
        <v>40000</v>
      </c>
      <c r="J310">
        <v>0</v>
      </c>
      <c r="K310" t="s">
        <v>44</v>
      </c>
      <c r="L310" t="s">
        <v>43</v>
      </c>
      <c r="M310" t="s">
        <v>57</v>
      </c>
    </row>
    <row r="311" spans="1:13" x14ac:dyDescent="0.35">
      <c r="A311">
        <v>11161</v>
      </c>
      <c r="B311" t="s">
        <v>65</v>
      </c>
      <c r="C311" t="s">
        <v>126</v>
      </c>
      <c r="D311" t="s">
        <v>125</v>
      </c>
      <c r="E311" s="4">
        <v>27141</v>
      </c>
      <c r="F311" t="s">
        <v>48</v>
      </c>
      <c r="G311" t="s">
        <v>61</v>
      </c>
      <c r="H311" t="s">
        <v>123</v>
      </c>
      <c r="I311">
        <v>40000</v>
      </c>
      <c r="J311">
        <v>0</v>
      </c>
      <c r="K311" t="s">
        <v>44</v>
      </c>
      <c r="L311" t="s">
        <v>43</v>
      </c>
      <c r="M311" t="s">
        <v>57</v>
      </c>
    </row>
    <row r="312" spans="1:13" x14ac:dyDescent="0.35">
      <c r="A312">
        <v>11162</v>
      </c>
      <c r="B312" t="s">
        <v>30</v>
      </c>
      <c r="C312" t="s">
        <v>121</v>
      </c>
      <c r="D312" t="s">
        <v>120</v>
      </c>
      <c r="E312" s="4">
        <v>27093</v>
      </c>
      <c r="F312" t="s">
        <v>48</v>
      </c>
      <c r="G312" t="s">
        <v>25</v>
      </c>
      <c r="H312" t="s">
        <v>118</v>
      </c>
      <c r="I312">
        <v>40000</v>
      </c>
      <c r="J312">
        <v>0</v>
      </c>
      <c r="K312" t="s">
        <v>44</v>
      </c>
      <c r="L312" t="s">
        <v>43</v>
      </c>
      <c r="M312" t="s">
        <v>18</v>
      </c>
    </row>
    <row r="313" spans="1:13" x14ac:dyDescent="0.35">
      <c r="A313">
        <v>11163</v>
      </c>
      <c r="B313" t="s">
        <v>30</v>
      </c>
      <c r="C313" t="s">
        <v>116</v>
      </c>
      <c r="D313" t="s">
        <v>50</v>
      </c>
      <c r="E313" s="4">
        <v>27383</v>
      </c>
      <c r="F313" t="s">
        <v>25</v>
      </c>
      <c r="G313" t="s">
        <v>25</v>
      </c>
      <c r="H313" t="s">
        <v>114</v>
      </c>
      <c r="I313">
        <v>40000</v>
      </c>
      <c r="J313">
        <v>0</v>
      </c>
      <c r="K313" t="s">
        <v>44</v>
      </c>
      <c r="L313" t="s">
        <v>43</v>
      </c>
      <c r="M313" t="s">
        <v>18</v>
      </c>
    </row>
    <row r="314" spans="1:13" x14ac:dyDescent="0.35">
      <c r="A314">
        <v>11164</v>
      </c>
      <c r="B314" t="s">
        <v>30</v>
      </c>
      <c r="C314" t="s">
        <v>112</v>
      </c>
      <c r="D314" t="s">
        <v>111</v>
      </c>
      <c r="E314" s="4">
        <v>27154</v>
      </c>
      <c r="F314" t="s">
        <v>48</v>
      </c>
      <c r="G314" t="s">
        <v>25</v>
      </c>
      <c r="H314" t="s">
        <v>109</v>
      </c>
      <c r="I314">
        <v>40000</v>
      </c>
      <c r="J314">
        <v>0</v>
      </c>
      <c r="K314" t="s">
        <v>44</v>
      </c>
      <c r="L314" t="s">
        <v>43</v>
      </c>
      <c r="M314" t="s">
        <v>57</v>
      </c>
    </row>
    <row r="315" spans="1:13" x14ac:dyDescent="0.35">
      <c r="A315">
        <v>11165</v>
      </c>
      <c r="B315" t="s">
        <v>65</v>
      </c>
      <c r="C315" t="s">
        <v>106</v>
      </c>
      <c r="D315" t="s">
        <v>105</v>
      </c>
      <c r="E315" s="4">
        <v>26863</v>
      </c>
      <c r="F315" t="s">
        <v>25</v>
      </c>
      <c r="G315" t="s">
        <v>61</v>
      </c>
      <c r="H315" t="s">
        <v>103</v>
      </c>
      <c r="I315">
        <v>60000</v>
      </c>
      <c r="J315">
        <v>0</v>
      </c>
      <c r="K315" t="s">
        <v>44</v>
      </c>
      <c r="L315" t="s">
        <v>43</v>
      </c>
      <c r="M315" t="s">
        <v>57</v>
      </c>
    </row>
    <row r="316" spans="1:13" x14ac:dyDescent="0.35">
      <c r="A316">
        <v>11166</v>
      </c>
      <c r="B316" t="s">
        <v>65</v>
      </c>
      <c r="C316" t="s">
        <v>101</v>
      </c>
      <c r="D316" t="s">
        <v>100</v>
      </c>
      <c r="E316" s="4">
        <v>26413</v>
      </c>
      <c r="F316" t="s">
        <v>48</v>
      </c>
      <c r="G316" t="s">
        <v>61</v>
      </c>
      <c r="H316" t="s">
        <v>98</v>
      </c>
      <c r="I316">
        <v>70000</v>
      </c>
      <c r="J316">
        <v>0</v>
      </c>
      <c r="K316" t="s">
        <v>44</v>
      </c>
      <c r="L316" t="s">
        <v>43</v>
      </c>
      <c r="M316" t="s">
        <v>57</v>
      </c>
    </row>
    <row r="317" spans="1:13" x14ac:dyDescent="0.35">
      <c r="A317">
        <v>11167</v>
      </c>
      <c r="B317" t="s">
        <v>65</v>
      </c>
      <c r="C317" t="s">
        <v>96</v>
      </c>
      <c r="D317" t="s">
        <v>95</v>
      </c>
      <c r="E317" s="4">
        <v>26512</v>
      </c>
      <c r="F317" t="s">
        <v>48</v>
      </c>
      <c r="G317" t="s">
        <v>61</v>
      </c>
      <c r="H317" t="s">
        <v>93</v>
      </c>
      <c r="I317">
        <v>80000</v>
      </c>
      <c r="J317">
        <v>0</v>
      </c>
      <c r="K317" t="s">
        <v>36</v>
      </c>
      <c r="L317" t="s">
        <v>19</v>
      </c>
      <c r="M317" t="s">
        <v>57</v>
      </c>
    </row>
    <row r="318" spans="1:13" x14ac:dyDescent="0.35">
      <c r="A318">
        <v>11168</v>
      </c>
      <c r="B318" t="s">
        <v>30</v>
      </c>
      <c r="C318" t="s">
        <v>91</v>
      </c>
      <c r="D318" t="s">
        <v>90</v>
      </c>
      <c r="E318" s="4">
        <v>24973</v>
      </c>
      <c r="F318" t="s">
        <v>48</v>
      </c>
      <c r="G318" t="s">
        <v>25</v>
      </c>
      <c r="H318" t="s">
        <v>88</v>
      </c>
      <c r="I318">
        <v>80000</v>
      </c>
      <c r="J318">
        <v>0</v>
      </c>
      <c r="K318" t="s">
        <v>36</v>
      </c>
      <c r="L318" t="s">
        <v>19</v>
      </c>
      <c r="M318" t="s">
        <v>57</v>
      </c>
    </row>
    <row r="319" spans="1:13" x14ac:dyDescent="0.35">
      <c r="A319">
        <v>11169</v>
      </c>
      <c r="B319" t="s">
        <v>30</v>
      </c>
      <c r="C319" t="s">
        <v>86</v>
      </c>
      <c r="D319" t="s">
        <v>85</v>
      </c>
      <c r="E319" s="4">
        <v>25011</v>
      </c>
      <c r="F319" t="s">
        <v>25</v>
      </c>
      <c r="G319" t="s">
        <v>25</v>
      </c>
      <c r="H319" t="s">
        <v>83</v>
      </c>
      <c r="I319">
        <v>90000</v>
      </c>
      <c r="J319">
        <v>4</v>
      </c>
      <c r="K319" t="s">
        <v>36</v>
      </c>
      <c r="L319" t="s">
        <v>19</v>
      </c>
      <c r="M319" t="s">
        <v>18</v>
      </c>
    </row>
    <row r="320" spans="1:13" x14ac:dyDescent="0.35">
      <c r="A320">
        <v>11170</v>
      </c>
      <c r="B320" t="s">
        <v>71</v>
      </c>
      <c r="C320" t="s">
        <v>81</v>
      </c>
      <c r="D320" t="s">
        <v>80</v>
      </c>
      <c r="E320" s="4">
        <v>24873</v>
      </c>
      <c r="F320" t="s">
        <v>25</v>
      </c>
      <c r="G320" t="s">
        <v>61</v>
      </c>
      <c r="H320" t="s">
        <v>78</v>
      </c>
      <c r="I320">
        <v>90000</v>
      </c>
      <c r="J320">
        <v>4</v>
      </c>
      <c r="K320" t="s">
        <v>36</v>
      </c>
      <c r="L320" t="s">
        <v>19</v>
      </c>
      <c r="M320" t="s">
        <v>18</v>
      </c>
    </row>
    <row r="321" spans="1:13" x14ac:dyDescent="0.35">
      <c r="A321">
        <v>11171</v>
      </c>
      <c r="B321" t="s">
        <v>30</v>
      </c>
      <c r="C321" t="s">
        <v>76</v>
      </c>
      <c r="D321" t="s">
        <v>75</v>
      </c>
      <c r="E321" s="4">
        <v>24754</v>
      </c>
      <c r="F321" t="s">
        <v>48</v>
      </c>
      <c r="G321" t="s">
        <v>25</v>
      </c>
      <c r="H321" t="s">
        <v>73</v>
      </c>
      <c r="I321">
        <v>100000</v>
      </c>
      <c r="J321">
        <v>1</v>
      </c>
      <c r="K321" t="s">
        <v>36</v>
      </c>
      <c r="L321" t="s">
        <v>19</v>
      </c>
      <c r="M321" t="s">
        <v>18</v>
      </c>
    </row>
    <row r="322" spans="1:13" x14ac:dyDescent="0.35">
      <c r="A322">
        <v>11172</v>
      </c>
      <c r="B322" t="s">
        <v>71</v>
      </c>
      <c r="C322" t="s">
        <v>70</v>
      </c>
      <c r="D322" t="s">
        <v>69</v>
      </c>
      <c r="E322" s="4">
        <v>24797</v>
      </c>
      <c r="F322" t="s">
        <v>25</v>
      </c>
      <c r="G322" t="s">
        <v>61</v>
      </c>
      <c r="H322" t="s">
        <v>67</v>
      </c>
      <c r="I322">
        <v>100000</v>
      </c>
      <c r="J322">
        <v>1</v>
      </c>
      <c r="K322" t="s">
        <v>36</v>
      </c>
      <c r="L322" t="s">
        <v>19</v>
      </c>
      <c r="M322" t="s">
        <v>18</v>
      </c>
    </row>
    <row r="323" spans="1:13" x14ac:dyDescent="0.35">
      <c r="A323">
        <v>11173</v>
      </c>
      <c r="B323" t="s">
        <v>65</v>
      </c>
      <c r="C323" t="s">
        <v>64</v>
      </c>
      <c r="D323" t="s">
        <v>63</v>
      </c>
      <c r="E323" s="4">
        <v>24716</v>
      </c>
      <c r="F323" t="s">
        <v>48</v>
      </c>
      <c r="G323" t="s">
        <v>61</v>
      </c>
      <c r="H323" t="s">
        <v>59</v>
      </c>
      <c r="I323">
        <v>110000</v>
      </c>
      <c r="J323">
        <v>0</v>
      </c>
      <c r="K323" t="s">
        <v>20</v>
      </c>
      <c r="L323" t="s">
        <v>19</v>
      </c>
      <c r="M323" t="s">
        <v>57</v>
      </c>
    </row>
    <row r="324" spans="1:13" x14ac:dyDescent="0.35">
      <c r="A324">
        <v>11174</v>
      </c>
      <c r="B324" t="s">
        <v>30</v>
      </c>
      <c r="C324" t="s">
        <v>56</v>
      </c>
      <c r="D324" t="s">
        <v>55</v>
      </c>
      <c r="E324" s="4">
        <v>24666</v>
      </c>
      <c r="F324" t="s">
        <v>25</v>
      </c>
      <c r="G324" t="s">
        <v>25</v>
      </c>
      <c r="H324" t="s">
        <v>53</v>
      </c>
      <c r="I324">
        <v>110000</v>
      </c>
      <c r="J324">
        <v>0</v>
      </c>
      <c r="K324" t="s">
        <v>20</v>
      </c>
      <c r="L324" t="s">
        <v>19</v>
      </c>
      <c r="M324" t="s">
        <v>18</v>
      </c>
    </row>
    <row r="325" spans="1:13" x14ac:dyDescent="0.35">
      <c r="A325">
        <v>11175</v>
      </c>
      <c r="B325" t="s">
        <v>30</v>
      </c>
      <c r="C325" t="s">
        <v>51</v>
      </c>
      <c r="D325" t="s">
        <v>50</v>
      </c>
      <c r="E325" s="4">
        <v>23075</v>
      </c>
      <c r="F325" t="s">
        <v>48</v>
      </c>
      <c r="G325" t="s">
        <v>25</v>
      </c>
      <c r="H325" t="s">
        <v>46</v>
      </c>
      <c r="I325">
        <v>70000</v>
      </c>
      <c r="J325">
        <v>0</v>
      </c>
      <c r="K325" t="s">
        <v>44</v>
      </c>
      <c r="L325" t="s">
        <v>43</v>
      </c>
      <c r="M325" t="s">
        <v>18</v>
      </c>
    </row>
    <row r="326" spans="1:13" x14ac:dyDescent="0.35">
      <c r="A326">
        <v>11176</v>
      </c>
      <c r="B326" t="s">
        <v>30</v>
      </c>
      <c r="C326" t="s">
        <v>42</v>
      </c>
      <c r="D326" t="s">
        <v>41</v>
      </c>
      <c r="E326" s="4">
        <v>24862</v>
      </c>
      <c r="F326" t="s">
        <v>25</v>
      </c>
      <c r="G326" t="s">
        <v>25</v>
      </c>
      <c r="H326" t="s">
        <v>39</v>
      </c>
      <c r="I326">
        <v>90000</v>
      </c>
      <c r="J326">
        <v>4</v>
      </c>
      <c r="K326" t="s">
        <v>36</v>
      </c>
      <c r="L326" t="s">
        <v>19</v>
      </c>
      <c r="M326" t="s">
        <v>18</v>
      </c>
    </row>
    <row r="327" spans="1:13" x14ac:dyDescent="0.35">
      <c r="A327">
        <v>11177</v>
      </c>
      <c r="B327" t="s">
        <v>30</v>
      </c>
      <c r="C327" t="s">
        <v>35</v>
      </c>
      <c r="D327" t="s">
        <v>34</v>
      </c>
      <c r="E327" s="4">
        <v>15526</v>
      </c>
      <c r="F327" t="s">
        <v>25</v>
      </c>
      <c r="G327" t="s">
        <v>25</v>
      </c>
      <c r="H327" t="s">
        <v>32</v>
      </c>
      <c r="I327">
        <v>110000</v>
      </c>
      <c r="J327">
        <v>2</v>
      </c>
      <c r="K327" t="s">
        <v>20</v>
      </c>
      <c r="L327" t="s">
        <v>19</v>
      </c>
      <c r="M327" t="s">
        <v>18</v>
      </c>
    </row>
    <row r="328" spans="1:13" x14ac:dyDescent="0.35">
      <c r="A328">
        <v>11178</v>
      </c>
      <c r="B328" t="s">
        <v>30</v>
      </c>
      <c r="C328" t="s">
        <v>29</v>
      </c>
      <c r="D328" t="s">
        <v>28</v>
      </c>
      <c r="E328" s="4">
        <v>15942</v>
      </c>
      <c r="F328" t="s">
        <v>25</v>
      </c>
      <c r="G328" t="s">
        <v>25</v>
      </c>
      <c r="H328" t="s">
        <v>23</v>
      </c>
      <c r="I328">
        <v>100000</v>
      </c>
      <c r="J328">
        <v>2</v>
      </c>
      <c r="K328" t="s">
        <v>20</v>
      </c>
      <c r="L328" t="s">
        <v>19</v>
      </c>
      <c r="M328" t="s">
        <v>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D331-4326-4945-8448-B2C177A5C8C7}">
  <dimension ref="B3:K26"/>
  <sheetViews>
    <sheetView zoomScale="81" zoomScaleNormal="81" workbookViewId="0">
      <selection activeCell="G6" sqref="G6"/>
    </sheetView>
  </sheetViews>
  <sheetFormatPr defaultRowHeight="14.5" x14ac:dyDescent="0.35"/>
  <cols>
    <col min="2" max="2" width="13.54296875" bestFit="1" customWidth="1"/>
    <col min="3" max="3" width="14.81640625" bestFit="1" customWidth="1"/>
    <col min="6" max="6" width="18.7265625" bestFit="1" customWidth="1"/>
    <col min="7" max="7" width="14.81640625" bestFit="1" customWidth="1"/>
    <col min="9" max="9" width="12.81640625" bestFit="1" customWidth="1"/>
    <col min="10" max="10" width="14.81640625" bestFit="1" customWidth="1"/>
    <col min="11" max="11" width="13.36328125" bestFit="1" customWidth="1"/>
  </cols>
  <sheetData>
    <row r="3" spans="2:11" x14ac:dyDescent="0.35">
      <c r="C3">
        <f>GETPIVOTDATA("CustomerKey",$B$5)</f>
        <v>327</v>
      </c>
      <c r="F3" t="str">
        <f>_xlfn.CONCAT("Customer by ",F4)</f>
        <v>Customer by Wealth Catergory</v>
      </c>
      <c r="I3" t="str">
        <f>_xlfn.CONCAT("Customer by ",I4)</f>
        <v>Customer by Age Group</v>
      </c>
    </row>
    <row r="4" spans="2:11" x14ac:dyDescent="0.35">
      <c r="F4" s="2" t="s">
        <v>1451</v>
      </c>
      <c r="G4" t="s">
        <v>1448</v>
      </c>
      <c r="I4" s="2" t="s">
        <v>1452</v>
      </c>
      <c r="J4" t="s">
        <v>1448</v>
      </c>
    </row>
    <row r="5" spans="2:11" x14ac:dyDescent="0.35">
      <c r="B5" t="s">
        <v>1448</v>
      </c>
      <c r="F5" s="1" t="s">
        <v>494</v>
      </c>
      <c r="G5" s="3">
        <v>2</v>
      </c>
      <c r="I5" s="1" t="s">
        <v>1457</v>
      </c>
      <c r="J5" s="3">
        <v>13</v>
      </c>
    </row>
    <row r="6" spans="2:11" x14ac:dyDescent="0.35">
      <c r="B6" s="3">
        <v>327</v>
      </c>
      <c r="F6" s="1" t="s">
        <v>21</v>
      </c>
      <c r="G6" s="3">
        <v>28</v>
      </c>
      <c r="I6" s="1" t="s">
        <v>1456</v>
      </c>
      <c r="J6" s="3">
        <v>55</v>
      </c>
    </row>
    <row r="7" spans="2:11" x14ac:dyDescent="0.35">
      <c r="F7" s="1" t="s">
        <v>107</v>
      </c>
      <c r="G7" s="3">
        <v>141</v>
      </c>
      <c r="I7" s="1" t="s">
        <v>1454</v>
      </c>
      <c r="J7" s="3">
        <v>74</v>
      </c>
    </row>
    <row r="8" spans="2:11" x14ac:dyDescent="0.35">
      <c r="B8" t="str">
        <f>_xlfn.CONCAT("Customer by ",B9)</f>
        <v>Customer by Marital Status</v>
      </c>
      <c r="F8" s="1" t="s">
        <v>37</v>
      </c>
      <c r="G8" s="3">
        <v>156</v>
      </c>
      <c r="I8" s="1" t="s">
        <v>1455</v>
      </c>
      <c r="J8" s="3">
        <v>89</v>
      </c>
    </row>
    <row r="9" spans="2:11" x14ac:dyDescent="0.35">
      <c r="B9" s="2" t="s">
        <v>1450</v>
      </c>
      <c r="C9" t="s">
        <v>1448</v>
      </c>
      <c r="I9" s="1" t="s">
        <v>1453</v>
      </c>
      <c r="J9" s="3">
        <v>96</v>
      </c>
    </row>
    <row r="10" spans="2:11" x14ac:dyDescent="0.35">
      <c r="B10" s="1" t="s">
        <v>26</v>
      </c>
      <c r="C10" s="3">
        <v>161</v>
      </c>
      <c r="F10" t="str">
        <f>_xlfn.CONCAT("Customer by ",F11)</f>
        <v>Customer by Home Owner Full</v>
      </c>
    </row>
    <row r="11" spans="2:11" x14ac:dyDescent="0.35">
      <c r="B11" s="1" t="s">
        <v>47</v>
      </c>
      <c r="C11" s="3">
        <v>166</v>
      </c>
      <c r="F11" s="2" t="s">
        <v>1441</v>
      </c>
      <c r="G11" t="s">
        <v>1448</v>
      </c>
      <c r="I11" t="str">
        <f>_xlfn.CONCAT("Customer by ",I12)</f>
        <v>Customer by Sum of Purchase2</v>
      </c>
    </row>
    <row r="12" spans="2:11" x14ac:dyDescent="0.35">
      <c r="B12" s="1" t="s">
        <v>1449</v>
      </c>
      <c r="C12" s="3">
        <v>327</v>
      </c>
      <c r="F12" s="1" t="s">
        <v>1443</v>
      </c>
      <c r="G12" s="3">
        <v>128</v>
      </c>
      <c r="I12" t="s">
        <v>1460</v>
      </c>
      <c r="K12" s="8">
        <f>GETPIVOTDATA("Purchase",$I$12)</f>
        <v>173000.00000000003</v>
      </c>
    </row>
    <row r="13" spans="2:11" x14ac:dyDescent="0.35">
      <c r="F13" s="1" t="s">
        <v>1442</v>
      </c>
      <c r="G13" s="3">
        <v>199</v>
      </c>
      <c r="I13" s="7">
        <v>173000.00000000003</v>
      </c>
    </row>
    <row r="14" spans="2:11" x14ac:dyDescent="0.35">
      <c r="B14" t="str">
        <f>_xlfn.CONCAT("Customer by ",B15)</f>
        <v>Customer by Gender</v>
      </c>
    </row>
    <row r="15" spans="2:11" x14ac:dyDescent="0.35">
      <c r="B15" s="2" t="s">
        <v>1431</v>
      </c>
      <c r="C15" t="s">
        <v>1448</v>
      </c>
      <c r="F15" t="str">
        <f>_xlfn.CONCAT("Customer by ",F16)</f>
        <v>Customer by Parent</v>
      </c>
    </row>
    <row r="16" spans="2:11" x14ac:dyDescent="0.35">
      <c r="B16" s="1" t="s">
        <v>60</v>
      </c>
      <c r="C16" s="3">
        <v>156</v>
      </c>
      <c r="F16" s="2" t="s">
        <v>1445</v>
      </c>
      <c r="G16" t="s">
        <v>1448</v>
      </c>
    </row>
    <row r="17" spans="2:7" x14ac:dyDescent="0.35">
      <c r="B17" s="1" t="s">
        <v>24</v>
      </c>
      <c r="C17" s="3">
        <v>167</v>
      </c>
      <c r="F17" s="1" t="s">
        <v>1446</v>
      </c>
      <c r="G17" s="3">
        <v>148</v>
      </c>
    </row>
    <row r="18" spans="2:7" x14ac:dyDescent="0.35">
      <c r="B18" s="1" t="s">
        <v>486</v>
      </c>
      <c r="C18" s="3">
        <v>4</v>
      </c>
      <c r="F18" s="1" t="s">
        <v>1445</v>
      </c>
      <c r="G18" s="3">
        <v>179</v>
      </c>
    </row>
    <row r="20" spans="2:7" x14ac:dyDescent="0.35">
      <c r="B20" t="str">
        <f>_xlfn.CONCAT("Customer by ",B21)</f>
        <v>Customer by Occupation</v>
      </c>
      <c r="F20" t="str">
        <f>_xlfn.CONCAT("Customer by ",F21)</f>
        <v>Customer by Education Level</v>
      </c>
    </row>
    <row r="21" spans="2:7" x14ac:dyDescent="0.35">
      <c r="B21" s="2" t="s">
        <v>1423</v>
      </c>
      <c r="C21" t="s">
        <v>1448</v>
      </c>
      <c r="F21" s="2" t="s">
        <v>1458</v>
      </c>
      <c r="G21" t="s">
        <v>1448</v>
      </c>
    </row>
    <row r="22" spans="2:7" x14ac:dyDescent="0.35">
      <c r="B22" s="1" t="s">
        <v>43</v>
      </c>
      <c r="C22" s="3">
        <v>161</v>
      </c>
      <c r="F22" s="1" t="s">
        <v>44</v>
      </c>
      <c r="G22" s="3">
        <v>107</v>
      </c>
    </row>
    <row r="23" spans="2:7" x14ac:dyDescent="0.35">
      <c r="B23" s="1" t="s">
        <v>341</v>
      </c>
      <c r="C23" s="3">
        <v>86</v>
      </c>
      <c r="F23" s="1" t="s">
        <v>132</v>
      </c>
      <c r="G23" s="3">
        <v>98</v>
      </c>
    </row>
    <row r="24" spans="2:7" x14ac:dyDescent="0.35">
      <c r="B24" s="1" t="s">
        <v>19</v>
      </c>
      <c r="C24" s="3">
        <v>48</v>
      </c>
      <c r="F24" s="1" t="s">
        <v>36</v>
      </c>
      <c r="G24" s="3">
        <v>78</v>
      </c>
    </row>
    <row r="25" spans="2:7" x14ac:dyDescent="0.35">
      <c r="B25" s="1" t="s">
        <v>222</v>
      </c>
      <c r="C25" s="3">
        <v>32</v>
      </c>
      <c r="F25" s="1" t="s">
        <v>20</v>
      </c>
      <c r="G25" s="3">
        <v>26</v>
      </c>
    </row>
    <row r="26" spans="2:7" x14ac:dyDescent="0.35">
      <c r="F26" s="1" t="s">
        <v>223</v>
      </c>
      <c r="G26" s="3">
        <v>18</v>
      </c>
    </row>
  </sheetData>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CFC81-109D-4D5B-8E8E-83EE5535FEFE}">
  <sheetPr>
    <tabColor rgb="FFC00000"/>
  </sheetPr>
  <dimension ref="A1:X328"/>
  <sheetViews>
    <sheetView zoomScale="80" zoomScaleNormal="80" workbookViewId="0">
      <selection activeCell="X2" sqref="X2"/>
    </sheetView>
  </sheetViews>
  <sheetFormatPr defaultRowHeight="14.5" x14ac:dyDescent="0.35"/>
  <cols>
    <col min="6" max="6" width="10.6328125" bestFit="1" customWidth="1"/>
    <col min="7" max="7" width="11.26953125" bestFit="1" customWidth="1"/>
    <col min="9" max="9" width="9.7265625" bestFit="1" customWidth="1"/>
    <col min="14" max="14" width="31.6328125" bestFit="1" customWidth="1"/>
    <col min="16" max="16" width="12.6328125" bestFit="1" customWidth="1"/>
    <col min="22" max="22" width="5.6328125" customWidth="1"/>
    <col min="23" max="23" width="15.81640625" bestFit="1" customWidth="1"/>
  </cols>
  <sheetData>
    <row r="1" spans="1:24" x14ac:dyDescent="0.35">
      <c r="A1" s="6" t="s">
        <v>1440</v>
      </c>
      <c r="B1" s="6" t="s">
        <v>1439</v>
      </c>
      <c r="C1" s="6" t="s">
        <v>1438</v>
      </c>
      <c r="D1" s="6" t="s">
        <v>1437</v>
      </c>
      <c r="E1" s="6" t="s">
        <v>1436</v>
      </c>
      <c r="F1" s="6" t="s">
        <v>1435</v>
      </c>
      <c r="G1" s="6" t="s">
        <v>1434</v>
      </c>
      <c r="H1" s="6" t="s">
        <v>1447</v>
      </c>
      <c r="I1" s="6" t="s">
        <v>1452</v>
      </c>
      <c r="J1" s="6" t="s">
        <v>1433</v>
      </c>
      <c r="K1" s="6" t="s">
        <v>1432</v>
      </c>
      <c r="L1" s="6" t="s">
        <v>1431</v>
      </c>
      <c r="M1" s="6" t="s">
        <v>1430</v>
      </c>
      <c r="N1" s="6" t="s">
        <v>1429</v>
      </c>
      <c r="O1" s="6" t="s">
        <v>1428</v>
      </c>
      <c r="P1" s="6" t="s">
        <v>1427</v>
      </c>
      <c r="Q1" s="6" t="s">
        <v>1426</v>
      </c>
      <c r="R1" s="6" t="s">
        <v>1425</v>
      </c>
      <c r="S1" s="6" t="s">
        <v>1444</v>
      </c>
      <c r="T1" s="6" t="s">
        <v>1424</v>
      </c>
      <c r="U1" s="6" t="s">
        <v>1423</v>
      </c>
      <c r="V1" s="6" t="s">
        <v>1422</v>
      </c>
      <c r="W1" s="6" t="s">
        <v>1441</v>
      </c>
      <c r="X1" s="6" t="s">
        <v>1459</v>
      </c>
    </row>
    <row r="2" spans="1:24" x14ac:dyDescent="0.35">
      <c r="A2">
        <v>13001</v>
      </c>
      <c r="B2" t="s">
        <v>30</v>
      </c>
      <c r="C2" t="s">
        <v>773</v>
      </c>
      <c r="D2" t="s">
        <v>754</v>
      </c>
      <c r="E2" t="s">
        <v>1421</v>
      </c>
      <c r="F2" s="4">
        <v>25452</v>
      </c>
      <c r="G2" s="3">
        <v>1969</v>
      </c>
      <c r="H2">
        <f ca="1">TEXT(TODAY(), "YYYY")-G2</f>
        <v>54</v>
      </c>
      <c r="I2" t="str">
        <f ca="1">IF(H2&lt;50,"40s", IF(H2&lt;60, "50s", IF(H2&lt;70, "60s", IF(H2&lt;80, "70s", IF(H2&lt;90, "80s", IF(H2&lt;100, "90s", "Ancient"))))))</f>
        <v>50s</v>
      </c>
      <c r="J2" t="s">
        <v>48</v>
      </c>
      <c r="K2" t="s">
        <v>47</v>
      </c>
      <c r="L2" t="s">
        <v>25</v>
      </c>
      <c r="M2" t="s">
        <v>24</v>
      </c>
      <c r="N2" t="s">
        <v>1420</v>
      </c>
      <c r="O2" t="s">
        <v>1419</v>
      </c>
      <c r="P2">
        <v>130000</v>
      </c>
      <c r="Q2" t="s">
        <v>21</v>
      </c>
      <c r="R2">
        <v>1</v>
      </c>
      <c r="S2" t="s">
        <v>1445</v>
      </c>
      <c r="T2" t="s">
        <v>20</v>
      </c>
      <c r="U2" t="s">
        <v>19</v>
      </c>
      <c r="V2" t="s">
        <v>18</v>
      </c>
      <c r="W2" t="s">
        <v>1442</v>
      </c>
      <c r="X2">
        <f>VLOOKUP(A2,Purchases!$A$1:$C$328,2,FALSE)</f>
        <v>1181.8181818181818</v>
      </c>
    </row>
    <row r="3" spans="1:24" x14ac:dyDescent="0.35">
      <c r="A3">
        <v>13002</v>
      </c>
      <c r="B3" t="s">
        <v>30</v>
      </c>
      <c r="C3" t="s">
        <v>1418</v>
      </c>
      <c r="D3" t="s">
        <v>336</v>
      </c>
      <c r="E3" t="s">
        <v>1417</v>
      </c>
      <c r="F3" s="4">
        <v>24706</v>
      </c>
      <c r="G3" s="3">
        <v>1967</v>
      </c>
      <c r="H3">
        <f t="shared" ref="H3:H66" ca="1" si="0">TEXT(TODAY(), "YYYY")-G3</f>
        <v>56</v>
      </c>
      <c r="I3" t="str">
        <f t="shared" ref="I3:I66" ca="1" si="1">IF(H3&lt;50,"40s", IF(H3&lt;60, "50s", IF(H3&lt;70, "60s", IF(H3&lt;80, "70s", IF(H3&lt;90, "80s", IF(H3&lt;100, "90s", "Ancient"))))))</f>
        <v>50s</v>
      </c>
      <c r="J3" t="s">
        <v>25</v>
      </c>
      <c r="K3" t="s">
        <v>26</v>
      </c>
      <c r="L3" t="s">
        <v>25</v>
      </c>
      <c r="M3" t="s">
        <v>24</v>
      </c>
      <c r="N3" t="s">
        <v>1416</v>
      </c>
      <c r="O3" t="s">
        <v>1415</v>
      </c>
      <c r="P3">
        <v>80000</v>
      </c>
      <c r="Q3" t="s">
        <v>37</v>
      </c>
      <c r="R3">
        <v>5</v>
      </c>
      <c r="S3" t="s">
        <v>1445</v>
      </c>
      <c r="T3" t="s">
        <v>20</v>
      </c>
      <c r="U3" t="s">
        <v>19</v>
      </c>
      <c r="V3" t="s">
        <v>57</v>
      </c>
      <c r="W3" t="s">
        <v>1443</v>
      </c>
      <c r="X3">
        <f>VLOOKUP(A3,Purchases!$A$1:$C$328,2,FALSE)</f>
        <v>727.27272727272725</v>
      </c>
    </row>
    <row r="4" spans="1:24" x14ac:dyDescent="0.35">
      <c r="A4">
        <v>13003</v>
      </c>
      <c r="B4" t="s">
        <v>71</v>
      </c>
      <c r="C4" t="s">
        <v>729</v>
      </c>
      <c r="D4" t="s">
        <v>206</v>
      </c>
      <c r="E4" t="s">
        <v>1414</v>
      </c>
      <c r="F4" s="4">
        <v>24492</v>
      </c>
      <c r="G4" s="3">
        <v>1967</v>
      </c>
      <c r="H4">
        <f t="shared" ca="1" si="0"/>
        <v>56</v>
      </c>
      <c r="I4" t="str">
        <f t="shared" ca="1" si="1"/>
        <v>50s</v>
      </c>
      <c r="J4" t="s">
        <v>25</v>
      </c>
      <c r="K4" t="s">
        <v>26</v>
      </c>
      <c r="L4" t="s">
        <v>61</v>
      </c>
      <c r="M4" t="s">
        <v>60</v>
      </c>
      <c r="N4" t="s">
        <v>1413</v>
      </c>
      <c r="O4" t="s">
        <v>1412</v>
      </c>
      <c r="P4">
        <v>80000</v>
      </c>
      <c r="Q4" t="s">
        <v>37</v>
      </c>
      <c r="R4">
        <v>5</v>
      </c>
      <c r="S4" t="s">
        <v>1445</v>
      </c>
      <c r="T4" t="s">
        <v>20</v>
      </c>
      <c r="U4" t="s">
        <v>19</v>
      </c>
      <c r="V4" t="s">
        <v>18</v>
      </c>
      <c r="W4" t="s">
        <v>1442</v>
      </c>
      <c r="X4">
        <f>VLOOKUP(A4,Purchases!$A$1:$C$328,2,FALSE)</f>
        <v>727.27272727272725</v>
      </c>
    </row>
    <row r="5" spans="1:24" x14ac:dyDescent="0.35">
      <c r="A5">
        <v>13004</v>
      </c>
      <c r="B5" t="s">
        <v>30</v>
      </c>
      <c r="C5" t="s">
        <v>1411</v>
      </c>
      <c r="D5" t="s">
        <v>1061</v>
      </c>
      <c r="E5" t="s">
        <v>1410</v>
      </c>
      <c r="F5" s="4">
        <v>24596</v>
      </c>
      <c r="G5" s="3">
        <v>1967</v>
      </c>
      <c r="H5">
        <f t="shared" ca="1" si="0"/>
        <v>56</v>
      </c>
      <c r="I5" t="str">
        <f t="shared" ca="1" si="1"/>
        <v>50s</v>
      </c>
      <c r="J5" t="s">
        <v>25</v>
      </c>
      <c r="K5" t="s">
        <v>26</v>
      </c>
      <c r="L5" t="s">
        <v>25</v>
      </c>
      <c r="M5" t="s">
        <v>24</v>
      </c>
      <c r="N5" t="s">
        <v>1409</v>
      </c>
      <c r="O5" t="s">
        <v>1408</v>
      </c>
      <c r="P5">
        <v>80000</v>
      </c>
      <c r="Q5" t="s">
        <v>37</v>
      </c>
      <c r="R5">
        <v>5</v>
      </c>
      <c r="S5" t="s">
        <v>1445</v>
      </c>
      <c r="T5" t="s">
        <v>20</v>
      </c>
      <c r="U5" t="s">
        <v>19</v>
      </c>
      <c r="V5" t="s">
        <v>57</v>
      </c>
      <c r="W5" t="s">
        <v>1443</v>
      </c>
      <c r="X5">
        <f>VLOOKUP(A5,Purchases!$A$1:$C$328,2,FALSE)</f>
        <v>727.27272727272725</v>
      </c>
    </row>
    <row r="6" spans="1:24" x14ac:dyDescent="0.35">
      <c r="A6">
        <v>13005</v>
      </c>
      <c r="B6" t="s">
        <v>71</v>
      </c>
      <c r="C6" t="s">
        <v>1407</v>
      </c>
      <c r="D6" t="s">
        <v>227</v>
      </c>
      <c r="E6" t="s">
        <v>1406</v>
      </c>
      <c r="F6" s="4">
        <v>24334</v>
      </c>
      <c r="G6" s="3">
        <v>1966</v>
      </c>
      <c r="H6">
        <f t="shared" ca="1" si="0"/>
        <v>57</v>
      </c>
      <c r="I6" t="str">
        <f t="shared" ca="1" si="1"/>
        <v>50s</v>
      </c>
      <c r="J6" t="s">
        <v>25</v>
      </c>
      <c r="K6" t="s">
        <v>26</v>
      </c>
      <c r="L6" t="s">
        <v>61</v>
      </c>
      <c r="M6" t="s">
        <v>60</v>
      </c>
      <c r="N6" t="s">
        <v>1405</v>
      </c>
      <c r="O6" t="s">
        <v>1404</v>
      </c>
      <c r="P6">
        <v>80000</v>
      </c>
      <c r="Q6" t="s">
        <v>37</v>
      </c>
      <c r="R6">
        <v>5</v>
      </c>
      <c r="S6" t="s">
        <v>1445</v>
      </c>
      <c r="T6" t="s">
        <v>20</v>
      </c>
      <c r="U6" t="s">
        <v>19</v>
      </c>
      <c r="V6" t="s">
        <v>57</v>
      </c>
      <c r="W6" t="s">
        <v>1443</v>
      </c>
      <c r="X6">
        <f>VLOOKUP(A6,Purchases!$A$1:$C$328,2,FALSE)</f>
        <v>727.27272727272725</v>
      </c>
    </row>
    <row r="7" spans="1:24" x14ac:dyDescent="0.35">
      <c r="A7">
        <v>13006</v>
      </c>
      <c r="B7" t="s">
        <v>65</v>
      </c>
      <c r="C7" t="s">
        <v>1025</v>
      </c>
      <c r="D7" t="s">
        <v>1403</v>
      </c>
      <c r="E7" t="s">
        <v>1402</v>
      </c>
      <c r="F7" s="4">
        <v>24218</v>
      </c>
      <c r="G7" s="3">
        <v>1966</v>
      </c>
      <c r="H7">
        <f t="shared" ca="1" si="0"/>
        <v>57</v>
      </c>
      <c r="I7" t="str">
        <f t="shared" ca="1" si="1"/>
        <v>50s</v>
      </c>
      <c r="J7" t="s">
        <v>48</v>
      </c>
      <c r="K7" t="s">
        <v>47</v>
      </c>
      <c r="L7" t="s">
        <v>61</v>
      </c>
      <c r="M7" t="s">
        <v>60</v>
      </c>
      <c r="N7" t="s">
        <v>1401</v>
      </c>
      <c r="O7" t="s">
        <v>1400</v>
      </c>
      <c r="P7">
        <v>90000</v>
      </c>
      <c r="Q7" t="s">
        <v>37</v>
      </c>
      <c r="R7">
        <v>0</v>
      </c>
      <c r="S7" t="s">
        <v>1446</v>
      </c>
      <c r="T7" t="s">
        <v>36</v>
      </c>
      <c r="U7" t="s">
        <v>341</v>
      </c>
      <c r="V7" t="s">
        <v>57</v>
      </c>
      <c r="W7" t="s">
        <v>1443</v>
      </c>
      <c r="X7">
        <f>VLOOKUP(A7,Purchases!$A$1:$C$328,2,FALSE)</f>
        <v>818.18181818181813</v>
      </c>
    </row>
    <row r="8" spans="1:24" x14ac:dyDescent="0.35">
      <c r="A8">
        <v>13007</v>
      </c>
      <c r="B8" t="s">
        <v>71</v>
      </c>
      <c r="C8" t="s">
        <v>1399</v>
      </c>
      <c r="D8" t="s">
        <v>1214</v>
      </c>
      <c r="E8" t="s">
        <v>1398</v>
      </c>
      <c r="F8" s="4">
        <v>24020</v>
      </c>
      <c r="G8" s="3">
        <v>1965</v>
      </c>
      <c r="H8">
        <f t="shared" ca="1" si="0"/>
        <v>58</v>
      </c>
      <c r="I8" t="str">
        <f t="shared" ca="1" si="1"/>
        <v>50s</v>
      </c>
      <c r="J8" t="s">
        <v>48</v>
      </c>
      <c r="K8" t="s">
        <v>47</v>
      </c>
      <c r="L8" t="s">
        <v>61</v>
      </c>
      <c r="M8" t="s">
        <v>60</v>
      </c>
      <c r="N8" t="s">
        <v>1397</v>
      </c>
      <c r="O8" t="s">
        <v>1396</v>
      </c>
      <c r="P8">
        <v>60000</v>
      </c>
      <c r="Q8" t="s">
        <v>37</v>
      </c>
      <c r="R8">
        <v>2</v>
      </c>
      <c r="S8" t="s">
        <v>1445</v>
      </c>
      <c r="T8" t="s">
        <v>36</v>
      </c>
      <c r="U8" t="s">
        <v>341</v>
      </c>
      <c r="V8" t="s">
        <v>57</v>
      </c>
      <c r="W8" t="s">
        <v>1443</v>
      </c>
      <c r="X8">
        <f>VLOOKUP(A8,Purchases!$A$1:$C$328,2,FALSE)</f>
        <v>545.4545454545455</v>
      </c>
    </row>
    <row r="9" spans="1:24" x14ac:dyDescent="0.35">
      <c r="A9">
        <v>13008</v>
      </c>
      <c r="B9" t="s">
        <v>30</v>
      </c>
      <c r="C9" t="s">
        <v>1395</v>
      </c>
      <c r="D9" t="s">
        <v>1394</v>
      </c>
      <c r="E9" t="s">
        <v>1393</v>
      </c>
      <c r="F9" s="4">
        <v>23932</v>
      </c>
      <c r="G9" s="3">
        <v>1965</v>
      </c>
      <c r="H9">
        <f t="shared" ca="1" si="0"/>
        <v>58</v>
      </c>
      <c r="I9" t="str">
        <f t="shared" ca="1" si="1"/>
        <v>50s</v>
      </c>
      <c r="J9" t="s">
        <v>25</v>
      </c>
      <c r="K9" t="s">
        <v>26</v>
      </c>
      <c r="L9" t="s">
        <v>25</v>
      </c>
      <c r="M9" t="s">
        <v>24</v>
      </c>
      <c r="N9" t="s">
        <v>1392</v>
      </c>
      <c r="O9" t="s">
        <v>1391</v>
      </c>
      <c r="P9">
        <v>60000</v>
      </c>
      <c r="Q9" t="s">
        <v>37</v>
      </c>
      <c r="R9">
        <v>3</v>
      </c>
      <c r="S9" t="s">
        <v>1445</v>
      </c>
      <c r="T9" t="s">
        <v>36</v>
      </c>
      <c r="U9" t="s">
        <v>341</v>
      </c>
      <c r="V9" t="s">
        <v>18</v>
      </c>
      <c r="W9" t="s">
        <v>1442</v>
      </c>
      <c r="X9">
        <f>VLOOKUP(A9,Purchases!$A$1:$C$328,2,FALSE)</f>
        <v>545.4545454545455</v>
      </c>
    </row>
    <row r="10" spans="1:24" x14ac:dyDescent="0.35">
      <c r="A10">
        <v>13009</v>
      </c>
      <c r="B10" t="s">
        <v>71</v>
      </c>
      <c r="C10" t="s">
        <v>1390</v>
      </c>
      <c r="D10" t="s">
        <v>1389</v>
      </c>
      <c r="E10" t="s">
        <v>1388</v>
      </c>
      <c r="F10" s="4">
        <v>23812</v>
      </c>
      <c r="G10" s="3">
        <v>1965</v>
      </c>
      <c r="H10">
        <f t="shared" ca="1" si="0"/>
        <v>58</v>
      </c>
      <c r="I10" t="str">
        <f t="shared" ca="1" si="1"/>
        <v>50s</v>
      </c>
      <c r="J10" t="s">
        <v>25</v>
      </c>
      <c r="K10" t="s">
        <v>26</v>
      </c>
      <c r="L10" t="s">
        <v>61</v>
      </c>
      <c r="M10" t="s">
        <v>60</v>
      </c>
      <c r="N10" t="s">
        <v>1387</v>
      </c>
      <c r="O10" t="s">
        <v>1386</v>
      </c>
      <c r="P10">
        <v>60000</v>
      </c>
      <c r="Q10" t="s">
        <v>37</v>
      </c>
      <c r="R10">
        <v>3</v>
      </c>
      <c r="S10" t="s">
        <v>1445</v>
      </c>
      <c r="T10" t="s">
        <v>36</v>
      </c>
      <c r="U10" t="s">
        <v>341</v>
      </c>
      <c r="V10" t="s">
        <v>18</v>
      </c>
      <c r="W10" t="s">
        <v>1442</v>
      </c>
      <c r="X10">
        <f>VLOOKUP(A10,Purchases!$A$1:$C$328,2,FALSE)</f>
        <v>545.4545454545455</v>
      </c>
    </row>
    <row r="11" spans="1:24" x14ac:dyDescent="0.35">
      <c r="A11">
        <v>13010</v>
      </c>
      <c r="B11" t="s">
        <v>71</v>
      </c>
      <c r="C11" t="s">
        <v>1385</v>
      </c>
      <c r="D11" t="s">
        <v>513</v>
      </c>
      <c r="E11" t="s">
        <v>1384</v>
      </c>
      <c r="F11" s="4">
        <v>23970</v>
      </c>
      <c r="G11" s="3">
        <v>1965</v>
      </c>
      <c r="H11">
        <f t="shared" ca="1" si="0"/>
        <v>58</v>
      </c>
      <c r="I11" t="str">
        <f t="shared" ca="1" si="1"/>
        <v>50s</v>
      </c>
      <c r="J11" t="s">
        <v>25</v>
      </c>
      <c r="K11" t="s">
        <v>26</v>
      </c>
      <c r="L11" t="s">
        <v>61</v>
      </c>
      <c r="M11" t="s">
        <v>60</v>
      </c>
      <c r="N11" t="s">
        <v>1383</v>
      </c>
      <c r="O11" t="s">
        <v>1382</v>
      </c>
      <c r="P11">
        <v>60000</v>
      </c>
      <c r="Q11" t="s">
        <v>37</v>
      </c>
      <c r="R11">
        <v>3</v>
      </c>
      <c r="S11" t="s">
        <v>1445</v>
      </c>
      <c r="T11" t="s">
        <v>36</v>
      </c>
      <c r="U11" t="s">
        <v>341</v>
      </c>
      <c r="V11" t="s">
        <v>18</v>
      </c>
      <c r="W11" t="s">
        <v>1442</v>
      </c>
      <c r="X11">
        <f>VLOOKUP(A11,Purchases!$A$1:$C$328,2,FALSE)</f>
        <v>545.4545454545455</v>
      </c>
    </row>
    <row r="12" spans="1:24" x14ac:dyDescent="0.35">
      <c r="A12">
        <v>13011</v>
      </c>
      <c r="B12" t="s">
        <v>65</v>
      </c>
      <c r="C12" t="s">
        <v>1251</v>
      </c>
      <c r="D12" t="s">
        <v>1381</v>
      </c>
      <c r="E12" t="s">
        <v>1380</v>
      </c>
      <c r="F12" s="4">
        <v>23866</v>
      </c>
      <c r="G12" s="3">
        <v>1965</v>
      </c>
      <c r="H12">
        <f t="shared" ca="1" si="0"/>
        <v>58</v>
      </c>
      <c r="I12" t="str">
        <f t="shared" ca="1" si="1"/>
        <v>50s</v>
      </c>
      <c r="J12" t="s">
        <v>48</v>
      </c>
      <c r="K12" t="s">
        <v>47</v>
      </c>
      <c r="L12" t="s">
        <v>61</v>
      </c>
      <c r="M12" t="s">
        <v>60</v>
      </c>
      <c r="N12" t="s">
        <v>1379</v>
      </c>
      <c r="O12" t="s">
        <v>1378</v>
      </c>
      <c r="P12">
        <v>70000</v>
      </c>
      <c r="Q12" t="s">
        <v>37</v>
      </c>
      <c r="R12">
        <v>0</v>
      </c>
      <c r="S12" t="s">
        <v>1446</v>
      </c>
      <c r="T12" t="s">
        <v>36</v>
      </c>
      <c r="U12" t="s">
        <v>341</v>
      </c>
      <c r="V12" t="s">
        <v>57</v>
      </c>
      <c r="W12" t="s">
        <v>1443</v>
      </c>
      <c r="X12">
        <f>VLOOKUP(A12,Purchases!$A$1:$C$328,2,FALSE)</f>
        <v>636.36363636363637</v>
      </c>
    </row>
    <row r="13" spans="1:24" x14ac:dyDescent="0.35">
      <c r="A13">
        <v>13012</v>
      </c>
      <c r="B13" t="s">
        <v>65</v>
      </c>
      <c r="C13" t="s">
        <v>1377</v>
      </c>
      <c r="D13" t="s">
        <v>956</v>
      </c>
      <c r="E13" t="s">
        <v>1376</v>
      </c>
      <c r="F13" s="4">
        <v>24009</v>
      </c>
      <c r="G13" s="3">
        <v>1965</v>
      </c>
      <c r="H13">
        <f t="shared" ca="1" si="0"/>
        <v>58</v>
      </c>
      <c r="I13" t="str">
        <f t="shared" ca="1" si="1"/>
        <v>50s</v>
      </c>
      <c r="J13" t="s">
        <v>48</v>
      </c>
      <c r="K13" t="s">
        <v>47</v>
      </c>
      <c r="L13" t="s">
        <v>61</v>
      </c>
      <c r="M13" t="s">
        <v>60</v>
      </c>
      <c r="N13" t="s">
        <v>1375</v>
      </c>
      <c r="O13" t="s">
        <v>1374</v>
      </c>
      <c r="P13">
        <v>70000</v>
      </c>
      <c r="Q13" t="s">
        <v>37</v>
      </c>
      <c r="R13">
        <v>0</v>
      </c>
      <c r="S13" t="s">
        <v>1446</v>
      </c>
      <c r="T13" t="s">
        <v>36</v>
      </c>
      <c r="U13" t="s">
        <v>341</v>
      </c>
      <c r="V13" t="s">
        <v>57</v>
      </c>
      <c r="W13" t="s">
        <v>1443</v>
      </c>
      <c r="X13">
        <f>VLOOKUP(A13,Purchases!$A$1:$C$328,2,FALSE)</f>
        <v>636.36363636363637</v>
      </c>
    </row>
    <row r="14" spans="1:24" x14ac:dyDescent="0.35">
      <c r="A14">
        <v>13013</v>
      </c>
      <c r="B14" t="s">
        <v>30</v>
      </c>
      <c r="C14" t="s">
        <v>1218</v>
      </c>
      <c r="D14" t="s">
        <v>513</v>
      </c>
      <c r="E14" t="s">
        <v>1373</v>
      </c>
      <c r="F14" s="4">
        <v>23689</v>
      </c>
      <c r="G14" s="3">
        <v>1964</v>
      </c>
      <c r="H14">
        <f t="shared" ca="1" si="0"/>
        <v>59</v>
      </c>
      <c r="I14" t="str">
        <f t="shared" ca="1" si="1"/>
        <v>50s</v>
      </c>
      <c r="J14" t="s">
        <v>25</v>
      </c>
      <c r="K14" t="s">
        <v>26</v>
      </c>
      <c r="L14" t="s">
        <v>25</v>
      </c>
      <c r="M14" t="s">
        <v>24</v>
      </c>
      <c r="N14" t="s">
        <v>1372</v>
      </c>
      <c r="O14" t="s">
        <v>1371</v>
      </c>
      <c r="P14">
        <v>60000</v>
      </c>
      <c r="Q14" t="s">
        <v>37</v>
      </c>
      <c r="R14">
        <v>4</v>
      </c>
      <c r="S14" t="s">
        <v>1445</v>
      </c>
      <c r="T14" t="s">
        <v>36</v>
      </c>
      <c r="U14" t="s">
        <v>341</v>
      </c>
      <c r="V14" t="s">
        <v>57</v>
      </c>
      <c r="W14" t="s">
        <v>1443</v>
      </c>
      <c r="X14">
        <f>VLOOKUP(A14,Purchases!$A$1:$C$328,2,FALSE)</f>
        <v>545.4545454545455</v>
      </c>
    </row>
    <row r="15" spans="1:24" x14ac:dyDescent="0.35">
      <c r="A15">
        <v>13014</v>
      </c>
      <c r="B15" t="s">
        <v>30</v>
      </c>
      <c r="C15" t="s">
        <v>164</v>
      </c>
      <c r="D15" t="s">
        <v>1154</v>
      </c>
      <c r="E15" t="s">
        <v>1370</v>
      </c>
      <c r="F15" s="4">
        <v>25032</v>
      </c>
      <c r="G15" s="3">
        <v>1968</v>
      </c>
      <c r="H15">
        <f t="shared" ca="1" si="0"/>
        <v>55</v>
      </c>
      <c r="I15" t="str">
        <f t="shared" ca="1" si="1"/>
        <v>50s</v>
      </c>
      <c r="J15" t="s">
        <v>25</v>
      </c>
      <c r="K15" t="s">
        <v>26</v>
      </c>
      <c r="L15" t="s">
        <v>25</v>
      </c>
      <c r="M15" t="s">
        <v>24</v>
      </c>
      <c r="N15" t="s">
        <v>1369</v>
      </c>
      <c r="O15" t="s">
        <v>1368</v>
      </c>
      <c r="P15">
        <v>100000</v>
      </c>
      <c r="Q15" t="s">
        <v>21</v>
      </c>
      <c r="R15">
        <v>2</v>
      </c>
      <c r="S15" t="s">
        <v>1445</v>
      </c>
      <c r="T15" t="s">
        <v>36</v>
      </c>
      <c r="U15" t="s">
        <v>19</v>
      </c>
      <c r="V15" t="s">
        <v>18</v>
      </c>
      <c r="W15" t="s">
        <v>1442</v>
      </c>
      <c r="X15">
        <f>VLOOKUP(A15,Purchases!$A$1:$C$328,2,FALSE)</f>
        <v>909.09090909090912</v>
      </c>
    </row>
    <row r="16" spans="1:24" x14ac:dyDescent="0.35">
      <c r="A16">
        <v>13015</v>
      </c>
      <c r="B16" t="s">
        <v>71</v>
      </c>
      <c r="C16" t="s">
        <v>1367</v>
      </c>
      <c r="D16" t="s">
        <v>1178</v>
      </c>
      <c r="E16" t="s">
        <v>1366</v>
      </c>
      <c r="F16" s="4">
        <v>25030</v>
      </c>
      <c r="G16" s="3">
        <v>1968</v>
      </c>
      <c r="H16">
        <f t="shared" ca="1" si="0"/>
        <v>55</v>
      </c>
      <c r="I16" t="str">
        <f t="shared" ca="1" si="1"/>
        <v>50s</v>
      </c>
      <c r="J16" t="s">
        <v>48</v>
      </c>
      <c r="K16" t="s">
        <v>47</v>
      </c>
      <c r="L16" t="s">
        <v>61</v>
      </c>
      <c r="M16" t="s">
        <v>60</v>
      </c>
      <c r="N16" t="s">
        <v>1365</v>
      </c>
      <c r="O16" t="s">
        <v>1364</v>
      </c>
      <c r="P16">
        <v>100000</v>
      </c>
      <c r="Q16" t="s">
        <v>21</v>
      </c>
      <c r="R16">
        <v>2</v>
      </c>
      <c r="S16" t="s">
        <v>1445</v>
      </c>
      <c r="T16" t="s">
        <v>36</v>
      </c>
      <c r="U16" t="s">
        <v>19</v>
      </c>
      <c r="V16" t="s">
        <v>57</v>
      </c>
      <c r="W16" t="s">
        <v>1443</v>
      </c>
      <c r="X16">
        <f>VLOOKUP(A16,Purchases!$A$1:$C$328,2,FALSE)</f>
        <v>909.09090909090912</v>
      </c>
    </row>
    <row r="17" spans="1:24" x14ac:dyDescent="0.35">
      <c r="A17">
        <v>13016</v>
      </c>
      <c r="B17" t="s">
        <v>30</v>
      </c>
      <c r="C17" t="s">
        <v>1068</v>
      </c>
      <c r="D17" t="s">
        <v>455</v>
      </c>
      <c r="E17" t="s">
        <v>1363</v>
      </c>
      <c r="F17" s="4">
        <v>25023</v>
      </c>
      <c r="G17" s="3">
        <v>1968</v>
      </c>
      <c r="H17">
        <f t="shared" ca="1" si="0"/>
        <v>55</v>
      </c>
      <c r="I17" t="str">
        <f t="shared" ca="1" si="1"/>
        <v>50s</v>
      </c>
      <c r="J17" t="s">
        <v>25</v>
      </c>
      <c r="K17" t="s">
        <v>26</v>
      </c>
      <c r="L17" t="s">
        <v>25</v>
      </c>
      <c r="M17" t="s">
        <v>24</v>
      </c>
      <c r="N17" t="s">
        <v>1362</v>
      </c>
      <c r="O17" t="s">
        <v>1361</v>
      </c>
      <c r="P17">
        <v>110000</v>
      </c>
      <c r="Q17" t="s">
        <v>21</v>
      </c>
      <c r="R17">
        <v>1</v>
      </c>
      <c r="S17" t="s">
        <v>1445</v>
      </c>
      <c r="T17" t="s">
        <v>20</v>
      </c>
      <c r="U17" t="s">
        <v>19</v>
      </c>
      <c r="V17" t="s">
        <v>18</v>
      </c>
      <c r="W17" t="s">
        <v>1442</v>
      </c>
      <c r="X17">
        <f>VLOOKUP(A17,Purchases!$A$1:$C$328,2,FALSE)</f>
        <v>1000</v>
      </c>
    </row>
    <row r="18" spans="1:24" x14ac:dyDescent="0.35">
      <c r="A18">
        <v>13017</v>
      </c>
      <c r="B18" t="s">
        <v>30</v>
      </c>
      <c r="C18" t="s">
        <v>890</v>
      </c>
      <c r="D18" t="s">
        <v>105</v>
      </c>
      <c r="E18" t="s">
        <v>1360</v>
      </c>
      <c r="F18" s="4">
        <v>28902</v>
      </c>
      <c r="G18" s="3">
        <v>1979</v>
      </c>
      <c r="H18">
        <f t="shared" ca="1" si="0"/>
        <v>44</v>
      </c>
      <c r="I18" t="str">
        <f t="shared" ca="1" si="1"/>
        <v>40s</v>
      </c>
      <c r="J18" t="s">
        <v>25</v>
      </c>
      <c r="K18" t="s">
        <v>26</v>
      </c>
      <c r="L18" t="s">
        <v>25</v>
      </c>
      <c r="M18" t="s">
        <v>24</v>
      </c>
      <c r="N18" t="s">
        <v>1359</v>
      </c>
      <c r="O18" t="s">
        <v>1358</v>
      </c>
      <c r="P18">
        <v>30000</v>
      </c>
      <c r="Q18" t="s">
        <v>107</v>
      </c>
      <c r="R18">
        <v>0</v>
      </c>
      <c r="S18" t="s">
        <v>1446</v>
      </c>
      <c r="T18" t="s">
        <v>44</v>
      </c>
      <c r="U18" t="s">
        <v>43</v>
      </c>
      <c r="V18" t="s">
        <v>18</v>
      </c>
      <c r="W18" t="s">
        <v>1442</v>
      </c>
      <c r="X18">
        <f>VLOOKUP(A18,Purchases!$A$1:$C$328,2,FALSE)</f>
        <v>272.72727272727275</v>
      </c>
    </row>
    <row r="19" spans="1:24" x14ac:dyDescent="0.35">
      <c r="A19">
        <v>13018</v>
      </c>
      <c r="B19" t="s">
        <v>30</v>
      </c>
      <c r="C19" t="s">
        <v>1034</v>
      </c>
      <c r="D19" t="s">
        <v>746</v>
      </c>
      <c r="E19" t="s">
        <v>1357</v>
      </c>
      <c r="F19" s="4">
        <v>16356</v>
      </c>
      <c r="G19" s="3">
        <v>1944</v>
      </c>
      <c r="H19">
        <f t="shared" ca="1" si="0"/>
        <v>79</v>
      </c>
      <c r="I19" t="str">
        <f t="shared" ca="1" si="1"/>
        <v>70s</v>
      </c>
      <c r="J19" t="s">
        <v>25</v>
      </c>
      <c r="K19" t="s">
        <v>26</v>
      </c>
      <c r="L19" t="s">
        <v>25</v>
      </c>
      <c r="M19" t="s">
        <v>24</v>
      </c>
      <c r="N19" t="s">
        <v>1356</v>
      </c>
      <c r="O19" t="s">
        <v>1355</v>
      </c>
      <c r="P19">
        <v>10000</v>
      </c>
      <c r="Q19" t="s">
        <v>107</v>
      </c>
      <c r="R19">
        <v>5</v>
      </c>
      <c r="S19" t="s">
        <v>1445</v>
      </c>
      <c r="T19" t="s">
        <v>132</v>
      </c>
      <c r="U19" t="s">
        <v>43</v>
      </c>
      <c r="V19" t="s">
        <v>18</v>
      </c>
      <c r="W19" t="s">
        <v>1442</v>
      </c>
      <c r="X19">
        <f>VLOOKUP(A19,Purchases!$A$1:$C$328,2,FALSE)</f>
        <v>90.909090909090907</v>
      </c>
    </row>
    <row r="20" spans="1:24" x14ac:dyDescent="0.35">
      <c r="A20">
        <v>13019</v>
      </c>
      <c r="B20" t="s">
        <v>65</v>
      </c>
      <c r="C20" t="s">
        <v>760</v>
      </c>
      <c r="D20" t="s">
        <v>577</v>
      </c>
      <c r="E20" t="s">
        <v>1354</v>
      </c>
      <c r="F20" s="4">
        <v>28915</v>
      </c>
      <c r="G20" s="3">
        <v>1979</v>
      </c>
      <c r="H20">
        <f t="shared" ca="1" si="0"/>
        <v>44</v>
      </c>
      <c r="I20" t="str">
        <f t="shared" ca="1" si="1"/>
        <v>40s</v>
      </c>
      <c r="J20" t="s">
        <v>48</v>
      </c>
      <c r="K20" t="s">
        <v>47</v>
      </c>
      <c r="L20" t="s">
        <v>61</v>
      </c>
      <c r="M20" t="s">
        <v>60</v>
      </c>
      <c r="N20" t="s">
        <v>1353</v>
      </c>
      <c r="O20" t="s">
        <v>1352</v>
      </c>
      <c r="P20">
        <v>60000</v>
      </c>
      <c r="Q20" t="s">
        <v>37</v>
      </c>
      <c r="R20">
        <v>0</v>
      </c>
      <c r="S20" t="s">
        <v>1446</v>
      </c>
      <c r="T20" t="s">
        <v>44</v>
      </c>
      <c r="U20" t="s">
        <v>43</v>
      </c>
      <c r="V20" t="s">
        <v>18</v>
      </c>
      <c r="W20" t="s">
        <v>1442</v>
      </c>
      <c r="X20">
        <f>VLOOKUP(A20,Purchases!$A$1:$C$328,2,FALSE)</f>
        <v>545.4545454545455</v>
      </c>
    </row>
    <row r="21" spans="1:24" x14ac:dyDescent="0.35">
      <c r="A21">
        <v>13020</v>
      </c>
      <c r="B21" t="s">
        <v>30</v>
      </c>
      <c r="C21" t="s">
        <v>1351</v>
      </c>
      <c r="D21" t="s">
        <v>671</v>
      </c>
      <c r="E21" t="s">
        <v>1350</v>
      </c>
      <c r="F21" s="4">
        <v>16567</v>
      </c>
      <c r="G21" s="3">
        <v>1945</v>
      </c>
      <c r="H21">
        <f t="shared" ca="1" si="0"/>
        <v>78</v>
      </c>
      <c r="I21" t="str">
        <f t="shared" ca="1" si="1"/>
        <v>70s</v>
      </c>
      <c r="J21" t="s">
        <v>25</v>
      </c>
      <c r="K21" t="s">
        <v>26</v>
      </c>
      <c r="L21" t="s">
        <v>25</v>
      </c>
      <c r="M21" t="s">
        <v>24</v>
      </c>
      <c r="N21" t="s">
        <v>1349</v>
      </c>
      <c r="O21" t="s">
        <v>1348</v>
      </c>
      <c r="P21">
        <v>10000</v>
      </c>
      <c r="Q21" t="s">
        <v>107</v>
      </c>
      <c r="R21">
        <v>2</v>
      </c>
      <c r="S21" t="s">
        <v>1445</v>
      </c>
      <c r="T21" t="s">
        <v>223</v>
      </c>
      <c r="U21" t="s">
        <v>222</v>
      </c>
      <c r="V21" t="s">
        <v>18</v>
      </c>
      <c r="W21" t="s">
        <v>1442</v>
      </c>
      <c r="X21">
        <f>VLOOKUP(A21,Purchases!$A$1:$C$328,2,FALSE)</f>
        <v>90.909090909090907</v>
      </c>
    </row>
    <row r="22" spans="1:24" x14ac:dyDescent="0.35">
      <c r="A22">
        <v>13021</v>
      </c>
      <c r="B22" t="s">
        <v>71</v>
      </c>
      <c r="C22" t="s">
        <v>1347</v>
      </c>
      <c r="D22" t="s">
        <v>445</v>
      </c>
      <c r="E22" t="s">
        <v>1346</v>
      </c>
      <c r="F22" s="4">
        <v>16992</v>
      </c>
      <c r="G22" s="3">
        <v>1946</v>
      </c>
      <c r="H22">
        <f t="shared" ca="1" si="0"/>
        <v>77</v>
      </c>
      <c r="I22" t="str">
        <f t="shared" ca="1" si="1"/>
        <v>70s</v>
      </c>
      <c r="J22" t="s">
        <v>48</v>
      </c>
      <c r="K22" t="s">
        <v>47</v>
      </c>
      <c r="L22" t="s">
        <v>61</v>
      </c>
      <c r="M22" t="s">
        <v>60</v>
      </c>
      <c r="N22" t="s">
        <v>1345</v>
      </c>
      <c r="O22" t="s">
        <v>1344</v>
      </c>
      <c r="P22">
        <v>30000</v>
      </c>
      <c r="Q22" t="s">
        <v>107</v>
      </c>
      <c r="R22">
        <v>2</v>
      </c>
      <c r="S22" t="s">
        <v>1445</v>
      </c>
      <c r="T22" t="s">
        <v>44</v>
      </c>
      <c r="U22" t="s">
        <v>222</v>
      </c>
      <c r="V22" t="s">
        <v>18</v>
      </c>
      <c r="W22" t="s">
        <v>1442</v>
      </c>
      <c r="X22">
        <f>VLOOKUP(A22,Purchases!$A$1:$C$328,2,FALSE)</f>
        <v>272.72727272727275</v>
      </c>
    </row>
    <row r="23" spans="1:24" x14ac:dyDescent="0.35">
      <c r="A23">
        <v>13022</v>
      </c>
      <c r="B23" t="s">
        <v>30</v>
      </c>
      <c r="C23" t="s">
        <v>1343</v>
      </c>
      <c r="D23" t="s">
        <v>435</v>
      </c>
      <c r="E23" t="s">
        <v>1342</v>
      </c>
      <c r="F23" s="4">
        <v>17403</v>
      </c>
      <c r="G23" s="3">
        <v>1947</v>
      </c>
      <c r="H23">
        <f t="shared" ca="1" si="0"/>
        <v>76</v>
      </c>
      <c r="I23" t="str">
        <f t="shared" ca="1" si="1"/>
        <v>70s</v>
      </c>
      <c r="J23" t="s">
        <v>25</v>
      </c>
      <c r="K23" t="s">
        <v>26</v>
      </c>
      <c r="L23" t="s">
        <v>25</v>
      </c>
      <c r="M23" t="s">
        <v>24</v>
      </c>
      <c r="N23" t="s">
        <v>1341</v>
      </c>
      <c r="O23" t="s">
        <v>1340</v>
      </c>
      <c r="P23">
        <v>10000</v>
      </c>
      <c r="Q23" t="s">
        <v>107</v>
      </c>
      <c r="R23">
        <v>2</v>
      </c>
      <c r="S23" t="s">
        <v>1445</v>
      </c>
      <c r="T23" t="s">
        <v>223</v>
      </c>
      <c r="U23" t="s">
        <v>222</v>
      </c>
      <c r="V23" t="s">
        <v>18</v>
      </c>
      <c r="W23" t="s">
        <v>1442</v>
      </c>
      <c r="X23">
        <f>VLOOKUP(A23,Purchases!$A$1:$C$328,2,FALSE)</f>
        <v>90.909090909090907</v>
      </c>
    </row>
    <row r="24" spans="1:24" x14ac:dyDescent="0.35">
      <c r="A24">
        <v>13023</v>
      </c>
      <c r="B24" t="s">
        <v>71</v>
      </c>
      <c r="C24" t="s">
        <v>1339</v>
      </c>
      <c r="D24" t="s">
        <v>1338</v>
      </c>
      <c r="E24" t="s">
        <v>1337</v>
      </c>
      <c r="F24" s="4">
        <v>17225</v>
      </c>
      <c r="G24" s="3">
        <v>1947</v>
      </c>
      <c r="H24">
        <f t="shared" ca="1" si="0"/>
        <v>76</v>
      </c>
      <c r="I24" t="str">
        <f t="shared" ca="1" si="1"/>
        <v>70s</v>
      </c>
      <c r="J24" t="s">
        <v>48</v>
      </c>
      <c r="K24" t="s">
        <v>47</v>
      </c>
      <c r="L24" t="s">
        <v>61</v>
      </c>
      <c r="M24" t="s">
        <v>60</v>
      </c>
      <c r="N24" t="s">
        <v>1336</v>
      </c>
      <c r="O24" t="s">
        <v>1335</v>
      </c>
      <c r="P24">
        <v>20000</v>
      </c>
      <c r="Q24" t="s">
        <v>107</v>
      </c>
      <c r="R24">
        <v>4</v>
      </c>
      <c r="S24" t="s">
        <v>1445</v>
      </c>
      <c r="T24" t="s">
        <v>132</v>
      </c>
      <c r="U24" t="s">
        <v>43</v>
      </c>
      <c r="V24" t="s">
        <v>18</v>
      </c>
      <c r="W24" t="s">
        <v>1442</v>
      </c>
      <c r="X24">
        <f>VLOOKUP(A24,Purchases!$A$1:$C$328,2,FALSE)</f>
        <v>181.81818181818181</v>
      </c>
    </row>
    <row r="25" spans="1:24" x14ac:dyDescent="0.35">
      <c r="A25">
        <v>13024</v>
      </c>
      <c r="B25" t="s">
        <v>30</v>
      </c>
      <c r="C25" t="s">
        <v>601</v>
      </c>
      <c r="D25" t="s">
        <v>232</v>
      </c>
      <c r="E25" t="s">
        <v>1334</v>
      </c>
      <c r="F25" s="4">
        <v>17235</v>
      </c>
      <c r="G25" s="3">
        <v>1947</v>
      </c>
      <c r="H25">
        <f t="shared" ca="1" si="0"/>
        <v>76</v>
      </c>
      <c r="I25" t="str">
        <f t="shared" ca="1" si="1"/>
        <v>70s</v>
      </c>
      <c r="J25" t="s">
        <v>25</v>
      </c>
      <c r="K25" t="s">
        <v>26</v>
      </c>
      <c r="L25" t="s">
        <v>25</v>
      </c>
      <c r="M25" t="s">
        <v>24</v>
      </c>
      <c r="N25" t="s">
        <v>1333</v>
      </c>
      <c r="O25" t="s">
        <v>1332</v>
      </c>
      <c r="P25">
        <v>30000</v>
      </c>
      <c r="Q25" t="s">
        <v>107</v>
      </c>
      <c r="R25">
        <v>2</v>
      </c>
      <c r="S25" t="s">
        <v>1445</v>
      </c>
      <c r="T25" t="s">
        <v>44</v>
      </c>
      <c r="U25" t="s">
        <v>222</v>
      </c>
      <c r="V25" t="s">
        <v>57</v>
      </c>
      <c r="W25" t="s">
        <v>1443</v>
      </c>
      <c r="X25">
        <f>VLOOKUP(A25,Purchases!$A$1:$C$328,2,FALSE)</f>
        <v>272.72727272727275</v>
      </c>
    </row>
    <row r="26" spans="1:24" x14ac:dyDescent="0.35">
      <c r="A26">
        <v>13025</v>
      </c>
      <c r="B26" t="s">
        <v>30</v>
      </c>
      <c r="C26" t="s">
        <v>1331</v>
      </c>
      <c r="D26" t="s">
        <v>542</v>
      </c>
      <c r="E26" t="s">
        <v>1330</v>
      </c>
      <c r="F26" s="4">
        <v>17490</v>
      </c>
      <c r="G26" s="3">
        <v>1947</v>
      </c>
      <c r="H26">
        <f t="shared" ca="1" si="0"/>
        <v>76</v>
      </c>
      <c r="I26" t="str">
        <f t="shared" ca="1" si="1"/>
        <v>70s</v>
      </c>
      <c r="J26" t="s">
        <v>25</v>
      </c>
      <c r="K26" t="s">
        <v>26</v>
      </c>
      <c r="L26" t="s">
        <v>25</v>
      </c>
      <c r="M26" t="s">
        <v>24</v>
      </c>
      <c r="N26" t="s">
        <v>1329</v>
      </c>
      <c r="O26" t="s">
        <v>1328</v>
      </c>
      <c r="P26">
        <v>30000</v>
      </c>
      <c r="Q26" t="s">
        <v>107</v>
      </c>
      <c r="R26">
        <v>2</v>
      </c>
      <c r="S26" t="s">
        <v>1445</v>
      </c>
      <c r="T26" t="s">
        <v>44</v>
      </c>
      <c r="U26" t="s">
        <v>222</v>
      </c>
      <c r="V26" t="s">
        <v>57</v>
      </c>
      <c r="W26" t="s">
        <v>1443</v>
      </c>
      <c r="X26">
        <f>VLOOKUP(A26,Purchases!$A$1:$C$328,2,FALSE)</f>
        <v>272.72727272727275</v>
      </c>
    </row>
    <row r="27" spans="1:24" x14ac:dyDescent="0.35">
      <c r="A27">
        <v>13026</v>
      </c>
      <c r="B27" t="s">
        <v>71</v>
      </c>
      <c r="C27" t="s">
        <v>943</v>
      </c>
      <c r="D27" t="s">
        <v>637</v>
      </c>
      <c r="E27" t="s">
        <v>1327</v>
      </c>
      <c r="F27" s="4">
        <v>17638</v>
      </c>
      <c r="G27" s="3">
        <v>1948</v>
      </c>
      <c r="H27">
        <f t="shared" ca="1" si="0"/>
        <v>75</v>
      </c>
      <c r="I27" t="str">
        <f t="shared" ca="1" si="1"/>
        <v>70s</v>
      </c>
      <c r="J27" t="s">
        <v>48</v>
      </c>
      <c r="K27" t="s">
        <v>47</v>
      </c>
      <c r="L27" t="s">
        <v>61</v>
      </c>
      <c r="M27" t="s">
        <v>60</v>
      </c>
      <c r="N27" t="s">
        <v>1326</v>
      </c>
      <c r="O27" t="s">
        <v>1325</v>
      </c>
      <c r="P27">
        <v>10000</v>
      </c>
      <c r="Q27" t="s">
        <v>107</v>
      </c>
      <c r="R27">
        <v>2</v>
      </c>
      <c r="S27" t="s">
        <v>1445</v>
      </c>
      <c r="T27" t="s">
        <v>223</v>
      </c>
      <c r="U27" t="s">
        <v>222</v>
      </c>
      <c r="V27" t="s">
        <v>18</v>
      </c>
      <c r="W27" t="s">
        <v>1442</v>
      </c>
      <c r="X27">
        <f>VLOOKUP(A27,Purchases!$A$1:$C$328,2,FALSE)</f>
        <v>90.909090909090907</v>
      </c>
    </row>
    <row r="28" spans="1:24" x14ac:dyDescent="0.35">
      <c r="A28">
        <v>13027</v>
      </c>
      <c r="B28" t="s">
        <v>30</v>
      </c>
      <c r="C28" t="s">
        <v>646</v>
      </c>
      <c r="D28" t="s">
        <v>215</v>
      </c>
      <c r="E28" t="s">
        <v>1324</v>
      </c>
      <c r="F28" s="4">
        <v>28470</v>
      </c>
      <c r="G28" s="3">
        <v>1977</v>
      </c>
      <c r="H28">
        <f t="shared" ca="1" si="0"/>
        <v>46</v>
      </c>
      <c r="I28" t="str">
        <f t="shared" ca="1" si="1"/>
        <v>40s</v>
      </c>
      <c r="J28" t="s">
        <v>48</v>
      </c>
      <c r="K28" t="s">
        <v>47</v>
      </c>
      <c r="L28" t="s">
        <v>25</v>
      </c>
      <c r="M28" t="s">
        <v>24</v>
      </c>
      <c r="N28" t="s">
        <v>1323</v>
      </c>
      <c r="O28" t="s">
        <v>1322</v>
      </c>
      <c r="P28">
        <v>40000</v>
      </c>
      <c r="Q28" t="s">
        <v>107</v>
      </c>
      <c r="R28">
        <v>0</v>
      </c>
      <c r="S28" t="s">
        <v>1446</v>
      </c>
      <c r="T28" t="s">
        <v>223</v>
      </c>
      <c r="U28" t="s">
        <v>222</v>
      </c>
      <c r="V28" t="s">
        <v>18</v>
      </c>
      <c r="W28" t="s">
        <v>1442</v>
      </c>
      <c r="X28">
        <f>VLOOKUP(A28,Purchases!$A$1:$C$328,2,FALSE)</f>
        <v>363.63636363636363</v>
      </c>
    </row>
    <row r="29" spans="1:24" x14ac:dyDescent="0.35">
      <c r="A29">
        <v>13028</v>
      </c>
      <c r="B29" t="s">
        <v>30</v>
      </c>
      <c r="C29" t="s">
        <v>451</v>
      </c>
      <c r="D29" t="s">
        <v>1321</v>
      </c>
      <c r="E29" t="s">
        <v>1320</v>
      </c>
      <c r="F29" s="4">
        <v>28385</v>
      </c>
      <c r="G29" s="3">
        <v>1977</v>
      </c>
      <c r="H29">
        <f t="shared" ca="1" si="0"/>
        <v>46</v>
      </c>
      <c r="I29" t="str">
        <f t="shared" ca="1" si="1"/>
        <v>40s</v>
      </c>
      <c r="J29" t="s">
        <v>48</v>
      </c>
      <c r="K29" t="s">
        <v>47</v>
      </c>
      <c r="L29" t="s">
        <v>25</v>
      </c>
      <c r="M29" t="s">
        <v>24</v>
      </c>
      <c r="N29" t="s">
        <v>1319</v>
      </c>
      <c r="O29" t="s">
        <v>1318</v>
      </c>
      <c r="P29">
        <v>30000</v>
      </c>
      <c r="Q29" t="s">
        <v>107</v>
      </c>
      <c r="R29">
        <v>0</v>
      </c>
      <c r="S29" t="s">
        <v>1446</v>
      </c>
      <c r="T29" t="s">
        <v>44</v>
      </c>
      <c r="U29" t="s">
        <v>43</v>
      </c>
      <c r="V29" t="s">
        <v>18</v>
      </c>
      <c r="W29" t="s">
        <v>1442</v>
      </c>
      <c r="X29">
        <f>VLOOKUP(A29,Purchases!$A$1:$C$328,2,FALSE)</f>
        <v>272.72727272727275</v>
      </c>
    </row>
    <row r="30" spans="1:24" x14ac:dyDescent="0.35">
      <c r="A30">
        <v>13029</v>
      </c>
      <c r="B30" t="s">
        <v>65</v>
      </c>
      <c r="C30" t="s">
        <v>694</v>
      </c>
      <c r="D30" t="s">
        <v>1317</v>
      </c>
      <c r="E30" t="s">
        <v>1316</v>
      </c>
      <c r="F30" s="4">
        <v>28373</v>
      </c>
      <c r="G30" s="3">
        <v>1977</v>
      </c>
      <c r="H30">
        <f t="shared" ca="1" si="0"/>
        <v>46</v>
      </c>
      <c r="I30" t="str">
        <f t="shared" ca="1" si="1"/>
        <v>40s</v>
      </c>
      <c r="J30" t="s">
        <v>48</v>
      </c>
      <c r="K30" t="s">
        <v>47</v>
      </c>
      <c r="L30" t="s">
        <v>61</v>
      </c>
      <c r="M30" t="s">
        <v>60</v>
      </c>
      <c r="N30" t="s">
        <v>1315</v>
      </c>
      <c r="O30" t="s">
        <v>1314</v>
      </c>
      <c r="P30">
        <v>30000</v>
      </c>
      <c r="Q30" t="s">
        <v>107</v>
      </c>
      <c r="R30">
        <v>0</v>
      </c>
      <c r="S30" t="s">
        <v>1446</v>
      </c>
      <c r="T30" t="s">
        <v>44</v>
      </c>
      <c r="U30" t="s">
        <v>43</v>
      </c>
      <c r="V30" t="s">
        <v>57</v>
      </c>
      <c r="W30" t="s">
        <v>1443</v>
      </c>
      <c r="X30">
        <f>VLOOKUP(A30,Purchases!$A$1:$C$328,2,FALSE)</f>
        <v>272.72727272727275</v>
      </c>
    </row>
    <row r="31" spans="1:24" x14ac:dyDescent="0.35">
      <c r="A31">
        <v>13030</v>
      </c>
      <c r="B31" t="s">
        <v>65</v>
      </c>
      <c r="C31" t="s">
        <v>1313</v>
      </c>
      <c r="D31" t="s">
        <v>628</v>
      </c>
      <c r="E31" t="s">
        <v>1312</v>
      </c>
      <c r="F31" s="4">
        <v>28319</v>
      </c>
      <c r="G31" s="3">
        <v>1977</v>
      </c>
      <c r="H31">
        <f t="shared" ca="1" si="0"/>
        <v>46</v>
      </c>
      <c r="I31" t="str">
        <f t="shared" ca="1" si="1"/>
        <v>40s</v>
      </c>
      <c r="J31" t="s">
        <v>48</v>
      </c>
      <c r="K31" t="s">
        <v>47</v>
      </c>
      <c r="L31" t="s">
        <v>61</v>
      </c>
      <c r="M31" t="s">
        <v>60</v>
      </c>
      <c r="N31" t="s">
        <v>1311</v>
      </c>
      <c r="O31" t="s">
        <v>1310</v>
      </c>
      <c r="P31">
        <v>60000</v>
      </c>
      <c r="Q31" t="s">
        <v>37</v>
      </c>
      <c r="R31">
        <v>0</v>
      </c>
      <c r="S31" t="s">
        <v>1446</v>
      </c>
      <c r="T31" t="s">
        <v>44</v>
      </c>
      <c r="U31" t="s">
        <v>43</v>
      </c>
      <c r="V31" t="s">
        <v>18</v>
      </c>
      <c r="W31" t="s">
        <v>1442</v>
      </c>
      <c r="X31">
        <f>VLOOKUP(A31,Purchases!$A$1:$C$328,2,FALSE)</f>
        <v>545.4545454545455</v>
      </c>
    </row>
    <row r="32" spans="1:24" x14ac:dyDescent="0.35">
      <c r="A32">
        <v>13031</v>
      </c>
      <c r="B32" t="s">
        <v>30</v>
      </c>
      <c r="C32" t="s">
        <v>155</v>
      </c>
      <c r="D32" t="s">
        <v>1309</v>
      </c>
      <c r="E32" t="s">
        <v>1308</v>
      </c>
      <c r="F32" s="4">
        <v>28172</v>
      </c>
      <c r="G32" s="3">
        <v>1977</v>
      </c>
      <c r="H32">
        <f t="shared" ca="1" si="0"/>
        <v>46</v>
      </c>
      <c r="I32" t="str">
        <f t="shared" ca="1" si="1"/>
        <v>40s</v>
      </c>
      <c r="J32" t="s">
        <v>48</v>
      </c>
      <c r="K32" t="s">
        <v>47</v>
      </c>
      <c r="L32" t="s">
        <v>25</v>
      </c>
      <c r="M32" t="s">
        <v>24</v>
      </c>
      <c r="N32" t="s">
        <v>1307</v>
      </c>
      <c r="O32" t="s">
        <v>1306</v>
      </c>
      <c r="P32">
        <v>60000</v>
      </c>
      <c r="Q32" t="s">
        <v>37</v>
      </c>
      <c r="R32">
        <v>0</v>
      </c>
      <c r="S32" t="s">
        <v>1446</v>
      </c>
      <c r="T32" t="s">
        <v>44</v>
      </c>
      <c r="U32" t="s">
        <v>43</v>
      </c>
      <c r="V32" t="s">
        <v>57</v>
      </c>
      <c r="W32" t="s">
        <v>1443</v>
      </c>
      <c r="X32">
        <f>VLOOKUP(A32,Purchases!$A$1:$C$328,2,FALSE)</f>
        <v>545.4545454545455</v>
      </c>
    </row>
    <row r="33" spans="1:24" x14ac:dyDescent="0.35">
      <c r="A33">
        <v>13032</v>
      </c>
      <c r="B33" t="s">
        <v>30</v>
      </c>
      <c r="C33" t="s">
        <v>1305</v>
      </c>
      <c r="D33" t="s">
        <v>492</v>
      </c>
      <c r="E33" t="s">
        <v>1304</v>
      </c>
      <c r="F33" s="4">
        <v>28224</v>
      </c>
      <c r="G33" s="3">
        <v>1977</v>
      </c>
      <c r="H33">
        <f t="shared" ca="1" si="0"/>
        <v>46</v>
      </c>
      <c r="I33" t="str">
        <f t="shared" ca="1" si="1"/>
        <v>40s</v>
      </c>
      <c r="J33" t="s">
        <v>25</v>
      </c>
      <c r="K33" t="s">
        <v>26</v>
      </c>
      <c r="L33" t="s">
        <v>25</v>
      </c>
      <c r="M33" t="s">
        <v>24</v>
      </c>
      <c r="N33" t="s">
        <v>1303</v>
      </c>
      <c r="O33" t="s">
        <v>1302</v>
      </c>
      <c r="P33">
        <v>70000</v>
      </c>
      <c r="Q33" t="s">
        <v>37</v>
      </c>
      <c r="R33">
        <v>0</v>
      </c>
      <c r="S33" t="s">
        <v>1446</v>
      </c>
      <c r="T33" t="s">
        <v>44</v>
      </c>
      <c r="U33" t="s">
        <v>43</v>
      </c>
      <c r="V33" t="s">
        <v>18</v>
      </c>
      <c r="W33" t="s">
        <v>1442</v>
      </c>
      <c r="X33">
        <f>VLOOKUP(A33,Purchases!$A$1:$C$328,2,FALSE)</f>
        <v>636.36363636363637</v>
      </c>
    </row>
    <row r="34" spans="1:24" x14ac:dyDescent="0.35">
      <c r="A34">
        <v>13033</v>
      </c>
      <c r="B34" t="s">
        <v>30</v>
      </c>
      <c r="C34" t="s">
        <v>890</v>
      </c>
      <c r="D34" t="s">
        <v>503</v>
      </c>
      <c r="E34" t="s">
        <v>1301</v>
      </c>
      <c r="F34" s="4">
        <v>28084</v>
      </c>
      <c r="G34" s="3">
        <v>1976</v>
      </c>
      <c r="H34">
        <f t="shared" ca="1" si="0"/>
        <v>47</v>
      </c>
      <c r="I34" t="str">
        <f t="shared" ca="1" si="1"/>
        <v>40s</v>
      </c>
      <c r="J34" t="s">
        <v>48</v>
      </c>
      <c r="K34" t="s">
        <v>47</v>
      </c>
      <c r="L34" t="s">
        <v>25</v>
      </c>
      <c r="M34" t="s">
        <v>24</v>
      </c>
      <c r="N34" t="s">
        <v>1300</v>
      </c>
      <c r="O34" t="s">
        <v>1299</v>
      </c>
      <c r="P34">
        <v>60000</v>
      </c>
      <c r="Q34" t="s">
        <v>37</v>
      </c>
      <c r="R34">
        <v>0</v>
      </c>
      <c r="S34" t="s">
        <v>1446</v>
      </c>
      <c r="T34" t="s">
        <v>44</v>
      </c>
      <c r="U34" t="s">
        <v>43</v>
      </c>
      <c r="V34" t="s">
        <v>57</v>
      </c>
      <c r="W34" t="s">
        <v>1443</v>
      </c>
      <c r="X34">
        <f>VLOOKUP(A34,Purchases!$A$1:$C$328,2,FALSE)</f>
        <v>545.4545454545455</v>
      </c>
    </row>
    <row r="35" spans="1:24" x14ac:dyDescent="0.35">
      <c r="A35">
        <v>13034</v>
      </c>
      <c r="B35" t="s">
        <v>71</v>
      </c>
      <c r="C35" t="s">
        <v>1298</v>
      </c>
      <c r="D35" t="s">
        <v>655</v>
      </c>
      <c r="E35" t="s">
        <v>1297</v>
      </c>
      <c r="F35" s="4">
        <v>17956</v>
      </c>
      <c r="G35" s="3">
        <v>1949</v>
      </c>
      <c r="H35">
        <f t="shared" ca="1" si="0"/>
        <v>74</v>
      </c>
      <c r="I35" t="str">
        <f t="shared" ca="1" si="1"/>
        <v>70s</v>
      </c>
      <c r="J35" t="s">
        <v>48</v>
      </c>
      <c r="K35" t="s">
        <v>47</v>
      </c>
      <c r="L35" t="s">
        <v>61</v>
      </c>
      <c r="M35" t="s">
        <v>60</v>
      </c>
      <c r="N35" t="s">
        <v>1296</v>
      </c>
      <c r="O35" t="s">
        <v>1295</v>
      </c>
      <c r="P35">
        <v>20000</v>
      </c>
      <c r="Q35" t="s">
        <v>107</v>
      </c>
      <c r="R35">
        <v>2</v>
      </c>
      <c r="S35" t="s">
        <v>1445</v>
      </c>
      <c r="T35" t="s">
        <v>223</v>
      </c>
      <c r="U35" t="s">
        <v>222</v>
      </c>
      <c r="V35" t="s">
        <v>18</v>
      </c>
      <c r="W35" t="s">
        <v>1442</v>
      </c>
      <c r="X35">
        <f>VLOOKUP(A35,Purchases!$A$1:$C$328,2,FALSE)</f>
        <v>181.81818181818181</v>
      </c>
    </row>
    <row r="36" spans="1:24" x14ac:dyDescent="0.35">
      <c r="A36">
        <v>13035</v>
      </c>
      <c r="B36" t="s">
        <v>71</v>
      </c>
      <c r="C36" t="s">
        <v>1294</v>
      </c>
      <c r="D36" t="s">
        <v>836</v>
      </c>
      <c r="E36" t="s">
        <v>1293</v>
      </c>
      <c r="F36" s="4">
        <v>18570</v>
      </c>
      <c r="G36" s="3">
        <v>1950</v>
      </c>
      <c r="H36">
        <f t="shared" ca="1" si="0"/>
        <v>73</v>
      </c>
      <c r="I36" t="str">
        <f t="shared" ca="1" si="1"/>
        <v>70s</v>
      </c>
      <c r="J36" t="s">
        <v>25</v>
      </c>
      <c r="K36" t="s">
        <v>26</v>
      </c>
      <c r="L36" t="s">
        <v>61</v>
      </c>
      <c r="M36" t="s">
        <v>60</v>
      </c>
      <c r="N36" t="s">
        <v>1292</v>
      </c>
      <c r="O36" t="s">
        <v>1291</v>
      </c>
      <c r="P36">
        <v>30000</v>
      </c>
      <c r="Q36" t="s">
        <v>107</v>
      </c>
      <c r="R36">
        <v>3</v>
      </c>
      <c r="S36" t="s">
        <v>1445</v>
      </c>
      <c r="T36" t="s">
        <v>44</v>
      </c>
      <c r="U36" t="s">
        <v>222</v>
      </c>
      <c r="V36" t="s">
        <v>57</v>
      </c>
      <c r="W36" t="s">
        <v>1443</v>
      </c>
      <c r="X36">
        <f>VLOOKUP(A36,Purchases!$A$1:$C$328,2,FALSE)</f>
        <v>272.72727272727275</v>
      </c>
    </row>
    <row r="37" spans="1:24" x14ac:dyDescent="0.35">
      <c r="A37">
        <v>13036</v>
      </c>
      <c r="B37" t="s">
        <v>71</v>
      </c>
      <c r="C37" t="s">
        <v>911</v>
      </c>
      <c r="D37" t="s">
        <v>1290</v>
      </c>
      <c r="E37" t="s">
        <v>1289</v>
      </c>
      <c r="F37" s="4">
        <v>18297</v>
      </c>
      <c r="G37" s="3">
        <v>1950</v>
      </c>
      <c r="H37">
        <f t="shared" ca="1" si="0"/>
        <v>73</v>
      </c>
      <c r="I37" t="str">
        <f t="shared" ca="1" si="1"/>
        <v>70s</v>
      </c>
      <c r="J37" t="s">
        <v>48</v>
      </c>
      <c r="K37" t="s">
        <v>47</v>
      </c>
      <c r="L37" t="s">
        <v>61</v>
      </c>
      <c r="M37" t="s">
        <v>60</v>
      </c>
      <c r="N37" t="s">
        <v>1288</v>
      </c>
      <c r="O37" t="s">
        <v>1287</v>
      </c>
      <c r="P37">
        <v>30000</v>
      </c>
      <c r="Q37" t="s">
        <v>107</v>
      </c>
      <c r="R37">
        <v>3</v>
      </c>
      <c r="S37" t="s">
        <v>1445</v>
      </c>
      <c r="T37" t="s">
        <v>44</v>
      </c>
      <c r="U37" t="s">
        <v>222</v>
      </c>
      <c r="V37" t="s">
        <v>18</v>
      </c>
      <c r="W37" t="s">
        <v>1442</v>
      </c>
      <c r="X37">
        <f>VLOOKUP(A37,Purchases!$A$1:$C$328,2,FALSE)</f>
        <v>272.72727272727275</v>
      </c>
    </row>
    <row r="38" spans="1:24" x14ac:dyDescent="0.35">
      <c r="A38">
        <v>13037</v>
      </c>
      <c r="B38" t="s">
        <v>30</v>
      </c>
      <c r="C38" t="s">
        <v>1286</v>
      </c>
      <c r="D38" t="s">
        <v>1265</v>
      </c>
      <c r="E38" t="s">
        <v>1285</v>
      </c>
      <c r="F38" s="4">
        <v>18379</v>
      </c>
      <c r="G38" s="3">
        <v>1950</v>
      </c>
      <c r="H38">
        <f t="shared" ca="1" si="0"/>
        <v>73</v>
      </c>
      <c r="I38" t="str">
        <f t="shared" ca="1" si="1"/>
        <v>70s</v>
      </c>
      <c r="J38" t="s">
        <v>25</v>
      </c>
      <c r="K38" t="s">
        <v>26</v>
      </c>
      <c r="L38" t="s">
        <v>25</v>
      </c>
      <c r="M38" t="s">
        <v>24</v>
      </c>
      <c r="N38" t="s">
        <v>1284</v>
      </c>
      <c r="O38" t="s">
        <v>1283</v>
      </c>
      <c r="P38">
        <v>30000</v>
      </c>
      <c r="Q38" t="s">
        <v>107</v>
      </c>
      <c r="R38">
        <v>3</v>
      </c>
      <c r="S38" t="s">
        <v>1445</v>
      </c>
      <c r="T38" t="s">
        <v>132</v>
      </c>
      <c r="U38" t="s">
        <v>43</v>
      </c>
      <c r="V38" t="s">
        <v>57</v>
      </c>
      <c r="W38" t="s">
        <v>1443</v>
      </c>
      <c r="X38">
        <f>VLOOKUP(A38,Purchases!$A$1:$C$328,2,FALSE)</f>
        <v>272.72727272727275</v>
      </c>
    </row>
    <row r="39" spans="1:24" x14ac:dyDescent="0.35">
      <c r="A39">
        <v>13038</v>
      </c>
      <c r="B39" t="s">
        <v>30</v>
      </c>
      <c r="C39" t="s">
        <v>759</v>
      </c>
      <c r="D39" t="s">
        <v>1282</v>
      </c>
      <c r="E39" t="s">
        <v>1281</v>
      </c>
      <c r="F39" s="4">
        <v>18295</v>
      </c>
      <c r="G39" s="3">
        <v>1950</v>
      </c>
      <c r="H39">
        <f t="shared" ca="1" si="0"/>
        <v>73</v>
      </c>
      <c r="I39" t="str">
        <f t="shared" ca="1" si="1"/>
        <v>70s</v>
      </c>
      <c r="J39" t="s">
        <v>25</v>
      </c>
      <c r="K39" t="s">
        <v>26</v>
      </c>
      <c r="L39" t="s">
        <v>25</v>
      </c>
      <c r="M39" t="s">
        <v>24</v>
      </c>
      <c r="N39" t="s">
        <v>1280</v>
      </c>
      <c r="O39" t="s">
        <v>1279</v>
      </c>
      <c r="P39">
        <v>40000</v>
      </c>
      <c r="Q39" t="s">
        <v>107</v>
      </c>
      <c r="R39">
        <v>2</v>
      </c>
      <c r="S39" t="s">
        <v>1445</v>
      </c>
      <c r="T39" t="s">
        <v>36</v>
      </c>
      <c r="U39" t="s">
        <v>19</v>
      </c>
      <c r="V39" t="s">
        <v>57</v>
      </c>
      <c r="W39" t="s">
        <v>1443</v>
      </c>
      <c r="X39">
        <f>VLOOKUP(A39,Purchases!$A$1:$C$328,2,FALSE)</f>
        <v>363.63636363636363</v>
      </c>
    </row>
    <row r="40" spans="1:24" x14ac:dyDescent="0.35">
      <c r="A40">
        <v>13039</v>
      </c>
      <c r="B40" t="s">
        <v>65</v>
      </c>
      <c r="C40" t="s">
        <v>1278</v>
      </c>
      <c r="D40" t="s">
        <v>435</v>
      </c>
      <c r="E40" t="s">
        <v>1277</v>
      </c>
      <c r="F40" s="4">
        <v>29453</v>
      </c>
      <c r="G40" s="3">
        <v>1980</v>
      </c>
      <c r="H40">
        <f t="shared" ca="1" si="0"/>
        <v>43</v>
      </c>
      <c r="I40" t="str">
        <f t="shared" ca="1" si="1"/>
        <v>40s</v>
      </c>
      <c r="J40" t="s">
        <v>48</v>
      </c>
      <c r="K40" t="s">
        <v>47</v>
      </c>
      <c r="L40" t="s">
        <v>61</v>
      </c>
      <c r="M40" t="s">
        <v>60</v>
      </c>
      <c r="N40" t="s">
        <v>1276</v>
      </c>
      <c r="O40" t="s">
        <v>1275</v>
      </c>
      <c r="P40">
        <v>20000</v>
      </c>
      <c r="Q40" t="s">
        <v>107</v>
      </c>
      <c r="R40">
        <v>0</v>
      </c>
      <c r="S40" t="s">
        <v>1446</v>
      </c>
      <c r="T40" t="s">
        <v>44</v>
      </c>
      <c r="U40" t="s">
        <v>43</v>
      </c>
      <c r="V40" t="s">
        <v>57</v>
      </c>
      <c r="W40" t="s">
        <v>1443</v>
      </c>
      <c r="X40">
        <f>VLOOKUP(A40,Purchases!$A$1:$C$328,2,FALSE)</f>
        <v>181.81818181818181</v>
      </c>
    </row>
    <row r="41" spans="1:24" x14ac:dyDescent="0.35">
      <c r="A41">
        <v>13040</v>
      </c>
      <c r="B41" t="s">
        <v>30</v>
      </c>
      <c r="C41" t="s">
        <v>1274</v>
      </c>
      <c r="D41" t="s">
        <v>503</v>
      </c>
      <c r="E41" t="s">
        <v>1273</v>
      </c>
      <c r="F41" s="4">
        <v>18891</v>
      </c>
      <c r="G41" s="3">
        <v>1951</v>
      </c>
      <c r="H41">
        <f t="shared" ca="1" si="0"/>
        <v>72</v>
      </c>
      <c r="I41" t="str">
        <f t="shared" ca="1" si="1"/>
        <v>70s</v>
      </c>
      <c r="J41" t="s">
        <v>25</v>
      </c>
      <c r="K41" t="s">
        <v>26</v>
      </c>
      <c r="L41" t="s">
        <v>25</v>
      </c>
      <c r="M41" t="s">
        <v>24</v>
      </c>
      <c r="N41" t="s">
        <v>1272</v>
      </c>
      <c r="O41" t="s">
        <v>1271</v>
      </c>
      <c r="P41">
        <v>30000</v>
      </c>
      <c r="Q41" t="s">
        <v>107</v>
      </c>
      <c r="R41">
        <v>3</v>
      </c>
      <c r="S41" t="s">
        <v>1445</v>
      </c>
      <c r="T41" t="s">
        <v>132</v>
      </c>
      <c r="U41" t="s">
        <v>43</v>
      </c>
      <c r="V41" t="s">
        <v>18</v>
      </c>
      <c r="W41" t="s">
        <v>1442</v>
      </c>
      <c r="X41">
        <f>VLOOKUP(A41,Purchases!$A$1:$C$328,2,FALSE)</f>
        <v>272.72727272727275</v>
      </c>
    </row>
    <row r="42" spans="1:24" x14ac:dyDescent="0.35">
      <c r="A42">
        <v>13041</v>
      </c>
      <c r="B42" t="s">
        <v>30</v>
      </c>
      <c r="C42" t="s">
        <v>1270</v>
      </c>
      <c r="D42" t="s">
        <v>470</v>
      </c>
      <c r="E42" t="s">
        <v>1269</v>
      </c>
      <c r="F42" s="4">
        <v>18937</v>
      </c>
      <c r="G42" s="3">
        <v>1951</v>
      </c>
      <c r="H42">
        <f t="shared" ca="1" si="0"/>
        <v>72</v>
      </c>
      <c r="I42" t="str">
        <f t="shared" ca="1" si="1"/>
        <v>70s</v>
      </c>
      <c r="J42" t="s">
        <v>25</v>
      </c>
      <c r="K42" t="s">
        <v>26</v>
      </c>
      <c r="L42" t="s">
        <v>25</v>
      </c>
      <c r="M42" t="s">
        <v>24</v>
      </c>
      <c r="N42" t="s">
        <v>1268</v>
      </c>
      <c r="O42" t="s">
        <v>1267</v>
      </c>
      <c r="P42">
        <v>30000</v>
      </c>
      <c r="Q42" t="s">
        <v>107</v>
      </c>
      <c r="R42">
        <v>3</v>
      </c>
      <c r="S42" t="s">
        <v>1445</v>
      </c>
      <c r="T42" t="s">
        <v>132</v>
      </c>
      <c r="U42" t="s">
        <v>43</v>
      </c>
      <c r="V42" t="s">
        <v>57</v>
      </c>
      <c r="W42" t="s">
        <v>1443</v>
      </c>
      <c r="X42">
        <f>VLOOKUP(A42,Purchases!$A$1:$C$328,2,FALSE)</f>
        <v>272.72727272727275</v>
      </c>
    </row>
    <row r="43" spans="1:24" x14ac:dyDescent="0.35">
      <c r="A43">
        <v>13042</v>
      </c>
      <c r="B43" t="s">
        <v>71</v>
      </c>
      <c r="C43" t="s">
        <v>1266</v>
      </c>
      <c r="D43" t="s">
        <v>1265</v>
      </c>
      <c r="E43" t="s">
        <v>1264</v>
      </c>
      <c r="F43" s="4">
        <v>18892</v>
      </c>
      <c r="G43" s="3">
        <v>1951</v>
      </c>
      <c r="H43">
        <f t="shared" ca="1" si="0"/>
        <v>72</v>
      </c>
      <c r="I43" t="str">
        <f t="shared" ca="1" si="1"/>
        <v>70s</v>
      </c>
      <c r="J43" t="s">
        <v>25</v>
      </c>
      <c r="K43" t="s">
        <v>26</v>
      </c>
      <c r="L43" t="s">
        <v>61</v>
      </c>
      <c r="M43" t="s">
        <v>60</v>
      </c>
      <c r="N43" t="s">
        <v>1263</v>
      </c>
      <c r="O43" t="s">
        <v>1262</v>
      </c>
      <c r="P43">
        <v>30000</v>
      </c>
      <c r="Q43" t="s">
        <v>107</v>
      </c>
      <c r="R43">
        <v>3</v>
      </c>
      <c r="S43" t="s">
        <v>1445</v>
      </c>
      <c r="T43" t="s">
        <v>132</v>
      </c>
      <c r="U43" t="s">
        <v>43</v>
      </c>
      <c r="V43" t="s">
        <v>18</v>
      </c>
      <c r="W43" t="s">
        <v>1442</v>
      </c>
      <c r="X43">
        <f>VLOOKUP(A43,Purchases!$A$1:$C$328,2,FALSE)</f>
        <v>272.72727272727275</v>
      </c>
    </row>
    <row r="44" spans="1:24" x14ac:dyDescent="0.35">
      <c r="A44">
        <v>13043</v>
      </c>
      <c r="B44" t="s">
        <v>71</v>
      </c>
      <c r="C44" t="s">
        <v>1261</v>
      </c>
      <c r="D44" t="s">
        <v>1260</v>
      </c>
      <c r="E44" t="s">
        <v>1259</v>
      </c>
      <c r="F44" s="4">
        <v>19109</v>
      </c>
      <c r="G44" s="3">
        <v>1952</v>
      </c>
      <c r="H44">
        <f t="shared" ca="1" si="0"/>
        <v>71</v>
      </c>
      <c r="I44" t="str">
        <f t="shared" ca="1" si="1"/>
        <v>70s</v>
      </c>
      <c r="J44" t="s">
        <v>25</v>
      </c>
      <c r="K44" t="s">
        <v>26</v>
      </c>
      <c r="L44" t="s">
        <v>61</v>
      </c>
      <c r="M44" t="s">
        <v>60</v>
      </c>
      <c r="N44" t="s">
        <v>1258</v>
      </c>
      <c r="O44" t="s">
        <v>1257</v>
      </c>
      <c r="P44">
        <v>30000</v>
      </c>
      <c r="Q44" t="s">
        <v>107</v>
      </c>
      <c r="R44">
        <v>3</v>
      </c>
      <c r="S44" t="s">
        <v>1445</v>
      </c>
      <c r="T44" t="s">
        <v>132</v>
      </c>
      <c r="U44" t="s">
        <v>43</v>
      </c>
      <c r="V44" t="s">
        <v>57</v>
      </c>
      <c r="W44" t="s">
        <v>1443</v>
      </c>
      <c r="X44">
        <f>VLOOKUP(A44,Purchases!$A$1:$C$328,2,FALSE)</f>
        <v>272.72727272727275</v>
      </c>
    </row>
    <row r="45" spans="1:24" x14ac:dyDescent="0.35">
      <c r="A45">
        <v>13044</v>
      </c>
      <c r="B45" t="s">
        <v>71</v>
      </c>
      <c r="C45" t="s">
        <v>1256</v>
      </c>
      <c r="D45" t="s">
        <v>1255</v>
      </c>
      <c r="E45" t="s">
        <v>1254</v>
      </c>
      <c r="F45" s="4">
        <v>19016</v>
      </c>
      <c r="G45" s="3">
        <v>1952</v>
      </c>
      <c r="H45">
        <f t="shared" ca="1" si="0"/>
        <v>71</v>
      </c>
      <c r="I45" t="str">
        <f t="shared" ca="1" si="1"/>
        <v>70s</v>
      </c>
      <c r="J45" t="s">
        <v>25</v>
      </c>
      <c r="K45" t="s">
        <v>26</v>
      </c>
      <c r="L45" t="s">
        <v>61</v>
      </c>
      <c r="M45" t="s">
        <v>60</v>
      </c>
      <c r="N45" t="s">
        <v>1253</v>
      </c>
      <c r="O45" t="s">
        <v>1252</v>
      </c>
      <c r="P45">
        <v>30000</v>
      </c>
      <c r="Q45" t="s">
        <v>107</v>
      </c>
      <c r="R45">
        <v>3</v>
      </c>
      <c r="S45" t="s">
        <v>1445</v>
      </c>
      <c r="T45" t="s">
        <v>132</v>
      </c>
      <c r="U45" t="s">
        <v>43</v>
      </c>
      <c r="V45" t="s">
        <v>57</v>
      </c>
      <c r="W45" t="s">
        <v>1443</v>
      </c>
      <c r="X45">
        <f>VLOOKUP(A45,Purchases!$A$1:$C$328,2,FALSE)</f>
        <v>272.72727272727275</v>
      </c>
    </row>
    <row r="46" spans="1:24" x14ac:dyDescent="0.35">
      <c r="A46">
        <v>13045</v>
      </c>
      <c r="B46" t="s">
        <v>71</v>
      </c>
      <c r="C46" t="s">
        <v>1251</v>
      </c>
      <c r="D46" t="s">
        <v>1250</v>
      </c>
      <c r="E46" t="s">
        <v>1249</v>
      </c>
      <c r="F46" s="4">
        <v>19311</v>
      </c>
      <c r="G46" s="3">
        <v>1952</v>
      </c>
      <c r="H46">
        <f t="shared" ca="1" si="0"/>
        <v>71</v>
      </c>
      <c r="I46" t="str">
        <f t="shared" ca="1" si="1"/>
        <v>70s</v>
      </c>
      <c r="J46" t="s">
        <v>25</v>
      </c>
      <c r="K46" t="s">
        <v>26</v>
      </c>
      <c r="L46" t="s">
        <v>61</v>
      </c>
      <c r="M46" t="s">
        <v>60</v>
      </c>
      <c r="N46" t="s">
        <v>1248</v>
      </c>
      <c r="O46" t="s">
        <v>1247</v>
      </c>
      <c r="P46">
        <v>30000</v>
      </c>
      <c r="Q46" t="s">
        <v>107</v>
      </c>
      <c r="R46">
        <v>3</v>
      </c>
      <c r="S46" t="s">
        <v>1445</v>
      </c>
      <c r="T46" t="s">
        <v>132</v>
      </c>
      <c r="U46" t="s">
        <v>43</v>
      </c>
      <c r="V46" t="s">
        <v>18</v>
      </c>
      <c r="W46" t="s">
        <v>1442</v>
      </c>
      <c r="X46">
        <f>VLOOKUP(A46,Purchases!$A$1:$C$328,2,FALSE)</f>
        <v>272.72727272727275</v>
      </c>
    </row>
    <row r="47" spans="1:24" x14ac:dyDescent="0.35">
      <c r="A47">
        <v>13046</v>
      </c>
      <c r="B47" t="s">
        <v>30</v>
      </c>
      <c r="C47" t="s">
        <v>76</v>
      </c>
      <c r="D47" t="s">
        <v>90</v>
      </c>
      <c r="E47" t="s">
        <v>1246</v>
      </c>
      <c r="F47" s="4">
        <v>19272</v>
      </c>
      <c r="G47" s="3">
        <v>1952</v>
      </c>
      <c r="H47">
        <f t="shared" ca="1" si="0"/>
        <v>71</v>
      </c>
      <c r="I47" t="str">
        <f t="shared" ca="1" si="1"/>
        <v>70s</v>
      </c>
      <c r="J47" t="s">
        <v>25</v>
      </c>
      <c r="K47" t="s">
        <v>26</v>
      </c>
      <c r="L47" t="s">
        <v>25</v>
      </c>
      <c r="M47" t="s">
        <v>24</v>
      </c>
      <c r="N47" t="s">
        <v>1245</v>
      </c>
      <c r="O47" t="s">
        <v>1244</v>
      </c>
      <c r="P47">
        <v>30000</v>
      </c>
      <c r="Q47" t="s">
        <v>107</v>
      </c>
      <c r="R47">
        <v>3</v>
      </c>
      <c r="S47" t="s">
        <v>1445</v>
      </c>
      <c r="T47" t="s">
        <v>132</v>
      </c>
      <c r="U47" t="s">
        <v>43</v>
      </c>
      <c r="V47" t="s">
        <v>18</v>
      </c>
      <c r="W47" t="s">
        <v>1442</v>
      </c>
      <c r="X47">
        <f>VLOOKUP(A47,Purchases!$A$1:$C$328,2,FALSE)</f>
        <v>272.72727272727275</v>
      </c>
    </row>
    <row r="48" spans="1:24" x14ac:dyDescent="0.35">
      <c r="A48">
        <v>13047</v>
      </c>
      <c r="B48" t="s">
        <v>30</v>
      </c>
      <c r="C48" t="s">
        <v>1243</v>
      </c>
      <c r="D48" t="s">
        <v>187</v>
      </c>
      <c r="E48" t="s">
        <v>1242</v>
      </c>
      <c r="F48" s="4">
        <v>19239</v>
      </c>
      <c r="G48" s="3">
        <v>1952</v>
      </c>
      <c r="H48">
        <f t="shared" ca="1" si="0"/>
        <v>71</v>
      </c>
      <c r="I48" t="str">
        <f t="shared" ca="1" si="1"/>
        <v>70s</v>
      </c>
      <c r="J48" t="s">
        <v>25</v>
      </c>
      <c r="K48" t="s">
        <v>26</v>
      </c>
      <c r="L48" t="s">
        <v>25</v>
      </c>
      <c r="M48" t="s">
        <v>24</v>
      </c>
      <c r="N48" t="s">
        <v>1241</v>
      </c>
      <c r="O48" t="s">
        <v>1240</v>
      </c>
      <c r="P48">
        <v>40000</v>
      </c>
      <c r="Q48" t="s">
        <v>107</v>
      </c>
      <c r="R48">
        <v>2</v>
      </c>
      <c r="S48" t="s">
        <v>1445</v>
      </c>
      <c r="T48" t="s">
        <v>44</v>
      </c>
      <c r="U48" t="s">
        <v>222</v>
      </c>
      <c r="V48" t="s">
        <v>57</v>
      </c>
      <c r="W48" t="s">
        <v>1443</v>
      </c>
      <c r="X48">
        <f>VLOOKUP(A48,Purchases!$A$1:$C$328,2,FALSE)</f>
        <v>363.63636363636363</v>
      </c>
    </row>
    <row r="49" spans="1:24" x14ac:dyDescent="0.35">
      <c r="A49">
        <v>13048</v>
      </c>
      <c r="B49" t="s">
        <v>71</v>
      </c>
      <c r="C49" t="s">
        <v>1239</v>
      </c>
      <c r="D49" t="s">
        <v>1238</v>
      </c>
      <c r="E49" t="s">
        <v>1237</v>
      </c>
      <c r="F49" s="4">
        <v>19171</v>
      </c>
      <c r="G49" s="3">
        <v>1952</v>
      </c>
      <c r="H49">
        <f t="shared" ca="1" si="0"/>
        <v>71</v>
      </c>
      <c r="I49" t="str">
        <f t="shared" ca="1" si="1"/>
        <v>70s</v>
      </c>
      <c r="J49" t="s">
        <v>25</v>
      </c>
      <c r="K49" t="s">
        <v>26</v>
      </c>
      <c r="L49" t="s">
        <v>61</v>
      </c>
      <c r="M49" t="s">
        <v>60</v>
      </c>
      <c r="N49" t="s">
        <v>1236</v>
      </c>
      <c r="O49" t="s">
        <v>1235</v>
      </c>
      <c r="P49">
        <v>40000</v>
      </c>
      <c r="Q49" t="s">
        <v>107</v>
      </c>
      <c r="R49">
        <v>2</v>
      </c>
      <c r="S49" t="s">
        <v>1445</v>
      </c>
      <c r="T49" t="s">
        <v>44</v>
      </c>
      <c r="U49" t="s">
        <v>43</v>
      </c>
      <c r="V49" t="s">
        <v>18</v>
      </c>
      <c r="W49" t="s">
        <v>1442</v>
      </c>
      <c r="X49">
        <f>VLOOKUP(A49,Purchases!$A$1:$C$328,2,FALSE)</f>
        <v>363.63636363636363</v>
      </c>
    </row>
    <row r="50" spans="1:24" x14ac:dyDescent="0.35">
      <c r="A50">
        <v>13049</v>
      </c>
      <c r="B50" t="s">
        <v>71</v>
      </c>
      <c r="C50" t="s">
        <v>1234</v>
      </c>
      <c r="D50" t="s">
        <v>50</v>
      </c>
      <c r="E50" t="s">
        <v>1233</v>
      </c>
      <c r="F50" s="4">
        <v>19546</v>
      </c>
      <c r="G50" s="3">
        <v>1953</v>
      </c>
      <c r="H50">
        <f t="shared" ca="1" si="0"/>
        <v>70</v>
      </c>
      <c r="I50" t="str">
        <f t="shared" ca="1" si="1"/>
        <v>70s</v>
      </c>
      <c r="J50" t="s">
        <v>25</v>
      </c>
      <c r="K50" t="s">
        <v>26</v>
      </c>
      <c r="L50" t="s">
        <v>61</v>
      </c>
      <c r="M50" t="s">
        <v>60</v>
      </c>
      <c r="N50" t="s">
        <v>1232</v>
      </c>
      <c r="O50" t="s">
        <v>1231</v>
      </c>
      <c r="P50">
        <v>40000</v>
      </c>
      <c r="Q50" t="s">
        <v>107</v>
      </c>
      <c r="R50">
        <v>3</v>
      </c>
      <c r="S50" t="s">
        <v>1445</v>
      </c>
      <c r="T50" t="s">
        <v>44</v>
      </c>
      <c r="U50" t="s">
        <v>43</v>
      </c>
      <c r="V50" t="s">
        <v>57</v>
      </c>
      <c r="W50" t="s">
        <v>1443</v>
      </c>
      <c r="X50">
        <f>VLOOKUP(A50,Purchases!$A$1:$C$328,2,FALSE)</f>
        <v>363.63636363636363</v>
      </c>
    </row>
    <row r="51" spans="1:24" x14ac:dyDescent="0.35">
      <c r="A51">
        <v>13050</v>
      </c>
      <c r="B51" t="s">
        <v>30</v>
      </c>
      <c r="C51" t="s">
        <v>1230</v>
      </c>
      <c r="D51" t="s">
        <v>321</v>
      </c>
      <c r="E51" t="s">
        <v>1229</v>
      </c>
      <c r="F51" s="4">
        <v>19712</v>
      </c>
      <c r="G51" s="3">
        <v>1953</v>
      </c>
      <c r="H51">
        <f t="shared" ca="1" si="0"/>
        <v>70</v>
      </c>
      <c r="I51" t="str">
        <f t="shared" ca="1" si="1"/>
        <v>70s</v>
      </c>
      <c r="J51" t="s">
        <v>25</v>
      </c>
      <c r="K51" t="s">
        <v>26</v>
      </c>
      <c r="L51" t="s">
        <v>25</v>
      </c>
      <c r="M51" t="s">
        <v>24</v>
      </c>
      <c r="N51" t="s">
        <v>1228</v>
      </c>
      <c r="O51" t="s">
        <v>1227</v>
      </c>
      <c r="P51">
        <v>40000</v>
      </c>
      <c r="Q51" t="s">
        <v>107</v>
      </c>
      <c r="R51">
        <v>3</v>
      </c>
      <c r="S51" t="s">
        <v>1445</v>
      </c>
      <c r="T51" t="s">
        <v>44</v>
      </c>
      <c r="U51" t="s">
        <v>43</v>
      </c>
      <c r="V51" t="s">
        <v>57</v>
      </c>
      <c r="W51" t="s">
        <v>1443</v>
      </c>
      <c r="X51">
        <f>VLOOKUP(A51,Purchases!$A$1:$C$328,2,FALSE)</f>
        <v>363.63636363636363</v>
      </c>
    </row>
    <row r="52" spans="1:24" x14ac:dyDescent="0.35">
      <c r="A52">
        <v>13051</v>
      </c>
      <c r="B52" t="s">
        <v>30</v>
      </c>
      <c r="C52" t="s">
        <v>755</v>
      </c>
      <c r="D52" t="s">
        <v>1226</v>
      </c>
      <c r="E52" t="s">
        <v>1225</v>
      </c>
      <c r="F52" s="4">
        <v>20055</v>
      </c>
      <c r="G52" s="3">
        <v>1954</v>
      </c>
      <c r="H52">
        <f t="shared" ca="1" si="0"/>
        <v>69</v>
      </c>
      <c r="I52" t="str">
        <f t="shared" ca="1" si="1"/>
        <v>60s</v>
      </c>
      <c r="J52" t="s">
        <v>48</v>
      </c>
      <c r="K52" t="s">
        <v>47</v>
      </c>
      <c r="L52" t="s">
        <v>25</v>
      </c>
      <c r="M52" t="s">
        <v>24</v>
      </c>
      <c r="N52" t="s">
        <v>1224</v>
      </c>
      <c r="O52" t="s">
        <v>1223</v>
      </c>
      <c r="P52">
        <v>80000</v>
      </c>
      <c r="Q52" t="s">
        <v>37</v>
      </c>
      <c r="R52">
        <v>2</v>
      </c>
      <c r="S52" t="s">
        <v>1445</v>
      </c>
      <c r="T52" t="s">
        <v>44</v>
      </c>
      <c r="U52" t="s">
        <v>43</v>
      </c>
      <c r="V52" t="s">
        <v>57</v>
      </c>
      <c r="W52" t="s">
        <v>1443</v>
      </c>
      <c r="X52">
        <f>VLOOKUP(A52,Purchases!$A$1:$C$328,2,FALSE)</f>
        <v>727.27272727272725</v>
      </c>
    </row>
    <row r="53" spans="1:24" x14ac:dyDescent="0.35">
      <c r="A53">
        <v>13052</v>
      </c>
      <c r="B53" t="s">
        <v>30</v>
      </c>
      <c r="C53" t="s">
        <v>1222</v>
      </c>
      <c r="D53" t="s">
        <v>1162</v>
      </c>
      <c r="E53" t="s">
        <v>1221</v>
      </c>
      <c r="F53" s="4">
        <v>27709</v>
      </c>
      <c r="G53" s="3">
        <v>1975</v>
      </c>
      <c r="H53">
        <f t="shared" ca="1" si="0"/>
        <v>48</v>
      </c>
      <c r="I53" t="str">
        <f t="shared" ca="1" si="1"/>
        <v>40s</v>
      </c>
      <c r="J53" t="s">
        <v>48</v>
      </c>
      <c r="K53" t="s">
        <v>47</v>
      </c>
      <c r="L53" t="s">
        <v>25</v>
      </c>
      <c r="M53" t="s">
        <v>24</v>
      </c>
      <c r="N53" t="s">
        <v>1220</v>
      </c>
      <c r="O53" t="s">
        <v>1219</v>
      </c>
      <c r="P53">
        <v>40000</v>
      </c>
      <c r="Q53" t="s">
        <v>107</v>
      </c>
      <c r="R53">
        <v>0</v>
      </c>
      <c r="S53" t="s">
        <v>1446</v>
      </c>
      <c r="T53" t="s">
        <v>44</v>
      </c>
      <c r="U53" t="s">
        <v>43</v>
      </c>
      <c r="V53" t="s">
        <v>57</v>
      </c>
      <c r="W53" t="s">
        <v>1443</v>
      </c>
      <c r="X53">
        <f>VLOOKUP(A53,Purchases!$A$1:$C$328,2,FALSE)</f>
        <v>363.63636363636363</v>
      </c>
    </row>
    <row r="54" spans="1:24" x14ac:dyDescent="0.35">
      <c r="A54">
        <v>13053</v>
      </c>
      <c r="B54" t="s">
        <v>30</v>
      </c>
      <c r="C54" t="s">
        <v>1218</v>
      </c>
      <c r="D54" t="s">
        <v>650</v>
      </c>
      <c r="E54" t="s">
        <v>1217</v>
      </c>
      <c r="F54" s="4">
        <v>27530</v>
      </c>
      <c r="G54" s="3">
        <v>1975</v>
      </c>
      <c r="H54">
        <f t="shared" ca="1" si="0"/>
        <v>48</v>
      </c>
      <c r="I54" t="str">
        <f t="shared" ca="1" si="1"/>
        <v>40s</v>
      </c>
      <c r="J54" t="s">
        <v>48</v>
      </c>
      <c r="K54" t="s">
        <v>47</v>
      </c>
      <c r="L54" t="s">
        <v>25</v>
      </c>
      <c r="M54" t="s">
        <v>24</v>
      </c>
      <c r="N54" t="s">
        <v>1216</v>
      </c>
      <c r="O54" t="s">
        <v>1215</v>
      </c>
      <c r="P54">
        <v>40000</v>
      </c>
      <c r="Q54" t="s">
        <v>107</v>
      </c>
      <c r="R54">
        <v>0</v>
      </c>
      <c r="S54" t="s">
        <v>1446</v>
      </c>
      <c r="T54" t="s">
        <v>44</v>
      </c>
      <c r="U54" t="s">
        <v>43</v>
      </c>
      <c r="V54" t="s">
        <v>57</v>
      </c>
      <c r="W54" t="s">
        <v>1443</v>
      </c>
      <c r="X54">
        <f>VLOOKUP(A54,Purchases!$A$1:$C$328,2,FALSE)</f>
        <v>363.63636363636363</v>
      </c>
    </row>
    <row r="55" spans="1:24" x14ac:dyDescent="0.35">
      <c r="A55">
        <v>13054</v>
      </c>
      <c r="B55" t="s">
        <v>30</v>
      </c>
      <c r="C55" t="s">
        <v>86</v>
      </c>
      <c r="D55" t="s">
        <v>1214</v>
      </c>
      <c r="E55" t="s">
        <v>1213</v>
      </c>
      <c r="F55" s="4">
        <v>27654</v>
      </c>
      <c r="G55" s="3">
        <v>1975</v>
      </c>
      <c r="H55">
        <f t="shared" ca="1" si="0"/>
        <v>48</v>
      </c>
      <c r="I55" t="str">
        <f t="shared" ca="1" si="1"/>
        <v>40s</v>
      </c>
      <c r="J55" t="s">
        <v>25</v>
      </c>
      <c r="K55" t="s">
        <v>26</v>
      </c>
      <c r="L55" t="s">
        <v>25</v>
      </c>
      <c r="M55" t="s">
        <v>24</v>
      </c>
      <c r="N55" t="s">
        <v>1212</v>
      </c>
      <c r="O55" t="s">
        <v>1211</v>
      </c>
      <c r="P55">
        <v>40000</v>
      </c>
      <c r="Q55" t="s">
        <v>107</v>
      </c>
      <c r="R55">
        <v>0</v>
      </c>
      <c r="S55" t="s">
        <v>1446</v>
      </c>
      <c r="T55" t="s">
        <v>44</v>
      </c>
      <c r="U55" t="s">
        <v>43</v>
      </c>
      <c r="V55" t="s">
        <v>18</v>
      </c>
      <c r="W55" t="s">
        <v>1442</v>
      </c>
      <c r="X55">
        <f>VLOOKUP(A55,Purchases!$A$1:$C$328,2,FALSE)</f>
        <v>363.63636363636363</v>
      </c>
    </row>
    <row r="56" spans="1:24" x14ac:dyDescent="0.35">
      <c r="A56">
        <v>13055</v>
      </c>
      <c r="B56" t="s">
        <v>30</v>
      </c>
      <c r="C56" t="s">
        <v>1210</v>
      </c>
      <c r="D56" t="s">
        <v>1209</v>
      </c>
      <c r="E56" t="s">
        <v>1208</v>
      </c>
      <c r="F56" s="4">
        <v>27686</v>
      </c>
      <c r="G56" s="3">
        <v>1975</v>
      </c>
      <c r="H56">
        <f t="shared" ca="1" si="0"/>
        <v>48</v>
      </c>
      <c r="I56" t="str">
        <f t="shared" ca="1" si="1"/>
        <v>40s</v>
      </c>
      <c r="J56" t="s">
        <v>48</v>
      </c>
      <c r="K56" t="s">
        <v>47</v>
      </c>
      <c r="L56" t="s">
        <v>25</v>
      </c>
      <c r="M56" t="s">
        <v>24</v>
      </c>
      <c r="N56" t="s">
        <v>1207</v>
      </c>
      <c r="O56" t="s">
        <v>1206</v>
      </c>
      <c r="P56">
        <v>30000</v>
      </c>
      <c r="Q56" t="s">
        <v>107</v>
      </c>
      <c r="R56">
        <v>0</v>
      </c>
      <c r="S56" t="s">
        <v>1446</v>
      </c>
      <c r="T56" t="s">
        <v>132</v>
      </c>
      <c r="U56" t="s">
        <v>43</v>
      </c>
      <c r="V56" t="s">
        <v>18</v>
      </c>
      <c r="W56" t="s">
        <v>1442</v>
      </c>
      <c r="X56">
        <f>VLOOKUP(A56,Purchases!$A$1:$C$328,2,FALSE)</f>
        <v>272.72727272727275</v>
      </c>
    </row>
    <row r="57" spans="1:24" x14ac:dyDescent="0.35">
      <c r="A57">
        <v>13056</v>
      </c>
      <c r="B57" t="s">
        <v>65</v>
      </c>
      <c r="C57" t="s">
        <v>246</v>
      </c>
      <c r="D57" t="s">
        <v>1205</v>
      </c>
      <c r="E57" t="s">
        <v>1204</v>
      </c>
      <c r="F57" s="4">
        <v>27660</v>
      </c>
      <c r="G57" s="3">
        <v>1975</v>
      </c>
      <c r="H57">
        <f t="shared" ca="1" si="0"/>
        <v>48</v>
      </c>
      <c r="I57" t="str">
        <f t="shared" ca="1" si="1"/>
        <v>40s</v>
      </c>
      <c r="J57" t="s">
        <v>48</v>
      </c>
      <c r="K57" t="s">
        <v>47</v>
      </c>
      <c r="L57" t="s">
        <v>61</v>
      </c>
      <c r="M57" t="s">
        <v>60</v>
      </c>
      <c r="N57" t="s">
        <v>1203</v>
      </c>
      <c r="O57" t="s">
        <v>1202</v>
      </c>
      <c r="P57">
        <v>30000</v>
      </c>
      <c r="Q57" t="s">
        <v>107</v>
      </c>
      <c r="R57">
        <v>0</v>
      </c>
      <c r="S57" t="s">
        <v>1446</v>
      </c>
      <c r="T57" t="s">
        <v>132</v>
      </c>
      <c r="U57" t="s">
        <v>43</v>
      </c>
      <c r="V57" t="s">
        <v>18</v>
      </c>
      <c r="W57" t="s">
        <v>1442</v>
      </c>
      <c r="X57">
        <f>VLOOKUP(A57,Purchases!$A$1:$C$328,2,FALSE)</f>
        <v>272.72727272727275</v>
      </c>
    </row>
    <row r="58" spans="1:24" x14ac:dyDescent="0.35">
      <c r="A58">
        <v>13057</v>
      </c>
      <c r="B58" t="s">
        <v>65</v>
      </c>
      <c r="C58" t="s">
        <v>760</v>
      </c>
      <c r="D58" t="s">
        <v>581</v>
      </c>
      <c r="E58" t="s">
        <v>1201</v>
      </c>
      <c r="F58" s="4">
        <v>27566</v>
      </c>
      <c r="G58" s="3">
        <v>1975</v>
      </c>
      <c r="H58">
        <f t="shared" ca="1" si="0"/>
        <v>48</v>
      </c>
      <c r="I58" t="str">
        <f t="shared" ca="1" si="1"/>
        <v>40s</v>
      </c>
      <c r="J58" t="s">
        <v>48</v>
      </c>
      <c r="K58" t="s">
        <v>47</v>
      </c>
      <c r="L58" t="s">
        <v>61</v>
      </c>
      <c r="M58" t="s">
        <v>60</v>
      </c>
      <c r="N58" t="s">
        <v>1200</v>
      </c>
      <c r="O58" t="s">
        <v>1199</v>
      </c>
      <c r="P58">
        <v>30000</v>
      </c>
      <c r="Q58" t="s">
        <v>107</v>
      </c>
      <c r="R58">
        <v>0</v>
      </c>
      <c r="S58" t="s">
        <v>1446</v>
      </c>
      <c r="T58" t="s">
        <v>132</v>
      </c>
      <c r="U58" t="s">
        <v>43</v>
      </c>
      <c r="V58" t="s">
        <v>18</v>
      </c>
      <c r="W58" t="s">
        <v>1442</v>
      </c>
      <c r="X58">
        <f>VLOOKUP(A58,Purchases!$A$1:$C$328,2,FALSE)</f>
        <v>272.72727272727275</v>
      </c>
    </row>
    <row r="59" spans="1:24" x14ac:dyDescent="0.35">
      <c r="A59">
        <v>13058</v>
      </c>
      <c r="B59" t="s">
        <v>30</v>
      </c>
      <c r="C59" t="s">
        <v>1198</v>
      </c>
      <c r="D59" t="s">
        <v>840</v>
      </c>
      <c r="E59" t="s">
        <v>1197</v>
      </c>
      <c r="F59" s="4">
        <v>27622</v>
      </c>
      <c r="G59" s="3">
        <v>1975</v>
      </c>
      <c r="H59">
        <f t="shared" ca="1" si="0"/>
        <v>48</v>
      </c>
      <c r="I59" t="str">
        <f t="shared" ca="1" si="1"/>
        <v>40s</v>
      </c>
      <c r="J59" t="s">
        <v>25</v>
      </c>
      <c r="K59" t="s">
        <v>26</v>
      </c>
      <c r="L59" t="s">
        <v>25</v>
      </c>
      <c r="M59" t="s">
        <v>24</v>
      </c>
      <c r="N59" t="s">
        <v>1196</v>
      </c>
      <c r="O59" t="s">
        <v>1195</v>
      </c>
      <c r="P59">
        <v>30000</v>
      </c>
      <c r="Q59" t="s">
        <v>107</v>
      </c>
      <c r="R59">
        <v>0</v>
      </c>
      <c r="S59" t="s">
        <v>1446</v>
      </c>
      <c r="T59" t="s">
        <v>132</v>
      </c>
      <c r="U59" t="s">
        <v>43</v>
      </c>
      <c r="V59" t="s">
        <v>18</v>
      </c>
      <c r="W59" t="s">
        <v>1442</v>
      </c>
      <c r="X59">
        <f>VLOOKUP(A59,Purchases!$A$1:$C$328,2,FALSE)</f>
        <v>272.72727272727275</v>
      </c>
    </row>
    <row r="60" spans="1:24" x14ac:dyDescent="0.35">
      <c r="A60">
        <v>13059</v>
      </c>
      <c r="B60" t="s">
        <v>30</v>
      </c>
      <c r="C60" t="s">
        <v>1194</v>
      </c>
      <c r="D60" t="s">
        <v>326</v>
      </c>
      <c r="E60" t="s">
        <v>1193</v>
      </c>
      <c r="F60" s="4">
        <v>27440</v>
      </c>
      <c r="G60" s="3">
        <v>1975</v>
      </c>
      <c r="H60">
        <f t="shared" ca="1" si="0"/>
        <v>48</v>
      </c>
      <c r="I60" t="str">
        <f t="shared" ca="1" si="1"/>
        <v>40s</v>
      </c>
      <c r="J60" t="s">
        <v>25</v>
      </c>
      <c r="K60" t="s">
        <v>26</v>
      </c>
      <c r="L60" t="s">
        <v>25</v>
      </c>
      <c r="M60" t="s">
        <v>24</v>
      </c>
      <c r="N60" t="s">
        <v>1192</v>
      </c>
      <c r="O60" t="s">
        <v>1191</v>
      </c>
      <c r="P60">
        <v>30000</v>
      </c>
      <c r="Q60" t="s">
        <v>107</v>
      </c>
      <c r="R60">
        <v>0</v>
      </c>
      <c r="S60" t="s">
        <v>1446</v>
      </c>
      <c r="T60" t="s">
        <v>132</v>
      </c>
      <c r="U60" t="s">
        <v>43</v>
      </c>
      <c r="V60" t="s">
        <v>18</v>
      </c>
      <c r="W60" t="s">
        <v>1442</v>
      </c>
      <c r="X60">
        <f>VLOOKUP(A60,Purchases!$A$1:$C$328,2,FALSE)</f>
        <v>272.72727272727275</v>
      </c>
    </row>
    <row r="61" spans="1:24" x14ac:dyDescent="0.35">
      <c r="A61">
        <v>13060</v>
      </c>
      <c r="B61" t="s">
        <v>30</v>
      </c>
      <c r="C61" t="s">
        <v>841</v>
      </c>
      <c r="D61" t="s">
        <v>831</v>
      </c>
      <c r="E61" t="s">
        <v>1190</v>
      </c>
      <c r="F61" s="4">
        <v>27554</v>
      </c>
      <c r="G61" s="3">
        <v>1975</v>
      </c>
      <c r="H61">
        <f t="shared" ca="1" si="0"/>
        <v>48</v>
      </c>
      <c r="I61" t="str">
        <f t="shared" ca="1" si="1"/>
        <v>40s</v>
      </c>
      <c r="J61" t="s">
        <v>25</v>
      </c>
      <c r="K61" t="s">
        <v>26</v>
      </c>
      <c r="L61" t="s">
        <v>25</v>
      </c>
      <c r="M61" t="s">
        <v>24</v>
      </c>
      <c r="N61" t="s">
        <v>1189</v>
      </c>
      <c r="O61" t="s">
        <v>1188</v>
      </c>
      <c r="P61">
        <v>30000</v>
      </c>
      <c r="Q61" t="s">
        <v>107</v>
      </c>
      <c r="R61">
        <v>0</v>
      </c>
      <c r="S61" t="s">
        <v>1446</v>
      </c>
      <c r="T61" t="s">
        <v>132</v>
      </c>
      <c r="U61" t="s">
        <v>43</v>
      </c>
      <c r="V61" t="s">
        <v>18</v>
      </c>
      <c r="W61" t="s">
        <v>1442</v>
      </c>
      <c r="X61">
        <f>VLOOKUP(A61,Purchases!$A$1:$C$328,2,FALSE)</f>
        <v>272.72727272727275</v>
      </c>
    </row>
    <row r="62" spans="1:24" x14ac:dyDescent="0.35">
      <c r="A62">
        <v>13061</v>
      </c>
      <c r="B62" t="s">
        <v>30</v>
      </c>
      <c r="C62" t="s">
        <v>755</v>
      </c>
      <c r="D62" t="s">
        <v>518</v>
      </c>
      <c r="E62" t="s">
        <v>1187</v>
      </c>
      <c r="F62" s="4">
        <v>27181</v>
      </c>
      <c r="G62" s="3">
        <v>1974</v>
      </c>
      <c r="H62">
        <f t="shared" ca="1" si="0"/>
        <v>49</v>
      </c>
      <c r="I62" t="str">
        <f t="shared" ca="1" si="1"/>
        <v>40s</v>
      </c>
      <c r="J62" t="s">
        <v>48</v>
      </c>
      <c r="K62" t="s">
        <v>47</v>
      </c>
      <c r="L62" t="s">
        <v>25</v>
      </c>
      <c r="M62" t="s">
        <v>24</v>
      </c>
      <c r="N62" t="s">
        <v>1186</v>
      </c>
      <c r="O62" t="s">
        <v>1185</v>
      </c>
      <c r="P62">
        <v>40000</v>
      </c>
      <c r="Q62" t="s">
        <v>107</v>
      </c>
      <c r="R62">
        <v>0</v>
      </c>
      <c r="S62" t="s">
        <v>1446</v>
      </c>
      <c r="T62" t="s">
        <v>132</v>
      </c>
      <c r="U62" t="s">
        <v>43</v>
      </c>
      <c r="V62" t="s">
        <v>57</v>
      </c>
      <c r="W62" t="s">
        <v>1443</v>
      </c>
      <c r="X62">
        <f>VLOOKUP(A62,Purchases!$A$1:$C$328,2,FALSE)</f>
        <v>363.63636363636363</v>
      </c>
    </row>
    <row r="63" spans="1:24" x14ac:dyDescent="0.35">
      <c r="A63">
        <v>13062</v>
      </c>
      <c r="B63" t="s">
        <v>30</v>
      </c>
      <c r="C63" t="s">
        <v>216</v>
      </c>
      <c r="D63" t="s">
        <v>169</v>
      </c>
      <c r="E63" t="s">
        <v>1184</v>
      </c>
      <c r="F63" s="4">
        <v>27219</v>
      </c>
      <c r="G63" s="3">
        <v>1974</v>
      </c>
      <c r="H63">
        <f t="shared" ca="1" si="0"/>
        <v>49</v>
      </c>
      <c r="I63" t="str">
        <f t="shared" ca="1" si="1"/>
        <v>40s</v>
      </c>
      <c r="J63" t="s">
        <v>48</v>
      </c>
      <c r="K63" t="s">
        <v>47</v>
      </c>
      <c r="L63" t="s">
        <v>25</v>
      </c>
      <c r="M63" t="s">
        <v>24</v>
      </c>
      <c r="N63" t="s">
        <v>1183</v>
      </c>
      <c r="O63" t="s">
        <v>1182</v>
      </c>
      <c r="P63">
        <v>40000</v>
      </c>
      <c r="Q63" t="s">
        <v>107</v>
      </c>
      <c r="R63">
        <v>0</v>
      </c>
      <c r="S63" t="s">
        <v>1446</v>
      </c>
      <c r="T63" t="s">
        <v>132</v>
      </c>
      <c r="U63" t="s">
        <v>43</v>
      </c>
      <c r="V63" t="s">
        <v>18</v>
      </c>
      <c r="W63" t="s">
        <v>1442</v>
      </c>
      <c r="X63">
        <f>VLOOKUP(A63,Purchases!$A$1:$C$328,2,FALSE)</f>
        <v>363.63636363636363</v>
      </c>
    </row>
    <row r="64" spans="1:24" x14ac:dyDescent="0.35">
      <c r="A64">
        <v>13063</v>
      </c>
      <c r="B64" t="s">
        <v>65</v>
      </c>
      <c r="C64" t="s">
        <v>569</v>
      </c>
      <c r="D64" t="s">
        <v>28</v>
      </c>
      <c r="E64" t="s">
        <v>1181</v>
      </c>
      <c r="F64" s="4">
        <v>27102</v>
      </c>
      <c r="G64" s="3">
        <v>1974</v>
      </c>
      <c r="H64">
        <f t="shared" ca="1" si="0"/>
        <v>49</v>
      </c>
      <c r="I64" t="str">
        <f t="shared" ca="1" si="1"/>
        <v>40s</v>
      </c>
      <c r="J64" t="s">
        <v>48</v>
      </c>
      <c r="K64" t="s">
        <v>47</v>
      </c>
      <c r="L64" t="s">
        <v>61</v>
      </c>
      <c r="M64" t="s">
        <v>60</v>
      </c>
      <c r="N64" t="s">
        <v>1180</v>
      </c>
      <c r="O64" t="s">
        <v>1179</v>
      </c>
      <c r="P64">
        <v>40000</v>
      </c>
      <c r="Q64" t="s">
        <v>107</v>
      </c>
      <c r="R64">
        <v>0</v>
      </c>
      <c r="S64" t="s">
        <v>1446</v>
      </c>
      <c r="T64" t="s">
        <v>132</v>
      </c>
      <c r="U64" t="s">
        <v>43</v>
      </c>
      <c r="V64" t="s">
        <v>18</v>
      </c>
      <c r="W64" t="s">
        <v>1442</v>
      </c>
      <c r="X64">
        <f>VLOOKUP(A64,Purchases!$A$1:$C$328,2,FALSE)</f>
        <v>363.63636363636363</v>
      </c>
    </row>
    <row r="65" spans="1:24" x14ac:dyDescent="0.35">
      <c r="A65">
        <v>13064</v>
      </c>
      <c r="B65" t="s">
        <v>30</v>
      </c>
      <c r="C65" t="s">
        <v>451</v>
      </c>
      <c r="D65" t="s">
        <v>1178</v>
      </c>
      <c r="E65" t="s">
        <v>1177</v>
      </c>
      <c r="F65" s="4">
        <v>27105</v>
      </c>
      <c r="G65" s="3">
        <v>1974</v>
      </c>
      <c r="H65">
        <f t="shared" ca="1" si="0"/>
        <v>49</v>
      </c>
      <c r="I65" t="str">
        <f t="shared" ca="1" si="1"/>
        <v>40s</v>
      </c>
      <c r="J65" t="s">
        <v>48</v>
      </c>
      <c r="K65" t="s">
        <v>47</v>
      </c>
      <c r="L65" t="s">
        <v>25</v>
      </c>
      <c r="M65" t="s">
        <v>24</v>
      </c>
      <c r="N65" t="s">
        <v>1176</v>
      </c>
      <c r="O65" t="s">
        <v>1175</v>
      </c>
      <c r="P65">
        <v>40000</v>
      </c>
      <c r="Q65" t="s">
        <v>107</v>
      </c>
      <c r="R65">
        <v>0</v>
      </c>
      <c r="S65" t="s">
        <v>1446</v>
      </c>
      <c r="T65" t="s">
        <v>132</v>
      </c>
      <c r="U65" t="s">
        <v>43</v>
      </c>
      <c r="V65" t="s">
        <v>57</v>
      </c>
      <c r="W65" t="s">
        <v>1443</v>
      </c>
      <c r="X65">
        <f>VLOOKUP(A65,Purchases!$A$1:$C$328,2,FALSE)</f>
        <v>363.63636363636363</v>
      </c>
    </row>
    <row r="66" spans="1:24" x14ac:dyDescent="0.35">
      <c r="A66">
        <v>13065</v>
      </c>
      <c r="B66" t="s">
        <v>65</v>
      </c>
      <c r="C66" t="s">
        <v>246</v>
      </c>
      <c r="D66" t="s">
        <v>503</v>
      </c>
      <c r="E66" t="s">
        <v>1174</v>
      </c>
      <c r="F66" s="4">
        <v>27140</v>
      </c>
      <c r="G66" s="3">
        <v>1974</v>
      </c>
      <c r="H66">
        <f t="shared" ca="1" si="0"/>
        <v>49</v>
      </c>
      <c r="I66" t="str">
        <f t="shared" ca="1" si="1"/>
        <v>40s</v>
      </c>
      <c r="J66" t="s">
        <v>48</v>
      </c>
      <c r="K66" t="s">
        <v>47</v>
      </c>
      <c r="L66" t="s">
        <v>61</v>
      </c>
      <c r="M66" t="s">
        <v>60</v>
      </c>
      <c r="N66" t="s">
        <v>1173</v>
      </c>
      <c r="O66" t="s">
        <v>1172</v>
      </c>
      <c r="P66">
        <v>30000</v>
      </c>
      <c r="Q66" t="s">
        <v>107</v>
      </c>
      <c r="R66">
        <v>0</v>
      </c>
      <c r="S66" t="s">
        <v>1446</v>
      </c>
      <c r="T66" t="s">
        <v>132</v>
      </c>
      <c r="U66" t="s">
        <v>43</v>
      </c>
      <c r="V66" t="s">
        <v>57</v>
      </c>
      <c r="W66" t="s">
        <v>1443</v>
      </c>
      <c r="X66">
        <f>VLOOKUP(A66,Purchases!$A$1:$C$328,2,FALSE)</f>
        <v>272.72727272727275</v>
      </c>
    </row>
    <row r="67" spans="1:24" x14ac:dyDescent="0.35">
      <c r="A67">
        <v>13066</v>
      </c>
      <c r="B67" t="s">
        <v>30</v>
      </c>
      <c r="C67" t="s">
        <v>290</v>
      </c>
      <c r="D67" t="s">
        <v>1171</v>
      </c>
      <c r="E67" t="s">
        <v>1170</v>
      </c>
      <c r="F67" s="4">
        <v>27297</v>
      </c>
      <c r="G67" s="3">
        <v>1974</v>
      </c>
      <c r="H67">
        <f t="shared" ref="H67:H130" ca="1" si="2">TEXT(TODAY(), "YYYY")-G67</f>
        <v>49</v>
      </c>
      <c r="I67" t="str">
        <f t="shared" ref="I67:I130" ca="1" si="3">IF(H67&lt;50,"40s", IF(H67&lt;60, "50s", IF(H67&lt;70, "60s", IF(H67&lt;80, "70s", IF(H67&lt;90, "80s", IF(H67&lt;100, "90s", "Ancient"))))))</f>
        <v>40s</v>
      </c>
      <c r="J67" t="s">
        <v>48</v>
      </c>
      <c r="K67" t="s">
        <v>47</v>
      </c>
      <c r="L67" t="s">
        <v>25</v>
      </c>
      <c r="M67" t="s">
        <v>24</v>
      </c>
      <c r="N67" t="s">
        <v>1169</v>
      </c>
      <c r="O67" t="s">
        <v>1168</v>
      </c>
      <c r="P67">
        <v>30000</v>
      </c>
      <c r="Q67" t="s">
        <v>107</v>
      </c>
      <c r="R67">
        <v>0</v>
      </c>
      <c r="S67" t="s">
        <v>1446</v>
      </c>
      <c r="T67" t="s">
        <v>132</v>
      </c>
      <c r="U67" t="s">
        <v>43</v>
      </c>
      <c r="V67" t="s">
        <v>57</v>
      </c>
      <c r="W67" t="s">
        <v>1443</v>
      </c>
      <c r="X67">
        <f>VLOOKUP(A67,Purchases!$A$1:$C$328,2,FALSE)</f>
        <v>272.72727272727275</v>
      </c>
    </row>
    <row r="68" spans="1:24" x14ac:dyDescent="0.35">
      <c r="A68">
        <v>13067</v>
      </c>
      <c r="B68" t="s">
        <v>65</v>
      </c>
      <c r="C68" t="s">
        <v>1167</v>
      </c>
      <c r="D68" t="s">
        <v>689</v>
      </c>
      <c r="E68" t="s">
        <v>1166</v>
      </c>
      <c r="F68" s="4">
        <v>27358</v>
      </c>
      <c r="G68" s="3">
        <v>1974</v>
      </c>
      <c r="H68">
        <f t="shared" ca="1" si="2"/>
        <v>49</v>
      </c>
      <c r="I68" t="str">
        <f t="shared" ca="1" si="3"/>
        <v>40s</v>
      </c>
      <c r="J68" t="s">
        <v>48</v>
      </c>
      <c r="K68" t="s">
        <v>47</v>
      </c>
      <c r="L68" t="s">
        <v>61</v>
      </c>
      <c r="M68" t="s">
        <v>60</v>
      </c>
      <c r="N68" t="s">
        <v>1165</v>
      </c>
      <c r="O68" t="s">
        <v>1164</v>
      </c>
      <c r="P68">
        <v>30000</v>
      </c>
      <c r="Q68" t="s">
        <v>107</v>
      </c>
      <c r="R68">
        <v>0</v>
      </c>
      <c r="S68" t="s">
        <v>1446</v>
      </c>
      <c r="T68" t="s">
        <v>132</v>
      </c>
      <c r="U68" t="s">
        <v>43</v>
      </c>
      <c r="V68" t="s">
        <v>18</v>
      </c>
      <c r="W68" t="s">
        <v>1442</v>
      </c>
      <c r="X68">
        <f>VLOOKUP(A68,Purchases!$A$1:$C$328,2,FALSE)</f>
        <v>272.72727272727275</v>
      </c>
    </row>
    <row r="69" spans="1:24" x14ac:dyDescent="0.35">
      <c r="A69">
        <v>13068</v>
      </c>
      <c r="B69" t="s">
        <v>65</v>
      </c>
      <c r="C69" t="s">
        <v>1163</v>
      </c>
      <c r="D69" t="s">
        <v>1162</v>
      </c>
      <c r="E69" t="s">
        <v>1161</v>
      </c>
      <c r="F69" s="4">
        <v>27078</v>
      </c>
      <c r="G69" s="3">
        <v>1974</v>
      </c>
      <c r="H69">
        <f t="shared" ca="1" si="2"/>
        <v>49</v>
      </c>
      <c r="I69" t="str">
        <f t="shared" ca="1" si="3"/>
        <v>40s</v>
      </c>
      <c r="J69" t="s">
        <v>48</v>
      </c>
      <c r="K69" t="s">
        <v>47</v>
      </c>
      <c r="L69" t="s">
        <v>61</v>
      </c>
      <c r="M69" t="s">
        <v>60</v>
      </c>
      <c r="N69" t="s">
        <v>1160</v>
      </c>
      <c r="O69" t="s">
        <v>1159</v>
      </c>
      <c r="P69">
        <v>30000</v>
      </c>
      <c r="Q69" t="s">
        <v>107</v>
      </c>
      <c r="R69">
        <v>0</v>
      </c>
      <c r="S69" t="s">
        <v>1446</v>
      </c>
      <c r="T69" t="s">
        <v>132</v>
      </c>
      <c r="U69" t="s">
        <v>43</v>
      </c>
      <c r="V69" t="s">
        <v>57</v>
      </c>
      <c r="W69" t="s">
        <v>1443</v>
      </c>
      <c r="X69">
        <f>VLOOKUP(A69,Purchases!$A$1:$C$328,2,FALSE)</f>
        <v>272.72727272727275</v>
      </c>
    </row>
    <row r="70" spans="1:24" x14ac:dyDescent="0.35">
      <c r="A70">
        <v>13069</v>
      </c>
      <c r="B70" t="s">
        <v>30</v>
      </c>
      <c r="C70" t="s">
        <v>411</v>
      </c>
      <c r="D70" t="s">
        <v>1158</v>
      </c>
      <c r="E70" t="s">
        <v>1157</v>
      </c>
      <c r="F70" s="4">
        <v>27260</v>
      </c>
      <c r="G70" s="3">
        <v>1974</v>
      </c>
      <c r="H70">
        <f t="shared" ca="1" si="2"/>
        <v>49</v>
      </c>
      <c r="I70" t="str">
        <f t="shared" ca="1" si="3"/>
        <v>40s</v>
      </c>
      <c r="J70" t="s">
        <v>25</v>
      </c>
      <c r="K70" t="s">
        <v>26</v>
      </c>
      <c r="L70" t="s">
        <v>25</v>
      </c>
      <c r="M70" t="s">
        <v>24</v>
      </c>
      <c r="N70" t="s">
        <v>1156</v>
      </c>
      <c r="O70" t="s">
        <v>1155</v>
      </c>
      <c r="P70">
        <v>30000</v>
      </c>
      <c r="Q70" t="s">
        <v>107</v>
      </c>
      <c r="R70">
        <v>0</v>
      </c>
      <c r="S70" t="s">
        <v>1446</v>
      </c>
      <c r="T70" t="s">
        <v>132</v>
      </c>
      <c r="U70" t="s">
        <v>43</v>
      </c>
      <c r="V70" t="s">
        <v>18</v>
      </c>
      <c r="W70" t="s">
        <v>1442</v>
      </c>
      <c r="X70">
        <f>VLOOKUP(A70,Purchases!$A$1:$C$328,2,FALSE)</f>
        <v>272.72727272727275</v>
      </c>
    </row>
    <row r="71" spans="1:24" x14ac:dyDescent="0.35">
      <c r="A71">
        <v>13070</v>
      </c>
      <c r="B71" t="s">
        <v>65</v>
      </c>
      <c r="C71" t="s">
        <v>1147</v>
      </c>
      <c r="D71" t="s">
        <v>1154</v>
      </c>
      <c r="E71" t="s">
        <v>1153</v>
      </c>
      <c r="F71" s="4">
        <v>26955</v>
      </c>
      <c r="G71" s="3">
        <v>1973</v>
      </c>
      <c r="H71">
        <f t="shared" ca="1" si="2"/>
        <v>50</v>
      </c>
      <c r="I71" t="str">
        <f t="shared" ca="1" si="3"/>
        <v>50s</v>
      </c>
      <c r="J71" t="s">
        <v>48</v>
      </c>
      <c r="K71" t="s">
        <v>47</v>
      </c>
      <c r="L71" t="s">
        <v>61</v>
      </c>
      <c r="M71" t="s">
        <v>60</v>
      </c>
      <c r="N71" t="s">
        <v>1152</v>
      </c>
      <c r="O71" t="s">
        <v>1151</v>
      </c>
      <c r="P71">
        <v>60000</v>
      </c>
      <c r="Q71" t="s">
        <v>37</v>
      </c>
      <c r="R71">
        <v>0</v>
      </c>
      <c r="S71" t="s">
        <v>1446</v>
      </c>
      <c r="T71" t="s">
        <v>44</v>
      </c>
      <c r="U71" t="s">
        <v>43</v>
      </c>
      <c r="V71" t="s">
        <v>18</v>
      </c>
      <c r="W71" t="s">
        <v>1442</v>
      </c>
      <c r="X71">
        <f>VLOOKUP(A71,Purchases!$A$1:$C$328,2,FALSE)</f>
        <v>545.4545454545455</v>
      </c>
    </row>
    <row r="72" spans="1:24" x14ac:dyDescent="0.35">
      <c r="A72">
        <v>13071</v>
      </c>
      <c r="B72" t="s">
        <v>30</v>
      </c>
      <c r="C72" t="s">
        <v>63</v>
      </c>
      <c r="D72" t="s">
        <v>159</v>
      </c>
      <c r="E72" t="s">
        <v>1150</v>
      </c>
      <c r="F72" s="4">
        <v>26795</v>
      </c>
      <c r="G72" s="3">
        <v>1973</v>
      </c>
      <c r="H72">
        <f t="shared" ca="1" si="2"/>
        <v>50</v>
      </c>
      <c r="I72" t="str">
        <f t="shared" ca="1" si="3"/>
        <v>50s</v>
      </c>
      <c r="J72" t="s">
        <v>25</v>
      </c>
      <c r="K72" t="s">
        <v>26</v>
      </c>
      <c r="L72" t="s">
        <v>25</v>
      </c>
      <c r="M72" t="s">
        <v>24</v>
      </c>
      <c r="N72" t="s">
        <v>1149</v>
      </c>
      <c r="O72" t="s">
        <v>1148</v>
      </c>
      <c r="P72">
        <v>60000</v>
      </c>
      <c r="Q72" t="s">
        <v>37</v>
      </c>
      <c r="R72">
        <v>0</v>
      </c>
      <c r="S72" t="s">
        <v>1446</v>
      </c>
      <c r="T72" t="s">
        <v>44</v>
      </c>
      <c r="U72" t="s">
        <v>43</v>
      </c>
      <c r="V72" t="s">
        <v>18</v>
      </c>
      <c r="W72" t="s">
        <v>1442</v>
      </c>
      <c r="X72">
        <f>VLOOKUP(A72,Purchases!$A$1:$C$328,2,FALSE)</f>
        <v>545.4545454545455</v>
      </c>
    </row>
    <row r="73" spans="1:24" x14ac:dyDescent="0.35">
      <c r="A73">
        <v>13072</v>
      </c>
      <c r="B73" t="s">
        <v>65</v>
      </c>
      <c r="C73" t="s">
        <v>1147</v>
      </c>
      <c r="D73" t="s">
        <v>1146</v>
      </c>
      <c r="E73" t="s">
        <v>1145</v>
      </c>
      <c r="F73" s="4">
        <v>26970</v>
      </c>
      <c r="G73" s="3">
        <v>1973</v>
      </c>
      <c r="H73">
        <f t="shared" ca="1" si="2"/>
        <v>50</v>
      </c>
      <c r="I73" t="str">
        <f t="shared" ca="1" si="3"/>
        <v>50s</v>
      </c>
      <c r="J73" t="s">
        <v>48</v>
      </c>
      <c r="K73" t="s">
        <v>47</v>
      </c>
      <c r="L73" t="s">
        <v>61</v>
      </c>
      <c r="M73" t="s">
        <v>60</v>
      </c>
      <c r="N73" t="s">
        <v>1144</v>
      </c>
      <c r="O73" t="s">
        <v>1143</v>
      </c>
      <c r="P73">
        <v>70000</v>
      </c>
      <c r="Q73" t="s">
        <v>37</v>
      </c>
      <c r="R73">
        <v>0</v>
      </c>
      <c r="S73" t="s">
        <v>1446</v>
      </c>
      <c r="T73" t="s">
        <v>44</v>
      </c>
      <c r="U73" t="s">
        <v>341</v>
      </c>
      <c r="V73" t="s">
        <v>18</v>
      </c>
      <c r="W73" t="s">
        <v>1442</v>
      </c>
      <c r="X73">
        <f>VLOOKUP(A73,Purchases!$A$1:$C$328,2,FALSE)</f>
        <v>636.36363636363637</v>
      </c>
    </row>
    <row r="74" spans="1:24" x14ac:dyDescent="0.35">
      <c r="A74">
        <v>13073</v>
      </c>
      <c r="B74" t="s">
        <v>65</v>
      </c>
      <c r="C74" t="s">
        <v>790</v>
      </c>
      <c r="D74" t="s">
        <v>628</v>
      </c>
      <c r="E74" t="s">
        <v>1142</v>
      </c>
      <c r="F74" s="4">
        <v>27771</v>
      </c>
      <c r="G74" s="3">
        <v>1976</v>
      </c>
      <c r="H74">
        <f t="shared" ca="1" si="2"/>
        <v>47</v>
      </c>
      <c r="I74" t="str">
        <f t="shared" ca="1" si="3"/>
        <v>40s</v>
      </c>
      <c r="J74" t="s">
        <v>25</v>
      </c>
      <c r="K74" t="s">
        <v>26</v>
      </c>
      <c r="L74" t="s">
        <v>61</v>
      </c>
      <c r="M74" t="s">
        <v>60</v>
      </c>
      <c r="N74" t="s">
        <v>1141</v>
      </c>
      <c r="O74" t="s">
        <v>1140</v>
      </c>
      <c r="P74">
        <v>60000</v>
      </c>
      <c r="Q74" t="s">
        <v>37</v>
      </c>
      <c r="R74">
        <v>0</v>
      </c>
      <c r="S74" t="s">
        <v>1446</v>
      </c>
      <c r="T74" t="s">
        <v>44</v>
      </c>
      <c r="U74" t="s">
        <v>341</v>
      </c>
      <c r="V74" t="s">
        <v>18</v>
      </c>
      <c r="W74" t="s">
        <v>1442</v>
      </c>
      <c r="X74">
        <f>VLOOKUP(A74,Purchases!$A$1:$C$328,2,FALSE)</f>
        <v>545.4545454545455</v>
      </c>
    </row>
    <row r="75" spans="1:24" x14ac:dyDescent="0.35">
      <c r="A75">
        <v>13074</v>
      </c>
      <c r="B75" t="s">
        <v>65</v>
      </c>
      <c r="C75" t="s">
        <v>565</v>
      </c>
      <c r="D75" t="s">
        <v>136</v>
      </c>
      <c r="E75" t="s">
        <v>1139</v>
      </c>
      <c r="F75" s="4">
        <v>28015</v>
      </c>
      <c r="G75" s="3">
        <v>1976</v>
      </c>
      <c r="H75">
        <f t="shared" ca="1" si="2"/>
        <v>47</v>
      </c>
      <c r="I75" t="str">
        <f t="shared" ca="1" si="3"/>
        <v>40s</v>
      </c>
      <c r="J75" t="s">
        <v>25</v>
      </c>
      <c r="K75" t="s">
        <v>26</v>
      </c>
      <c r="L75" t="s">
        <v>61</v>
      </c>
      <c r="M75" t="s">
        <v>60</v>
      </c>
      <c r="N75" t="s">
        <v>1138</v>
      </c>
      <c r="O75" t="s">
        <v>1137</v>
      </c>
      <c r="P75">
        <v>60000</v>
      </c>
      <c r="Q75" t="s">
        <v>37</v>
      </c>
      <c r="R75">
        <v>0</v>
      </c>
      <c r="S75" t="s">
        <v>1446</v>
      </c>
      <c r="T75" t="s">
        <v>44</v>
      </c>
      <c r="U75" t="s">
        <v>341</v>
      </c>
      <c r="V75" t="s">
        <v>18</v>
      </c>
      <c r="W75" t="s">
        <v>1442</v>
      </c>
      <c r="X75">
        <f>VLOOKUP(A75,Purchases!$A$1:$C$328,2,FALSE)</f>
        <v>545.4545454545455</v>
      </c>
    </row>
    <row r="76" spans="1:24" x14ac:dyDescent="0.35">
      <c r="A76">
        <v>13075</v>
      </c>
      <c r="B76" t="s">
        <v>30</v>
      </c>
      <c r="C76" t="s">
        <v>1136</v>
      </c>
      <c r="D76" t="s">
        <v>373</v>
      </c>
      <c r="E76" t="s">
        <v>1135</v>
      </c>
      <c r="F76" s="4">
        <v>20190</v>
      </c>
      <c r="G76" s="3">
        <v>1955</v>
      </c>
      <c r="H76">
        <f t="shared" ca="1" si="2"/>
        <v>68</v>
      </c>
      <c r="I76" t="str">
        <f t="shared" ca="1" si="3"/>
        <v>60s</v>
      </c>
      <c r="J76" t="s">
        <v>25</v>
      </c>
      <c r="K76" t="s">
        <v>26</v>
      </c>
      <c r="L76" t="s">
        <v>25</v>
      </c>
      <c r="M76" t="s">
        <v>24</v>
      </c>
      <c r="N76" t="s">
        <v>1134</v>
      </c>
      <c r="O76" t="s">
        <v>1133</v>
      </c>
      <c r="P76">
        <v>80000</v>
      </c>
      <c r="Q76" t="s">
        <v>37</v>
      </c>
      <c r="R76">
        <v>2</v>
      </c>
      <c r="S76" t="s">
        <v>1445</v>
      </c>
      <c r="T76" t="s">
        <v>132</v>
      </c>
      <c r="U76" t="s">
        <v>43</v>
      </c>
      <c r="V76" t="s">
        <v>57</v>
      </c>
      <c r="W76" t="s">
        <v>1443</v>
      </c>
      <c r="X76">
        <f>VLOOKUP(A76,Purchases!$A$1:$C$328,2,FALSE)</f>
        <v>727.27272727272725</v>
      </c>
    </row>
    <row r="77" spans="1:24" x14ac:dyDescent="0.35">
      <c r="A77">
        <v>13076</v>
      </c>
      <c r="B77" t="s">
        <v>30</v>
      </c>
      <c r="C77" t="s">
        <v>1132</v>
      </c>
      <c r="D77" t="s">
        <v>619</v>
      </c>
      <c r="E77" t="s">
        <v>1131</v>
      </c>
      <c r="F77" s="4">
        <v>20151</v>
      </c>
      <c r="G77" s="3">
        <v>1955</v>
      </c>
      <c r="H77">
        <f t="shared" ca="1" si="2"/>
        <v>68</v>
      </c>
      <c r="I77" t="str">
        <f t="shared" ca="1" si="3"/>
        <v>60s</v>
      </c>
      <c r="J77" t="s">
        <v>48</v>
      </c>
      <c r="K77" t="s">
        <v>47</v>
      </c>
      <c r="L77" t="s">
        <v>25</v>
      </c>
      <c r="M77" t="s">
        <v>24</v>
      </c>
      <c r="N77" t="s">
        <v>1130</v>
      </c>
      <c r="O77" t="s">
        <v>1129</v>
      </c>
      <c r="P77">
        <v>80000</v>
      </c>
      <c r="Q77" t="s">
        <v>37</v>
      </c>
      <c r="R77">
        <v>2</v>
      </c>
      <c r="S77" t="s">
        <v>1445</v>
      </c>
      <c r="T77" t="s">
        <v>132</v>
      </c>
      <c r="U77" t="s">
        <v>43</v>
      </c>
      <c r="V77" t="s">
        <v>57</v>
      </c>
      <c r="W77" t="s">
        <v>1443</v>
      </c>
      <c r="X77">
        <f>VLOOKUP(A77,Purchases!$A$1:$C$328,2,FALSE)</f>
        <v>727.27272727272725</v>
      </c>
    </row>
    <row r="78" spans="1:24" x14ac:dyDescent="0.35">
      <c r="A78">
        <v>13077</v>
      </c>
      <c r="B78" t="s">
        <v>30</v>
      </c>
      <c r="C78" t="s">
        <v>742</v>
      </c>
      <c r="D78" t="s">
        <v>197</v>
      </c>
      <c r="E78" t="s">
        <v>1128</v>
      </c>
      <c r="F78" s="4">
        <v>20599</v>
      </c>
      <c r="G78" s="3">
        <v>1956</v>
      </c>
      <c r="H78">
        <f t="shared" ca="1" si="2"/>
        <v>67</v>
      </c>
      <c r="I78" t="str">
        <f t="shared" ca="1" si="3"/>
        <v>60s</v>
      </c>
      <c r="J78" t="s">
        <v>48</v>
      </c>
      <c r="K78" t="s">
        <v>47</v>
      </c>
      <c r="L78" t="s">
        <v>25</v>
      </c>
      <c r="M78" t="s">
        <v>24</v>
      </c>
      <c r="N78" t="s">
        <v>1127</v>
      </c>
      <c r="O78" t="s">
        <v>1126</v>
      </c>
      <c r="P78">
        <v>70000</v>
      </c>
      <c r="Q78" t="s">
        <v>37</v>
      </c>
      <c r="R78">
        <v>2</v>
      </c>
      <c r="S78" t="s">
        <v>1445</v>
      </c>
      <c r="T78" t="s">
        <v>132</v>
      </c>
      <c r="U78" t="s">
        <v>43</v>
      </c>
      <c r="V78" t="s">
        <v>57</v>
      </c>
      <c r="W78" t="s">
        <v>1443</v>
      </c>
      <c r="X78">
        <f>VLOOKUP(A78,Purchases!$A$1:$C$328,2,FALSE)</f>
        <v>636.36363636363637</v>
      </c>
    </row>
    <row r="79" spans="1:24" x14ac:dyDescent="0.35">
      <c r="A79">
        <v>13078</v>
      </c>
      <c r="B79" t="s">
        <v>71</v>
      </c>
      <c r="C79" t="s">
        <v>610</v>
      </c>
      <c r="D79" t="s">
        <v>393</v>
      </c>
      <c r="E79" t="s">
        <v>1125</v>
      </c>
      <c r="F79" s="4">
        <v>20476</v>
      </c>
      <c r="G79" s="3">
        <v>1956</v>
      </c>
      <c r="H79">
        <f t="shared" ca="1" si="2"/>
        <v>67</v>
      </c>
      <c r="I79" t="str">
        <f t="shared" ca="1" si="3"/>
        <v>60s</v>
      </c>
      <c r="J79" t="s">
        <v>48</v>
      </c>
      <c r="K79" t="s">
        <v>47</v>
      </c>
      <c r="L79" t="s">
        <v>61</v>
      </c>
      <c r="M79" t="s">
        <v>60</v>
      </c>
      <c r="N79" t="s">
        <v>1124</v>
      </c>
      <c r="O79" t="s">
        <v>1123</v>
      </c>
      <c r="P79">
        <v>70000</v>
      </c>
      <c r="Q79" t="s">
        <v>37</v>
      </c>
      <c r="R79">
        <v>2</v>
      </c>
      <c r="S79" t="s">
        <v>1445</v>
      </c>
      <c r="T79" t="s">
        <v>132</v>
      </c>
      <c r="U79" t="s">
        <v>43</v>
      </c>
      <c r="V79" t="s">
        <v>18</v>
      </c>
      <c r="W79" t="s">
        <v>1442</v>
      </c>
      <c r="X79">
        <f>VLOOKUP(A79,Purchases!$A$1:$C$328,2,FALSE)</f>
        <v>636.36363636363637</v>
      </c>
    </row>
    <row r="80" spans="1:24" x14ac:dyDescent="0.35">
      <c r="A80">
        <v>13079</v>
      </c>
      <c r="B80" t="s">
        <v>30</v>
      </c>
      <c r="C80" t="s">
        <v>421</v>
      </c>
      <c r="D80" t="s">
        <v>1122</v>
      </c>
      <c r="E80" t="s">
        <v>1121</v>
      </c>
      <c r="F80" s="4">
        <v>20877</v>
      </c>
      <c r="G80" s="3">
        <v>1957</v>
      </c>
      <c r="H80">
        <f t="shared" ca="1" si="2"/>
        <v>66</v>
      </c>
      <c r="I80" t="str">
        <f t="shared" ca="1" si="3"/>
        <v>60s</v>
      </c>
      <c r="J80" t="s">
        <v>48</v>
      </c>
      <c r="K80" t="s">
        <v>47</v>
      </c>
      <c r="L80" t="s">
        <v>25</v>
      </c>
      <c r="M80" t="s">
        <v>24</v>
      </c>
      <c r="N80" t="s">
        <v>1120</v>
      </c>
      <c r="O80" t="s">
        <v>1119</v>
      </c>
      <c r="P80">
        <v>80000</v>
      </c>
      <c r="Q80" t="s">
        <v>37</v>
      </c>
      <c r="R80">
        <v>2</v>
      </c>
      <c r="S80" t="s">
        <v>1445</v>
      </c>
      <c r="T80" t="s">
        <v>132</v>
      </c>
      <c r="U80" t="s">
        <v>341</v>
      </c>
      <c r="V80" t="s">
        <v>57</v>
      </c>
      <c r="W80" t="s">
        <v>1443</v>
      </c>
      <c r="X80">
        <f>VLOOKUP(A80,Purchases!$A$1:$C$328,2,FALSE)</f>
        <v>727.27272727272725</v>
      </c>
    </row>
    <row r="81" spans="1:24" x14ac:dyDescent="0.35">
      <c r="A81">
        <v>13080</v>
      </c>
      <c r="B81" t="s">
        <v>71</v>
      </c>
      <c r="C81" t="s">
        <v>712</v>
      </c>
      <c r="D81" t="s">
        <v>817</v>
      </c>
      <c r="E81" t="s">
        <v>1118</v>
      </c>
      <c r="F81" s="4">
        <v>20958</v>
      </c>
      <c r="G81" s="3">
        <v>1957</v>
      </c>
      <c r="H81">
        <f t="shared" ca="1" si="2"/>
        <v>66</v>
      </c>
      <c r="I81" t="str">
        <f t="shared" ca="1" si="3"/>
        <v>60s</v>
      </c>
      <c r="J81" t="s">
        <v>48</v>
      </c>
      <c r="K81" t="s">
        <v>47</v>
      </c>
      <c r="L81" t="s">
        <v>61</v>
      </c>
      <c r="M81" t="s">
        <v>60</v>
      </c>
      <c r="N81" t="s">
        <v>1117</v>
      </c>
      <c r="O81" t="s">
        <v>1116</v>
      </c>
      <c r="P81">
        <v>80000</v>
      </c>
      <c r="Q81" t="s">
        <v>37</v>
      </c>
      <c r="R81">
        <v>2</v>
      </c>
      <c r="S81" t="s">
        <v>1445</v>
      </c>
      <c r="T81" t="s">
        <v>132</v>
      </c>
      <c r="U81" t="s">
        <v>341</v>
      </c>
      <c r="V81" t="s">
        <v>57</v>
      </c>
      <c r="W81" t="s">
        <v>1443</v>
      </c>
      <c r="X81">
        <f>VLOOKUP(A81,Purchases!$A$1:$C$328,2,FALSE)</f>
        <v>727.27272727272725</v>
      </c>
    </row>
    <row r="82" spans="1:24" x14ac:dyDescent="0.35">
      <c r="A82">
        <v>13081</v>
      </c>
      <c r="B82" t="s">
        <v>71</v>
      </c>
      <c r="C82" t="s">
        <v>1115</v>
      </c>
      <c r="D82" t="s">
        <v>822</v>
      </c>
      <c r="E82" t="s">
        <v>1114</v>
      </c>
      <c r="F82" s="4">
        <v>20903</v>
      </c>
      <c r="G82" s="3">
        <v>1957</v>
      </c>
      <c r="H82">
        <f t="shared" ca="1" si="2"/>
        <v>66</v>
      </c>
      <c r="I82" t="str">
        <f t="shared" ca="1" si="3"/>
        <v>60s</v>
      </c>
      <c r="J82" t="s">
        <v>48</v>
      </c>
      <c r="K82" t="s">
        <v>47</v>
      </c>
      <c r="L82" t="s">
        <v>61</v>
      </c>
      <c r="M82" t="s">
        <v>60</v>
      </c>
      <c r="N82" t="s">
        <v>1113</v>
      </c>
      <c r="O82" t="s">
        <v>1112</v>
      </c>
      <c r="P82">
        <v>80000</v>
      </c>
      <c r="Q82" t="s">
        <v>37</v>
      </c>
      <c r="R82">
        <v>2</v>
      </c>
      <c r="S82" t="s">
        <v>1445</v>
      </c>
      <c r="T82" t="s">
        <v>132</v>
      </c>
      <c r="U82" t="s">
        <v>341</v>
      </c>
      <c r="V82" t="s">
        <v>57</v>
      </c>
      <c r="W82" t="s">
        <v>1443</v>
      </c>
      <c r="X82">
        <f>VLOOKUP(A82,Purchases!$A$1:$C$328,2,FALSE)</f>
        <v>727.27272727272725</v>
      </c>
    </row>
    <row r="83" spans="1:24" x14ac:dyDescent="0.35">
      <c r="A83">
        <v>13082</v>
      </c>
      <c r="B83" t="s">
        <v>30</v>
      </c>
      <c r="C83" t="s">
        <v>1111</v>
      </c>
      <c r="D83" t="s">
        <v>1110</v>
      </c>
      <c r="E83" t="s">
        <v>1109</v>
      </c>
      <c r="F83" s="4">
        <v>21240</v>
      </c>
      <c r="G83" s="3">
        <v>1958</v>
      </c>
      <c r="H83">
        <f t="shared" ca="1" si="2"/>
        <v>65</v>
      </c>
      <c r="I83" t="str">
        <f t="shared" ca="1" si="3"/>
        <v>60s</v>
      </c>
      <c r="J83" t="s">
        <v>48</v>
      </c>
      <c r="K83" t="s">
        <v>47</v>
      </c>
      <c r="L83" t="s">
        <v>25</v>
      </c>
      <c r="M83" t="s">
        <v>24</v>
      </c>
      <c r="N83" t="s">
        <v>1108</v>
      </c>
      <c r="O83" t="s">
        <v>1107</v>
      </c>
      <c r="P83">
        <v>130000</v>
      </c>
      <c r="Q83" t="s">
        <v>21</v>
      </c>
      <c r="R83">
        <v>0</v>
      </c>
      <c r="S83" t="s">
        <v>1446</v>
      </c>
      <c r="T83" t="s">
        <v>20</v>
      </c>
      <c r="U83" t="s">
        <v>19</v>
      </c>
      <c r="V83" t="s">
        <v>18</v>
      </c>
      <c r="W83" t="s">
        <v>1442</v>
      </c>
      <c r="X83">
        <f>VLOOKUP(A83,Purchases!$A$1:$C$328,2,FALSE)</f>
        <v>1181.8181818181818</v>
      </c>
    </row>
    <row r="84" spans="1:24" x14ac:dyDescent="0.35">
      <c r="A84">
        <v>13083</v>
      </c>
      <c r="B84" t="s">
        <v>65</v>
      </c>
      <c r="C84" t="s">
        <v>1106</v>
      </c>
      <c r="D84" t="s">
        <v>488</v>
      </c>
      <c r="E84" t="s">
        <v>1105</v>
      </c>
      <c r="F84" s="4">
        <v>26721</v>
      </c>
      <c r="G84" s="3">
        <v>1973</v>
      </c>
      <c r="H84">
        <f t="shared" ca="1" si="2"/>
        <v>50</v>
      </c>
      <c r="I84" t="str">
        <f t="shared" ca="1" si="3"/>
        <v>50s</v>
      </c>
      <c r="J84" t="s">
        <v>48</v>
      </c>
      <c r="K84" t="s">
        <v>47</v>
      </c>
      <c r="L84" t="s">
        <v>61</v>
      </c>
      <c r="M84" t="s">
        <v>60</v>
      </c>
      <c r="N84" t="s">
        <v>1104</v>
      </c>
      <c r="O84" t="s">
        <v>1103</v>
      </c>
      <c r="P84">
        <v>70000</v>
      </c>
      <c r="Q84" t="s">
        <v>37</v>
      </c>
      <c r="R84">
        <v>0</v>
      </c>
      <c r="S84" t="s">
        <v>1446</v>
      </c>
      <c r="T84" t="s">
        <v>44</v>
      </c>
      <c r="U84" t="s">
        <v>341</v>
      </c>
      <c r="V84" t="s">
        <v>18</v>
      </c>
      <c r="W84" t="s">
        <v>1442</v>
      </c>
      <c r="X84">
        <f>VLOOKUP(A84,Purchases!$A$1:$C$328,2,FALSE)</f>
        <v>636.36363636363637</v>
      </c>
    </row>
    <row r="85" spans="1:24" x14ac:dyDescent="0.35">
      <c r="A85">
        <v>13084</v>
      </c>
      <c r="B85" t="s">
        <v>30</v>
      </c>
      <c r="C85" t="s">
        <v>51</v>
      </c>
      <c r="D85" t="s">
        <v>136</v>
      </c>
      <c r="E85" t="s">
        <v>1102</v>
      </c>
      <c r="F85" s="4">
        <v>27316</v>
      </c>
      <c r="G85" s="3">
        <v>1974</v>
      </c>
      <c r="H85">
        <f t="shared" ca="1" si="2"/>
        <v>49</v>
      </c>
      <c r="I85" t="str">
        <f t="shared" ca="1" si="3"/>
        <v>40s</v>
      </c>
      <c r="J85" t="s">
        <v>48</v>
      </c>
      <c r="K85" t="s">
        <v>47</v>
      </c>
      <c r="L85" t="s">
        <v>25</v>
      </c>
      <c r="M85" t="s">
        <v>24</v>
      </c>
      <c r="N85" t="s">
        <v>1101</v>
      </c>
      <c r="O85" t="s">
        <v>1100</v>
      </c>
      <c r="P85">
        <v>30000</v>
      </c>
      <c r="Q85" t="s">
        <v>107</v>
      </c>
      <c r="R85">
        <v>0</v>
      </c>
      <c r="S85" t="s">
        <v>1446</v>
      </c>
      <c r="T85" t="s">
        <v>132</v>
      </c>
      <c r="U85" t="s">
        <v>341</v>
      </c>
      <c r="V85" t="s">
        <v>57</v>
      </c>
      <c r="W85" t="s">
        <v>1443</v>
      </c>
      <c r="X85">
        <f>VLOOKUP(A85,Purchases!$A$1:$C$328,2,FALSE)</f>
        <v>272.72727272727275</v>
      </c>
    </row>
    <row r="86" spans="1:24" x14ac:dyDescent="0.35">
      <c r="A86">
        <v>13085</v>
      </c>
      <c r="B86" t="s">
        <v>30</v>
      </c>
      <c r="C86" t="s">
        <v>633</v>
      </c>
      <c r="D86" t="s">
        <v>250</v>
      </c>
      <c r="E86" t="s">
        <v>1099</v>
      </c>
      <c r="F86" s="4">
        <v>27107</v>
      </c>
      <c r="G86" s="3">
        <v>1974</v>
      </c>
      <c r="H86">
        <f t="shared" ca="1" si="2"/>
        <v>49</v>
      </c>
      <c r="I86" t="str">
        <f t="shared" ca="1" si="3"/>
        <v>40s</v>
      </c>
      <c r="J86" t="s">
        <v>48</v>
      </c>
      <c r="K86" t="s">
        <v>47</v>
      </c>
      <c r="L86" t="s">
        <v>25</v>
      </c>
      <c r="M86" t="s">
        <v>24</v>
      </c>
      <c r="N86" t="s">
        <v>1098</v>
      </c>
      <c r="O86" t="s">
        <v>1097</v>
      </c>
      <c r="P86">
        <v>30000</v>
      </c>
      <c r="Q86" t="s">
        <v>107</v>
      </c>
      <c r="R86">
        <v>0</v>
      </c>
      <c r="S86" t="s">
        <v>1446</v>
      </c>
      <c r="T86" t="s">
        <v>223</v>
      </c>
      <c r="U86" t="s">
        <v>43</v>
      </c>
      <c r="V86" t="s">
        <v>18</v>
      </c>
      <c r="W86" t="s">
        <v>1442</v>
      </c>
      <c r="X86">
        <f>VLOOKUP(A86,Purchases!$A$1:$C$328,2,FALSE)</f>
        <v>272.72727272727275</v>
      </c>
    </row>
    <row r="87" spans="1:24" x14ac:dyDescent="0.35">
      <c r="A87">
        <v>13086</v>
      </c>
      <c r="B87" t="s">
        <v>30</v>
      </c>
      <c r="C87" t="s">
        <v>519</v>
      </c>
      <c r="D87" t="s">
        <v>398</v>
      </c>
      <c r="E87" t="s">
        <v>1096</v>
      </c>
      <c r="F87" s="4">
        <v>27169</v>
      </c>
      <c r="G87" s="3">
        <v>1974</v>
      </c>
      <c r="H87">
        <f t="shared" ca="1" si="2"/>
        <v>49</v>
      </c>
      <c r="I87" t="str">
        <f t="shared" ca="1" si="3"/>
        <v>40s</v>
      </c>
      <c r="J87" t="s">
        <v>48</v>
      </c>
      <c r="K87" t="s">
        <v>47</v>
      </c>
      <c r="L87" t="s">
        <v>25</v>
      </c>
      <c r="M87" t="s">
        <v>24</v>
      </c>
      <c r="N87" t="s">
        <v>1095</v>
      </c>
      <c r="O87" t="s">
        <v>1094</v>
      </c>
      <c r="P87">
        <v>60000</v>
      </c>
      <c r="Q87" t="s">
        <v>37</v>
      </c>
      <c r="R87">
        <v>0</v>
      </c>
      <c r="S87" t="s">
        <v>1446</v>
      </c>
      <c r="T87" t="s">
        <v>44</v>
      </c>
      <c r="U87" t="s">
        <v>341</v>
      </c>
      <c r="V87" t="s">
        <v>18</v>
      </c>
      <c r="W87" t="s">
        <v>1442</v>
      </c>
      <c r="X87">
        <f>VLOOKUP(A87,Purchases!$A$1:$C$328,2,FALSE)</f>
        <v>545.4545454545455</v>
      </c>
    </row>
    <row r="88" spans="1:24" x14ac:dyDescent="0.35">
      <c r="A88">
        <v>13087</v>
      </c>
      <c r="B88" t="s">
        <v>30</v>
      </c>
      <c r="C88" t="s">
        <v>646</v>
      </c>
      <c r="D88" t="s">
        <v>1093</v>
      </c>
      <c r="E88" t="s">
        <v>1092</v>
      </c>
      <c r="F88" s="4">
        <v>27341</v>
      </c>
      <c r="G88" s="3">
        <v>1974</v>
      </c>
      <c r="H88">
        <f t="shared" ca="1" si="2"/>
        <v>49</v>
      </c>
      <c r="I88" t="str">
        <f t="shared" ca="1" si="3"/>
        <v>40s</v>
      </c>
      <c r="J88" t="s">
        <v>48</v>
      </c>
      <c r="K88" t="s">
        <v>47</v>
      </c>
      <c r="L88" t="s">
        <v>25</v>
      </c>
      <c r="M88" t="s">
        <v>24</v>
      </c>
      <c r="N88" t="s">
        <v>1091</v>
      </c>
      <c r="O88" t="s">
        <v>1090</v>
      </c>
      <c r="P88">
        <v>60000</v>
      </c>
      <c r="Q88" t="s">
        <v>37</v>
      </c>
      <c r="R88">
        <v>0</v>
      </c>
      <c r="S88" t="s">
        <v>1446</v>
      </c>
      <c r="T88" t="s">
        <v>44</v>
      </c>
      <c r="U88" t="s">
        <v>341</v>
      </c>
      <c r="V88" t="s">
        <v>18</v>
      </c>
      <c r="W88" t="s">
        <v>1442</v>
      </c>
      <c r="X88">
        <f>VLOOKUP(A88,Purchases!$A$1:$C$328,2,FALSE)</f>
        <v>545.4545454545455</v>
      </c>
    </row>
    <row r="89" spans="1:24" x14ac:dyDescent="0.35">
      <c r="A89">
        <v>13088</v>
      </c>
      <c r="B89" t="s">
        <v>65</v>
      </c>
      <c r="C89" t="s">
        <v>160</v>
      </c>
      <c r="D89" t="s">
        <v>581</v>
      </c>
      <c r="E89" t="s">
        <v>1089</v>
      </c>
      <c r="F89" s="4">
        <v>27083</v>
      </c>
      <c r="G89" s="3">
        <v>1974</v>
      </c>
      <c r="H89">
        <f t="shared" ca="1" si="2"/>
        <v>49</v>
      </c>
      <c r="I89" t="str">
        <f t="shared" ca="1" si="3"/>
        <v>40s</v>
      </c>
      <c r="J89" t="s">
        <v>48</v>
      </c>
      <c r="K89" t="s">
        <v>47</v>
      </c>
      <c r="L89" t="s">
        <v>61</v>
      </c>
      <c r="M89" t="s">
        <v>60</v>
      </c>
      <c r="N89" t="s">
        <v>1088</v>
      </c>
      <c r="O89" t="s">
        <v>1087</v>
      </c>
      <c r="P89">
        <v>60000</v>
      </c>
      <c r="Q89" t="s">
        <v>37</v>
      </c>
      <c r="R89">
        <v>0</v>
      </c>
      <c r="S89" t="s">
        <v>1446</v>
      </c>
      <c r="T89" t="s">
        <v>44</v>
      </c>
      <c r="U89" t="s">
        <v>341</v>
      </c>
      <c r="V89" t="s">
        <v>57</v>
      </c>
      <c r="W89" t="s">
        <v>1443</v>
      </c>
      <c r="X89">
        <f>VLOOKUP(A89,Purchases!$A$1:$C$328,2,FALSE)</f>
        <v>545.4545454545455</v>
      </c>
    </row>
    <row r="90" spans="1:24" x14ac:dyDescent="0.35">
      <c r="A90">
        <v>13089</v>
      </c>
      <c r="B90" t="s">
        <v>71</v>
      </c>
      <c r="C90" t="s">
        <v>827</v>
      </c>
      <c r="D90" t="s">
        <v>105</v>
      </c>
      <c r="E90" t="s">
        <v>1086</v>
      </c>
      <c r="F90" s="4">
        <v>21794</v>
      </c>
      <c r="G90" s="3">
        <v>1959</v>
      </c>
      <c r="H90">
        <f t="shared" ca="1" si="2"/>
        <v>64</v>
      </c>
      <c r="I90" t="str">
        <f t="shared" ca="1" si="3"/>
        <v>60s</v>
      </c>
      <c r="J90" t="s">
        <v>25</v>
      </c>
      <c r="K90" t="s">
        <v>26</v>
      </c>
      <c r="L90" t="s">
        <v>61</v>
      </c>
      <c r="M90" t="s">
        <v>60</v>
      </c>
      <c r="N90" t="s">
        <v>1085</v>
      </c>
      <c r="O90" t="s">
        <v>1084</v>
      </c>
      <c r="P90">
        <v>120000</v>
      </c>
      <c r="Q90" t="s">
        <v>21</v>
      </c>
      <c r="R90">
        <v>1</v>
      </c>
      <c r="S90" t="s">
        <v>1445</v>
      </c>
      <c r="T90" t="s">
        <v>36</v>
      </c>
      <c r="U90" t="s">
        <v>19</v>
      </c>
      <c r="V90" t="s">
        <v>18</v>
      </c>
      <c r="W90" t="s">
        <v>1442</v>
      </c>
      <c r="X90">
        <f>VLOOKUP(A90,Purchases!$A$1:$C$328,2,FALSE)</f>
        <v>1090.909090909091</v>
      </c>
    </row>
    <row r="91" spans="1:24" x14ac:dyDescent="0.35">
      <c r="A91">
        <v>13090</v>
      </c>
      <c r="B91" t="s">
        <v>30</v>
      </c>
      <c r="C91" t="s">
        <v>1083</v>
      </c>
      <c r="D91" t="s">
        <v>130</v>
      </c>
      <c r="E91" t="s">
        <v>1082</v>
      </c>
      <c r="F91" s="4">
        <v>21702</v>
      </c>
      <c r="G91" s="3">
        <v>1959</v>
      </c>
      <c r="H91">
        <f t="shared" ca="1" si="2"/>
        <v>64</v>
      </c>
      <c r="I91" t="str">
        <f t="shared" ca="1" si="3"/>
        <v>60s</v>
      </c>
      <c r="J91" t="s">
        <v>48</v>
      </c>
      <c r="K91" t="s">
        <v>47</v>
      </c>
      <c r="L91" t="s">
        <v>25</v>
      </c>
      <c r="M91" t="s">
        <v>24</v>
      </c>
      <c r="N91" t="s">
        <v>1081</v>
      </c>
      <c r="O91" t="s">
        <v>1080</v>
      </c>
      <c r="P91">
        <v>130000</v>
      </c>
      <c r="Q91" t="s">
        <v>21</v>
      </c>
      <c r="R91">
        <v>0</v>
      </c>
      <c r="S91" t="s">
        <v>1446</v>
      </c>
      <c r="T91" t="s">
        <v>20</v>
      </c>
      <c r="U91" t="s">
        <v>19</v>
      </c>
      <c r="V91" t="s">
        <v>57</v>
      </c>
      <c r="W91" t="s">
        <v>1443</v>
      </c>
      <c r="X91">
        <f>VLOOKUP(A91,Purchases!$A$1:$C$328,2,FALSE)</f>
        <v>1181.8181818181818</v>
      </c>
    </row>
    <row r="92" spans="1:24" x14ac:dyDescent="0.35">
      <c r="A92">
        <v>13091</v>
      </c>
      <c r="B92" t="s">
        <v>65</v>
      </c>
      <c r="C92" t="s">
        <v>620</v>
      </c>
      <c r="D92" t="s">
        <v>508</v>
      </c>
      <c r="E92" t="s">
        <v>1079</v>
      </c>
      <c r="F92" s="4">
        <v>21773</v>
      </c>
      <c r="G92" s="3">
        <v>1959</v>
      </c>
      <c r="H92">
        <f t="shared" ca="1" si="2"/>
        <v>64</v>
      </c>
      <c r="I92" t="str">
        <f t="shared" ca="1" si="3"/>
        <v>60s</v>
      </c>
      <c r="J92" t="s">
        <v>48</v>
      </c>
      <c r="K92" t="s">
        <v>47</v>
      </c>
      <c r="L92" t="s">
        <v>61</v>
      </c>
      <c r="M92" t="s">
        <v>60</v>
      </c>
      <c r="N92" t="s">
        <v>1078</v>
      </c>
      <c r="O92" t="s">
        <v>1077</v>
      </c>
      <c r="P92">
        <v>130000</v>
      </c>
      <c r="Q92" t="s">
        <v>21</v>
      </c>
      <c r="R92">
        <v>0</v>
      </c>
      <c r="S92" t="s">
        <v>1446</v>
      </c>
      <c r="T92" t="s">
        <v>20</v>
      </c>
      <c r="U92" t="s">
        <v>19</v>
      </c>
      <c r="V92" t="s">
        <v>57</v>
      </c>
      <c r="W92" t="s">
        <v>1443</v>
      </c>
      <c r="X92">
        <f>VLOOKUP(A92,Purchases!$A$1:$C$328,2,FALSE)</f>
        <v>1181.8181818181818</v>
      </c>
    </row>
    <row r="93" spans="1:24" x14ac:dyDescent="0.35">
      <c r="A93">
        <v>13092</v>
      </c>
      <c r="B93" t="s">
        <v>30</v>
      </c>
      <c r="C93" t="s">
        <v>1076</v>
      </c>
      <c r="D93" t="s">
        <v>159</v>
      </c>
      <c r="E93" t="s">
        <v>1075</v>
      </c>
      <c r="F93" s="4">
        <v>24415</v>
      </c>
      <c r="G93" s="3">
        <v>1966</v>
      </c>
      <c r="H93">
        <f t="shared" ca="1" si="2"/>
        <v>57</v>
      </c>
      <c r="I93" t="str">
        <f t="shared" ca="1" si="3"/>
        <v>50s</v>
      </c>
      <c r="J93" t="s">
        <v>25</v>
      </c>
      <c r="K93" t="s">
        <v>26</v>
      </c>
      <c r="L93" t="s">
        <v>25</v>
      </c>
      <c r="M93" t="s">
        <v>24</v>
      </c>
      <c r="N93" t="s">
        <v>1074</v>
      </c>
      <c r="O93" t="s">
        <v>1073</v>
      </c>
      <c r="P93">
        <v>130000</v>
      </c>
      <c r="Q93" t="s">
        <v>21</v>
      </c>
      <c r="R93">
        <v>0</v>
      </c>
      <c r="S93" t="s">
        <v>1446</v>
      </c>
      <c r="T93" t="s">
        <v>20</v>
      </c>
      <c r="U93" t="s">
        <v>19</v>
      </c>
      <c r="V93" t="s">
        <v>18</v>
      </c>
      <c r="W93" t="s">
        <v>1442</v>
      </c>
      <c r="X93">
        <f>VLOOKUP(A93,Purchases!$A$1:$C$328,2,FALSE)</f>
        <v>1181.8181818181818</v>
      </c>
    </row>
    <row r="94" spans="1:24" x14ac:dyDescent="0.35">
      <c r="A94">
        <v>13093</v>
      </c>
      <c r="B94" t="s">
        <v>71</v>
      </c>
      <c r="C94" t="s">
        <v>1072</v>
      </c>
      <c r="D94" t="s">
        <v>164</v>
      </c>
      <c r="E94" t="s">
        <v>1071</v>
      </c>
      <c r="F94" s="4">
        <v>21108</v>
      </c>
      <c r="G94" s="3">
        <v>1957</v>
      </c>
      <c r="H94">
        <f t="shared" ca="1" si="2"/>
        <v>66</v>
      </c>
      <c r="I94" t="str">
        <f t="shared" ca="1" si="3"/>
        <v>60s</v>
      </c>
      <c r="J94" t="s">
        <v>48</v>
      </c>
      <c r="K94" t="s">
        <v>47</v>
      </c>
      <c r="L94" t="s">
        <v>61</v>
      </c>
      <c r="M94" t="s">
        <v>60</v>
      </c>
      <c r="N94" t="s">
        <v>1070</v>
      </c>
      <c r="O94" t="s">
        <v>1069</v>
      </c>
      <c r="P94">
        <v>80000</v>
      </c>
      <c r="Q94" t="s">
        <v>37</v>
      </c>
      <c r="R94">
        <v>2</v>
      </c>
      <c r="S94" t="s">
        <v>1445</v>
      </c>
      <c r="T94" t="s">
        <v>223</v>
      </c>
      <c r="U94" t="s">
        <v>43</v>
      </c>
      <c r="V94" t="s">
        <v>57</v>
      </c>
      <c r="W94" t="s">
        <v>1443</v>
      </c>
      <c r="X94">
        <f>VLOOKUP(A94,Purchases!$A$1:$C$328,2,FALSE)</f>
        <v>727.27272727272725</v>
      </c>
    </row>
    <row r="95" spans="1:24" x14ac:dyDescent="0.35">
      <c r="A95">
        <v>13094</v>
      </c>
      <c r="B95" t="s">
        <v>30</v>
      </c>
      <c r="C95" t="s">
        <v>1068</v>
      </c>
      <c r="D95" t="s">
        <v>445</v>
      </c>
      <c r="E95" t="s">
        <v>1067</v>
      </c>
      <c r="F95" s="4">
        <v>20902</v>
      </c>
      <c r="G95" s="3">
        <v>1957</v>
      </c>
      <c r="H95">
        <f t="shared" ca="1" si="2"/>
        <v>66</v>
      </c>
      <c r="I95" t="str">
        <f t="shared" ca="1" si="3"/>
        <v>60s</v>
      </c>
      <c r="J95" t="s">
        <v>25</v>
      </c>
      <c r="K95" t="s">
        <v>26</v>
      </c>
      <c r="L95" t="s">
        <v>25</v>
      </c>
      <c r="M95" t="s">
        <v>24</v>
      </c>
      <c r="N95" t="s">
        <v>1066</v>
      </c>
      <c r="O95" t="s">
        <v>1065</v>
      </c>
      <c r="P95">
        <v>60000</v>
      </c>
      <c r="Q95" t="s">
        <v>37</v>
      </c>
      <c r="R95">
        <v>2</v>
      </c>
      <c r="S95" t="s">
        <v>1445</v>
      </c>
      <c r="T95" t="s">
        <v>132</v>
      </c>
      <c r="U95" t="s">
        <v>341</v>
      </c>
      <c r="V95" t="s">
        <v>57</v>
      </c>
      <c r="W95" t="s">
        <v>1443</v>
      </c>
      <c r="X95">
        <f>VLOOKUP(A95,Purchases!$A$1:$C$328,2,FALSE)</f>
        <v>545.4545454545455</v>
      </c>
    </row>
    <row r="96" spans="1:24" x14ac:dyDescent="0.35">
      <c r="A96">
        <v>13095</v>
      </c>
      <c r="B96" t="s">
        <v>30</v>
      </c>
      <c r="C96" t="s">
        <v>300</v>
      </c>
      <c r="D96" t="s">
        <v>260</v>
      </c>
      <c r="E96" t="s">
        <v>1064</v>
      </c>
      <c r="F96" s="4">
        <v>21025</v>
      </c>
      <c r="G96" s="3">
        <v>1957</v>
      </c>
      <c r="H96">
        <f t="shared" ca="1" si="2"/>
        <v>66</v>
      </c>
      <c r="I96" t="str">
        <f t="shared" ca="1" si="3"/>
        <v>60s</v>
      </c>
      <c r="J96" t="s">
        <v>48</v>
      </c>
      <c r="K96" t="s">
        <v>47</v>
      </c>
      <c r="L96" t="s">
        <v>25</v>
      </c>
      <c r="M96" t="s">
        <v>24</v>
      </c>
      <c r="N96" t="s">
        <v>1063</v>
      </c>
      <c r="O96" t="s">
        <v>1062</v>
      </c>
      <c r="P96">
        <v>60000</v>
      </c>
      <c r="Q96" t="s">
        <v>37</v>
      </c>
      <c r="R96">
        <v>2</v>
      </c>
      <c r="S96" t="s">
        <v>1445</v>
      </c>
      <c r="T96" t="s">
        <v>132</v>
      </c>
      <c r="U96" t="s">
        <v>341</v>
      </c>
      <c r="V96" t="s">
        <v>18</v>
      </c>
      <c r="W96" t="s">
        <v>1442</v>
      </c>
      <c r="X96">
        <f>VLOOKUP(A96,Purchases!$A$1:$C$328,2,FALSE)</f>
        <v>545.4545454545455</v>
      </c>
    </row>
    <row r="97" spans="1:24" x14ac:dyDescent="0.35">
      <c r="A97">
        <v>13096</v>
      </c>
      <c r="B97" t="s">
        <v>30</v>
      </c>
      <c r="C97" t="s">
        <v>76</v>
      </c>
      <c r="D97" t="s">
        <v>1061</v>
      </c>
      <c r="E97" t="s">
        <v>1060</v>
      </c>
      <c r="F97" s="4">
        <v>21113</v>
      </c>
      <c r="G97" s="3">
        <v>1957</v>
      </c>
      <c r="H97">
        <f t="shared" ca="1" si="2"/>
        <v>66</v>
      </c>
      <c r="I97" t="str">
        <f t="shared" ca="1" si="3"/>
        <v>60s</v>
      </c>
      <c r="J97" t="s">
        <v>25</v>
      </c>
      <c r="K97" t="s">
        <v>26</v>
      </c>
      <c r="L97" t="s">
        <v>25</v>
      </c>
      <c r="M97" t="s">
        <v>24</v>
      </c>
      <c r="N97" t="s">
        <v>1059</v>
      </c>
      <c r="O97" t="s">
        <v>1058</v>
      </c>
      <c r="P97">
        <v>60000</v>
      </c>
      <c r="Q97" t="s">
        <v>37</v>
      </c>
      <c r="R97">
        <v>2</v>
      </c>
      <c r="S97" t="s">
        <v>1445</v>
      </c>
      <c r="T97" t="s">
        <v>132</v>
      </c>
      <c r="U97" t="s">
        <v>341</v>
      </c>
      <c r="V97" t="s">
        <v>57</v>
      </c>
      <c r="W97" t="s">
        <v>1443</v>
      </c>
      <c r="X97">
        <f>VLOOKUP(A97,Purchases!$A$1:$C$328,2,FALSE)</f>
        <v>545.4545454545455</v>
      </c>
    </row>
    <row r="98" spans="1:24" x14ac:dyDescent="0.35">
      <c r="A98">
        <v>13097</v>
      </c>
      <c r="B98" t="s">
        <v>30</v>
      </c>
      <c r="C98" t="s">
        <v>451</v>
      </c>
      <c r="D98" t="s">
        <v>136</v>
      </c>
      <c r="E98" t="s">
        <v>1057</v>
      </c>
      <c r="F98" s="4">
        <v>20954</v>
      </c>
      <c r="G98" s="3">
        <v>1957</v>
      </c>
      <c r="H98">
        <f t="shared" ca="1" si="2"/>
        <v>66</v>
      </c>
      <c r="I98" t="str">
        <f t="shared" ca="1" si="3"/>
        <v>60s</v>
      </c>
      <c r="J98" t="s">
        <v>25</v>
      </c>
      <c r="K98" t="s">
        <v>26</v>
      </c>
      <c r="L98" t="s">
        <v>25</v>
      </c>
      <c r="M98" t="s">
        <v>24</v>
      </c>
      <c r="N98" t="s">
        <v>1056</v>
      </c>
      <c r="O98" t="s">
        <v>1055</v>
      </c>
      <c r="P98">
        <v>60000</v>
      </c>
      <c r="Q98" t="s">
        <v>37</v>
      </c>
      <c r="R98">
        <v>2</v>
      </c>
      <c r="S98" t="s">
        <v>1445</v>
      </c>
      <c r="T98" t="s">
        <v>132</v>
      </c>
      <c r="U98" t="s">
        <v>341</v>
      </c>
      <c r="V98" t="s">
        <v>57</v>
      </c>
      <c r="W98" t="s">
        <v>1443</v>
      </c>
      <c r="X98">
        <f>VLOOKUP(A98,Purchases!$A$1:$C$328,2,FALSE)</f>
        <v>545.4545454545455</v>
      </c>
    </row>
    <row r="99" spans="1:24" x14ac:dyDescent="0.35">
      <c r="A99">
        <v>13098</v>
      </c>
      <c r="B99" t="s">
        <v>30</v>
      </c>
      <c r="C99" t="s">
        <v>1054</v>
      </c>
      <c r="D99" t="s">
        <v>179</v>
      </c>
      <c r="E99" t="s">
        <v>1053</v>
      </c>
      <c r="F99" s="4">
        <v>21100</v>
      </c>
      <c r="G99" s="3">
        <v>1957</v>
      </c>
      <c r="H99">
        <f t="shared" ca="1" si="2"/>
        <v>66</v>
      </c>
      <c r="I99" t="str">
        <f t="shared" ca="1" si="3"/>
        <v>60s</v>
      </c>
      <c r="J99" t="s">
        <v>25</v>
      </c>
      <c r="K99" t="s">
        <v>26</v>
      </c>
      <c r="L99" t="s">
        <v>25</v>
      </c>
      <c r="M99" t="s">
        <v>24</v>
      </c>
      <c r="N99" t="s">
        <v>1052</v>
      </c>
      <c r="O99" t="s">
        <v>1051</v>
      </c>
      <c r="P99">
        <v>60000</v>
      </c>
      <c r="Q99" t="s">
        <v>37</v>
      </c>
      <c r="R99">
        <v>2</v>
      </c>
      <c r="S99" t="s">
        <v>1445</v>
      </c>
      <c r="T99" t="s">
        <v>132</v>
      </c>
      <c r="U99" t="s">
        <v>341</v>
      </c>
      <c r="V99" t="s">
        <v>57</v>
      </c>
      <c r="W99" t="s">
        <v>1443</v>
      </c>
      <c r="X99">
        <f>VLOOKUP(A99,Purchases!$A$1:$C$328,2,FALSE)</f>
        <v>545.4545454545455</v>
      </c>
    </row>
    <row r="100" spans="1:24" x14ac:dyDescent="0.35">
      <c r="A100">
        <v>13099</v>
      </c>
      <c r="B100" t="s">
        <v>30</v>
      </c>
      <c r="C100" t="s">
        <v>1050</v>
      </c>
      <c r="D100" t="s">
        <v>1049</v>
      </c>
      <c r="E100" t="s">
        <v>1048</v>
      </c>
      <c r="F100" s="4">
        <v>21036</v>
      </c>
      <c r="G100" s="3">
        <v>1957</v>
      </c>
      <c r="H100">
        <f t="shared" ca="1" si="2"/>
        <v>66</v>
      </c>
      <c r="I100" t="str">
        <f t="shared" ca="1" si="3"/>
        <v>60s</v>
      </c>
      <c r="J100" t="s">
        <v>25</v>
      </c>
      <c r="K100" t="s">
        <v>26</v>
      </c>
      <c r="L100" t="s">
        <v>25</v>
      </c>
      <c r="M100" t="s">
        <v>24</v>
      </c>
      <c r="N100" t="s">
        <v>1047</v>
      </c>
      <c r="O100" t="s">
        <v>1046</v>
      </c>
      <c r="P100">
        <v>70000</v>
      </c>
      <c r="Q100" t="s">
        <v>37</v>
      </c>
      <c r="R100">
        <v>3</v>
      </c>
      <c r="S100" t="s">
        <v>1445</v>
      </c>
      <c r="T100" t="s">
        <v>44</v>
      </c>
      <c r="U100" t="s">
        <v>341</v>
      </c>
      <c r="V100" t="s">
        <v>57</v>
      </c>
      <c r="W100" t="s">
        <v>1443</v>
      </c>
      <c r="X100">
        <f>VLOOKUP(A100,Purchases!$A$1:$C$328,2,FALSE)</f>
        <v>636.36363636363637</v>
      </c>
    </row>
    <row r="101" spans="1:24" x14ac:dyDescent="0.35">
      <c r="A101">
        <v>13100</v>
      </c>
      <c r="B101" t="s">
        <v>30</v>
      </c>
      <c r="C101" t="s">
        <v>646</v>
      </c>
      <c r="D101" t="s">
        <v>450</v>
      </c>
      <c r="E101" t="s">
        <v>1045</v>
      </c>
      <c r="F101" s="4">
        <v>21017</v>
      </c>
      <c r="G101" s="3">
        <v>1957</v>
      </c>
      <c r="H101">
        <f t="shared" ca="1" si="2"/>
        <v>66</v>
      </c>
      <c r="I101" t="str">
        <f t="shared" ca="1" si="3"/>
        <v>60s</v>
      </c>
      <c r="J101" t="s">
        <v>25</v>
      </c>
      <c r="K101" t="s">
        <v>26</v>
      </c>
      <c r="L101" t="s">
        <v>25</v>
      </c>
      <c r="M101" t="s">
        <v>24</v>
      </c>
      <c r="N101" t="s">
        <v>1044</v>
      </c>
      <c r="O101" t="s">
        <v>1043</v>
      </c>
      <c r="P101">
        <v>80000</v>
      </c>
      <c r="Q101" t="s">
        <v>37</v>
      </c>
      <c r="R101">
        <v>2</v>
      </c>
      <c r="S101" t="s">
        <v>1445</v>
      </c>
      <c r="T101" t="s">
        <v>36</v>
      </c>
      <c r="U101" t="s">
        <v>19</v>
      </c>
      <c r="V101" t="s">
        <v>57</v>
      </c>
      <c r="W101" t="s">
        <v>1443</v>
      </c>
      <c r="X101">
        <f>VLOOKUP(A101,Purchases!$A$1:$C$328,2,FALSE)</f>
        <v>727.27272727272725</v>
      </c>
    </row>
    <row r="102" spans="1:24" x14ac:dyDescent="0.35">
      <c r="A102">
        <v>13101</v>
      </c>
      <c r="B102" t="s">
        <v>30</v>
      </c>
      <c r="C102" t="s">
        <v>1042</v>
      </c>
      <c r="D102" t="s">
        <v>671</v>
      </c>
      <c r="E102" t="s">
        <v>1041</v>
      </c>
      <c r="F102" s="4">
        <v>21100</v>
      </c>
      <c r="G102" s="3">
        <v>1957</v>
      </c>
      <c r="H102">
        <f t="shared" ca="1" si="2"/>
        <v>66</v>
      </c>
      <c r="I102" t="str">
        <f t="shared" ca="1" si="3"/>
        <v>60s</v>
      </c>
      <c r="J102" t="s">
        <v>48</v>
      </c>
      <c r="K102" t="s">
        <v>47</v>
      </c>
      <c r="L102" t="s">
        <v>25</v>
      </c>
      <c r="M102" t="s">
        <v>24</v>
      </c>
      <c r="N102" t="s">
        <v>1040</v>
      </c>
      <c r="O102" t="s">
        <v>1039</v>
      </c>
      <c r="P102">
        <v>90000</v>
      </c>
      <c r="Q102" t="s">
        <v>37</v>
      </c>
      <c r="R102">
        <v>2</v>
      </c>
      <c r="S102" t="s">
        <v>1445</v>
      </c>
      <c r="T102" t="s">
        <v>44</v>
      </c>
      <c r="U102" t="s">
        <v>341</v>
      </c>
      <c r="V102" t="s">
        <v>18</v>
      </c>
      <c r="W102" t="s">
        <v>1442</v>
      </c>
      <c r="X102">
        <f>VLOOKUP(A102,Purchases!$A$1:$C$328,2,FALSE)</f>
        <v>818.18181818181813</v>
      </c>
    </row>
    <row r="103" spans="1:24" x14ac:dyDescent="0.35">
      <c r="A103">
        <v>13102</v>
      </c>
      <c r="B103" t="s">
        <v>71</v>
      </c>
      <c r="C103" t="s">
        <v>1038</v>
      </c>
      <c r="D103" t="s">
        <v>455</v>
      </c>
      <c r="E103" t="s">
        <v>1037</v>
      </c>
      <c r="F103" s="4">
        <v>21082</v>
      </c>
      <c r="G103" s="3">
        <v>1957</v>
      </c>
      <c r="H103">
        <f t="shared" ca="1" si="2"/>
        <v>66</v>
      </c>
      <c r="I103" t="str">
        <f t="shared" ca="1" si="3"/>
        <v>60s</v>
      </c>
      <c r="J103" t="s">
        <v>48</v>
      </c>
      <c r="K103" t="s">
        <v>47</v>
      </c>
      <c r="L103" t="s">
        <v>61</v>
      </c>
      <c r="M103" t="s">
        <v>60</v>
      </c>
      <c r="N103" t="s">
        <v>1036</v>
      </c>
      <c r="O103" t="s">
        <v>1035</v>
      </c>
      <c r="P103">
        <v>90000</v>
      </c>
      <c r="Q103" t="s">
        <v>37</v>
      </c>
      <c r="R103">
        <v>2</v>
      </c>
      <c r="S103" t="s">
        <v>1445</v>
      </c>
      <c r="T103" t="s">
        <v>44</v>
      </c>
      <c r="U103" t="s">
        <v>341</v>
      </c>
      <c r="V103" t="s">
        <v>18</v>
      </c>
      <c r="W103" t="s">
        <v>1442</v>
      </c>
      <c r="X103">
        <f>VLOOKUP(A103,Purchases!$A$1:$C$328,2,FALSE)</f>
        <v>818.18181818181813</v>
      </c>
    </row>
    <row r="104" spans="1:24" x14ac:dyDescent="0.35">
      <c r="A104">
        <v>13103</v>
      </c>
      <c r="B104" t="s">
        <v>30</v>
      </c>
      <c r="C104" t="s">
        <v>1034</v>
      </c>
      <c r="D104" t="s">
        <v>547</v>
      </c>
      <c r="E104" t="s">
        <v>1033</v>
      </c>
      <c r="F104" s="4">
        <v>23225</v>
      </c>
      <c r="G104" s="3">
        <v>1963</v>
      </c>
      <c r="H104">
        <f t="shared" ca="1" si="2"/>
        <v>60</v>
      </c>
      <c r="I104" t="str">
        <f t="shared" ca="1" si="3"/>
        <v>60s</v>
      </c>
      <c r="J104" t="s">
        <v>48</v>
      </c>
      <c r="K104" t="s">
        <v>47</v>
      </c>
      <c r="L104" t="s">
        <v>25</v>
      </c>
      <c r="M104" t="s">
        <v>24</v>
      </c>
      <c r="N104" t="s">
        <v>1032</v>
      </c>
      <c r="O104" t="s">
        <v>1031</v>
      </c>
      <c r="P104">
        <v>70000</v>
      </c>
      <c r="Q104" t="s">
        <v>37</v>
      </c>
      <c r="R104">
        <v>0</v>
      </c>
      <c r="S104" t="s">
        <v>1446</v>
      </c>
      <c r="T104" t="s">
        <v>36</v>
      </c>
      <c r="U104" t="s">
        <v>341</v>
      </c>
      <c r="V104" t="s">
        <v>57</v>
      </c>
      <c r="W104" t="s">
        <v>1443</v>
      </c>
      <c r="X104">
        <f>VLOOKUP(A104,Purchases!$A$1:$C$328,2,FALSE)</f>
        <v>636.36363636363637</v>
      </c>
    </row>
    <row r="105" spans="1:24" x14ac:dyDescent="0.35">
      <c r="A105">
        <v>13104</v>
      </c>
      <c r="B105" t="s">
        <v>30</v>
      </c>
      <c r="C105" t="s">
        <v>1030</v>
      </c>
      <c r="D105" t="s">
        <v>1029</v>
      </c>
      <c r="E105" t="s">
        <v>1028</v>
      </c>
      <c r="F105" s="4">
        <v>23113</v>
      </c>
      <c r="G105" s="3">
        <v>1963</v>
      </c>
      <c r="H105">
        <f t="shared" ca="1" si="2"/>
        <v>60</v>
      </c>
      <c r="I105" t="str">
        <f t="shared" ca="1" si="3"/>
        <v>60s</v>
      </c>
      <c r="J105" t="s">
        <v>48</v>
      </c>
      <c r="K105" t="s">
        <v>47</v>
      </c>
      <c r="L105" t="s">
        <v>25</v>
      </c>
      <c r="M105" t="s">
        <v>24</v>
      </c>
      <c r="N105" t="s">
        <v>1027</v>
      </c>
      <c r="O105" t="s">
        <v>1026</v>
      </c>
      <c r="P105">
        <v>70000</v>
      </c>
      <c r="Q105" t="s">
        <v>37</v>
      </c>
      <c r="R105">
        <v>0</v>
      </c>
      <c r="S105" t="s">
        <v>1446</v>
      </c>
      <c r="T105" t="s">
        <v>36</v>
      </c>
      <c r="U105" t="s">
        <v>341</v>
      </c>
      <c r="V105" t="s">
        <v>57</v>
      </c>
      <c r="W105" t="s">
        <v>1443</v>
      </c>
      <c r="X105">
        <f>VLOOKUP(A105,Purchases!$A$1:$C$328,2,FALSE)</f>
        <v>636.36363636363637</v>
      </c>
    </row>
    <row r="106" spans="1:24" x14ac:dyDescent="0.35">
      <c r="A106">
        <v>13105</v>
      </c>
      <c r="B106" t="s">
        <v>71</v>
      </c>
      <c r="C106" t="s">
        <v>1025</v>
      </c>
      <c r="D106" t="s">
        <v>1024</v>
      </c>
      <c r="E106" t="s">
        <v>1023</v>
      </c>
      <c r="F106" s="4">
        <v>22829</v>
      </c>
      <c r="G106" s="3">
        <v>1962</v>
      </c>
      <c r="H106">
        <f t="shared" ca="1" si="2"/>
        <v>61</v>
      </c>
      <c r="I106" t="str">
        <f t="shared" ca="1" si="3"/>
        <v>60s</v>
      </c>
      <c r="J106" t="s">
        <v>25</v>
      </c>
      <c r="K106" t="s">
        <v>26</v>
      </c>
      <c r="L106" t="s">
        <v>61</v>
      </c>
      <c r="M106" t="s">
        <v>60</v>
      </c>
      <c r="N106" t="s">
        <v>1022</v>
      </c>
      <c r="O106" t="s">
        <v>1021</v>
      </c>
      <c r="P106">
        <v>60000</v>
      </c>
      <c r="Q106" t="s">
        <v>37</v>
      </c>
      <c r="R106">
        <v>1</v>
      </c>
      <c r="S106" t="s">
        <v>1445</v>
      </c>
      <c r="T106" t="s">
        <v>36</v>
      </c>
      <c r="U106" t="s">
        <v>341</v>
      </c>
      <c r="V106" t="s">
        <v>18</v>
      </c>
      <c r="W106" t="s">
        <v>1442</v>
      </c>
      <c r="X106">
        <f>VLOOKUP(A106,Purchases!$A$1:$C$328,2,FALSE)</f>
        <v>545.4545454545455</v>
      </c>
    </row>
    <row r="107" spans="1:24" x14ac:dyDescent="0.35">
      <c r="A107">
        <v>13106</v>
      </c>
      <c r="B107" t="s">
        <v>71</v>
      </c>
      <c r="C107" t="s">
        <v>703</v>
      </c>
      <c r="D107" t="s">
        <v>619</v>
      </c>
      <c r="E107" t="s">
        <v>1020</v>
      </c>
      <c r="F107" s="4">
        <v>22835</v>
      </c>
      <c r="G107" s="3">
        <v>1962</v>
      </c>
      <c r="H107">
        <f t="shared" ca="1" si="2"/>
        <v>61</v>
      </c>
      <c r="I107" t="str">
        <f t="shared" ca="1" si="3"/>
        <v>60s</v>
      </c>
      <c r="J107" t="s">
        <v>25</v>
      </c>
      <c r="K107" t="s">
        <v>26</v>
      </c>
      <c r="L107" t="s">
        <v>61</v>
      </c>
      <c r="M107" t="s">
        <v>60</v>
      </c>
      <c r="N107" t="s">
        <v>1019</v>
      </c>
      <c r="O107" t="s">
        <v>1018</v>
      </c>
      <c r="P107">
        <v>60000</v>
      </c>
      <c r="Q107" t="s">
        <v>37</v>
      </c>
      <c r="R107">
        <v>1</v>
      </c>
      <c r="S107" t="s">
        <v>1445</v>
      </c>
      <c r="T107" t="s">
        <v>36</v>
      </c>
      <c r="U107" t="s">
        <v>341</v>
      </c>
      <c r="V107" t="s">
        <v>18</v>
      </c>
      <c r="W107" t="s">
        <v>1442</v>
      </c>
      <c r="X107">
        <f>VLOOKUP(A107,Purchases!$A$1:$C$328,2,FALSE)</f>
        <v>545.4545454545455</v>
      </c>
    </row>
    <row r="108" spans="1:24" x14ac:dyDescent="0.35">
      <c r="A108">
        <v>13107</v>
      </c>
      <c r="B108" t="s">
        <v>71</v>
      </c>
      <c r="C108" t="s">
        <v>1017</v>
      </c>
      <c r="D108" t="s">
        <v>398</v>
      </c>
      <c r="E108" t="s">
        <v>1016</v>
      </c>
      <c r="F108" s="4">
        <v>22838</v>
      </c>
      <c r="G108" s="3">
        <v>1962</v>
      </c>
      <c r="H108">
        <f t="shared" ca="1" si="2"/>
        <v>61</v>
      </c>
      <c r="I108" t="str">
        <f t="shared" ca="1" si="3"/>
        <v>60s</v>
      </c>
      <c r="J108" t="s">
        <v>25</v>
      </c>
      <c r="K108" t="s">
        <v>26</v>
      </c>
      <c r="L108" t="s">
        <v>61</v>
      </c>
      <c r="M108" t="s">
        <v>60</v>
      </c>
      <c r="N108" t="s">
        <v>1015</v>
      </c>
      <c r="O108" t="s">
        <v>1014</v>
      </c>
      <c r="P108">
        <v>60000</v>
      </c>
      <c r="Q108" t="s">
        <v>37</v>
      </c>
      <c r="R108">
        <v>1</v>
      </c>
      <c r="S108" t="s">
        <v>1445</v>
      </c>
      <c r="T108" t="s">
        <v>36</v>
      </c>
      <c r="U108" t="s">
        <v>341</v>
      </c>
      <c r="V108" t="s">
        <v>18</v>
      </c>
      <c r="W108" t="s">
        <v>1442</v>
      </c>
      <c r="X108">
        <f>VLOOKUP(A108,Purchases!$A$1:$C$328,2,FALSE)</f>
        <v>545.4545454545455</v>
      </c>
    </row>
    <row r="109" spans="1:24" x14ac:dyDescent="0.35">
      <c r="A109">
        <v>13108</v>
      </c>
      <c r="B109" t="s">
        <v>30</v>
      </c>
      <c r="C109" t="s">
        <v>360</v>
      </c>
      <c r="D109" t="s">
        <v>50</v>
      </c>
      <c r="E109" t="s">
        <v>1013</v>
      </c>
      <c r="F109" s="4">
        <v>23006</v>
      </c>
      <c r="G109" s="3">
        <v>1962</v>
      </c>
      <c r="H109">
        <f t="shared" ca="1" si="2"/>
        <v>61</v>
      </c>
      <c r="I109" t="str">
        <f t="shared" ca="1" si="3"/>
        <v>60s</v>
      </c>
      <c r="J109" t="s">
        <v>25</v>
      </c>
      <c r="K109" t="s">
        <v>26</v>
      </c>
      <c r="L109" t="s">
        <v>25</v>
      </c>
      <c r="M109" t="s">
        <v>24</v>
      </c>
      <c r="N109" t="s">
        <v>1012</v>
      </c>
      <c r="O109" t="s">
        <v>1011</v>
      </c>
      <c r="P109">
        <v>60000</v>
      </c>
      <c r="Q109" t="s">
        <v>37</v>
      </c>
      <c r="R109">
        <v>1</v>
      </c>
      <c r="S109" t="s">
        <v>1445</v>
      </c>
      <c r="T109" t="s">
        <v>36</v>
      </c>
      <c r="U109" t="s">
        <v>341</v>
      </c>
      <c r="V109" t="s">
        <v>18</v>
      </c>
      <c r="W109" t="s">
        <v>1442</v>
      </c>
      <c r="X109">
        <f>VLOOKUP(A109,Purchases!$A$1:$C$328,2,FALSE)</f>
        <v>545.4545454545455</v>
      </c>
    </row>
    <row r="110" spans="1:24" x14ac:dyDescent="0.35">
      <c r="A110">
        <v>13109</v>
      </c>
      <c r="B110" t="s">
        <v>71</v>
      </c>
      <c r="C110" t="s">
        <v>446</v>
      </c>
      <c r="D110" t="s">
        <v>295</v>
      </c>
      <c r="E110" t="s">
        <v>1010</v>
      </c>
      <c r="F110" s="4">
        <v>22870</v>
      </c>
      <c r="G110" s="3">
        <v>1962</v>
      </c>
      <c r="H110">
        <f t="shared" ca="1" si="2"/>
        <v>61</v>
      </c>
      <c r="I110" t="str">
        <f t="shared" ca="1" si="3"/>
        <v>60s</v>
      </c>
      <c r="J110" t="s">
        <v>25</v>
      </c>
      <c r="K110" t="s">
        <v>26</v>
      </c>
      <c r="L110" t="s">
        <v>61</v>
      </c>
      <c r="M110" t="s">
        <v>60</v>
      </c>
      <c r="N110" t="s">
        <v>1009</v>
      </c>
      <c r="O110" t="s">
        <v>1008</v>
      </c>
      <c r="P110">
        <v>60000</v>
      </c>
      <c r="Q110" t="s">
        <v>37</v>
      </c>
      <c r="R110">
        <v>1</v>
      </c>
      <c r="S110" t="s">
        <v>1445</v>
      </c>
      <c r="T110" t="s">
        <v>36</v>
      </c>
      <c r="U110" t="s">
        <v>341</v>
      </c>
      <c r="V110" t="s">
        <v>18</v>
      </c>
      <c r="W110" t="s">
        <v>1442</v>
      </c>
      <c r="X110">
        <f>VLOOKUP(A110,Purchases!$A$1:$C$328,2,FALSE)</f>
        <v>545.4545454545455</v>
      </c>
    </row>
    <row r="111" spans="1:24" x14ac:dyDescent="0.35">
      <c r="A111">
        <v>13111</v>
      </c>
      <c r="B111" t="s">
        <v>71</v>
      </c>
      <c r="C111" t="s">
        <v>147</v>
      </c>
      <c r="D111" t="s">
        <v>488</v>
      </c>
      <c r="E111" t="s">
        <v>1007</v>
      </c>
      <c r="F111" s="4">
        <v>22509</v>
      </c>
      <c r="G111" s="3">
        <v>1961</v>
      </c>
      <c r="H111">
        <f t="shared" ca="1" si="2"/>
        <v>62</v>
      </c>
      <c r="I111" t="str">
        <f t="shared" ca="1" si="3"/>
        <v>60s</v>
      </c>
      <c r="J111" t="s">
        <v>48</v>
      </c>
      <c r="K111" t="s">
        <v>47</v>
      </c>
      <c r="L111" t="s">
        <v>61</v>
      </c>
      <c r="M111" t="s">
        <v>60</v>
      </c>
      <c r="N111" t="s">
        <v>1006</v>
      </c>
      <c r="O111" t="s">
        <v>1005</v>
      </c>
      <c r="P111">
        <v>60000</v>
      </c>
      <c r="Q111" t="s">
        <v>37</v>
      </c>
      <c r="R111">
        <v>1</v>
      </c>
      <c r="S111" t="s">
        <v>1445</v>
      </c>
      <c r="T111" t="s">
        <v>44</v>
      </c>
      <c r="U111" t="s">
        <v>43</v>
      </c>
      <c r="V111" t="s">
        <v>18</v>
      </c>
      <c r="W111" t="s">
        <v>1442</v>
      </c>
      <c r="X111">
        <f>VLOOKUP(A111,Purchases!$A$1:$C$328,2,FALSE)</f>
        <v>545.4545454545455</v>
      </c>
    </row>
    <row r="112" spans="1:24" x14ac:dyDescent="0.35">
      <c r="A112">
        <v>13112</v>
      </c>
      <c r="B112" t="s">
        <v>71</v>
      </c>
      <c r="C112" t="s">
        <v>374</v>
      </c>
      <c r="D112" t="s">
        <v>586</v>
      </c>
      <c r="E112" t="s">
        <v>1004</v>
      </c>
      <c r="F112" s="4">
        <v>22485</v>
      </c>
      <c r="G112" s="3">
        <v>1961</v>
      </c>
      <c r="H112">
        <f t="shared" ca="1" si="2"/>
        <v>62</v>
      </c>
      <c r="I112" t="str">
        <f t="shared" ca="1" si="3"/>
        <v>60s</v>
      </c>
      <c r="J112" t="s">
        <v>48</v>
      </c>
      <c r="K112" t="s">
        <v>47</v>
      </c>
      <c r="L112" t="s">
        <v>61</v>
      </c>
      <c r="M112" t="s">
        <v>60</v>
      </c>
      <c r="N112" t="s">
        <v>1003</v>
      </c>
      <c r="O112" t="s">
        <v>1002</v>
      </c>
      <c r="P112">
        <v>60000</v>
      </c>
      <c r="Q112" t="s">
        <v>37</v>
      </c>
      <c r="R112">
        <v>1</v>
      </c>
      <c r="S112" t="s">
        <v>1445</v>
      </c>
      <c r="T112" t="s">
        <v>44</v>
      </c>
      <c r="U112" t="s">
        <v>43</v>
      </c>
      <c r="V112" t="s">
        <v>18</v>
      </c>
      <c r="W112" t="s">
        <v>1442</v>
      </c>
      <c r="X112">
        <f>VLOOKUP(A112,Purchases!$A$1:$C$328,2,FALSE)</f>
        <v>545.4545454545455</v>
      </c>
    </row>
    <row r="113" spans="1:24" x14ac:dyDescent="0.35">
      <c r="A113">
        <v>13113</v>
      </c>
      <c r="B113" t="s">
        <v>30</v>
      </c>
      <c r="C113" t="s">
        <v>455</v>
      </c>
      <c r="D113" t="s">
        <v>671</v>
      </c>
      <c r="E113" t="s">
        <v>1001</v>
      </c>
      <c r="F113" s="4">
        <v>24302</v>
      </c>
      <c r="G113" s="3">
        <v>1966</v>
      </c>
      <c r="H113">
        <f t="shared" ca="1" si="2"/>
        <v>57</v>
      </c>
      <c r="I113" t="str">
        <f t="shared" ca="1" si="3"/>
        <v>50s</v>
      </c>
      <c r="J113" t="s">
        <v>48</v>
      </c>
      <c r="K113" t="s">
        <v>47</v>
      </c>
      <c r="L113" t="s">
        <v>25</v>
      </c>
      <c r="M113" t="s">
        <v>24</v>
      </c>
      <c r="N113" t="s">
        <v>1000</v>
      </c>
      <c r="O113" t="s">
        <v>999</v>
      </c>
      <c r="P113">
        <v>100000</v>
      </c>
      <c r="Q113" t="s">
        <v>21</v>
      </c>
      <c r="R113">
        <v>0</v>
      </c>
      <c r="S113" t="s">
        <v>1446</v>
      </c>
      <c r="T113" t="s">
        <v>36</v>
      </c>
      <c r="U113" t="s">
        <v>341</v>
      </c>
      <c r="V113" t="s">
        <v>57</v>
      </c>
      <c r="W113" t="s">
        <v>1443</v>
      </c>
      <c r="X113">
        <f>VLOOKUP(A113,Purchases!$A$1:$C$328,2,FALSE)</f>
        <v>909.09090909090912</v>
      </c>
    </row>
    <row r="114" spans="1:24" x14ac:dyDescent="0.35">
      <c r="A114">
        <v>13114</v>
      </c>
      <c r="B114" t="s">
        <v>65</v>
      </c>
      <c r="C114" t="s">
        <v>998</v>
      </c>
      <c r="D114" t="s">
        <v>754</v>
      </c>
      <c r="E114" t="s">
        <v>997</v>
      </c>
      <c r="F114" s="4">
        <v>24228</v>
      </c>
      <c r="G114" s="3">
        <v>1966</v>
      </c>
      <c r="H114">
        <f t="shared" ca="1" si="2"/>
        <v>57</v>
      </c>
      <c r="I114" t="str">
        <f t="shared" ca="1" si="3"/>
        <v>50s</v>
      </c>
      <c r="J114" t="s">
        <v>48</v>
      </c>
      <c r="K114" t="s">
        <v>47</v>
      </c>
      <c r="L114" t="s">
        <v>61</v>
      </c>
      <c r="M114" t="s">
        <v>60</v>
      </c>
      <c r="N114" t="s">
        <v>996</v>
      </c>
      <c r="O114" t="s">
        <v>995</v>
      </c>
      <c r="P114">
        <v>100000</v>
      </c>
      <c r="Q114" t="s">
        <v>21</v>
      </c>
      <c r="R114">
        <v>0</v>
      </c>
      <c r="S114" t="s">
        <v>1446</v>
      </c>
      <c r="T114" t="s">
        <v>36</v>
      </c>
      <c r="U114" t="s">
        <v>341</v>
      </c>
      <c r="V114" t="s">
        <v>57</v>
      </c>
      <c r="W114" t="s">
        <v>1443</v>
      </c>
      <c r="X114">
        <f>VLOOKUP(A114,Purchases!$A$1:$C$328,2,FALSE)</f>
        <v>909.09090909090912</v>
      </c>
    </row>
    <row r="115" spans="1:24" x14ac:dyDescent="0.35">
      <c r="A115">
        <v>13115</v>
      </c>
      <c r="B115" t="s">
        <v>30</v>
      </c>
      <c r="C115" t="s">
        <v>773</v>
      </c>
      <c r="D115" t="s">
        <v>192</v>
      </c>
      <c r="E115" t="s">
        <v>994</v>
      </c>
      <c r="F115" s="4">
        <v>24377</v>
      </c>
      <c r="G115" s="3">
        <v>1966</v>
      </c>
      <c r="H115">
        <f t="shared" ca="1" si="2"/>
        <v>57</v>
      </c>
      <c r="I115" t="str">
        <f t="shared" ca="1" si="3"/>
        <v>50s</v>
      </c>
      <c r="J115" t="s">
        <v>48</v>
      </c>
      <c r="K115" t="s">
        <v>47</v>
      </c>
      <c r="L115" t="s">
        <v>25</v>
      </c>
      <c r="M115" t="s">
        <v>24</v>
      </c>
      <c r="N115" t="s">
        <v>993</v>
      </c>
      <c r="O115" t="s">
        <v>992</v>
      </c>
      <c r="P115">
        <v>110000</v>
      </c>
      <c r="Q115" t="s">
        <v>21</v>
      </c>
      <c r="R115">
        <v>0</v>
      </c>
      <c r="S115" t="s">
        <v>1446</v>
      </c>
      <c r="T115" t="s">
        <v>20</v>
      </c>
      <c r="U115" t="s">
        <v>19</v>
      </c>
      <c r="V115" t="s">
        <v>18</v>
      </c>
      <c r="W115" t="s">
        <v>1442</v>
      </c>
      <c r="X115">
        <f>VLOOKUP(A115,Purchases!$A$1:$C$328,2,FALSE)</f>
        <v>1000</v>
      </c>
    </row>
    <row r="116" spans="1:24" x14ac:dyDescent="0.35">
      <c r="A116">
        <v>13116</v>
      </c>
      <c r="B116" t="s">
        <v>30</v>
      </c>
      <c r="C116" t="s">
        <v>991</v>
      </c>
      <c r="D116" t="s">
        <v>445</v>
      </c>
      <c r="E116" t="s">
        <v>990</v>
      </c>
      <c r="F116" s="4">
        <v>24235</v>
      </c>
      <c r="G116" s="3">
        <v>1966</v>
      </c>
      <c r="H116">
        <f t="shared" ca="1" si="2"/>
        <v>57</v>
      </c>
      <c r="I116" t="str">
        <f t="shared" ca="1" si="3"/>
        <v>50s</v>
      </c>
      <c r="J116" t="s">
        <v>48</v>
      </c>
      <c r="K116" t="s">
        <v>47</v>
      </c>
      <c r="L116" t="s">
        <v>25</v>
      </c>
      <c r="M116" t="s">
        <v>24</v>
      </c>
      <c r="N116" t="s">
        <v>989</v>
      </c>
      <c r="O116" t="s">
        <v>988</v>
      </c>
      <c r="P116">
        <v>110000</v>
      </c>
      <c r="Q116" t="s">
        <v>21</v>
      </c>
      <c r="R116">
        <v>0</v>
      </c>
      <c r="S116" t="s">
        <v>1446</v>
      </c>
      <c r="T116" t="s">
        <v>20</v>
      </c>
      <c r="U116" t="s">
        <v>19</v>
      </c>
      <c r="V116" t="s">
        <v>57</v>
      </c>
      <c r="W116" t="s">
        <v>1443</v>
      </c>
      <c r="X116">
        <f>VLOOKUP(A116,Purchases!$A$1:$C$328,2,FALSE)</f>
        <v>1000</v>
      </c>
    </row>
    <row r="117" spans="1:24" x14ac:dyDescent="0.35">
      <c r="A117">
        <v>13117</v>
      </c>
      <c r="B117" t="s">
        <v>65</v>
      </c>
      <c r="C117" t="s">
        <v>987</v>
      </c>
      <c r="D117" t="s">
        <v>90</v>
      </c>
      <c r="E117" t="s">
        <v>986</v>
      </c>
      <c r="F117" s="4">
        <v>24118</v>
      </c>
      <c r="G117" s="3">
        <v>1966</v>
      </c>
      <c r="H117">
        <f t="shared" ca="1" si="2"/>
        <v>57</v>
      </c>
      <c r="I117" t="str">
        <f t="shared" ca="1" si="3"/>
        <v>50s</v>
      </c>
      <c r="J117" t="s">
        <v>48</v>
      </c>
      <c r="K117" t="s">
        <v>47</v>
      </c>
      <c r="L117" t="s">
        <v>61</v>
      </c>
      <c r="M117" t="s">
        <v>60</v>
      </c>
      <c r="N117" t="s">
        <v>985</v>
      </c>
      <c r="O117" t="s">
        <v>984</v>
      </c>
      <c r="P117">
        <v>110000</v>
      </c>
      <c r="Q117" t="s">
        <v>21</v>
      </c>
      <c r="R117">
        <v>0</v>
      </c>
      <c r="S117" t="s">
        <v>1446</v>
      </c>
      <c r="T117" t="s">
        <v>20</v>
      </c>
      <c r="U117" t="s">
        <v>19</v>
      </c>
      <c r="V117" t="s">
        <v>57</v>
      </c>
      <c r="W117" t="s">
        <v>1443</v>
      </c>
      <c r="X117">
        <f>VLOOKUP(A117,Purchases!$A$1:$C$328,2,FALSE)</f>
        <v>1000</v>
      </c>
    </row>
    <row r="118" spans="1:24" x14ac:dyDescent="0.35">
      <c r="A118">
        <v>13118</v>
      </c>
      <c r="B118" t="s">
        <v>71</v>
      </c>
      <c r="C118" t="s">
        <v>790</v>
      </c>
      <c r="D118" t="s">
        <v>983</v>
      </c>
      <c r="E118" t="s">
        <v>982</v>
      </c>
      <c r="F118" s="4">
        <v>22105</v>
      </c>
      <c r="G118" s="3">
        <v>1960</v>
      </c>
      <c r="H118">
        <f t="shared" ca="1" si="2"/>
        <v>63</v>
      </c>
      <c r="I118" t="str">
        <f t="shared" ca="1" si="3"/>
        <v>60s</v>
      </c>
      <c r="J118" t="s">
        <v>25</v>
      </c>
      <c r="K118" t="s">
        <v>26</v>
      </c>
      <c r="L118" t="s">
        <v>61</v>
      </c>
      <c r="M118" t="s">
        <v>60</v>
      </c>
      <c r="N118" t="s">
        <v>981</v>
      </c>
      <c r="O118" t="s">
        <v>980</v>
      </c>
      <c r="P118">
        <v>60000</v>
      </c>
      <c r="Q118" t="s">
        <v>37</v>
      </c>
      <c r="R118">
        <v>1</v>
      </c>
      <c r="S118" t="s">
        <v>1445</v>
      </c>
      <c r="T118" t="s">
        <v>44</v>
      </c>
      <c r="U118" t="s">
        <v>43</v>
      </c>
      <c r="V118" t="s">
        <v>18</v>
      </c>
      <c r="W118" t="s">
        <v>1442</v>
      </c>
      <c r="X118">
        <f>VLOOKUP(A118,Purchases!$A$1:$C$328,2,FALSE)</f>
        <v>545.4545454545455</v>
      </c>
    </row>
    <row r="119" spans="1:24" x14ac:dyDescent="0.35">
      <c r="A119">
        <v>13119</v>
      </c>
      <c r="B119" t="s">
        <v>65</v>
      </c>
      <c r="C119" t="s">
        <v>651</v>
      </c>
      <c r="D119" t="s">
        <v>979</v>
      </c>
      <c r="E119" t="s">
        <v>978</v>
      </c>
      <c r="F119" s="4">
        <v>24056</v>
      </c>
      <c r="G119" s="3">
        <v>1965</v>
      </c>
      <c r="H119">
        <f t="shared" ca="1" si="2"/>
        <v>58</v>
      </c>
      <c r="I119" t="str">
        <f t="shared" ca="1" si="3"/>
        <v>50s</v>
      </c>
      <c r="J119" t="s">
        <v>48</v>
      </c>
      <c r="K119" t="s">
        <v>47</v>
      </c>
      <c r="L119" t="s">
        <v>61</v>
      </c>
      <c r="M119" t="s">
        <v>60</v>
      </c>
      <c r="N119" t="s">
        <v>977</v>
      </c>
      <c r="O119" t="s">
        <v>976</v>
      </c>
      <c r="P119">
        <v>70000</v>
      </c>
      <c r="Q119" t="s">
        <v>37</v>
      </c>
      <c r="R119">
        <v>0</v>
      </c>
      <c r="S119" t="s">
        <v>1446</v>
      </c>
      <c r="T119" t="s">
        <v>36</v>
      </c>
      <c r="U119" t="s">
        <v>341</v>
      </c>
      <c r="V119" t="s">
        <v>57</v>
      </c>
      <c r="W119" t="s">
        <v>1443</v>
      </c>
      <c r="X119">
        <f>VLOOKUP(A119,Purchases!$A$1:$C$328,2,FALSE)</f>
        <v>636.36363636363637</v>
      </c>
    </row>
    <row r="120" spans="1:24" x14ac:dyDescent="0.35">
      <c r="A120">
        <v>13120</v>
      </c>
      <c r="B120" t="s">
        <v>30</v>
      </c>
      <c r="C120" t="s">
        <v>529</v>
      </c>
      <c r="D120" t="s">
        <v>975</v>
      </c>
      <c r="E120" t="s">
        <v>974</v>
      </c>
      <c r="F120" s="4">
        <v>23932</v>
      </c>
      <c r="G120" s="3">
        <v>1965</v>
      </c>
      <c r="H120">
        <f t="shared" ca="1" si="2"/>
        <v>58</v>
      </c>
      <c r="I120" t="str">
        <f t="shared" ca="1" si="3"/>
        <v>50s</v>
      </c>
      <c r="J120" t="s">
        <v>25</v>
      </c>
      <c r="K120" t="s">
        <v>26</v>
      </c>
      <c r="L120" t="s">
        <v>25</v>
      </c>
      <c r="M120" t="s">
        <v>24</v>
      </c>
      <c r="N120" t="s">
        <v>973</v>
      </c>
      <c r="O120" t="s">
        <v>972</v>
      </c>
      <c r="P120">
        <v>80000</v>
      </c>
      <c r="Q120" t="s">
        <v>37</v>
      </c>
      <c r="R120">
        <v>5</v>
      </c>
      <c r="S120" t="s">
        <v>1445</v>
      </c>
      <c r="T120" t="s">
        <v>36</v>
      </c>
      <c r="U120" t="s">
        <v>341</v>
      </c>
      <c r="V120" t="s">
        <v>18</v>
      </c>
      <c r="W120" t="s">
        <v>1442</v>
      </c>
      <c r="X120">
        <f>VLOOKUP(A120,Purchases!$A$1:$C$328,2,FALSE)</f>
        <v>727.27272727272725</v>
      </c>
    </row>
    <row r="121" spans="1:24" x14ac:dyDescent="0.35">
      <c r="A121">
        <v>13121</v>
      </c>
      <c r="B121" t="s">
        <v>71</v>
      </c>
      <c r="C121" t="s">
        <v>407</v>
      </c>
      <c r="D121" t="s">
        <v>523</v>
      </c>
      <c r="E121" t="s">
        <v>971</v>
      </c>
      <c r="F121" s="4">
        <v>23823</v>
      </c>
      <c r="G121" s="3">
        <v>1965</v>
      </c>
      <c r="H121">
        <f t="shared" ca="1" si="2"/>
        <v>58</v>
      </c>
      <c r="I121" t="str">
        <f t="shared" ca="1" si="3"/>
        <v>50s</v>
      </c>
      <c r="J121" t="s">
        <v>25</v>
      </c>
      <c r="K121" t="s">
        <v>26</v>
      </c>
      <c r="L121" t="s">
        <v>61</v>
      </c>
      <c r="M121" t="s">
        <v>60</v>
      </c>
      <c r="N121" t="s">
        <v>970</v>
      </c>
      <c r="O121" t="s">
        <v>969</v>
      </c>
      <c r="P121">
        <v>80000</v>
      </c>
      <c r="Q121" t="s">
        <v>37</v>
      </c>
      <c r="R121">
        <v>5</v>
      </c>
      <c r="S121" t="s">
        <v>1445</v>
      </c>
      <c r="T121" t="s">
        <v>36</v>
      </c>
      <c r="U121" t="s">
        <v>341</v>
      </c>
      <c r="V121" t="s">
        <v>18</v>
      </c>
      <c r="W121" t="s">
        <v>1442</v>
      </c>
      <c r="X121">
        <f>VLOOKUP(A121,Purchases!$A$1:$C$328,2,FALSE)</f>
        <v>727.27272727272725</v>
      </c>
    </row>
    <row r="122" spans="1:24" x14ac:dyDescent="0.35">
      <c r="A122">
        <v>13122</v>
      </c>
      <c r="B122" t="s">
        <v>65</v>
      </c>
      <c r="C122" t="s">
        <v>968</v>
      </c>
      <c r="D122" t="s">
        <v>120</v>
      </c>
      <c r="E122" t="s">
        <v>967</v>
      </c>
      <c r="F122" s="4">
        <v>23956</v>
      </c>
      <c r="G122" s="3">
        <v>1965</v>
      </c>
      <c r="H122">
        <f t="shared" ca="1" si="2"/>
        <v>58</v>
      </c>
      <c r="I122" t="str">
        <f t="shared" ca="1" si="3"/>
        <v>50s</v>
      </c>
      <c r="J122" t="s">
        <v>25</v>
      </c>
      <c r="K122" t="s">
        <v>26</v>
      </c>
      <c r="L122" t="s">
        <v>61</v>
      </c>
      <c r="M122" t="s">
        <v>60</v>
      </c>
      <c r="N122" t="s">
        <v>966</v>
      </c>
      <c r="O122" t="s">
        <v>965</v>
      </c>
      <c r="P122">
        <v>80000</v>
      </c>
      <c r="Q122" t="s">
        <v>37</v>
      </c>
      <c r="R122">
        <v>0</v>
      </c>
      <c r="S122" t="s">
        <v>1446</v>
      </c>
      <c r="T122" t="s">
        <v>36</v>
      </c>
      <c r="U122" t="s">
        <v>341</v>
      </c>
      <c r="V122" t="s">
        <v>18</v>
      </c>
      <c r="W122" t="s">
        <v>1442</v>
      </c>
      <c r="X122">
        <f>VLOOKUP(A122,Purchases!$A$1:$C$328,2,FALSE)</f>
        <v>727.27272727272725</v>
      </c>
    </row>
    <row r="123" spans="1:24" x14ac:dyDescent="0.35">
      <c r="A123">
        <v>13123</v>
      </c>
      <c r="B123" t="s">
        <v>65</v>
      </c>
      <c r="C123" t="s">
        <v>964</v>
      </c>
      <c r="D123" t="s">
        <v>547</v>
      </c>
      <c r="E123" t="s">
        <v>963</v>
      </c>
      <c r="F123" s="4">
        <v>23501</v>
      </c>
      <c r="G123" s="3">
        <v>1964</v>
      </c>
      <c r="H123">
        <f t="shared" ca="1" si="2"/>
        <v>59</v>
      </c>
      <c r="I123" t="str">
        <f t="shared" ca="1" si="3"/>
        <v>50s</v>
      </c>
      <c r="J123" t="s">
        <v>48</v>
      </c>
      <c r="K123" t="s">
        <v>47</v>
      </c>
      <c r="L123" t="s">
        <v>61</v>
      </c>
      <c r="M123" t="s">
        <v>60</v>
      </c>
      <c r="N123" t="s">
        <v>962</v>
      </c>
      <c r="O123" t="s">
        <v>961</v>
      </c>
      <c r="P123">
        <v>70000</v>
      </c>
      <c r="Q123" t="s">
        <v>37</v>
      </c>
      <c r="R123">
        <v>0</v>
      </c>
      <c r="S123" t="s">
        <v>1446</v>
      </c>
      <c r="T123" t="s">
        <v>36</v>
      </c>
      <c r="U123" t="s">
        <v>341</v>
      </c>
      <c r="V123" t="s">
        <v>57</v>
      </c>
      <c r="W123" t="s">
        <v>1443</v>
      </c>
      <c r="X123">
        <f>VLOOKUP(A123,Purchases!$A$1:$C$328,2,FALSE)</f>
        <v>636.36363636363637</v>
      </c>
    </row>
    <row r="124" spans="1:24" x14ac:dyDescent="0.35">
      <c r="A124">
        <v>13124</v>
      </c>
      <c r="B124" t="s">
        <v>30</v>
      </c>
      <c r="C124" t="s">
        <v>818</v>
      </c>
      <c r="D124" t="s">
        <v>960</v>
      </c>
      <c r="E124" t="s">
        <v>959</v>
      </c>
      <c r="F124" s="4">
        <v>23437</v>
      </c>
      <c r="G124" s="3">
        <v>1964</v>
      </c>
      <c r="H124">
        <f t="shared" ca="1" si="2"/>
        <v>59</v>
      </c>
      <c r="I124" t="str">
        <f t="shared" ca="1" si="3"/>
        <v>50s</v>
      </c>
      <c r="J124" t="s">
        <v>48</v>
      </c>
      <c r="K124" t="s">
        <v>47</v>
      </c>
      <c r="L124" t="s">
        <v>25</v>
      </c>
      <c r="M124" t="s">
        <v>24</v>
      </c>
      <c r="N124" t="s">
        <v>958</v>
      </c>
      <c r="O124" t="s">
        <v>957</v>
      </c>
      <c r="P124">
        <v>70000</v>
      </c>
      <c r="Q124" t="s">
        <v>37</v>
      </c>
      <c r="R124">
        <v>0</v>
      </c>
      <c r="S124" t="s">
        <v>1446</v>
      </c>
      <c r="T124" t="s">
        <v>36</v>
      </c>
      <c r="U124" t="s">
        <v>341</v>
      </c>
      <c r="V124" t="s">
        <v>57</v>
      </c>
      <c r="W124" t="s">
        <v>1443</v>
      </c>
      <c r="X124">
        <f>VLOOKUP(A124,Purchases!$A$1:$C$328,2,FALSE)</f>
        <v>636.36363636363637</v>
      </c>
    </row>
    <row r="125" spans="1:24" x14ac:dyDescent="0.35">
      <c r="A125">
        <v>13125</v>
      </c>
      <c r="B125" t="s">
        <v>30</v>
      </c>
      <c r="C125" t="s">
        <v>742</v>
      </c>
      <c r="D125" t="s">
        <v>956</v>
      </c>
      <c r="E125" t="s">
        <v>955</v>
      </c>
      <c r="F125" s="4">
        <v>23566</v>
      </c>
      <c r="G125" s="3">
        <v>1964</v>
      </c>
      <c r="H125">
        <f t="shared" ca="1" si="2"/>
        <v>59</v>
      </c>
      <c r="I125" t="str">
        <f t="shared" ca="1" si="3"/>
        <v>50s</v>
      </c>
      <c r="J125" t="s">
        <v>48</v>
      </c>
      <c r="K125" t="s">
        <v>47</v>
      </c>
      <c r="L125" t="s">
        <v>25</v>
      </c>
      <c r="M125" t="s">
        <v>24</v>
      </c>
      <c r="N125" t="s">
        <v>954</v>
      </c>
      <c r="O125" t="s">
        <v>953</v>
      </c>
      <c r="P125">
        <v>70000</v>
      </c>
      <c r="Q125" t="s">
        <v>37</v>
      </c>
      <c r="R125">
        <v>0</v>
      </c>
      <c r="S125" t="s">
        <v>1446</v>
      </c>
      <c r="T125" t="s">
        <v>36</v>
      </c>
      <c r="U125" t="s">
        <v>341</v>
      </c>
      <c r="V125" t="s">
        <v>57</v>
      </c>
      <c r="W125" t="s">
        <v>1443</v>
      </c>
      <c r="X125">
        <f>VLOOKUP(A125,Purchases!$A$1:$C$328,2,FALSE)</f>
        <v>636.36363636363637</v>
      </c>
    </row>
    <row r="126" spans="1:24" x14ac:dyDescent="0.35">
      <c r="A126">
        <v>13126</v>
      </c>
      <c r="B126" t="s">
        <v>65</v>
      </c>
      <c r="C126" t="s">
        <v>952</v>
      </c>
      <c r="D126" t="s">
        <v>951</v>
      </c>
      <c r="E126" t="s">
        <v>950</v>
      </c>
      <c r="F126" s="4">
        <v>23411</v>
      </c>
      <c r="G126" s="3">
        <v>1964</v>
      </c>
      <c r="H126">
        <f t="shared" ca="1" si="2"/>
        <v>59</v>
      </c>
      <c r="I126" t="str">
        <f t="shared" ca="1" si="3"/>
        <v>50s</v>
      </c>
      <c r="J126" t="s">
        <v>48</v>
      </c>
      <c r="K126" t="s">
        <v>47</v>
      </c>
      <c r="L126" t="s">
        <v>61</v>
      </c>
      <c r="M126" t="s">
        <v>60</v>
      </c>
      <c r="N126" t="s">
        <v>949</v>
      </c>
      <c r="O126" t="s">
        <v>948</v>
      </c>
      <c r="P126">
        <v>70000</v>
      </c>
      <c r="Q126" t="s">
        <v>37</v>
      </c>
      <c r="R126">
        <v>0</v>
      </c>
      <c r="S126" t="s">
        <v>1446</v>
      </c>
      <c r="T126" t="s">
        <v>36</v>
      </c>
      <c r="U126" t="s">
        <v>341</v>
      </c>
      <c r="V126" t="s">
        <v>57</v>
      </c>
      <c r="W126" t="s">
        <v>1443</v>
      </c>
      <c r="X126">
        <f>VLOOKUP(A126,Purchases!$A$1:$C$328,2,FALSE)</f>
        <v>636.36363636363637</v>
      </c>
    </row>
    <row r="127" spans="1:24" x14ac:dyDescent="0.35">
      <c r="A127">
        <v>13127</v>
      </c>
      <c r="B127" t="s">
        <v>30</v>
      </c>
      <c r="C127" t="s">
        <v>947</v>
      </c>
      <c r="D127" t="s">
        <v>383</v>
      </c>
      <c r="E127" t="s">
        <v>946</v>
      </c>
      <c r="F127" s="4">
        <v>23721</v>
      </c>
      <c r="G127" s="3">
        <v>1964</v>
      </c>
      <c r="H127">
        <f t="shared" ca="1" si="2"/>
        <v>59</v>
      </c>
      <c r="I127" t="str">
        <f t="shared" ca="1" si="3"/>
        <v>50s</v>
      </c>
      <c r="J127" t="s">
        <v>48</v>
      </c>
      <c r="K127" t="s">
        <v>47</v>
      </c>
      <c r="L127" t="s">
        <v>25</v>
      </c>
      <c r="M127" t="s">
        <v>24</v>
      </c>
      <c r="N127" t="s">
        <v>945</v>
      </c>
      <c r="O127" t="s">
        <v>944</v>
      </c>
      <c r="P127">
        <v>70000</v>
      </c>
      <c r="Q127" t="s">
        <v>37</v>
      </c>
      <c r="R127">
        <v>0</v>
      </c>
      <c r="S127" t="s">
        <v>1446</v>
      </c>
      <c r="T127" t="s">
        <v>36</v>
      </c>
      <c r="U127" t="s">
        <v>341</v>
      </c>
      <c r="V127" t="s">
        <v>57</v>
      </c>
      <c r="W127" t="s">
        <v>1443</v>
      </c>
      <c r="X127">
        <f>VLOOKUP(A127,Purchases!$A$1:$C$328,2,FALSE)</f>
        <v>636.36363636363637</v>
      </c>
    </row>
    <row r="128" spans="1:24" x14ac:dyDescent="0.35">
      <c r="A128">
        <v>13128</v>
      </c>
      <c r="B128" t="s">
        <v>65</v>
      </c>
      <c r="C128" t="s">
        <v>943</v>
      </c>
      <c r="D128" t="s">
        <v>942</v>
      </c>
      <c r="E128" t="s">
        <v>941</v>
      </c>
      <c r="F128" s="4">
        <v>23490</v>
      </c>
      <c r="G128" s="3">
        <v>1964</v>
      </c>
      <c r="H128">
        <f t="shared" ca="1" si="2"/>
        <v>59</v>
      </c>
      <c r="I128" t="str">
        <f t="shared" ca="1" si="3"/>
        <v>50s</v>
      </c>
      <c r="J128" t="s">
        <v>48</v>
      </c>
      <c r="K128" t="s">
        <v>47</v>
      </c>
      <c r="L128" t="s">
        <v>61</v>
      </c>
      <c r="M128" t="s">
        <v>60</v>
      </c>
      <c r="N128" t="s">
        <v>940</v>
      </c>
      <c r="O128" t="s">
        <v>939</v>
      </c>
      <c r="P128">
        <v>70000</v>
      </c>
      <c r="Q128" t="s">
        <v>37</v>
      </c>
      <c r="R128">
        <v>0</v>
      </c>
      <c r="S128" t="s">
        <v>1446</v>
      </c>
      <c r="T128" t="s">
        <v>36</v>
      </c>
      <c r="U128" t="s">
        <v>341</v>
      </c>
      <c r="V128" t="s">
        <v>57</v>
      </c>
      <c r="W128" t="s">
        <v>1443</v>
      </c>
      <c r="X128">
        <f>VLOOKUP(A128,Purchases!$A$1:$C$328,2,FALSE)</f>
        <v>636.36363636363637</v>
      </c>
    </row>
    <row r="129" spans="1:24" x14ac:dyDescent="0.35">
      <c r="A129">
        <v>13129</v>
      </c>
      <c r="B129" t="s">
        <v>65</v>
      </c>
      <c r="C129" t="s">
        <v>938</v>
      </c>
      <c r="D129" t="s">
        <v>716</v>
      </c>
      <c r="E129" t="s">
        <v>937</v>
      </c>
      <c r="F129" s="4">
        <v>23529</v>
      </c>
      <c r="G129" s="3">
        <v>1964</v>
      </c>
      <c r="H129">
        <f t="shared" ca="1" si="2"/>
        <v>59</v>
      </c>
      <c r="I129" t="str">
        <f t="shared" ca="1" si="3"/>
        <v>50s</v>
      </c>
      <c r="J129" t="s">
        <v>48</v>
      </c>
      <c r="K129" t="s">
        <v>47</v>
      </c>
      <c r="L129" t="s">
        <v>61</v>
      </c>
      <c r="M129" t="s">
        <v>60</v>
      </c>
      <c r="N129" t="s">
        <v>936</v>
      </c>
      <c r="O129" t="s">
        <v>935</v>
      </c>
      <c r="P129">
        <v>70000</v>
      </c>
      <c r="Q129" t="s">
        <v>37</v>
      </c>
      <c r="R129">
        <v>0</v>
      </c>
      <c r="S129" t="s">
        <v>1446</v>
      </c>
      <c r="T129" t="s">
        <v>36</v>
      </c>
      <c r="U129" t="s">
        <v>341</v>
      </c>
      <c r="V129" t="s">
        <v>18</v>
      </c>
      <c r="W129" t="s">
        <v>1442</v>
      </c>
      <c r="X129">
        <f>VLOOKUP(A129,Purchases!$A$1:$C$328,2,FALSE)</f>
        <v>636.36363636363637</v>
      </c>
    </row>
    <row r="130" spans="1:24" x14ac:dyDescent="0.35">
      <c r="A130">
        <v>13130</v>
      </c>
      <c r="B130" t="s">
        <v>30</v>
      </c>
      <c r="C130" t="s">
        <v>451</v>
      </c>
      <c r="D130" t="s">
        <v>934</v>
      </c>
      <c r="E130" t="s">
        <v>933</v>
      </c>
      <c r="F130" s="4">
        <v>21849</v>
      </c>
      <c r="G130" s="3">
        <v>1959</v>
      </c>
      <c r="H130">
        <f t="shared" ca="1" si="2"/>
        <v>64</v>
      </c>
      <c r="I130" t="str">
        <f t="shared" ca="1" si="3"/>
        <v>60s</v>
      </c>
      <c r="J130" t="s">
        <v>25</v>
      </c>
      <c r="K130" t="s">
        <v>26</v>
      </c>
      <c r="L130" t="s">
        <v>25</v>
      </c>
      <c r="M130" t="s">
        <v>24</v>
      </c>
      <c r="N130" t="s">
        <v>932</v>
      </c>
      <c r="O130" t="s">
        <v>931</v>
      </c>
      <c r="P130">
        <v>90000</v>
      </c>
      <c r="Q130" t="s">
        <v>37</v>
      </c>
      <c r="R130">
        <v>1</v>
      </c>
      <c r="S130" t="s">
        <v>1445</v>
      </c>
      <c r="T130" t="s">
        <v>36</v>
      </c>
      <c r="U130" t="s">
        <v>341</v>
      </c>
      <c r="V130" t="s">
        <v>18</v>
      </c>
      <c r="W130" t="s">
        <v>1442</v>
      </c>
      <c r="X130">
        <f>VLOOKUP(A130,Purchases!$A$1:$C$328,2,FALSE)</f>
        <v>818.18181818181813</v>
      </c>
    </row>
    <row r="131" spans="1:24" x14ac:dyDescent="0.35">
      <c r="A131">
        <v>13131</v>
      </c>
      <c r="B131" t="s">
        <v>71</v>
      </c>
      <c r="C131" t="s">
        <v>930</v>
      </c>
      <c r="D131" t="s">
        <v>445</v>
      </c>
      <c r="E131" t="s">
        <v>929</v>
      </c>
      <c r="F131" s="4">
        <v>21794</v>
      </c>
      <c r="G131" s="3">
        <v>1959</v>
      </c>
      <c r="H131">
        <f t="shared" ref="H131:H194" ca="1" si="4">TEXT(TODAY(), "YYYY")-G131</f>
        <v>64</v>
      </c>
      <c r="I131" t="str">
        <f t="shared" ref="I131:I194" ca="1" si="5">IF(H131&lt;50,"40s", IF(H131&lt;60, "50s", IF(H131&lt;70, "60s", IF(H131&lt;80, "70s", IF(H131&lt;90, "80s", IF(H131&lt;100, "90s", "Ancient"))))))</f>
        <v>60s</v>
      </c>
      <c r="J131" t="s">
        <v>25</v>
      </c>
      <c r="K131" t="s">
        <v>26</v>
      </c>
      <c r="L131" t="s">
        <v>61</v>
      </c>
      <c r="M131" t="s">
        <v>60</v>
      </c>
      <c r="N131" t="s">
        <v>928</v>
      </c>
      <c r="O131" t="s">
        <v>927</v>
      </c>
      <c r="P131">
        <v>90000</v>
      </c>
      <c r="Q131" t="s">
        <v>37</v>
      </c>
      <c r="R131">
        <v>1</v>
      </c>
      <c r="S131" t="s">
        <v>1445</v>
      </c>
      <c r="T131" t="s">
        <v>36</v>
      </c>
      <c r="U131" t="s">
        <v>341</v>
      </c>
      <c r="V131" t="s">
        <v>18</v>
      </c>
      <c r="W131" t="s">
        <v>1442</v>
      </c>
      <c r="X131">
        <f>VLOOKUP(A131,Purchases!$A$1:$C$328,2,FALSE)</f>
        <v>818.18181818181813</v>
      </c>
    </row>
    <row r="132" spans="1:24" x14ac:dyDescent="0.35">
      <c r="A132">
        <v>13132</v>
      </c>
      <c r="B132" t="s">
        <v>30</v>
      </c>
      <c r="C132" t="s">
        <v>538</v>
      </c>
      <c r="D132" t="s">
        <v>187</v>
      </c>
      <c r="E132" t="s">
        <v>926</v>
      </c>
      <c r="F132" s="4">
        <v>21602</v>
      </c>
      <c r="G132" s="3">
        <v>1959</v>
      </c>
      <c r="H132">
        <f t="shared" ca="1" si="4"/>
        <v>64</v>
      </c>
      <c r="I132" t="str">
        <f t="shared" ca="1" si="5"/>
        <v>60s</v>
      </c>
      <c r="J132" t="s">
        <v>48</v>
      </c>
      <c r="K132" t="s">
        <v>47</v>
      </c>
      <c r="L132" t="s">
        <v>25</v>
      </c>
      <c r="M132" t="s">
        <v>24</v>
      </c>
      <c r="N132" t="s">
        <v>925</v>
      </c>
      <c r="O132" t="s">
        <v>924</v>
      </c>
      <c r="P132">
        <v>90000</v>
      </c>
      <c r="Q132" t="s">
        <v>37</v>
      </c>
      <c r="R132">
        <v>1</v>
      </c>
      <c r="S132" t="s">
        <v>1445</v>
      </c>
      <c r="T132" t="s">
        <v>36</v>
      </c>
      <c r="U132" t="s">
        <v>341</v>
      </c>
      <c r="V132" t="s">
        <v>18</v>
      </c>
      <c r="W132" t="s">
        <v>1442</v>
      </c>
      <c r="X132">
        <f>VLOOKUP(A132,Purchases!$A$1:$C$328,2,FALSE)</f>
        <v>818.18181818181813</v>
      </c>
    </row>
    <row r="133" spans="1:24" x14ac:dyDescent="0.35">
      <c r="A133">
        <v>13133</v>
      </c>
      <c r="B133" t="s">
        <v>30</v>
      </c>
      <c r="C133" t="s">
        <v>923</v>
      </c>
      <c r="D133" t="s">
        <v>922</v>
      </c>
      <c r="E133" t="s">
        <v>921</v>
      </c>
      <c r="F133" s="4">
        <v>21781</v>
      </c>
      <c r="G133" s="3">
        <v>1959</v>
      </c>
      <c r="H133">
        <f t="shared" ca="1" si="4"/>
        <v>64</v>
      </c>
      <c r="I133" t="str">
        <f t="shared" ca="1" si="5"/>
        <v>60s</v>
      </c>
      <c r="J133" t="s">
        <v>48</v>
      </c>
      <c r="K133" t="s">
        <v>47</v>
      </c>
      <c r="L133" t="s">
        <v>25</v>
      </c>
      <c r="M133" t="s">
        <v>24</v>
      </c>
      <c r="N133" t="s">
        <v>920</v>
      </c>
      <c r="O133" t="s">
        <v>919</v>
      </c>
      <c r="P133">
        <v>100000</v>
      </c>
      <c r="Q133" t="s">
        <v>21</v>
      </c>
      <c r="R133">
        <v>5</v>
      </c>
      <c r="S133" t="s">
        <v>1445</v>
      </c>
      <c r="T133" t="s">
        <v>36</v>
      </c>
      <c r="U133" t="s">
        <v>341</v>
      </c>
      <c r="V133" t="s">
        <v>18</v>
      </c>
      <c r="W133" t="s">
        <v>1442</v>
      </c>
      <c r="X133">
        <f>VLOOKUP(A133,Purchases!$A$1:$C$328,2,FALSE)</f>
        <v>909.09090909090912</v>
      </c>
    </row>
    <row r="134" spans="1:24" x14ac:dyDescent="0.35">
      <c r="A134">
        <v>13134</v>
      </c>
      <c r="B134" t="s">
        <v>71</v>
      </c>
      <c r="C134" t="s">
        <v>388</v>
      </c>
      <c r="D134" t="s">
        <v>246</v>
      </c>
      <c r="E134" t="s">
        <v>918</v>
      </c>
      <c r="F134" s="4">
        <v>12540</v>
      </c>
      <c r="G134" s="3">
        <v>1934</v>
      </c>
      <c r="H134">
        <f t="shared" ca="1" si="4"/>
        <v>89</v>
      </c>
      <c r="I134" t="str">
        <f t="shared" ca="1" si="5"/>
        <v>80s</v>
      </c>
      <c r="J134" t="s">
        <v>48</v>
      </c>
      <c r="K134" t="s">
        <v>47</v>
      </c>
      <c r="L134" t="s">
        <v>61</v>
      </c>
      <c r="M134" t="s">
        <v>60</v>
      </c>
      <c r="N134" t="s">
        <v>917</v>
      </c>
      <c r="O134" t="s">
        <v>916</v>
      </c>
      <c r="P134">
        <v>50000</v>
      </c>
      <c r="Q134" t="s">
        <v>37</v>
      </c>
      <c r="R134">
        <v>1</v>
      </c>
      <c r="S134" t="s">
        <v>1445</v>
      </c>
      <c r="T134" t="s">
        <v>20</v>
      </c>
      <c r="U134" t="s">
        <v>19</v>
      </c>
      <c r="V134" t="s">
        <v>18</v>
      </c>
      <c r="W134" t="s">
        <v>1442</v>
      </c>
      <c r="X134">
        <f>VLOOKUP(A134,Purchases!$A$1:$C$328,2,FALSE)</f>
        <v>454.54545454545456</v>
      </c>
    </row>
    <row r="135" spans="1:24" x14ac:dyDescent="0.35">
      <c r="A135">
        <v>13135</v>
      </c>
      <c r="B135" t="s">
        <v>30</v>
      </c>
      <c r="C135" t="s">
        <v>915</v>
      </c>
      <c r="D135" t="s">
        <v>642</v>
      </c>
      <c r="E135" t="s">
        <v>914</v>
      </c>
      <c r="F135" s="4">
        <v>21035</v>
      </c>
      <c r="G135" s="3">
        <v>1957</v>
      </c>
      <c r="H135">
        <f t="shared" ca="1" si="4"/>
        <v>66</v>
      </c>
      <c r="I135" t="str">
        <f t="shared" ca="1" si="5"/>
        <v>60s</v>
      </c>
      <c r="J135" t="s">
        <v>48</v>
      </c>
      <c r="K135" t="s">
        <v>47</v>
      </c>
      <c r="L135" t="s">
        <v>25</v>
      </c>
      <c r="M135" t="s">
        <v>24</v>
      </c>
      <c r="N135" t="s">
        <v>913</v>
      </c>
      <c r="O135" t="s">
        <v>912</v>
      </c>
      <c r="P135">
        <v>80000</v>
      </c>
      <c r="Q135" t="s">
        <v>37</v>
      </c>
      <c r="R135">
        <v>1</v>
      </c>
      <c r="S135" t="s">
        <v>1445</v>
      </c>
      <c r="T135" t="s">
        <v>44</v>
      </c>
      <c r="U135" t="s">
        <v>43</v>
      </c>
      <c r="V135" t="s">
        <v>18</v>
      </c>
      <c r="W135" t="s">
        <v>1442</v>
      </c>
      <c r="X135">
        <f>VLOOKUP(A135,Purchases!$A$1:$C$328,2,FALSE)</f>
        <v>727.27272727272725</v>
      </c>
    </row>
    <row r="136" spans="1:24" x14ac:dyDescent="0.35">
      <c r="A136">
        <v>13136</v>
      </c>
      <c r="B136" t="s">
        <v>71</v>
      </c>
      <c r="C136" t="s">
        <v>911</v>
      </c>
      <c r="D136" t="s">
        <v>100</v>
      </c>
      <c r="E136" t="s">
        <v>910</v>
      </c>
      <c r="F136" s="4">
        <v>13466</v>
      </c>
      <c r="G136" s="3">
        <v>1936</v>
      </c>
      <c r="H136">
        <f t="shared" ca="1" si="4"/>
        <v>87</v>
      </c>
      <c r="I136" t="str">
        <f t="shared" ca="1" si="5"/>
        <v>80s</v>
      </c>
      <c r="J136" t="s">
        <v>25</v>
      </c>
      <c r="K136" t="s">
        <v>26</v>
      </c>
      <c r="L136" t="s">
        <v>61</v>
      </c>
      <c r="M136" t="s">
        <v>60</v>
      </c>
      <c r="N136" t="s">
        <v>909</v>
      </c>
      <c r="O136" t="s">
        <v>908</v>
      </c>
      <c r="P136">
        <v>30000</v>
      </c>
      <c r="Q136" t="s">
        <v>107</v>
      </c>
      <c r="R136">
        <v>2</v>
      </c>
      <c r="S136" t="s">
        <v>1445</v>
      </c>
      <c r="T136" t="s">
        <v>44</v>
      </c>
      <c r="U136" t="s">
        <v>222</v>
      </c>
      <c r="V136" t="s">
        <v>57</v>
      </c>
      <c r="W136" t="s">
        <v>1443</v>
      </c>
      <c r="X136">
        <f>VLOOKUP(A136,Purchases!$A$1:$C$328,2,FALSE)</f>
        <v>272.72727272727275</v>
      </c>
    </row>
    <row r="137" spans="1:24" x14ac:dyDescent="0.35">
      <c r="A137">
        <v>13137</v>
      </c>
      <c r="B137" t="s">
        <v>71</v>
      </c>
      <c r="C137" t="s">
        <v>907</v>
      </c>
      <c r="D137" t="s">
        <v>667</v>
      </c>
      <c r="E137" t="s">
        <v>906</v>
      </c>
      <c r="F137" s="4">
        <v>21955</v>
      </c>
      <c r="G137" s="3">
        <v>1960</v>
      </c>
      <c r="H137">
        <f t="shared" ca="1" si="4"/>
        <v>63</v>
      </c>
      <c r="I137" t="str">
        <f t="shared" ca="1" si="5"/>
        <v>60s</v>
      </c>
      <c r="J137" t="s">
        <v>25</v>
      </c>
      <c r="K137" t="s">
        <v>26</v>
      </c>
      <c r="L137" t="s">
        <v>61</v>
      </c>
      <c r="M137" t="s">
        <v>60</v>
      </c>
      <c r="N137" t="s">
        <v>905</v>
      </c>
      <c r="O137" t="s">
        <v>904</v>
      </c>
      <c r="P137">
        <v>70000</v>
      </c>
      <c r="Q137" t="s">
        <v>37</v>
      </c>
      <c r="R137">
        <v>5</v>
      </c>
      <c r="S137" t="s">
        <v>1445</v>
      </c>
      <c r="T137" t="s">
        <v>44</v>
      </c>
      <c r="U137" t="s">
        <v>43</v>
      </c>
      <c r="V137" t="s">
        <v>57</v>
      </c>
      <c r="W137" t="s">
        <v>1443</v>
      </c>
      <c r="X137">
        <f>VLOOKUP(A137,Purchases!$A$1:$C$328,2,FALSE)</f>
        <v>636.36363636363637</v>
      </c>
    </row>
    <row r="138" spans="1:24" x14ac:dyDescent="0.35">
      <c r="A138">
        <v>13138</v>
      </c>
      <c r="C138" t="s">
        <v>903</v>
      </c>
      <c r="D138" t="s">
        <v>902</v>
      </c>
      <c r="E138" t="s">
        <v>901</v>
      </c>
      <c r="F138" s="4">
        <v>22078</v>
      </c>
      <c r="G138" s="3">
        <v>1960</v>
      </c>
      <c r="H138">
        <f t="shared" ca="1" si="4"/>
        <v>63</v>
      </c>
      <c r="I138" t="str">
        <f t="shared" ca="1" si="5"/>
        <v>60s</v>
      </c>
      <c r="J138" t="s">
        <v>25</v>
      </c>
      <c r="K138" t="s">
        <v>26</v>
      </c>
      <c r="L138" t="s">
        <v>486</v>
      </c>
      <c r="M138" t="s">
        <v>486</v>
      </c>
      <c r="N138" t="s">
        <v>900</v>
      </c>
      <c r="O138" t="s">
        <v>899</v>
      </c>
      <c r="P138">
        <v>70000</v>
      </c>
      <c r="Q138" t="s">
        <v>37</v>
      </c>
      <c r="R138">
        <v>5</v>
      </c>
      <c r="S138" t="s">
        <v>1445</v>
      </c>
      <c r="T138" t="s">
        <v>44</v>
      </c>
      <c r="U138" t="s">
        <v>43</v>
      </c>
      <c r="V138" t="s">
        <v>18</v>
      </c>
      <c r="W138" t="s">
        <v>1442</v>
      </c>
      <c r="X138">
        <f>VLOOKUP(A138,Purchases!$A$1:$C$328,2,FALSE)</f>
        <v>636.36363636363637</v>
      </c>
    </row>
    <row r="139" spans="1:24" x14ac:dyDescent="0.35">
      <c r="A139">
        <v>13139</v>
      </c>
      <c r="B139" t="s">
        <v>71</v>
      </c>
      <c r="C139" t="s">
        <v>898</v>
      </c>
      <c r="D139" t="s">
        <v>450</v>
      </c>
      <c r="E139" t="s">
        <v>897</v>
      </c>
      <c r="F139" s="4">
        <v>20494</v>
      </c>
      <c r="G139" s="3">
        <v>1956</v>
      </c>
      <c r="H139">
        <f t="shared" ca="1" si="4"/>
        <v>67</v>
      </c>
      <c r="I139" t="str">
        <f t="shared" ca="1" si="5"/>
        <v>60s</v>
      </c>
      <c r="J139" t="s">
        <v>48</v>
      </c>
      <c r="K139" t="s">
        <v>47</v>
      </c>
      <c r="L139" t="s">
        <v>61</v>
      </c>
      <c r="M139" t="s">
        <v>60</v>
      </c>
      <c r="N139" t="s">
        <v>896</v>
      </c>
      <c r="O139" t="s">
        <v>895</v>
      </c>
      <c r="P139">
        <v>70000</v>
      </c>
      <c r="Q139" t="s">
        <v>37</v>
      </c>
      <c r="R139">
        <v>1</v>
      </c>
      <c r="S139" t="s">
        <v>1445</v>
      </c>
      <c r="T139" t="s">
        <v>44</v>
      </c>
      <c r="U139" t="s">
        <v>43</v>
      </c>
      <c r="V139" t="s">
        <v>57</v>
      </c>
      <c r="W139" t="s">
        <v>1443</v>
      </c>
      <c r="X139">
        <f>VLOOKUP(A139,Purchases!$A$1:$C$328,2,FALSE)</f>
        <v>636.36363636363637</v>
      </c>
    </row>
    <row r="140" spans="1:24" x14ac:dyDescent="0.35">
      <c r="A140">
        <v>13141</v>
      </c>
      <c r="B140" t="s">
        <v>30</v>
      </c>
      <c r="C140" t="s">
        <v>894</v>
      </c>
      <c r="D140" t="s">
        <v>206</v>
      </c>
      <c r="E140" t="s">
        <v>893</v>
      </c>
      <c r="F140" s="4">
        <v>19640</v>
      </c>
      <c r="G140" s="3">
        <v>1953</v>
      </c>
      <c r="H140">
        <f t="shared" ca="1" si="4"/>
        <v>70</v>
      </c>
      <c r="I140" t="str">
        <f t="shared" ca="1" si="5"/>
        <v>70s</v>
      </c>
      <c r="J140" t="s">
        <v>25</v>
      </c>
      <c r="K140" t="s">
        <v>26</v>
      </c>
      <c r="L140" t="s">
        <v>25</v>
      </c>
      <c r="M140" t="s">
        <v>24</v>
      </c>
      <c r="N140" t="s">
        <v>892</v>
      </c>
      <c r="O140" t="s">
        <v>891</v>
      </c>
      <c r="P140">
        <v>40000</v>
      </c>
      <c r="Q140" t="s">
        <v>107</v>
      </c>
      <c r="R140">
        <v>2</v>
      </c>
      <c r="S140" t="s">
        <v>1445</v>
      </c>
      <c r="T140" t="s">
        <v>36</v>
      </c>
      <c r="U140" t="s">
        <v>19</v>
      </c>
      <c r="V140" t="s">
        <v>18</v>
      </c>
      <c r="W140" t="s">
        <v>1442</v>
      </c>
      <c r="X140">
        <f>VLOOKUP(A140,Purchases!$A$1:$C$328,2,FALSE)</f>
        <v>363.63636363636363</v>
      </c>
    </row>
    <row r="141" spans="1:24" x14ac:dyDescent="0.35">
      <c r="A141">
        <v>13142</v>
      </c>
      <c r="B141" t="s">
        <v>30</v>
      </c>
      <c r="C141" t="s">
        <v>890</v>
      </c>
      <c r="D141" t="s">
        <v>855</v>
      </c>
      <c r="E141" t="s">
        <v>889</v>
      </c>
      <c r="F141" s="4">
        <v>27476</v>
      </c>
      <c r="G141" s="3">
        <v>1975</v>
      </c>
      <c r="H141">
        <f t="shared" ca="1" si="4"/>
        <v>48</v>
      </c>
      <c r="I141" t="str">
        <f t="shared" ca="1" si="5"/>
        <v>40s</v>
      </c>
      <c r="J141" t="s">
        <v>25</v>
      </c>
      <c r="K141" t="s">
        <v>26</v>
      </c>
      <c r="L141" t="s">
        <v>25</v>
      </c>
      <c r="M141" t="s">
        <v>24</v>
      </c>
      <c r="N141" t="s">
        <v>888</v>
      </c>
      <c r="O141" t="s">
        <v>887</v>
      </c>
      <c r="P141">
        <v>40000</v>
      </c>
      <c r="Q141" t="s">
        <v>107</v>
      </c>
      <c r="R141">
        <v>0</v>
      </c>
      <c r="S141" t="s">
        <v>1446</v>
      </c>
      <c r="T141" t="s">
        <v>132</v>
      </c>
      <c r="U141" t="s">
        <v>43</v>
      </c>
      <c r="V141" t="s">
        <v>18</v>
      </c>
      <c r="W141" t="s">
        <v>1442</v>
      </c>
      <c r="X141">
        <f>VLOOKUP(A141,Purchases!$A$1:$C$328,2,FALSE)</f>
        <v>363.63636363636363</v>
      </c>
    </row>
    <row r="142" spans="1:24" x14ac:dyDescent="0.35">
      <c r="A142">
        <v>13143</v>
      </c>
      <c r="B142" t="s">
        <v>65</v>
      </c>
      <c r="C142" t="s">
        <v>147</v>
      </c>
      <c r="D142" t="s">
        <v>886</v>
      </c>
      <c r="E142" t="s">
        <v>885</v>
      </c>
      <c r="F142" s="4">
        <v>27431</v>
      </c>
      <c r="G142" s="3">
        <v>1975</v>
      </c>
      <c r="H142">
        <f t="shared" ca="1" si="4"/>
        <v>48</v>
      </c>
      <c r="I142" t="str">
        <f t="shared" ca="1" si="5"/>
        <v>40s</v>
      </c>
      <c r="J142" t="s">
        <v>25</v>
      </c>
      <c r="K142" t="s">
        <v>26</v>
      </c>
      <c r="L142" t="s">
        <v>61</v>
      </c>
      <c r="M142" t="s">
        <v>60</v>
      </c>
      <c r="N142" t="s">
        <v>884</v>
      </c>
      <c r="O142" t="s">
        <v>883</v>
      </c>
      <c r="P142">
        <v>40000</v>
      </c>
      <c r="Q142" t="s">
        <v>107</v>
      </c>
      <c r="R142">
        <v>0</v>
      </c>
      <c r="S142" t="s">
        <v>1446</v>
      </c>
      <c r="T142" t="s">
        <v>132</v>
      </c>
      <c r="U142" t="s">
        <v>43</v>
      </c>
      <c r="V142" t="s">
        <v>18</v>
      </c>
      <c r="W142" t="s">
        <v>1442</v>
      </c>
      <c r="X142">
        <f>VLOOKUP(A142,Purchases!$A$1:$C$328,2,FALSE)</f>
        <v>363.63636363636363</v>
      </c>
    </row>
    <row r="143" spans="1:24" x14ac:dyDescent="0.35">
      <c r="A143">
        <v>13144</v>
      </c>
      <c r="B143" t="s">
        <v>65</v>
      </c>
      <c r="C143" t="s">
        <v>760</v>
      </c>
      <c r="D143" t="s">
        <v>882</v>
      </c>
      <c r="E143" t="s">
        <v>881</v>
      </c>
      <c r="F143" s="4">
        <v>27999</v>
      </c>
      <c r="G143" s="3">
        <v>1976</v>
      </c>
      <c r="H143">
        <f t="shared" ca="1" si="4"/>
        <v>47</v>
      </c>
      <c r="I143" t="str">
        <f t="shared" ca="1" si="5"/>
        <v>40s</v>
      </c>
      <c r="J143" t="s">
        <v>48</v>
      </c>
      <c r="K143" t="s">
        <v>47</v>
      </c>
      <c r="L143" t="s">
        <v>61</v>
      </c>
      <c r="M143" t="s">
        <v>60</v>
      </c>
      <c r="N143" t="s">
        <v>880</v>
      </c>
      <c r="O143" t="s">
        <v>879</v>
      </c>
      <c r="P143">
        <v>40000</v>
      </c>
      <c r="Q143" t="s">
        <v>107</v>
      </c>
      <c r="R143">
        <v>0</v>
      </c>
      <c r="S143" t="s">
        <v>1446</v>
      </c>
      <c r="T143" t="s">
        <v>132</v>
      </c>
      <c r="U143" t="s">
        <v>43</v>
      </c>
      <c r="V143" t="s">
        <v>57</v>
      </c>
      <c r="W143" t="s">
        <v>1443</v>
      </c>
      <c r="X143">
        <f>VLOOKUP(A143,Purchases!$A$1:$C$328,2,FALSE)</f>
        <v>363.63636363636363</v>
      </c>
    </row>
    <row r="144" spans="1:24" x14ac:dyDescent="0.35">
      <c r="A144">
        <v>13145</v>
      </c>
      <c r="B144" t="s">
        <v>30</v>
      </c>
      <c r="C144" t="s">
        <v>615</v>
      </c>
      <c r="D144" t="s">
        <v>878</v>
      </c>
      <c r="E144" t="s">
        <v>877</v>
      </c>
      <c r="F144" s="4">
        <v>27781</v>
      </c>
      <c r="G144" s="3">
        <v>1976</v>
      </c>
      <c r="H144">
        <f t="shared" ca="1" si="4"/>
        <v>47</v>
      </c>
      <c r="I144" t="str">
        <f t="shared" ca="1" si="5"/>
        <v>40s</v>
      </c>
      <c r="J144" t="s">
        <v>25</v>
      </c>
      <c r="K144" t="s">
        <v>26</v>
      </c>
      <c r="L144" t="s">
        <v>25</v>
      </c>
      <c r="M144" t="s">
        <v>24</v>
      </c>
      <c r="N144" t="s">
        <v>876</v>
      </c>
      <c r="O144" t="s">
        <v>875</v>
      </c>
      <c r="P144">
        <v>40000</v>
      </c>
      <c r="Q144" t="s">
        <v>107</v>
      </c>
      <c r="R144">
        <v>0</v>
      </c>
      <c r="S144" t="s">
        <v>1446</v>
      </c>
      <c r="T144" t="s">
        <v>132</v>
      </c>
      <c r="U144" t="s">
        <v>43</v>
      </c>
      <c r="V144" t="s">
        <v>18</v>
      </c>
      <c r="W144" t="s">
        <v>1442</v>
      </c>
      <c r="X144">
        <f>VLOOKUP(A144,Purchases!$A$1:$C$328,2,FALSE)</f>
        <v>363.63636363636363</v>
      </c>
    </row>
    <row r="145" spans="1:24" x14ac:dyDescent="0.35">
      <c r="A145">
        <v>13146</v>
      </c>
      <c r="B145" t="s">
        <v>65</v>
      </c>
      <c r="C145" t="s">
        <v>874</v>
      </c>
      <c r="D145" t="s">
        <v>220</v>
      </c>
      <c r="E145" t="s">
        <v>873</v>
      </c>
      <c r="F145" s="4">
        <v>27895</v>
      </c>
      <c r="G145" s="3">
        <v>1976</v>
      </c>
      <c r="H145">
        <f t="shared" ca="1" si="4"/>
        <v>47</v>
      </c>
      <c r="I145" t="str">
        <f t="shared" ca="1" si="5"/>
        <v>40s</v>
      </c>
      <c r="J145" t="s">
        <v>48</v>
      </c>
      <c r="K145" t="s">
        <v>47</v>
      </c>
      <c r="L145" t="s">
        <v>61</v>
      </c>
      <c r="M145" t="s">
        <v>60</v>
      </c>
      <c r="N145" t="s">
        <v>872</v>
      </c>
      <c r="O145" t="s">
        <v>871</v>
      </c>
      <c r="P145">
        <v>40000</v>
      </c>
      <c r="Q145" t="s">
        <v>107</v>
      </c>
      <c r="R145">
        <v>0</v>
      </c>
      <c r="S145" t="s">
        <v>1446</v>
      </c>
      <c r="T145" t="s">
        <v>132</v>
      </c>
      <c r="U145" t="s">
        <v>43</v>
      </c>
      <c r="V145" t="s">
        <v>57</v>
      </c>
      <c r="W145" t="s">
        <v>1443</v>
      </c>
      <c r="X145">
        <f>VLOOKUP(A145,Purchases!$A$1:$C$328,2,FALSE)</f>
        <v>363.63636363636363</v>
      </c>
    </row>
    <row r="146" spans="1:24" x14ac:dyDescent="0.35">
      <c r="A146">
        <v>13147</v>
      </c>
      <c r="B146" t="s">
        <v>30</v>
      </c>
      <c r="C146" t="s">
        <v>436</v>
      </c>
      <c r="D146" t="s">
        <v>373</v>
      </c>
      <c r="E146" t="s">
        <v>870</v>
      </c>
      <c r="F146" s="4">
        <v>29456</v>
      </c>
      <c r="G146" s="3">
        <v>1980</v>
      </c>
      <c r="H146">
        <f t="shared" ca="1" si="4"/>
        <v>43</v>
      </c>
      <c r="I146" t="str">
        <f t="shared" ca="1" si="5"/>
        <v>40s</v>
      </c>
      <c r="J146" t="s">
        <v>25</v>
      </c>
      <c r="K146" t="s">
        <v>26</v>
      </c>
      <c r="L146" t="s">
        <v>25</v>
      </c>
      <c r="M146" t="s">
        <v>24</v>
      </c>
      <c r="N146" t="s">
        <v>869</v>
      </c>
      <c r="O146" t="s">
        <v>868</v>
      </c>
      <c r="P146">
        <v>30000</v>
      </c>
      <c r="Q146" t="s">
        <v>107</v>
      </c>
      <c r="R146">
        <v>0</v>
      </c>
      <c r="S146" t="s">
        <v>1446</v>
      </c>
      <c r="T146" t="s">
        <v>132</v>
      </c>
      <c r="U146" t="s">
        <v>43</v>
      </c>
      <c r="V146" t="s">
        <v>57</v>
      </c>
      <c r="W146" t="s">
        <v>1443</v>
      </c>
      <c r="X146">
        <f>VLOOKUP(A146,Purchases!$A$1:$C$328,2,FALSE)</f>
        <v>272.72727272727275</v>
      </c>
    </row>
    <row r="147" spans="1:24" x14ac:dyDescent="0.35">
      <c r="A147">
        <v>13148</v>
      </c>
      <c r="B147" t="s">
        <v>30</v>
      </c>
      <c r="C147" t="s">
        <v>867</v>
      </c>
      <c r="D147" t="s">
        <v>518</v>
      </c>
      <c r="E147" t="s">
        <v>866</v>
      </c>
      <c r="F147" s="4">
        <v>29312</v>
      </c>
      <c r="G147" s="3">
        <v>1980</v>
      </c>
      <c r="H147">
        <f t="shared" ca="1" si="4"/>
        <v>43</v>
      </c>
      <c r="I147" t="str">
        <f t="shared" ca="1" si="5"/>
        <v>40s</v>
      </c>
      <c r="J147" t="s">
        <v>25</v>
      </c>
      <c r="K147" t="s">
        <v>26</v>
      </c>
      <c r="L147" t="s">
        <v>25</v>
      </c>
      <c r="M147" t="s">
        <v>24</v>
      </c>
      <c r="N147" t="s">
        <v>865</v>
      </c>
      <c r="O147" t="s">
        <v>864</v>
      </c>
      <c r="P147">
        <v>30000</v>
      </c>
      <c r="Q147" t="s">
        <v>107</v>
      </c>
      <c r="R147">
        <v>0</v>
      </c>
      <c r="S147" t="s">
        <v>1446</v>
      </c>
      <c r="T147" t="s">
        <v>132</v>
      </c>
      <c r="U147" t="s">
        <v>43</v>
      </c>
      <c r="V147" t="s">
        <v>18</v>
      </c>
      <c r="W147" t="s">
        <v>1442</v>
      </c>
      <c r="X147">
        <f>VLOOKUP(A147,Purchases!$A$1:$C$328,2,FALSE)</f>
        <v>272.72727272727275</v>
      </c>
    </row>
    <row r="148" spans="1:24" x14ac:dyDescent="0.35">
      <c r="A148">
        <v>13149</v>
      </c>
      <c r="B148" t="s">
        <v>71</v>
      </c>
      <c r="C148" t="s">
        <v>543</v>
      </c>
      <c r="D148" t="s">
        <v>863</v>
      </c>
      <c r="E148" t="s">
        <v>862</v>
      </c>
      <c r="F148" s="4">
        <v>16851</v>
      </c>
      <c r="G148" s="3">
        <v>1946</v>
      </c>
      <c r="H148">
        <f t="shared" ca="1" si="4"/>
        <v>77</v>
      </c>
      <c r="I148" t="str">
        <f t="shared" ca="1" si="5"/>
        <v>70s</v>
      </c>
      <c r="J148" t="s">
        <v>25</v>
      </c>
      <c r="K148" t="s">
        <v>26</v>
      </c>
      <c r="L148" t="s">
        <v>61</v>
      </c>
      <c r="M148" t="s">
        <v>60</v>
      </c>
      <c r="N148" t="s">
        <v>861</v>
      </c>
      <c r="O148" t="s">
        <v>860</v>
      </c>
      <c r="P148">
        <v>10000</v>
      </c>
      <c r="Q148" t="s">
        <v>107</v>
      </c>
      <c r="R148">
        <v>5</v>
      </c>
      <c r="S148" t="s">
        <v>1445</v>
      </c>
      <c r="T148" t="s">
        <v>132</v>
      </c>
      <c r="U148" t="s">
        <v>43</v>
      </c>
      <c r="V148" t="s">
        <v>18</v>
      </c>
      <c r="W148" t="s">
        <v>1442</v>
      </c>
      <c r="X148">
        <f>VLOOKUP(A148,Purchases!$A$1:$C$328,2,FALSE)</f>
        <v>90.909090909090907</v>
      </c>
    </row>
    <row r="149" spans="1:24" x14ac:dyDescent="0.35">
      <c r="A149">
        <v>13150</v>
      </c>
      <c r="B149" t="s">
        <v>71</v>
      </c>
      <c r="C149" t="s">
        <v>859</v>
      </c>
      <c r="D149" t="s">
        <v>359</v>
      </c>
      <c r="E149" t="s">
        <v>858</v>
      </c>
      <c r="F149" s="4">
        <v>13676</v>
      </c>
      <c r="G149" s="3">
        <v>1937</v>
      </c>
      <c r="H149">
        <f t="shared" ca="1" si="4"/>
        <v>86</v>
      </c>
      <c r="I149" t="str">
        <f t="shared" ca="1" si="5"/>
        <v>80s</v>
      </c>
      <c r="J149" t="s">
        <v>48</v>
      </c>
      <c r="K149" t="s">
        <v>47</v>
      </c>
      <c r="L149" t="s">
        <v>61</v>
      </c>
      <c r="M149" t="s">
        <v>60</v>
      </c>
      <c r="N149" t="s">
        <v>857</v>
      </c>
      <c r="O149" t="s">
        <v>856</v>
      </c>
      <c r="P149">
        <v>30000</v>
      </c>
      <c r="Q149" t="s">
        <v>107</v>
      </c>
      <c r="R149">
        <v>2</v>
      </c>
      <c r="S149" t="s">
        <v>1445</v>
      </c>
      <c r="T149" t="s">
        <v>44</v>
      </c>
      <c r="U149" t="s">
        <v>222</v>
      </c>
      <c r="V149" t="s">
        <v>18</v>
      </c>
      <c r="W149" t="s">
        <v>1442</v>
      </c>
      <c r="X149">
        <f>VLOOKUP(A149,Purchases!$A$1:$C$328,2,FALSE)</f>
        <v>272.72727272727275</v>
      </c>
    </row>
    <row r="150" spans="1:24" x14ac:dyDescent="0.35">
      <c r="A150">
        <v>13151</v>
      </c>
      <c r="B150" t="s">
        <v>30</v>
      </c>
      <c r="C150" t="s">
        <v>755</v>
      </c>
      <c r="D150" t="s">
        <v>855</v>
      </c>
      <c r="E150" t="s">
        <v>854</v>
      </c>
      <c r="F150" s="4">
        <v>28830</v>
      </c>
      <c r="G150" s="3">
        <v>1978</v>
      </c>
      <c r="H150">
        <f t="shared" ca="1" si="4"/>
        <v>45</v>
      </c>
      <c r="I150" t="str">
        <f t="shared" ca="1" si="5"/>
        <v>40s</v>
      </c>
      <c r="J150" t="s">
        <v>48</v>
      </c>
      <c r="K150" t="s">
        <v>47</v>
      </c>
      <c r="L150" t="s">
        <v>25</v>
      </c>
      <c r="M150" t="s">
        <v>24</v>
      </c>
      <c r="N150" t="s">
        <v>853</v>
      </c>
      <c r="O150" t="s">
        <v>852</v>
      </c>
      <c r="P150">
        <v>40000</v>
      </c>
      <c r="Q150" t="s">
        <v>107</v>
      </c>
      <c r="R150">
        <v>0</v>
      </c>
      <c r="S150" t="s">
        <v>1446</v>
      </c>
      <c r="T150" t="s">
        <v>132</v>
      </c>
      <c r="U150" t="s">
        <v>43</v>
      </c>
      <c r="V150" t="s">
        <v>18</v>
      </c>
      <c r="W150" t="s">
        <v>1442</v>
      </c>
      <c r="X150">
        <f>VLOOKUP(A150,Purchases!$A$1:$C$328,2,FALSE)</f>
        <v>363.63636363636363</v>
      </c>
    </row>
    <row r="151" spans="1:24" x14ac:dyDescent="0.35">
      <c r="A151">
        <v>13152</v>
      </c>
      <c r="B151" t="s">
        <v>65</v>
      </c>
      <c r="C151" t="s">
        <v>70</v>
      </c>
      <c r="D151" t="s">
        <v>488</v>
      </c>
      <c r="E151" t="s">
        <v>851</v>
      </c>
      <c r="F151" s="4">
        <v>28537</v>
      </c>
      <c r="G151" s="3">
        <v>1978</v>
      </c>
      <c r="H151">
        <f t="shared" ca="1" si="4"/>
        <v>45</v>
      </c>
      <c r="I151" t="str">
        <f t="shared" ca="1" si="5"/>
        <v>40s</v>
      </c>
      <c r="J151" t="s">
        <v>25</v>
      </c>
      <c r="K151" t="s">
        <v>26</v>
      </c>
      <c r="L151" t="s">
        <v>61</v>
      </c>
      <c r="M151" t="s">
        <v>60</v>
      </c>
      <c r="N151" t="s">
        <v>850</v>
      </c>
      <c r="O151" t="s">
        <v>849</v>
      </c>
      <c r="P151">
        <v>40000</v>
      </c>
      <c r="Q151" t="s">
        <v>107</v>
      </c>
      <c r="R151">
        <v>0</v>
      </c>
      <c r="S151" t="s">
        <v>1446</v>
      </c>
      <c r="T151" t="s">
        <v>132</v>
      </c>
      <c r="U151" t="s">
        <v>43</v>
      </c>
      <c r="V151" t="s">
        <v>18</v>
      </c>
      <c r="W151" t="s">
        <v>1442</v>
      </c>
      <c r="X151">
        <f>VLOOKUP(A151,Purchases!$A$1:$C$328,2,FALSE)</f>
        <v>363.63636363636363</v>
      </c>
    </row>
    <row r="152" spans="1:24" x14ac:dyDescent="0.35">
      <c r="A152">
        <v>13153</v>
      </c>
      <c r="B152" t="s">
        <v>30</v>
      </c>
      <c r="C152" t="s">
        <v>848</v>
      </c>
      <c r="D152" t="s">
        <v>75</v>
      </c>
      <c r="E152" t="s">
        <v>847</v>
      </c>
      <c r="F152" s="4">
        <v>29146</v>
      </c>
      <c r="G152" s="3">
        <v>1979</v>
      </c>
      <c r="H152">
        <f t="shared" ca="1" si="4"/>
        <v>44</v>
      </c>
      <c r="I152" t="str">
        <f t="shared" ca="1" si="5"/>
        <v>40s</v>
      </c>
      <c r="J152" t="s">
        <v>48</v>
      </c>
      <c r="K152" t="s">
        <v>47</v>
      </c>
      <c r="L152" t="s">
        <v>25</v>
      </c>
      <c r="M152" t="s">
        <v>24</v>
      </c>
      <c r="N152" t="s">
        <v>846</v>
      </c>
      <c r="O152" t="s">
        <v>845</v>
      </c>
      <c r="P152">
        <v>40000</v>
      </c>
      <c r="Q152" t="s">
        <v>107</v>
      </c>
      <c r="R152">
        <v>0</v>
      </c>
      <c r="S152" t="s">
        <v>1446</v>
      </c>
      <c r="T152" t="s">
        <v>132</v>
      </c>
      <c r="U152" t="s">
        <v>43</v>
      </c>
      <c r="V152" t="s">
        <v>18</v>
      </c>
      <c r="W152" t="s">
        <v>1442</v>
      </c>
      <c r="X152">
        <f>VLOOKUP(A152,Purchases!$A$1:$C$328,2,FALSE)</f>
        <v>363.63636363636363</v>
      </c>
    </row>
    <row r="153" spans="1:24" x14ac:dyDescent="0.35">
      <c r="A153">
        <v>11000</v>
      </c>
      <c r="B153" t="s">
        <v>30</v>
      </c>
      <c r="C153" t="s">
        <v>592</v>
      </c>
      <c r="D153" t="s">
        <v>359</v>
      </c>
      <c r="E153" t="s">
        <v>844</v>
      </c>
      <c r="F153" s="4">
        <v>24205</v>
      </c>
      <c r="G153" s="3">
        <v>1966</v>
      </c>
      <c r="H153">
        <f t="shared" ca="1" si="4"/>
        <v>57</v>
      </c>
      <c r="I153" t="str">
        <f t="shared" ca="1" si="5"/>
        <v>50s</v>
      </c>
      <c r="J153" t="s">
        <v>25</v>
      </c>
      <c r="K153" t="s">
        <v>26</v>
      </c>
      <c r="L153" t="s">
        <v>25</v>
      </c>
      <c r="M153" t="s">
        <v>24</v>
      </c>
      <c r="N153" t="s">
        <v>843</v>
      </c>
      <c r="O153" t="s">
        <v>842</v>
      </c>
      <c r="P153">
        <v>90000</v>
      </c>
      <c r="Q153" t="s">
        <v>37</v>
      </c>
      <c r="R153">
        <v>2</v>
      </c>
      <c r="S153" t="s">
        <v>1445</v>
      </c>
      <c r="T153" t="s">
        <v>36</v>
      </c>
      <c r="U153" t="s">
        <v>341</v>
      </c>
      <c r="V153" t="s">
        <v>18</v>
      </c>
      <c r="W153" t="s">
        <v>1442</v>
      </c>
      <c r="X153">
        <f>VLOOKUP(A153,Purchases!$A$1:$C$328,2,FALSE)</f>
        <v>818.18181818181813</v>
      </c>
    </row>
    <row r="154" spans="1:24" x14ac:dyDescent="0.35">
      <c r="A154">
        <v>11001</v>
      </c>
      <c r="B154" t="s">
        <v>30</v>
      </c>
      <c r="C154" t="s">
        <v>841</v>
      </c>
      <c r="D154" t="s">
        <v>840</v>
      </c>
      <c r="E154" t="s">
        <v>839</v>
      </c>
      <c r="F154" s="4">
        <v>23876</v>
      </c>
      <c r="G154" s="3">
        <v>1965</v>
      </c>
      <c r="H154">
        <f t="shared" ca="1" si="4"/>
        <v>58</v>
      </c>
      <c r="I154" t="str">
        <f t="shared" ca="1" si="5"/>
        <v>50s</v>
      </c>
      <c r="J154" t="s">
        <v>48</v>
      </c>
      <c r="K154" t="s">
        <v>47</v>
      </c>
      <c r="L154" t="s">
        <v>25</v>
      </c>
      <c r="M154" t="s">
        <v>24</v>
      </c>
      <c r="N154" t="s">
        <v>838</v>
      </c>
      <c r="O154" t="s">
        <v>837</v>
      </c>
      <c r="P154">
        <v>60000</v>
      </c>
      <c r="Q154" t="s">
        <v>37</v>
      </c>
      <c r="R154">
        <v>3</v>
      </c>
      <c r="S154" t="s">
        <v>1445</v>
      </c>
      <c r="T154" t="s">
        <v>36</v>
      </c>
      <c r="U154" t="s">
        <v>341</v>
      </c>
      <c r="V154" t="s">
        <v>57</v>
      </c>
      <c r="W154" t="s">
        <v>1443</v>
      </c>
      <c r="X154">
        <f>VLOOKUP(A154,Purchases!$A$1:$C$328,2,FALSE)</f>
        <v>545.4545454545455</v>
      </c>
    </row>
    <row r="155" spans="1:24" x14ac:dyDescent="0.35">
      <c r="A155">
        <v>11002</v>
      </c>
      <c r="B155" t="s">
        <v>30</v>
      </c>
      <c r="C155" t="s">
        <v>365</v>
      </c>
      <c r="D155" t="s">
        <v>836</v>
      </c>
      <c r="E155" t="s">
        <v>835</v>
      </c>
      <c r="F155" s="4">
        <v>23966</v>
      </c>
      <c r="G155" s="3">
        <v>1965</v>
      </c>
      <c r="H155">
        <f t="shared" ca="1" si="4"/>
        <v>58</v>
      </c>
      <c r="I155" t="str">
        <f t="shared" ca="1" si="5"/>
        <v>50s</v>
      </c>
      <c r="J155" t="s">
        <v>25</v>
      </c>
      <c r="K155" t="s">
        <v>26</v>
      </c>
      <c r="L155" t="s">
        <v>25</v>
      </c>
      <c r="M155" t="s">
        <v>24</v>
      </c>
      <c r="N155" t="s">
        <v>834</v>
      </c>
      <c r="O155" t="s">
        <v>833</v>
      </c>
      <c r="P155">
        <v>60000</v>
      </c>
      <c r="Q155" t="s">
        <v>37</v>
      </c>
      <c r="R155">
        <v>3</v>
      </c>
      <c r="S155" t="s">
        <v>1445</v>
      </c>
      <c r="T155" t="s">
        <v>36</v>
      </c>
      <c r="U155" t="s">
        <v>341</v>
      </c>
      <c r="V155" t="s">
        <v>18</v>
      </c>
      <c r="W155" t="s">
        <v>1442</v>
      </c>
      <c r="X155">
        <f>VLOOKUP(A155,Purchases!$A$1:$C$328,2,FALSE)</f>
        <v>545.4545454545455</v>
      </c>
    </row>
    <row r="156" spans="1:24" x14ac:dyDescent="0.35">
      <c r="A156">
        <v>11003</v>
      </c>
      <c r="B156" t="s">
        <v>65</v>
      </c>
      <c r="C156" t="s">
        <v>832</v>
      </c>
      <c r="D156" t="s">
        <v>831</v>
      </c>
      <c r="E156" t="s">
        <v>830</v>
      </c>
      <c r="F156" s="4">
        <v>24883</v>
      </c>
      <c r="G156" s="3">
        <v>1968</v>
      </c>
      <c r="H156">
        <f t="shared" ca="1" si="4"/>
        <v>55</v>
      </c>
      <c r="I156" t="str">
        <f t="shared" ca="1" si="5"/>
        <v>50s</v>
      </c>
      <c r="J156" t="s">
        <v>48</v>
      </c>
      <c r="K156" t="s">
        <v>47</v>
      </c>
      <c r="L156" t="s">
        <v>61</v>
      </c>
      <c r="M156" t="s">
        <v>60</v>
      </c>
      <c r="N156" t="s">
        <v>829</v>
      </c>
      <c r="O156" t="s">
        <v>828</v>
      </c>
      <c r="P156">
        <v>70000</v>
      </c>
      <c r="Q156" t="s">
        <v>37</v>
      </c>
      <c r="R156">
        <v>0</v>
      </c>
      <c r="S156" t="s">
        <v>1446</v>
      </c>
      <c r="T156" t="s">
        <v>36</v>
      </c>
      <c r="U156" t="s">
        <v>341</v>
      </c>
      <c r="V156" t="s">
        <v>57</v>
      </c>
      <c r="W156" t="s">
        <v>1443</v>
      </c>
      <c r="X156">
        <f>VLOOKUP(A156,Purchases!$A$1:$C$328,2,FALSE)</f>
        <v>636.36363636363637</v>
      </c>
    </row>
    <row r="157" spans="1:24" x14ac:dyDescent="0.35">
      <c r="A157">
        <v>11004</v>
      </c>
      <c r="B157" t="s">
        <v>71</v>
      </c>
      <c r="C157" t="s">
        <v>827</v>
      </c>
      <c r="D157" t="s">
        <v>28</v>
      </c>
      <c r="E157" t="s">
        <v>826</v>
      </c>
      <c r="F157" s="4">
        <v>25058</v>
      </c>
      <c r="G157" s="3">
        <v>1968</v>
      </c>
      <c r="H157">
        <f t="shared" ca="1" si="4"/>
        <v>55</v>
      </c>
      <c r="I157" t="str">
        <f t="shared" ca="1" si="5"/>
        <v>50s</v>
      </c>
      <c r="J157" t="s">
        <v>48</v>
      </c>
      <c r="K157" t="s">
        <v>47</v>
      </c>
      <c r="L157" t="s">
        <v>61</v>
      </c>
      <c r="M157" t="s">
        <v>60</v>
      </c>
      <c r="N157" t="s">
        <v>825</v>
      </c>
      <c r="O157" t="s">
        <v>824</v>
      </c>
      <c r="P157">
        <v>80000</v>
      </c>
      <c r="Q157" t="s">
        <v>37</v>
      </c>
      <c r="R157">
        <v>5</v>
      </c>
      <c r="S157" t="s">
        <v>1445</v>
      </c>
      <c r="T157" t="s">
        <v>36</v>
      </c>
      <c r="U157" t="s">
        <v>341</v>
      </c>
      <c r="V157" t="s">
        <v>18</v>
      </c>
      <c r="W157" t="s">
        <v>1442</v>
      </c>
      <c r="X157">
        <f>VLOOKUP(A157,Purchases!$A$1:$C$328,2,FALSE)</f>
        <v>727.27272727272725</v>
      </c>
    </row>
    <row r="158" spans="1:24" x14ac:dyDescent="0.35">
      <c r="A158">
        <v>11005</v>
      </c>
      <c r="B158" t="s">
        <v>30</v>
      </c>
      <c r="C158" t="s">
        <v>823</v>
      </c>
      <c r="D158" t="s">
        <v>822</v>
      </c>
      <c r="E158" t="s">
        <v>821</v>
      </c>
      <c r="F158" s="4">
        <v>23959</v>
      </c>
      <c r="G158" s="3">
        <v>1965</v>
      </c>
      <c r="H158">
        <f t="shared" ca="1" si="4"/>
        <v>58</v>
      </c>
      <c r="I158" t="str">
        <f t="shared" ca="1" si="5"/>
        <v>50s</v>
      </c>
      <c r="J158" t="s">
        <v>48</v>
      </c>
      <c r="K158" t="s">
        <v>47</v>
      </c>
      <c r="L158" t="s">
        <v>25</v>
      </c>
      <c r="M158" t="s">
        <v>24</v>
      </c>
      <c r="N158" t="s">
        <v>820</v>
      </c>
      <c r="O158" t="s">
        <v>819</v>
      </c>
      <c r="P158">
        <v>70000</v>
      </c>
      <c r="Q158" t="s">
        <v>37</v>
      </c>
      <c r="R158">
        <v>0</v>
      </c>
      <c r="S158" t="s">
        <v>1446</v>
      </c>
      <c r="T158" t="s">
        <v>36</v>
      </c>
      <c r="U158" t="s">
        <v>341</v>
      </c>
      <c r="V158" t="s">
        <v>18</v>
      </c>
      <c r="W158" t="s">
        <v>1442</v>
      </c>
      <c r="X158">
        <f>VLOOKUP(A158,Purchases!$A$1:$C$328,2,FALSE)</f>
        <v>636.36363636363637</v>
      </c>
    </row>
    <row r="159" spans="1:24" x14ac:dyDescent="0.35">
      <c r="A159">
        <v>11007</v>
      </c>
      <c r="B159" t="s">
        <v>30</v>
      </c>
      <c r="C159" t="s">
        <v>818</v>
      </c>
      <c r="D159" t="s">
        <v>817</v>
      </c>
      <c r="E159" t="s">
        <v>816</v>
      </c>
      <c r="F159" s="4">
        <v>23506</v>
      </c>
      <c r="G159" s="3">
        <v>1964</v>
      </c>
      <c r="H159">
        <f t="shared" ca="1" si="4"/>
        <v>59</v>
      </c>
      <c r="I159" t="str">
        <f t="shared" ca="1" si="5"/>
        <v>50s</v>
      </c>
      <c r="J159" t="s">
        <v>25</v>
      </c>
      <c r="K159" t="s">
        <v>26</v>
      </c>
      <c r="L159" t="s">
        <v>25</v>
      </c>
      <c r="M159" t="s">
        <v>24</v>
      </c>
      <c r="N159" t="s">
        <v>815</v>
      </c>
      <c r="O159" t="s">
        <v>814</v>
      </c>
      <c r="P159">
        <v>60000</v>
      </c>
      <c r="Q159" t="s">
        <v>37</v>
      </c>
      <c r="R159">
        <v>3</v>
      </c>
      <c r="S159" t="s">
        <v>1445</v>
      </c>
      <c r="T159" t="s">
        <v>36</v>
      </c>
      <c r="U159" t="s">
        <v>341</v>
      </c>
      <c r="V159" t="s">
        <v>18</v>
      </c>
      <c r="W159" t="s">
        <v>1442</v>
      </c>
      <c r="X159">
        <f>VLOOKUP(A159,Purchases!$A$1:$C$328,2,FALSE)</f>
        <v>545.4545454545455</v>
      </c>
    </row>
    <row r="160" spans="1:24" x14ac:dyDescent="0.35">
      <c r="A160">
        <v>11008</v>
      </c>
      <c r="B160" t="s">
        <v>71</v>
      </c>
      <c r="C160" t="s">
        <v>813</v>
      </c>
      <c r="D160" t="s">
        <v>812</v>
      </c>
      <c r="E160" t="s">
        <v>811</v>
      </c>
      <c r="F160" s="4">
        <v>23565</v>
      </c>
      <c r="G160" s="3">
        <v>1964</v>
      </c>
      <c r="H160">
        <f t="shared" ca="1" si="4"/>
        <v>59</v>
      </c>
      <c r="I160" t="str">
        <f t="shared" ca="1" si="5"/>
        <v>50s</v>
      </c>
      <c r="J160" t="s">
        <v>48</v>
      </c>
      <c r="K160" t="s">
        <v>47</v>
      </c>
      <c r="L160" t="s">
        <v>61</v>
      </c>
      <c r="M160" t="s">
        <v>60</v>
      </c>
      <c r="N160" t="s">
        <v>810</v>
      </c>
      <c r="O160" t="s">
        <v>809</v>
      </c>
      <c r="P160">
        <v>60000</v>
      </c>
      <c r="Q160" t="s">
        <v>37</v>
      </c>
      <c r="R160">
        <v>4</v>
      </c>
      <c r="S160" t="s">
        <v>1445</v>
      </c>
      <c r="T160" t="s">
        <v>36</v>
      </c>
      <c r="U160" t="s">
        <v>341</v>
      </c>
      <c r="V160" t="s">
        <v>18</v>
      </c>
      <c r="W160" t="s">
        <v>1442</v>
      </c>
      <c r="X160">
        <f>VLOOKUP(A160,Purchases!$A$1:$C$328,2,FALSE)</f>
        <v>545.4545454545455</v>
      </c>
    </row>
    <row r="161" spans="1:24" x14ac:dyDescent="0.35">
      <c r="A161">
        <v>11009</v>
      </c>
      <c r="B161" t="s">
        <v>30</v>
      </c>
      <c r="C161" t="s">
        <v>777</v>
      </c>
      <c r="D161" t="s">
        <v>331</v>
      </c>
      <c r="E161" t="s">
        <v>808</v>
      </c>
      <c r="F161" s="4">
        <v>23468</v>
      </c>
      <c r="G161" s="3">
        <v>1964</v>
      </c>
      <c r="H161">
        <f t="shared" ca="1" si="4"/>
        <v>59</v>
      </c>
      <c r="I161" t="str">
        <f t="shared" ca="1" si="5"/>
        <v>50s</v>
      </c>
      <c r="J161" t="s">
        <v>48</v>
      </c>
      <c r="K161" t="s">
        <v>47</v>
      </c>
      <c r="L161" t="s">
        <v>25</v>
      </c>
      <c r="M161" t="s">
        <v>24</v>
      </c>
      <c r="N161" t="s">
        <v>807</v>
      </c>
      <c r="O161" t="s">
        <v>806</v>
      </c>
      <c r="P161">
        <v>70000</v>
      </c>
      <c r="Q161" t="s">
        <v>37</v>
      </c>
      <c r="R161">
        <v>0</v>
      </c>
      <c r="S161" t="s">
        <v>1446</v>
      </c>
      <c r="T161" t="s">
        <v>36</v>
      </c>
      <c r="U161" t="s">
        <v>341</v>
      </c>
      <c r="V161" t="s">
        <v>57</v>
      </c>
      <c r="W161" t="s">
        <v>1443</v>
      </c>
      <c r="X161">
        <f>VLOOKUP(A161,Purchases!$A$1:$C$328,2,FALSE)</f>
        <v>636.36363636363637</v>
      </c>
    </row>
    <row r="162" spans="1:24" x14ac:dyDescent="0.35">
      <c r="A162">
        <v>11010</v>
      </c>
      <c r="B162" t="s">
        <v>65</v>
      </c>
      <c r="C162" t="s">
        <v>805</v>
      </c>
      <c r="D162" t="s">
        <v>312</v>
      </c>
      <c r="E162" t="s">
        <v>804</v>
      </c>
      <c r="F162" s="4">
        <v>23413</v>
      </c>
      <c r="G162" s="3">
        <v>1964</v>
      </c>
      <c r="H162">
        <f t="shared" ca="1" si="4"/>
        <v>59</v>
      </c>
      <c r="I162" t="str">
        <f t="shared" ca="1" si="5"/>
        <v>50s</v>
      </c>
      <c r="J162" t="s">
        <v>48</v>
      </c>
      <c r="K162" t="s">
        <v>47</v>
      </c>
      <c r="L162" t="s">
        <v>61</v>
      </c>
      <c r="M162" t="s">
        <v>60</v>
      </c>
      <c r="N162" t="s">
        <v>803</v>
      </c>
      <c r="O162" t="s">
        <v>802</v>
      </c>
      <c r="P162">
        <v>70000</v>
      </c>
      <c r="Q162" t="s">
        <v>37</v>
      </c>
      <c r="R162">
        <v>0</v>
      </c>
      <c r="S162" t="s">
        <v>1446</v>
      </c>
      <c r="T162" t="s">
        <v>36</v>
      </c>
      <c r="U162" t="s">
        <v>341</v>
      </c>
      <c r="V162" t="s">
        <v>57</v>
      </c>
      <c r="W162" t="s">
        <v>1443</v>
      </c>
      <c r="X162">
        <f>VLOOKUP(A162,Purchases!$A$1:$C$328,2,FALSE)</f>
        <v>636.36363636363637</v>
      </c>
    </row>
    <row r="163" spans="1:24" x14ac:dyDescent="0.35">
      <c r="A163">
        <v>11011</v>
      </c>
      <c r="B163" t="s">
        <v>30</v>
      </c>
      <c r="C163" t="s">
        <v>360</v>
      </c>
      <c r="D163" t="s">
        <v>650</v>
      </c>
      <c r="E163" t="s">
        <v>801</v>
      </c>
      <c r="F163" s="4">
        <v>23319</v>
      </c>
      <c r="G163" s="3">
        <v>1963</v>
      </c>
      <c r="H163">
        <f t="shared" ca="1" si="4"/>
        <v>60</v>
      </c>
      <c r="I163" t="str">
        <f t="shared" ca="1" si="5"/>
        <v>60s</v>
      </c>
      <c r="J163" t="s">
        <v>25</v>
      </c>
      <c r="K163" t="s">
        <v>26</v>
      </c>
      <c r="L163" t="s">
        <v>25</v>
      </c>
      <c r="M163" t="s">
        <v>24</v>
      </c>
      <c r="N163" t="s">
        <v>800</v>
      </c>
      <c r="O163" t="s">
        <v>799</v>
      </c>
      <c r="P163">
        <v>60000</v>
      </c>
      <c r="Q163" t="s">
        <v>37</v>
      </c>
      <c r="R163">
        <v>4</v>
      </c>
      <c r="S163" t="s">
        <v>1445</v>
      </c>
      <c r="T163" t="s">
        <v>36</v>
      </c>
      <c r="U163" t="s">
        <v>341</v>
      </c>
      <c r="V163" t="s">
        <v>18</v>
      </c>
      <c r="W163" t="s">
        <v>1442</v>
      </c>
      <c r="X163">
        <f>VLOOKUP(A163,Purchases!$A$1:$C$328,2,FALSE)</f>
        <v>545.4545454545455</v>
      </c>
    </row>
    <row r="164" spans="1:24" x14ac:dyDescent="0.35">
      <c r="A164">
        <v>11012</v>
      </c>
      <c r="B164" t="s">
        <v>71</v>
      </c>
      <c r="C164" t="s">
        <v>238</v>
      </c>
      <c r="D164" t="s">
        <v>159</v>
      </c>
      <c r="E164" t="s">
        <v>798</v>
      </c>
      <c r="F164" s="4">
        <v>24855</v>
      </c>
      <c r="G164" s="3">
        <v>1968</v>
      </c>
      <c r="H164">
        <f t="shared" ca="1" si="4"/>
        <v>55</v>
      </c>
      <c r="I164" t="str">
        <f t="shared" ca="1" si="5"/>
        <v>50s</v>
      </c>
      <c r="J164" t="s">
        <v>25</v>
      </c>
      <c r="K164" t="s">
        <v>26</v>
      </c>
      <c r="L164" t="s">
        <v>61</v>
      </c>
      <c r="M164" t="s">
        <v>60</v>
      </c>
      <c r="N164" t="s">
        <v>797</v>
      </c>
      <c r="O164" t="s">
        <v>796</v>
      </c>
      <c r="P164">
        <v>100000</v>
      </c>
      <c r="Q164" t="s">
        <v>21</v>
      </c>
      <c r="R164">
        <v>2</v>
      </c>
      <c r="S164" t="s">
        <v>1445</v>
      </c>
      <c r="T164" t="s">
        <v>36</v>
      </c>
      <c r="U164" t="s">
        <v>19</v>
      </c>
      <c r="V164" t="s">
        <v>18</v>
      </c>
      <c r="W164" t="s">
        <v>1442</v>
      </c>
      <c r="X164">
        <f>VLOOKUP(A164,Purchases!$A$1:$C$328,2,FALSE)</f>
        <v>909.09090909090912</v>
      </c>
    </row>
    <row r="165" spans="1:24" x14ac:dyDescent="0.35">
      <c r="A165">
        <v>11013</v>
      </c>
      <c r="B165" t="s">
        <v>30</v>
      </c>
      <c r="C165" t="s">
        <v>795</v>
      </c>
      <c r="D165" t="s">
        <v>794</v>
      </c>
      <c r="E165" t="s">
        <v>793</v>
      </c>
      <c r="F165" s="4">
        <v>25056</v>
      </c>
      <c r="G165" s="3">
        <v>1968</v>
      </c>
      <c r="H165">
        <f t="shared" ca="1" si="4"/>
        <v>55</v>
      </c>
      <c r="I165" t="str">
        <f t="shared" ca="1" si="5"/>
        <v>50s</v>
      </c>
      <c r="J165" t="s">
        <v>25</v>
      </c>
      <c r="K165" t="s">
        <v>26</v>
      </c>
      <c r="L165" t="s">
        <v>25</v>
      </c>
      <c r="M165" t="s">
        <v>24</v>
      </c>
      <c r="N165" t="s">
        <v>792</v>
      </c>
      <c r="O165" t="s">
        <v>791</v>
      </c>
      <c r="P165">
        <v>100000</v>
      </c>
      <c r="Q165" t="s">
        <v>21</v>
      </c>
      <c r="R165">
        <v>2</v>
      </c>
      <c r="S165" t="s">
        <v>1445</v>
      </c>
      <c r="T165" t="s">
        <v>36</v>
      </c>
      <c r="U165" t="s">
        <v>19</v>
      </c>
      <c r="V165" t="s">
        <v>18</v>
      </c>
      <c r="W165" t="s">
        <v>1442</v>
      </c>
      <c r="X165">
        <f>VLOOKUP(A165,Purchases!$A$1:$C$328,2,FALSE)</f>
        <v>909.09090909090912</v>
      </c>
    </row>
    <row r="166" spans="1:24" x14ac:dyDescent="0.35">
      <c r="A166">
        <v>11014</v>
      </c>
      <c r="B166" t="s">
        <v>71</v>
      </c>
      <c r="C166" t="s">
        <v>790</v>
      </c>
      <c r="D166" t="s">
        <v>789</v>
      </c>
      <c r="E166" t="s">
        <v>788</v>
      </c>
      <c r="F166" s="4">
        <v>24967</v>
      </c>
      <c r="G166" s="3">
        <v>1968</v>
      </c>
      <c r="H166">
        <f t="shared" ca="1" si="4"/>
        <v>55</v>
      </c>
      <c r="I166" t="str">
        <f t="shared" ca="1" si="5"/>
        <v>50s</v>
      </c>
      <c r="J166" t="s">
        <v>48</v>
      </c>
      <c r="K166" t="s">
        <v>47</v>
      </c>
      <c r="L166" t="s">
        <v>61</v>
      </c>
      <c r="M166" t="s">
        <v>60</v>
      </c>
      <c r="N166" t="s">
        <v>787</v>
      </c>
      <c r="O166" t="s">
        <v>786</v>
      </c>
      <c r="P166">
        <v>100000</v>
      </c>
      <c r="Q166" t="s">
        <v>21</v>
      </c>
      <c r="R166">
        <v>3</v>
      </c>
      <c r="S166" t="s">
        <v>1445</v>
      </c>
      <c r="T166" t="s">
        <v>36</v>
      </c>
      <c r="U166" t="s">
        <v>19</v>
      </c>
      <c r="V166" t="s">
        <v>57</v>
      </c>
      <c r="W166" t="s">
        <v>1443</v>
      </c>
      <c r="X166">
        <f>VLOOKUP(A166,Purchases!$A$1:$C$328,2,FALSE)</f>
        <v>909.09090909090912</v>
      </c>
    </row>
    <row r="167" spans="1:24" x14ac:dyDescent="0.35">
      <c r="A167">
        <v>11015</v>
      </c>
      <c r="B167" t="s">
        <v>65</v>
      </c>
      <c r="C167" t="s">
        <v>690</v>
      </c>
      <c r="D167" t="s">
        <v>785</v>
      </c>
      <c r="E167" t="s">
        <v>784</v>
      </c>
      <c r="F167" s="4">
        <v>28913</v>
      </c>
      <c r="G167" s="3">
        <v>1979</v>
      </c>
      <c r="H167">
        <f t="shared" ca="1" si="4"/>
        <v>44</v>
      </c>
      <c r="I167" t="str">
        <f t="shared" ca="1" si="5"/>
        <v>40s</v>
      </c>
      <c r="J167" t="s">
        <v>48</v>
      </c>
      <c r="K167" t="s">
        <v>47</v>
      </c>
      <c r="L167" t="s">
        <v>61</v>
      </c>
      <c r="M167" t="s">
        <v>60</v>
      </c>
      <c r="N167" t="s">
        <v>783</v>
      </c>
      <c r="O167" t="s">
        <v>782</v>
      </c>
      <c r="P167">
        <v>30000</v>
      </c>
      <c r="Q167" t="s">
        <v>107</v>
      </c>
      <c r="R167">
        <v>0</v>
      </c>
      <c r="S167" t="s">
        <v>1446</v>
      </c>
      <c r="T167" t="s">
        <v>44</v>
      </c>
      <c r="U167" t="s">
        <v>43</v>
      </c>
      <c r="V167" t="s">
        <v>57</v>
      </c>
      <c r="W167" t="s">
        <v>1443</v>
      </c>
      <c r="X167">
        <f>VLOOKUP(A167,Purchases!$A$1:$C$328,2,FALSE)</f>
        <v>272.72727272727275</v>
      </c>
    </row>
    <row r="168" spans="1:24" x14ac:dyDescent="0.35">
      <c r="A168">
        <v>11016</v>
      </c>
      <c r="B168" t="s">
        <v>30</v>
      </c>
      <c r="C168" t="s">
        <v>781</v>
      </c>
      <c r="D168" t="s">
        <v>75</v>
      </c>
      <c r="E168" t="s">
        <v>780</v>
      </c>
      <c r="F168" s="4">
        <v>28973</v>
      </c>
      <c r="G168" s="3">
        <v>1979</v>
      </c>
      <c r="H168">
        <f t="shared" ca="1" si="4"/>
        <v>44</v>
      </c>
      <c r="I168" t="str">
        <f t="shared" ca="1" si="5"/>
        <v>40s</v>
      </c>
      <c r="J168" t="s">
        <v>25</v>
      </c>
      <c r="K168" t="s">
        <v>26</v>
      </c>
      <c r="L168" t="s">
        <v>25</v>
      </c>
      <c r="M168" t="s">
        <v>24</v>
      </c>
      <c r="N168" t="s">
        <v>779</v>
      </c>
      <c r="O168" t="s">
        <v>778</v>
      </c>
      <c r="P168">
        <v>30000</v>
      </c>
      <c r="Q168" t="s">
        <v>107</v>
      </c>
      <c r="R168">
        <v>0</v>
      </c>
      <c r="S168" t="s">
        <v>1446</v>
      </c>
      <c r="T168" t="s">
        <v>44</v>
      </c>
      <c r="U168" t="s">
        <v>43</v>
      </c>
      <c r="V168" t="s">
        <v>18</v>
      </c>
      <c r="W168" t="s">
        <v>1442</v>
      </c>
      <c r="X168">
        <f>VLOOKUP(A168,Purchases!$A$1:$C$328,2,FALSE)</f>
        <v>272.72727272727275</v>
      </c>
    </row>
    <row r="169" spans="1:24" x14ac:dyDescent="0.35">
      <c r="A169">
        <v>11017</v>
      </c>
      <c r="B169" t="s">
        <v>71</v>
      </c>
      <c r="C169" t="s">
        <v>777</v>
      </c>
      <c r="D169" t="s">
        <v>50</v>
      </c>
      <c r="E169" t="s">
        <v>776</v>
      </c>
      <c r="F169" s="4">
        <v>16249</v>
      </c>
      <c r="G169" s="3">
        <v>1944</v>
      </c>
      <c r="H169">
        <f t="shared" ca="1" si="4"/>
        <v>79</v>
      </c>
      <c r="I169" t="str">
        <f t="shared" ca="1" si="5"/>
        <v>70s</v>
      </c>
      <c r="J169" t="s">
        <v>48</v>
      </c>
      <c r="K169" t="s">
        <v>47</v>
      </c>
      <c r="L169" t="s">
        <v>61</v>
      </c>
      <c r="M169" t="s">
        <v>60</v>
      </c>
      <c r="N169" t="s">
        <v>775</v>
      </c>
      <c r="O169" t="s">
        <v>774</v>
      </c>
      <c r="P169">
        <v>20000</v>
      </c>
      <c r="Q169" t="s">
        <v>107</v>
      </c>
      <c r="R169">
        <v>4</v>
      </c>
      <c r="S169" t="s">
        <v>1445</v>
      </c>
      <c r="T169" t="s">
        <v>132</v>
      </c>
      <c r="U169" t="s">
        <v>43</v>
      </c>
      <c r="V169" t="s">
        <v>18</v>
      </c>
      <c r="W169" t="s">
        <v>1442</v>
      </c>
      <c r="X169">
        <f>VLOOKUP(A169,Purchases!$A$1:$C$328,2,FALSE)</f>
        <v>181.81818181818181</v>
      </c>
    </row>
    <row r="170" spans="1:24" x14ac:dyDescent="0.35">
      <c r="A170">
        <v>11018</v>
      </c>
      <c r="B170" t="s">
        <v>30</v>
      </c>
      <c r="C170" t="s">
        <v>773</v>
      </c>
      <c r="D170" t="s">
        <v>642</v>
      </c>
      <c r="E170" t="s">
        <v>772</v>
      </c>
      <c r="F170" s="4">
        <v>16354</v>
      </c>
      <c r="G170" s="3">
        <v>1944</v>
      </c>
      <c r="H170">
        <f t="shared" ca="1" si="4"/>
        <v>79</v>
      </c>
      <c r="I170" t="str">
        <f t="shared" ca="1" si="5"/>
        <v>70s</v>
      </c>
      <c r="J170" t="s">
        <v>48</v>
      </c>
      <c r="K170" t="s">
        <v>47</v>
      </c>
      <c r="L170" t="s">
        <v>25</v>
      </c>
      <c r="M170" t="s">
        <v>24</v>
      </c>
      <c r="N170" t="s">
        <v>771</v>
      </c>
      <c r="O170" t="s">
        <v>770</v>
      </c>
      <c r="P170">
        <v>30000</v>
      </c>
      <c r="Q170" t="s">
        <v>107</v>
      </c>
      <c r="R170">
        <v>2</v>
      </c>
      <c r="S170" t="s">
        <v>1445</v>
      </c>
      <c r="T170" t="s">
        <v>44</v>
      </c>
      <c r="U170" t="s">
        <v>222</v>
      </c>
      <c r="V170" t="s">
        <v>18</v>
      </c>
      <c r="W170" t="s">
        <v>1442</v>
      </c>
      <c r="X170">
        <f>VLOOKUP(A170,Purchases!$A$1:$C$328,2,FALSE)</f>
        <v>272.72727272727275</v>
      </c>
    </row>
    <row r="171" spans="1:24" x14ac:dyDescent="0.35">
      <c r="A171">
        <v>11019</v>
      </c>
      <c r="B171" t="s">
        <v>30</v>
      </c>
      <c r="C171" t="s">
        <v>769</v>
      </c>
      <c r="D171" t="s">
        <v>768</v>
      </c>
      <c r="E171" t="s">
        <v>767</v>
      </c>
      <c r="F171" s="4">
        <v>28556</v>
      </c>
      <c r="G171" s="3">
        <v>1978</v>
      </c>
      <c r="H171">
        <f t="shared" ca="1" si="4"/>
        <v>45</v>
      </c>
      <c r="I171" t="str">
        <f t="shared" ca="1" si="5"/>
        <v>40s</v>
      </c>
      <c r="J171" t="s">
        <v>48</v>
      </c>
      <c r="K171" t="s">
        <v>47</v>
      </c>
      <c r="L171" t="s">
        <v>25</v>
      </c>
      <c r="M171" t="s">
        <v>24</v>
      </c>
      <c r="N171" t="s">
        <v>766</v>
      </c>
      <c r="O171" t="s">
        <v>765</v>
      </c>
      <c r="P171">
        <v>40000</v>
      </c>
      <c r="Q171" t="s">
        <v>107</v>
      </c>
      <c r="R171">
        <v>0</v>
      </c>
      <c r="S171" t="s">
        <v>1446</v>
      </c>
      <c r="T171" t="s">
        <v>132</v>
      </c>
      <c r="U171" t="s">
        <v>43</v>
      </c>
      <c r="V171" t="s">
        <v>57</v>
      </c>
      <c r="W171" t="s">
        <v>1443</v>
      </c>
      <c r="X171">
        <f>VLOOKUP(A171,Purchases!$A$1:$C$328,2,FALSE)</f>
        <v>363.63636363636363</v>
      </c>
    </row>
    <row r="172" spans="1:24" x14ac:dyDescent="0.35">
      <c r="A172">
        <v>11020</v>
      </c>
      <c r="B172" t="s">
        <v>30</v>
      </c>
      <c r="C172" t="s">
        <v>300</v>
      </c>
      <c r="D172" t="s">
        <v>764</v>
      </c>
      <c r="E172" t="s">
        <v>763</v>
      </c>
      <c r="F172" s="4">
        <v>28753</v>
      </c>
      <c r="G172" s="3">
        <v>1978</v>
      </c>
      <c r="H172">
        <f t="shared" ca="1" si="4"/>
        <v>45</v>
      </c>
      <c r="I172" t="str">
        <f t="shared" ca="1" si="5"/>
        <v>40s</v>
      </c>
      <c r="J172" t="s">
        <v>48</v>
      </c>
      <c r="K172" t="s">
        <v>47</v>
      </c>
      <c r="L172" t="s">
        <v>25</v>
      </c>
      <c r="M172" t="s">
        <v>24</v>
      </c>
      <c r="N172" t="s">
        <v>762</v>
      </c>
      <c r="O172" t="s">
        <v>761</v>
      </c>
      <c r="P172">
        <v>40000</v>
      </c>
      <c r="Q172" t="s">
        <v>107</v>
      </c>
      <c r="R172">
        <v>0</v>
      </c>
      <c r="S172" t="s">
        <v>1446</v>
      </c>
      <c r="T172" t="s">
        <v>132</v>
      </c>
      <c r="U172" t="s">
        <v>43</v>
      </c>
      <c r="V172" t="s">
        <v>57</v>
      </c>
      <c r="W172" t="s">
        <v>1443</v>
      </c>
      <c r="X172">
        <f>VLOOKUP(A172,Purchases!$A$1:$C$328,2,FALSE)</f>
        <v>363.63636363636363</v>
      </c>
    </row>
    <row r="173" spans="1:24" x14ac:dyDescent="0.35">
      <c r="A173">
        <v>11021</v>
      </c>
      <c r="B173" t="s">
        <v>65</v>
      </c>
      <c r="C173" t="s">
        <v>760</v>
      </c>
      <c r="D173" t="s">
        <v>759</v>
      </c>
      <c r="E173" t="s">
        <v>758</v>
      </c>
      <c r="F173" s="4">
        <v>28736</v>
      </c>
      <c r="G173" s="3">
        <v>1978</v>
      </c>
      <c r="H173">
        <f t="shared" ca="1" si="4"/>
        <v>45</v>
      </c>
      <c r="I173" t="str">
        <f t="shared" ca="1" si="5"/>
        <v>40s</v>
      </c>
      <c r="J173" t="s">
        <v>48</v>
      </c>
      <c r="K173" t="s">
        <v>47</v>
      </c>
      <c r="L173" t="s">
        <v>61</v>
      </c>
      <c r="M173" t="s">
        <v>60</v>
      </c>
      <c r="N173" t="s">
        <v>757</v>
      </c>
      <c r="O173" t="s">
        <v>756</v>
      </c>
      <c r="P173">
        <v>40000</v>
      </c>
      <c r="Q173" t="s">
        <v>107</v>
      </c>
      <c r="R173">
        <v>0</v>
      </c>
      <c r="S173" t="s">
        <v>1446</v>
      </c>
      <c r="T173" t="s">
        <v>44</v>
      </c>
      <c r="U173" t="s">
        <v>43</v>
      </c>
      <c r="V173" t="s">
        <v>57</v>
      </c>
      <c r="W173" t="s">
        <v>1443</v>
      </c>
      <c r="X173">
        <f>VLOOKUP(A173,Purchases!$A$1:$C$328,2,FALSE)</f>
        <v>363.63636363636363</v>
      </c>
    </row>
    <row r="174" spans="1:24" x14ac:dyDescent="0.35">
      <c r="A174">
        <v>11022</v>
      </c>
      <c r="B174" t="s">
        <v>30</v>
      </c>
      <c r="C174" t="s">
        <v>755</v>
      </c>
      <c r="D174" t="s">
        <v>754</v>
      </c>
      <c r="E174" t="s">
        <v>753</v>
      </c>
      <c r="F174" s="4">
        <v>28775</v>
      </c>
      <c r="G174" s="3">
        <v>1978</v>
      </c>
      <c r="H174">
        <f t="shared" ca="1" si="4"/>
        <v>45</v>
      </c>
      <c r="I174" t="str">
        <f t="shared" ca="1" si="5"/>
        <v>40s</v>
      </c>
      <c r="J174" t="s">
        <v>25</v>
      </c>
      <c r="K174" t="s">
        <v>26</v>
      </c>
      <c r="L174" t="s">
        <v>25</v>
      </c>
      <c r="M174" t="s">
        <v>24</v>
      </c>
      <c r="N174" t="s">
        <v>752</v>
      </c>
      <c r="O174" t="s">
        <v>751</v>
      </c>
      <c r="P174">
        <v>40000</v>
      </c>
      <c r="Q174" t="s">
        <v>107</v>
      </c>
      <c r="R174">
        <v>0</v>
      </c>
      <c r="S174" t="s">
        <v>1446</v>
      </c>
      <c r="T174" t="s">
        <v>44</v>
      </c>
      <c r="U174" t="s">
        <v>43</v>
      </c>
      <c r="V174" t="s">
        <v>18</v>
      </c>
      <c r="W174" t="s">
        <v>1442</v>
      </c>
      <c r="X174">
        <f>VLOOKUP(A174,Purchases!$A$1:$C$328,2,FALSE)</f>
        <v>363.63636363636363</v>
      </c>
    </row>
    <row r="175" spans="1:24" x14ac:dyDescent="0.35">
      <c r="A175">
        <v>11023</v>
      </c>
      <c r="B175" t="s">
        <v>30</v>
      </c>
      <c r="C175" t="s">
        <v>750</v>
      </c>
      <c r="D175" t="s">
        <v>285</v>
      </c>
      <c r="E175" t="s">
        <v>749</v>
      </c>
      <c r="F175" s="4">
        <v>28774</v>
      </c>
      <c r="G175" s="3">
        <v>1978</v>
      </c>
      <c r="H175">
        <f t="shared" ca="1" si="4"/>
        <v>45</v>
      </c>
      <c r="I175" t="str">
        <f t="shared" ca="1" si="5"/>
        <v>40s</v>
      </c>
      <c r="J175" t="s">
        <v>25</v>
      </c>
      <c r="K175" t="s">
        <v>26</v>
      </c>
      <c r="L175" t="s">
        <v>25</v>
      </c>
      <c r="M175" t="s">
        <v>24</v>
      </c>
      <c r="N175" t="s">
        <v>748</v>
      </c>
      <c r="O175" t="s">
        <v>747</v>
      </c>
      <c r="P175">
        <v>40000</v>
      </c>
      <c r="Q175" t="s">
        <v>107</v>
      </c>
      <c r="R175">
        <v>0</v>
      </c>
      <c r="S175" t="s">
        <v>1446</v>
      </c>
      <c r="T175" t="s">
        <v>44</v>
      </c>
      <c r="U175" t="s">
        <v>43</v>
      </c>
      <c r="V175" t="s">
        <v>18</v>
      </c>
      <c r="W175" t="s">
        <v>1442</v>
      </c>
      <c r="X175">
        <f>VLOOKUP(A175,Purchases!$A$1:$C$328,2,FALSE)</f>
        <v>363.63636363636363</v>
      </c>
    </row>
    <row r="176" spans="1:24" x14ac:dyDescent="0.35">
      <c r="A176">
        <v>11024</v>
      </c>
      <c r="B176" t="s">
        <v>30</v>
      </c>
      <c r="C176" t="s">
        <v>179</v>
      </c>
      <c r="D176" t="s">
        <v>746</v>
      </c>
      <c r="E176" t="s">
        <v>745</v>
      </c>
      <c r="F176" s="4">
        <v>28750</v>
      </c>
      <c r="G176" s="3">
        <v>1978</v>
      </c>
      <c r="H176">
        <f t="shared" ca="1" si="4"/>
        <v>45</v>
      </c>
      <c r="I176" t="str">
        <f t="shared" ca="1" si="5"/>
        <v>40s</v>
      </c>
      <c r="J176" t="s">
        <v>25</v>
      </c>
      <c r="K176" t="s">
        <v>26</v>
      </c>
      <c r="L176" t="s">
        <v>25</v>
      </c>
      <c r="M176" t="s">
        <v>24</v>
      </c>
      <c r="N176" t="s">
        <v>744</v>
      </c>
      <c r="O176" t="s">
        <v>743</v>
      </c>
      <c r="P176">
        <v>60000</v>
      </c>
      <c r="Q176" t="s">
        <v>37</v>
      </c>
      <c r="R176">
        <v>0</v>
      </c>
      <c r="S176" t="s">
        <v>1446</v>
      </c>
      <c r="T176" t="s">
        <v>44</v>
      </c>
      <c r="U176" t="s">
        <v>43</v>
      </c>
      <c r="V176" t="s">
        <v>18</v>
      </c>
      <c r="W176" t="s">
        <v>1442</v>
      </c>
      <c r="X176">
        <f>VLOOKUP(A176,Purchases!$A$1:$C$328,2,FALSE)</f>
        <v>545.4545454545455</v>
      </c>
    </row>
    <row r="177" spans="1:24" x14ac:dyDescent="0.35">
      <c r="A177">
        <v>11025</v>
      </c>
      <c r="C177" t="s">
        <v>742</v>
      </c>
      <c r="D177" t="s">
        <v>741</v>
      </c>
      <c r="E177" t="s">
        <v>740</v>
      </c>
      <c r="F177" s="4">
        <v>16794</v>
      </c>
      <c r="G177" s="3">
        <v>1945</v>
      </c>
      <c r="H177">
        <f t="shared" ca="1" si="4"/>
        <v>78</v>
      </c>
      <c r="I177" t="str">
        <f t="shared" ca="1" si="5"/>
        <v>70s</v>
      </c>
      <c r="J177" t="s">
        <v>25</v>
      </c>
      <c r="K177" t="s">
        <v>26</v>
      </c>
      <c r="L177" t="s">
        <v>486</v>
      </c>
      <c r="M177" t="s">
        <v>486</v>
      </c>
      <c r="N177" t="s">
        <v>739</v>
      </c>
      <c r="O177" t="s">
        <v>738</v>
      </c>
      <c r="P177">
        <v>10000</v>
      </c>
      <c r="Q177" t="s">
        <v>107</v>
      </c>
      <c r="R177">
        <v>2</v>
      </c>
      <c r="S177" t="s">
        <v>1445</v>
      </c>
      <c r="T177" t="s">
        <v>223</v>
      </c>
      <c r="U177" t="s">
        <v>222</v>
      </c>
      <c r="V177" t="s">
        <v>18</v>
      </c>
      <c r="W177" t="s">
        <v>1442</v>
      </c>
      <c r="X177">
        <f>VLOOKUP(A177,Purchases!$A$1:$C$328,2,FALSE)</f>
        <v>90.909090909090907</v>
      </c>
    </row>
    <row r="178" spans="1:24" x14ac:dyDescent="0.35">
      <c r="A178">
        <v>11026</v>
      </c>
      <c r="B178" t="s">
        <v>30</v>
      </c>
      <c r="C178" t="s">
        <v>737</v>
      </c>
      <c r="D178" t="s">
        <v>402</v>
      </c>
      <c r="E178" t="s">
        <v>736</v>
      </c>
      <c r="F178" s="4">
        <v>16895</v>
      </c>
      <c r="G178" s="3">
        <v>1946</v>
      </c>
      <c r="H178">
        <f t="shared" ca="1" si="4"/>
        <v>77</v>
      </c>
      <c r="I178" t="str">
        <f t="shared" ca="1" si="5"/>
        <v>70s</v>
      </c>
      <c r="J178" t="s">
        <v>48</v>
      </c>
      <c r="K178" t="s">
        <v>47</v>
      </c>
      <c r="L178" t="s">
        <v>25</v>
      </c>
      <c r="M178" t="s">
        <v>24</v>
      </c>
      <c r="N178" t="s">
        <v>735</v>
      </c>
      <c r="O178" t="s">
        <v>734</v>
      </c>
      <c r="P178">
        <v>30000</v>
      </c>
      <c r="Q178" t="s">
        <v>107</v>
      </c>
      <c r="R178">
        <v>2</v>
      </c>
      <c r="S178" t="s">
        <v>1445</v>
      </c>
      <c r="T178" t="s">
        <v>44</v>
      </c>
      <c r="U178" t="s">
        <v>222</v>
      </c>
      <c r="V178" t="s">
        <v>57</v>
      </c>
      <c r="W178" t="s">
        <v>1443</v>
      </c>
      <c r="X178">
        <f>VLOOKUP(A178,Purchases!$A$1:$C$328,2,FALSE)</f>
        <v>272.72727272727275</v>
      </c>
    </row>
    <row r="179" spans="1:24" x14ac:dyDescent="0.35">
      <c r="A179">
        <v>11027</v>
      </c>
      <c r="B179" t="s">
        <v>30</v>
      </c>
      <c r="C179" t="s">
        <v>379</v>
      </c>
      <c r="D179" t="s">
        <v>733</v>
      </c>
      <c r="E179" t="s">
        <v>732</v>
      </c>
      <c r="F179" s="4">
        <v>17143</v>
      </c>
      <c r="G179" s="3">
        <v>1946</v>
      </c>
      <c r="H179">
        <f t="shared" ca="1" si="4"/>
        <v>77</v>
      </c>
      <c r="I179" t="str">
        <f t="shared" ca="1" si="5"/>
        <v>70s</v>
      </c>
      <c r="J179" t="s">
        <v>25</v>
      </c>
      <c r="K179" t="s">
        <v>26</v>
      </c>
      <c r="L179" t="s">
        <v>25</v>
      </c>
      <c r="M179" t="s">
        <v>24</v>
      </c>
      <c r="N179" t="s">
        <v>731</v>
      </c>
      <c r="O179" t="s">
        <v>730</v>
      </c>
      <c r="P179">
        <v>30000</v>
      </c>
      <c r="Q179" t="s">
        <v>107</v>
      </c>
      <c r="R179">
        <v>2</v>
      </c>
      <c r="S179" t="s">
        <v>1445</v>
      </c>
      <c r="T179" t="s">
        <v>44</v>
      </c>
      <c r="U179" t="s">
        <v>222</v>
      </c>
      <c r="V179" t="s">
        <v>18</v>
      </c>
      <c r="W179" t="s">
        <v>1442</v>
      </c>
      <c r="X179">
        <f>VLOOKUP(A179,Purchases!$A$1:$C$328,2,FALSE)</f>
        <v>272.72727272727275</v>
      </c>
    </row>
    <row r="180" spans="1:24" x14ac:dyDescent="0.35">
      <c r="A180">
        <v>11028</v>
      </c>
      <c r="B180" t="s">
        <v>71</v>
      </c>
      <c r="C180" t="s">
        <v>729</v>
      </c>
      <c r="D180" t="s">
        <v>523</v>
      </c>
      <c r="E180" t="s">
        <v>728</v>
      </c>
      <c r="F180" s="4">
        <v>16903</v>
      </c>
      <c r="G180" s="3">
        <v>1946</v>
      </c>
      <c r="H180">
        <f t="shared" ca="1" si="4"/>
        <v>77</v>
      </c>
      <c r="I180" t="str">
        <f t="shared" ca="1" si="5"/>
        <v>70s</v>
      </c>
      <c r="J180" t="s">
        <v>25</v>
      </c>
      <c r="K180" t="s">
        <v>26</v>
      </c>
      <c r="L180" t="s">
        <v>61</v>
      </c>
      <c r="M180" t="s">
        <v>60</v>
      </c>
      <c r="N180" t="s">
        <v>727</v>
      </c>
      <c r="O180" t="s">
        <v>726</v>
      </c>
      <c r="P180">
        <v>30000</v>
      </c>
      <c r="Q180" t="s">
        <v>107</v>
      </c>
      <c r="R180">
        <v>2</v>
      </c>
      <c r="S180" t="s">
        <v>1445</v>
      </c>
      <c r="T180" t="s">
        <v>44</v>
      </c>
      <c r="U180" t="s">
        <v>222</v>
      </c>
      <c r="V180" t="s">
        <v>18</v>
      </c>
      <c r="W180" t="s">
        <v>1442</v>
      </c>
      <c r="X180">
        <f>VLOOKUP(A180,Purchases!$A$1:$C$328,2,FALSE)</f>
        <v>272.72727272727275</v>
      </c>
    </row>
    <row r="181" spans="1:24" x14ac:dyDescent="0.35">
      <c r="A181">
        <v>11029</v>
      </c>
      <c r="B181" t="s">
        <v>30</v>
      </c>
      <c r="C181" t="s">
        <v>725</v>
      </c>
      <c r="D181" t="s">
        <v>232</v>
      </c>
      <c r="E181" t="s">
        <v>724</v>
      </c>
      <c r="F181" s="4">
        <v>17157</v>
      </c>
      <c r="G181" s="3">
        <v>1946</v>
      </c>
      <c r="H181">
        <f t="shared" ca="1" si="4"/>
        <v>77</v>
      </c>
      <c r="I181" t="str">
        <f t="shared" ca="1" si="5"/>
        <v>70s</v>
      </c>
      <c r="J181" t="s">
        <v>25</v>
      </c>
      <c r="K181" t="s">
        <v>26</v>
      </c>
      <c r="L181" t="s">
        <v>25</v>
      </c>
      <c r="M181" t="s">
        <v>24</v>
      </c>
      <c r="N181" t="s">
        <v>723</v>
      </c>
      <c r="O181" t="s">
        <v>722</v>
      </c>
      <c r="P181">
        <v>30000</v>
      </c>
      <c r="Q181" t="s">
        <v>107</v>
      </c>
      <c r="R181">
        <v>2</v>
      </c>
      <c r="S181" t="s">
        <v>1445</v>
      </c>
      <c r="T181" t="s">
        <v>44</v>
      </c>
      <c r="U181" t="s">
        <v>222</v>
      </c>
      <c r="V181" t="s">
        <v>18</v>
      </c>
      <c r="W181" t="s">
        <v>1442</v>
      </c>
      <c r="X181">
        <f>VLOOKUP(A181,Purchases!$A$1:$C$328,2,FALSE)</f>
        <v>272.72727272727275</v>
      </c>
    </row>
    <row r="182" spans="1:24" x14ac:dyDescent="0.35">
      <c r="A182">
        <v>11030</v>
      </c>
      <c r="B182" t="s">
        <v>71</v>
      </c>
      <c r="C182" t="s">
        <v>721</v>
      </c>
      <c r="D182" t="s">
        <v>655</v>
      </c>
      <c r="E182" t="s">
        <v>720</v>
      </c>
      <c r="F182" s="4">
        <v>17220</v>
      </c>
      <c r="G182" s="3">
        <v>1947</v>
      </c>
      <c r="H182">
        <f t="shared" ca="1" si="4"/>
        <v>76</v>
      </c>
      <c r="I182" t="str">
        <f t="shared" ca="1" si="5"/>
        <v>70s</v>
      </c>
      <c r="J182" t="s">
        <v>25</v>
      </c>
      <c r="K182" t="s">
        <v>26</v>
      </c>
      <c r="L182" t="s">
        <v>61</v>
      </c>
      <c r="M182" t="s">
        <v>60</v>
      </c>
      <c r="N182" t="s">
        <v>719</v>
      </c>
      <c r="O182" t="s">
        <v>718</v>
      </c>
      <c r="P182">
        <v>10000</v>
      </c>
      <c r="Q182" t="s">
        <v>107</v>
      </c>
      <c r="R182">
        <v>2</v>
      </c>
      <c r="S182" t="s">
        <v>1445</v>
      </c>
      <c r="T182" t="s">
        <v>223</v>
      </c>
      <c r="U182" t="s">
        <v>222</v>
      </c>
      <c r="V182" t="s">
        <v>18</v>
      </c>
      <c r="W182" t="s">
        <v>1442</v>
      </c>
      <c r="X182">
        <f>VLOOKUP(A182,Purchases!$A$1:$C$328,2,FALSE)</f>
        <v>90.909090909090907</v>
      </c>
    </row>
    <row r="183" spans="1:24" x14ac:dyDescent="0.35">
      <c r="A183">
        <v>11031</v>
      </c>
      <c r="B183" t="s">
        <v>71</v>
      </c>
      <c r="C183" t="s">
        <v>717</v>
      </c>
      <c r="D183" t="s">
        <v>716</v>
      </c>
      <c r="E183" t="s">
        <v>715</v>
      </c>
      <c r="F183" s="4">
        <v>17401</v>
      </c>
      <c r="G183" s="3">
        <v>1947</v>
      </c>
      <c r="H183">
        <f t="shared" ca="1" si="4"/>
        <v>76</v>
      </c>
      <c r="I183" t="str">
        <f t="shared" ca="1" si="5"/>
        <v>70s</v>
      </c>
      <c r="J183" t="s">
        <v>25</v>
      </c>
      <c r="K183" t="s">
        <v>26</v>
      </c>
      <c r="L183" t="s">
        <v>61</v>
      </c>
      <c r="M183" t="s">
        <v>60</v>
      </c>
      <c r="N183" t="s">
        <v>714</v>
      </c>
      <c r="O183" t="s">
        <v>713</v>
      </c>
      <c r="P183">
        <v>20000</v>
      </c>
      <c r="Q183" t="s">
        <v>107</v>
      </c>
      <c r="R183">
        <v>4</v>
      </c>
      <c r="S183" t="s">
        <v>1445</v>
      </c>
      <c r="T183" t="s">
        <v>132</v>
      </c>
      <c r="U183" t="s">
        <v>43</v>
      </c>
      <c r="V183" t="s">
        <v>18</v>
      </c>
      <c r="W183" t="s">
        <v>1442</v>
      </c>
      <c r="X183">
        <f>VLOOKUP(A183,Purchases!$A$1:$C$328,2,FALSE)</f>
        <v>181.81818181818181</v>
      </c>
    </row>
    <row r="184" spans="1:24" x14ac:dyDescent="0.35">
      <c r="A184">
        <v>11032</v>
      </c>
      <c r="B184" t="s">
        <v>71</v>
      </c>
      <c r="C184" t="s">
        <v>712</v>
      </c>
      <c r="D184" t="s">
        <v>711</v>
      </c>
      <c r="E184" t="s">
        <v>710</v>
      </c>
      <c r="F184" s="4">
        <v>17329</v>
      </c>
      <c r="G184" s="3">
        <v>1947</v>
      </c>
      <c r="H184">
        <f t="shared" ca="1" si="4"/>
        <v>76</v>
      </c>
      <c r="I184" t="str">
        <f t="shared" ca="1" si="5"/>
        <v>70s</v>
      </c>
      <c r="J184" t="s">
        <v>25</v>
      </c>
      <c r="K184" t="s">
        <v>26</v>
      </c>
      <c r="L184" t="s">
        <v>61</v>
      </c>
      <c r="M184" t="s">
        <v>60</v>
      </c>
      <c r="N184" t="s">
        <v>709</v>
      </c>
      <c r="O184" t="s">
        <v>708</v>
      </c>
      <c r="P184">
        <v>20000</v>
      </c>
      <c r="Q184" t="s">
        <v>107</v>
      </c>
      <c r="R184">
        <v>4</v>
      </c>
      <c r="S184" t="s">
        <v>1445</v>
      </c>
      <c r="T184" t="s">
        <v>132</v>
      </c>
      <c r="U184" t="s">
        <v>43</v>
      </c>
      <c r="V184" t="s">
        <v>18</v>
      </c>
      <c r="W184" t="s">
        <v>1442</v>
      </c>
      <c r="X184">
        <f>VLOOKUP(A184,Purchases!$A$1:$C$328,2,FALSE)</f>
        <v>181.81818181818181</v>
      </c>
    </row>
    <row r="185" spans="1:24" x14ac:dyDescent="0.35">
      <c r="A185">
        <v>11033</v>
      </c>
      <c r="B185" t="s">
        <v>30</v>
      </c>
      <c r="C185" t="s">
        <v>707</v>
      </c>
      <c r="D185" t="s">
        <v>609</v>
      </c>
      <c r="E185" t="s">
        <v>706</v>
      </c>
      <c r="F185" s="4">
        <v>17433</v>
      </c>
      <c r="G185" s="3">
        <v>1947</v>
      </c>
      <c r="H185">
        <f t="shared" ca="1" si="4"/>
        <v>76</v>
      </c>
      <c r="I185" t="str">
        <f t="shared" ca="1" si="5"/>
        <v>70s</v>
      </c>
      <c r="J185" t="s">
        <v>25</v>
      </c>
      <c r="K185" t="s">
        <v>26</v>
      </c>
      <c r="L185" t="s">
        <v>25</v>
      </c>
      <c r="M185" t="s">
        <v>24</v>
      </c>
      <c r="N185" t="s">
        <v>705</v>
      </c>
      <c r="O185" t="s">
        <v>704</v>
      </c>
      <c r="P185">
        <v>20000</v>
      </c>
      <c r="Q185" t="s">
        <v>107</v>
      </c>
      <c r="R185">
        <v>4</v>
      </c>
      <c r="S185" t="s">
        <v>1445</v>
      </c>
      <c r="T185" t="s">
        <v>132</v>
      </c>
      <c r="U185" t="s">
        <v>43</v>
      </c>
      <c r="V185" t="s">
        <v>18</v>
      </c>
      <c r="W185" t="s">
        <v>1442</v>
      </c>
      <c r="X185">
        <f>VLOOKUP(A185,Purchases!$A$1:$C$328,2,FALSE)</f>
        <v>181.81818181818181</v>
      </c>
    </row>
    <row r="186" spans="1:24" x14ac:dyDescent="0.35">
      <c r="A186">
        <v>11034</v>
      </c>
      <c r="B186" t="s">
        <v>71</v>
      </c>
      <c r="C186" t="s">
        <v>703</v>
      </c>
      <c r="D186" t="s">
        <v>503</v>
      </c>
      <c r="E186" t="s">
        <v>702</v>
      </c>
      <c r="F186" s="4">
        <v>17337</v>
      </c>
      <c r="G186" s="3">
        <v>1947</v>
      </c>
      <c r="H186">
        <f t="shared" ca="1" si="4"/>
        <v>76</v>
      </c>
      <c r="I186" t="str">
        <f t="shared" ca="1" si="5"/>
        <v>70s</v>
      </c>
      <c r="J186" t="s">
        <v>25</v>
      </c>
      <c r="K186" t="s">
        <v>26</v>
      </c>
      <c r="L186" t="s">
        <v>61</v>
      </c>
      <c r="M186" t="s">
        <v>60</v>
      </c>
      <c r="N186" t="s">
        <v>701</v>
      </c>
      <c r="O186" t="s">
        <v>700</v>
      </c>
      <c r="P186">
        <v>20000</v>
      </c>
      <c r="Q186" t="s">
        <v>107</v>
      </c>
      <c r="R186">
        <v>4</v>
      </c>
      <c r="S186" t="s">
        <v>1445</v>
      </c>
      <c r="T186" t="s">
        <v>132</v>
      </c>
      <c r="U186" t="s">
        <v>43</v>
      </c>
      <c r="V186" t="s">
        <v>18</v>
      </c>
      <c r="W186" t="s">
        <v>1442</v>
      </c>
      <c r="X186">
        <f>VLOOKUP(A186,Purchases!$A$1:$C$328,2,FALSE)</f>
        <v>181.81818181818181</v>
      </c>
    </row>
    <row r="187" spans="1:24" x14ac:dyDescent="0.35">
      <c r="A187">
        <v>11035</v>
      </c>
      <c r="C187" t="s">
        <v>699</v>
      </c>
      <c r="D187" t="s">
        <v>698</v>
      </c>
      <c r="E187" t="s">
        <v>697</v>
      </c>
      <c r="F187" s="4">
        <v>17587</v>
      </c>
      <c r="G187" s="3">
        <v>1948</v>
      </c>
      <c r="H187">
        <f t="shared" ca="1" si="4"/>
        <v>75</v>
      </c>
      <c r="I187" t="str">
        <f t="shared" ca="1" si="5"/>
        <v>70s</v>
      </c>
      <c r="J187" t="s">
        <v>25</v>
      </c>
      <c r="K187" t="s">
        <v>26</v>
      </c>
      <c r="L187" t="s">
        <v>486</v>
      </c>
      <c r="M187" t="s">
        <v>486</v>
      </c>
      <c r="N187" t="s">
        <v>696</v>
      </c>
      <c r="O187" t="s">
        <v>695</v>
      </c>
      <c r="P187">
        <v>10000</v>
      </c>
      <c r="Q187" t="s">
        <v>107</v>
      </c>
      <c r="R187">
        <v>2</v>
      </c>
      <c r="S187" t="s">
        <v>1445</v>
      </c>
      <c r="T187" t="s">
        <v>223</v>
      </c>
      <c r="U187" t="s">
        <v>222</v>
      </c>
      <c r="V187" t="s">
        <v>18</v>
      </c>
      <c r="W187" t="s">
        <v>1442</v>
      </c>
      <c r="X187">
        <f>VLOOKUP(A187,Purchases!$A$1:$C$328,2,FALSE)</f>
        <v>90.909090909090907</v>
      </c>
    </row>
    <row r="188" spans="1:24" x14ac:dyDescent="0.35">
      <c r="A188">
        <v>11036</v>
      </c>
      <c r="B188" t="s">
        <v>65</v>
      </c>
      <c r="C188" t="s">
        <v>694</v>
      </c>
      <c r="D188" t="s">
        <v>179</v>
      </c>
      <c r="E188" t="s">
        <v>693</v>
      </c>
      <c r="F188" s="4">
        <v>28842</v>
      </c>
      <c r="G188" s="3">
        <v>1978</v>
      </c>
      <c r="H188">
        <f t="shared" ca="1" si="4"/>
        <v>45</v>
      </c>
      <c r="I188" t="str">
        <f t="shared" ca="1" si="5"/>
        <v>40s</v>
      </c>
      <c r="J188" t="s">
        <v>25</v>
      </c>
      <c r="K188" t="s">
        <v>26</v>
      </c>
      <c r="L188" t="s">
        <v>61</v>
      </c>
      <c r="M188" t="s">
        <v>60</v>
      </c>
      <c r="N188" t="s">
        <v>692</v>
      </c>
      <c r="O188" t="s">
        <v>691</v>
      </c>
      <c r="P188">
        <v>60000</v>
      </c>
      <c r="Q188" t="s">
        <v>37</v>
      </c>
      <c r="R188">
        <v>0</v>
      </c>
      <c r="S188" t="s">
        <v>1446</v>
      </c>
      <c r="T188" t="s">
        <v>44</v>
      </c>
      <c r="U188" t="s">
        <v>43</v>
      </c>
      <c r="V188" t="s">
        <v>18</v>
      </c>
      <c r="W188" t="s">
        <v>1442</v>
      </c>
      <c r="X188">
        <f>VLOOKUP(A188,Purchases!$A$1:$C$328,2,FALSE)</f>
        <v>545.4545454545455</v>
      </c>
    </row>
    <row r="189" spans="1:24" x14ac:dyDescent="0.35">
      <c r="A189">
        <v>11037</v>
      </c>
      <c r="B189" t="s">
        <v>65</v>
      </c>
      <c r="C189" t="s">
        <v>690</v>
      </c>
      <c r="D189" t="s">
        <v>689</v>
      </c>
      <c r="E189" t="s">
        <v>688</v>
      </c>
      <c r="F189" s="4">
        <v>28456</v>
      </c>
      <c r="G189" s="3">
        <v>1977</v>
      </c>
      <c r="H189">
        <f t="shared" ca="1" si="4"/>
        <v>46</v>
      </c>
      <c r="I189" t="str">
        <f t="shared" ca="1" si="5"/>
        <v>40s</v>
      </c>
      <c r="J189" t="s">
        <v>48</v>
      </c>
      <c r="K189" t="s">
        <v>47</v>
      </c>
      <c r="L189" t="s">
        <v>61</v>
      </c>
      <c r="M189" t="s">
        <v>60</v>
      </c>
      <c r="N189" t="s">
        <v>687</v>
      </c>
      <c r="O189" t="s">
        <v>686</v>
      </c>
      <c r="P189">
        <v>40000</v>
      </c>
      <c r="Q189" t="s">
        <v>107</v>
      </c>
      <c r="R189">
        <v>0</v>
      </c>
      <c r="S189" t="s">
        <v>1446</v>
      </c>
      <c r="T189" t="s">
        <v>223</v>
      </c>
      <c r="U189" t="s">
        <v>222</v>
      </c>
      <c r="V189" t="s">
        <v>57</v>
      </c>
      <c r="W189" t="s">
        <v>1443</v>
      </c>
      <c r="X189">
        <f>VLOOKUP(A189,Purchases!$A$1:$C$328,2,FALSE)</f>
        <v>363.63636363636363</v>
      </c>
    </row>
    <row r="190" spans="1:24" x14ac:dyDescent="0.35">
      <c r="A190">
        <v>11038</v>
      </c>
      <c r="B190" t="s">
        <v>71</v>
      </c>
      <c r="C190" t="s">
        <v>685</v>
      </c>
      <c r="D190" t="s">
        <v>206</v>
      </c>
      <c r="E190" t="s">
        <v>684</v>
      </c>
      <c r="F190" s="4">
        <v>17615</v>
      </c>
      <c r="G190" s="3">
        <v>1948</v>
      </c>
      <c r="H190">
        <f t="shared" ca="1" si="4"/>
        <v>75</v>
      </c>
      <c r="I190" t="str">
        <f t="shared" ca="1" si="5"/>
        <v>70s</v>
      </c>
      <c r="J190" t="s">
        <v>25</v>
      </c>
      <c r="K190" t="s">
        <v>26</v>
      </c>
      <c r="L190" t="s">
        <v>61</v>
      </c>
      <c r="M190" t="s">
        <v>60</v>
      </c>
      <c r="N190" t="s">
        <v>683</v>
      </c>
      <c r="O190" t="s">
        <v>682</v>
      </c>
      <c r="P190">
        <v>10000</v>
      </c>
      <c r="Q190" t="s">
        <v>107</v>
      </c>
      <c r="R190">
        <v>2</v>
      </c>
      <c r="S190" t="s">
        <v>1445</v>
      </c>
      <c r="T190" t="s">
        <v>223</v>
      </c>
      <c r="U190" t="s">
        <v>222</v>
      </c>
      <c r="V190" t="s">
        <v>18</v>
      </c>
      <c r="W190" t="s">
        <v>1442</v>
      </c>
      <c r="X190">
        <f>VLOOKUP(A190,Purchases!$A$1:$C$328,2,FALSE)</f>
        <v>90.909090909090907</v>
      </c>
    </row>
    <row r="191" spans="1:24" x14ac:dyDescent="0.35">
      <c r="A191">
        <v>11039</v>
      </c>
      <c r="B191" t="s">
        <v>30</v>
      </c>
      <c r="C191" t="s">
        <v>601</v>
      </c>
      <c r="D191" t="s">
        <v>508</v>
      </c>
      <c r="E191" t="s">
        <v>681</v>
      </c>
      <c r="F191" s="4">
        <v>17884</v>
      </c>
      <c r="G191" s="3">
        <v>1948</v>
      </c>
      <c r="H191">
        <f t="shared" ca="1" si="4"/>
        <v>75</v>
      </c>
      <c r="I191" t="str">
        <f t="shared" ca="1" si="5"/>
        <v>70s</v>
      </c>
      <c r="J191" t="s">
        <v>25</v>
      </c>
      <c r="K191" t="s">
        <v>26</v>
      </c>
      <c r="L191" t="s">
        <v>25</v>
      </c>
      <c r="M191" t="s">
        <v>24</v>
      </c>
      <c r="N191" t="s">
        <v>680</v>
      </c>
      <c r="O191" t="s">
        <v>679</v>
      </c>
      <c r="P191">
        <v>30000</v>
      </c>
      <c r="Q191" t="s">
        <v>107</v>
      </c>
      <c r="R191">
        <v>3</v>
      </c>
      <c r="S191" t="s">
        <v>1445</v>
      </c>
      <c r="T191" t="s">
        <v>44</v>
      </c>
      <c r="U191" t="s">
        <v>222</v>
      </c>
      <c r="V191" t="s">
        <v>18</v>
      </c>
      <c r="W191" t="s">
        <v>1442</v>
      </c>
      <c r="X191">
        <f>VLOOKUP(A191,Purchases!$A$1:$C$328,2,FALSE)</f>
        <v>272.72727272727275</v>
      </c>
    </row>
    <row r="192" spans="1:24" x14ac:dyDescent="0.35">
      <c r="A192">
        <v>11040</v>
      </c>
      <c r="B192" t="s">
        <v>30</v>
      </c>
      <c r="C192" t="s">
        <v>678</v>
      </c>
      <c r="D192" t="s">
        <v>577</v>
      </c>
      <c r="E192" t="s">
        <v>677</v>
      </c>
      <c r="F192" s="4">
        <v>28338</v>
      </c>
      <c r="G192" s="3">
        <v>1977</v>
      </c>
      <c r="H192">
        <f t="shared" ca="1" si="4"/>
        <v>46</v>
      </c>
      <c r="I192" t="str">
        <f t="shared" ca="1" si="5"/>
        <v>40s</v>
      </c>
      <c r="J192" t="s">
        <v>25</v>
      </c>
      <c r="K192" t="s">
        <v>26</v>
      </c>
      <c r="L192" t="s">
        <v>25</v>
      </c>
      <c r="M192" t="s">
        <v>24</v>
      </c>
      <c r="N192" t="s">
        <v>676</v>
      </c>
      <c r="O192" t="s">
        <v>675</v>
      </c>
      <c r="P192">
        <v>30000</v>
      </c>
      <c r="Q192" t="s">
        <v>107</v>
      </c>
      <c r="R192">
        <v>0</v>
      </c>
      <c r="S192" t="s">
        <v>1446</v>
      </c>
      <c r="T192" t="s">
        <v>44</v>
      </c>
      <c r="U192" t="s">
        <v>43</v>
      </c>
      <c r="V192" t="s">
        <v>18</v>
      </c>
      <c r="W192" t="s">
        <v>1442</v>
      </c>
      <c r="X192">
        <f>VLOOKUP(A192,Purchases!$A$1:$C$328,2,FALSE)</f>
        <v>272.72727272727275</v>
      </c>
    </row>
    <row r="193" spans="1:24" x14ac:dyDescent="0.35">
      <c r="A193">
        <v>11041</v>
      </c>
      <c r="B193" t="s">
        <v>65</v>
      </c>
      <c r="C193" t="s">
        <v>269</v>
      </c>
      <c r="D193" t="s">
        <v>560</v>
      </c>
      <c r="E193" t="s">
        <v>674</v>
      </c>
      <c r="F193" s="4">
        <v>28414</v>
      </c>
      <c r="G193" s="3">
        <v>1977</v>
      </c>
      <c r="H193">
        <f t="shared" ca="1" si="4"/>
        <v>46</v>
      </c>
      <c r="I193" t="str">
        <f t="shared" ca="1" si="5"/>
        <v>40s</v>
      </c>
      <c r="J193" t="s">
        <v>25</v>
      </c>
      <c r="K193" t="s">
        <v>26</v>
      </c>
      <c r="L193" t="s">
        <v>61</v>
      </c>
      <c r="M193" t="s">
        <v>60</v>
      </c>
      <c r="N193" t="s">
        <v>673</v>
      </c>
      <c r="O193" t="s">
        <v>672</v>
      </c>
      <c r="P193">
        <v>60000</v>
      </c>
      <c r="Q193" t="s">
        <v>37</v>
      </c>
      <c r="R193">
        <v>0</v>
      </c>
      <c r="S193" t="s">
        <v>1446</v>
      </c>
      <c r="T193" t="s">
        <v>44</v>
      </c>
      <c r="U193" t="s">
        <v>43</v>
      </c>
      <c r="V193" t="s">
        <v>18</v>
      </c>
      <c r="W193" t="s">
        <v>1442</v>
      </c>
      <c r="X193">
        <f>VLOOKUP(A193,Purchases!$A$1:$C$328,2,FALSE)</f>
        <v>545.4545454545455</v>
      </c>
    </row>
    <row r="194" spans="1:24" x14ac:dyDescent="0.35">
      <c r="A194">
        <v>11042</v>
      </c>
      <c r="B194" t="s">
        <v>65</v>
      </c>
      <c r="C194" t="s">
        <v>160</v>
      </c>
      <c r="D194" t="s">
        <v>671</v>
      </c>
      <c r="E194" t="s">
        <v>670</v>
      </c>
      <c r="F194" s="4">
        <v>28289</v>
      </c>
      <c r="G194" s="3">
        <v>1977</v>
      </c>
      <c r="H194">
        <f t="shared" ca="1" si="4"/>
        <v>46</v>
      </c>
      <c r="I194" t="str">
        <f t="shared" ca="1" si="5"/>
        <v>40s</v>
      </c>
      <c r="J194" t="s">
        <v>25</v>
      </c>
      <c r="K194" t="s">
        <v>26</v>
      </c>
      <c r="L194" t="s">
        <v>61</v>
      </c>
      <c r="M194" t="s">
        <v>60</v>
      </c>
      <c r="N194" t="s">
        <v>669</v>
      </c>
      <c r="O194" t="s">
        <v>668</v>
      </c>
      <c r="P194">
        <v>70000</v>
      </c>
      <c r="Q194" t="s">
        <v>37</v>
      </c>
      <c r="R194">
        <v>0</v>
      </c>
      <c r="S194" t="s">
        <v>1446</v>
      </c>
      <c r="T194" t="s">
        <v>44</v>
      </c>
      <c r="U194" t="s">
        <v>43</v>
      </c>
      <c r="V194" t="s">
        <v>18</v>
      </c>
      <c r="W194" t="s">
        <v>1442</v>
      </c>
      <c r="X194">
        <f>VLOOKUP(A194,Purchases!$A$1:$C$328,2,FALSE)</f>
        <v>636.36363636363637</v>
      </c>
    </row>
    <row r="195" spans="1:24" x14ac:dyDescent="0.35">
      <c r="A195">
        <v>11043</v>
      </c>
      <c r="B195" t="s">
        <v>30</v>
      </c>
      <c r="C195" t="s">
        <v>29</v>
      </c>
      <c r="D195" t="s">
        <v>667</v>
      </c>
      <c r="E195" t="s">
        <v>666</v>
      </c>
      <c r="F195" s="4">
        <v>27814</v>
      </c>
      <c r="G195" s="3">
        <v>1976</v>
      </c>
      <c r="H195">
        <f t="shared" ref="H195:H258" ca="1" si="6">TEXT(TODAY(), "YYYY")-G195</f>
        <v>47</v>
      </c>
      <c r="I195" t="str">
        <f t="shared" ref="I195:I258" ca="1" si="7">IF(H195&lt;50,"40s", IF(H195&lt;60, "50s", IF(H195&lt;70, "60s", IF(H195&lt;80, "70s", IF(H195&lt;90, "80s", IF(H195&lt;100, "90s", "Ancient"))))))</f>
        <v>40s</v>
      </c>
      <c r="J195" t="s">
        <v>25</v>
      </c>
      <c r="K195" t="s">
        <v>26</v>
      </c>
      <c r="L195" t="s">
        <v>25</v>
      </c>
      <c r="M195" t="s">
        <v>24</v>
      </c>
      <c r="N195" t="s">
        <v>665</v>
      </c>
      <c r="O195" t="s">
        <v>664</v>
      </c>
      <c r="P195">
        <v>60000</v>
      </c>
      <c r="Q195" t="s">
        <v>37</v>
      </c>
      <c r="R195">
        <v>0</v>
      </c>
      <c r="S195" t="s">
        <v>1446</v>
      </c>
      <c r="T195" t="s">
        <v>44</v>
      </c>
      <c r="U195" t="s">
        <v>43</v>
      </c>
      <c r="V195" t="s">
        <v>18</v>
      </c>
      <c r="W195" t="s">
        <v>1442</v>
      </c>
      <c r="X195">
        <f>VLOOKUP(A195,Purchases!$A$1:$C$328,2,FALSE)</f>
        <v>545.4545454545455</v>
      </c>
    </row>
    <row r="196" spans="1:24" x14ac:dyDescent="0.35">
      <c r="A196">
        <v>11044</v>
      </c>
      <c r="B196" t="s">
        <v>30</v>
      </c>
      <c r="C196" t="s">
        <v>411</v>
      </c>
      <c r="D196" t="s">
        <v>34</v>
      </c>
      <c r="E196" t="s">
        <v>663</v>
      </c>
      <c r="F196" s="4">
        <v>18042</v>
      </c>
      <c r="G196" s="3">
        <v>1949</v>
      </c>
      <c r="H196">
        <f t="shared" ca="1" si="6"/>
        <v>74</v>
      </c>
      <c r="I196" t="str">
        <f t="shared" ca="1" si="7"/>
        <v>70s</v>
      </c>
      <c r="J196" t="s">
        <v>25</v>
      </c>
      <c r="K196" t="s">
        <v>26</v>
      </c>
      <c r="L196" t="s">
        <v>25</v>
      </c>
      <c r="M196" t="s">
        <v>24</v>
      </c>
      <c r="N196" t="s">
        <v>662</v>
      </c>
      <c r="O196" t="s">
        <v>661</v>
      </c>
      <c r="P196">
        <v>20000</v>
      </c>
      <c r="Q196" t="s">
        <v>107</v>
      </c>
      <c r="R196">
        <v>2</v>
      </c>
      <c r="S196" t="s">
        <v>1445</v>
      </c>
      <c r="T196" t="s">
        <v>223</v>
      </c>
      <c r="U196" t="s">
        <v>222</v>
      </c>
      <c r="V196" t="s">
        <v>18</v>
      </c>
      <c r="W196" t="s">
        <v>1442</v>
      </c>
      <c r="X196">
        <f>VLOOKUP(A196,Purchases!$A$1:$C$328,2,FALSE)</f>
        <v>181.81818181818181</v>
      </c>
    </row>
    <row r="197" spans="1:24" x14ac:dyDescent="0.35">
      <c r="A197">
        <v>11045</v>
      </c>
      <c r="B197" t="s">
        <v>30</v>
      </c>
      <c r="C197" t="s">
        <v>660</v>
      </c>
      <c r="D197" t="s">
        <v>420</v>
      </c>
      <c r="E197" t="s">
        <v>659</v>
      </c>
      <c r="F197" s="4">
        <v>18402</v>
      </c>
      <c r="G197" s="3">
        <v>1950</v>
      </c>
      <c r="H197">
        <f t="shared" ca="1" si="6"/>
        <v>73</v>
      </c>
      <c r="I197" t="str">
        <f t="shared" ca="1" si="7"/>
        <v>70s</v>
      </c>
      <c r="J197" t="s">
        <v>48</v>
      </c>
      <c r="K197" t="s">
        <v>47</v>
      </c>
      <c r="L197" t="s">
        <v>25</v>
      </c>
      <c r="M197" t="s">
        <v>24</v>
      </c>
      <c r="N197" t="s">
        <v>658</v>
      </c>
      <c r="O197" t="s">
        <v>657</v>
      </c>
      <c r="P197">
        <v>30000</v>
      </c>
      <c r="Q197" t="s">
        <v>107</v>
      </c>
      <c r="R197">
        <v>3</v>
      </c>
      <c r="S197" t="s">
        <v>1445</v>
      </c>
      <c r="T197" t="s">
        <v>132</v>
      </c>
      <c r="U197" t="s">
        <v>43</v>
      </c>
      <c r="V197" t="s">
        <v>57</v>
      </c>
      <c r="W197" t="s">
        <v>1443</v>
      </c>
      <c r="X197">
        <f>VLOOKUP(A197,Purchases!$A$1:$C$328,2,FALSE)</f>
        <v>272.72727272727275</v>
      </c>
    </row>
    <row r="198" spans="1:24" x14ac:dyDescent="0.35">
      <c r="A198">
        <v>11046</v>
      </c>
      <c r="B198" t="s">
        <v>71</v>
      </c>
      <c r="C198" t="s">
        <v>656</v>
      </c>
      <c r="D198" t="s">
        <v>655</v>
      </c>
      <c r="E198" t="s">
        <v>654</v>
      </c>
      <c r="F198" s="4">
        <v>18344</v>
      </c>
      <c r="G198" s="3">
        <v>1950</v>
      </c>
      <c r="H198">
        <f t="shared" ca="1" si="6"/>
        <v>73</v>
      </c>
      <c r="I198" t="str">
        <f t="shared" ca="1" si="7"/>
        <v>70s</v>
      </c>
      <c r="J198" t="s">
        <v>25</v>
      </c>
      <c r="K198" t="s">
        <v>26</v>
      </c>
      <c r="L198" t="s">
        <v>61</v>
      </c>
      <c r="M198" t="s">
        <v>60</v>
      </c>
      <c r="N198" t="s">
        <v>653</v>
      </c>
      <c r="O198" t="s">
        <v>652</v>
      </c>
      <c r="P198">
        <v>30000</v>
      </c>
      <c r="Q198" t="s">
        <v>107</v>
      </c>
      <c r="R198">
        <v>3</v>
      </c>
      <c r="S198" t="s">
        <v>1445</v>
      </c>
      <c r="T198" t="s">
        <v>132</v>
      </c>
      <c r="U198" t="s">
        <v>43</v>
      </c>
      <c r="V198" t="s">
        <v>18</v>
      </c>
      <c r="W198" t="s">
        <v>1442</v>
      </c>
      <c r="X198">
        <f>VLOOKUP(A198,Purchases!$A$1:$C$328,2,FALSE)</f>
        <v>272.72727272727275</v>
      </c>
    </row>
    <row r="199" spans="1:24" x14ac:dyDescent="0.35">
      <c r="A199">
        <v>11047</v>
      </c>
      <c r="B199" t="s">
        <v>71</v>
      </c>
      <c r="C199" t="s">
        <v>651</v>
      </c>
      <c r="D199" t="s">
        <v>650</v>
      </c>
      <c r="E199" t="s">
        <v>649</v>
      </c>
      <c r="F199" s="4">
        <v>18321</v>
      </c>
      <c r="G199" s="3">
        <v>1950</v>
      </c>
      <c r="H199">
        <f t="shared" ca="1" si="6"/>
        <v>73</v>
      </c>
      <c r="I199" t="str">
        <f t="shared" ca="1" si="7"/>
        <v>70s</v>
      </c>
      <c r="J199" t="s">
        <v>25</v>
      </c>
      <c r="K199" t="s">
        <v>26</v>
      </c>
      <c r="L199" t="s">
        <v>61</v>
      </c>
      <c r="M199" t="s">
        <v>60</v>
      </c>
      <c r="N199" t="s">
        <v>648</v>
      </c>
      <c r="O199" t="s">
        <v>647</v>
      </c>
      <c r="P199">
        <v>30000</v>
      </c>
      <c r="Q199" t="s">
        <v>107</v>
      </c>
      <c r="R199">
        <v>3</v>
      </c>
      <c r="S199" t="s">
        <v>1445</v>
      </c>
      <c r="T199" t="s">
        <v>132</v>
      </c>
      <c r="U199" t="s">
        <v>43</v>
      </c>
      <c r="V199" t="s">
        <v>57</v>
      </c>
      <c r="W199" t="s">
        <v>1443</v>
      </c>
      <c r="X199">
        <f>VLOOKUP(A199,Purchases!$A$1:$C$328,2,FALSE)</f>
        <v>272.72727272727275</v>
      </c>
    </row>
    <row r="200" spans="1:24" x14ac:dyDescent="0.35">
      <c r="A200">
        <v>11048</v>
      </c>
      <c r="B200" t="s">
        <v>30</v>
      </c>
      <c r="C200" t="s">
        <v>646</v>
      </c>
      <c r="D200" t="s">
        <v>581</v>
      </c>
      <c r="E200" t="s">
        <v>645</v>
      </c>
      <c r="F200" s="4">
        <v>18589</v>
      </c>
      <c r="G200" s="3">
        <v>1950</v>
      </c>
      <c r="H200">
        <f t="shared" ca="1" si="6"/>
        <v>73</v>
      </c>
      <c r="I200" t="str">
        <f t="shared" ca="1" si="7"/>
        <v>70s</v>
      </c>
      <c r="J200" t="s">
        <v>25</v>
      </c>
      <c r="K200" t="s">
        <v>26</v>
      </c>
      <c r="L200" t="s">
        <v>25</v>
      </c>
      <c r="M200" t="s">
        <v>24</v>
      </c>
      <c r="N200" t="s">
        <v>644</v>
      </c>
      <c r="O200" t="s">
        <v>643</v>
      </c>
      <c r="P200">
        <v>30000</v>
      </c>
      <c r="Q200" t="s">
        <v>107</v>
      </c>
      <c r="R200">
        <v>3</v>
      </c>
      <c r="S200" t="s">
        <v>1445</v>
      </c>
      <c r="T200" t="s">
        <v>132</v>
      </c>
      <c r="U200" t="s">
        <v>43</v>
      </c>
      <c r="V200" t="s">
        <v>18</v>
      </c>
      <c r="W200" t="s">
        <v>1442</v>
      </c>
      <c r="X200">
        <f>VLOOKUP(A200,Purchases!$A$1:$C$328,2,FALSE)</f>
        <v>272.72727272727275</v>
      </c>
    </row>
    <row r="201" spans="1:24" x14ac:dyDescent="0.35">
      <c r="A201">
        <v>11049</v>
      </c>
      <c r="B201" t="s">
        <v>65</v>
      </c>
      <c r="C201" t="s">
        <v>81</v>
      </c>
      <c r="D201" t="s">
        <v>642</v>
      </c>
      <c r="E201" t="s">
        <v>641</v>
      </c>
      <c r="F201" s="4">
        <v>29420</v>
      </c>
      <c r="G201" s="3">
        <v>1980</v>
      </c>
      <c r="H201">
        <f t="shared" ca="1" si="6"/>
        <v>43</v>
      </c>
      <c r="I201" t="str">
        <f t="shared" ca="1" si="7"/>
        <v>40s</v>
      </c>
      <c r="J201" t="s">
        <v>48</v>
      </c>
      <c r="K201" t="s">
        <v>47</v>
      </c>
      <c r="L201" t="s">
        <v>61</v>
      </c>
      <c r="M201" t="s">
        <v>60</v>
      </c>
      <c r="N201" t="s">
        <v>640</v>
      </c>
      <c r="O201" t="s">
        <v>639</v>
      </c>
      <c r="P201">
        <v>40000</v>
      </c>
      <c r="Q201" t="s">
        <v>107</v>
      </c>
      <c r="R201">
        <v>0</v>
      </c>
      <c r="S201" t="s">
        <v>1446</v>
      </c>
      <c r="T201" t="s">
        <v>223</v>
      </c>
      <c r="U201" t="s">
        <v>222</v>
      </c>
      <c r="V201" t="s">
        <v>18</v>
      </c>
      <c r="W201" t="s">
        <v>1442</v>
      </c>
      <c r="X201">
        <f>VLOOKUP(A201,Purchases!$A$1:$C$328,2,FALSE)</f>
        <v>363.63636363636363</v>
      </c>
    </row>
    <row r="202" spans="1:24" x14ac:dyDescent="0.35">
      <c r="A202">
        <v>11050</v>
      </c>
      <c r="B202" t="s">
        <v>30</v>
      </c>
      <c r="C202" t="s">
        <v>638</v>
      </c>
      <c r="D202" t="s">
        <v>637</v>
      </c>
      <c r="E202" t="s">
        <v>636</v>
      </c>
      <c r="F202" s="4">
        <v>18878</v>
      </c>
      <c r="G202" s="3">
        <v>1951</v>
      </c>
      <c r="H202">
        <f t="shared" ca="1" si="6"/>
        <v>72</v>
      </c>
      <c r="I202" t="str">
        <f t="shared" ca="1" si="7"/>
        <v>70s</v>
      </c>
      <c r="J202" t="s">
        <v>25</v>
      </c>
      <c r="K202" t="s">
        <v>26</v>
      </c>
      <c r="L202" t="s">
        <v>25</v>
      </c>
      <c r="M202" t="s">
        <v>24</v>
      </c>
      <c r="N202" t="s">
        <v>635</v>
      </c>
      <c r="O202" t="s">
        <v>634</v>
      </c>
      <c r="P202">
        <v>30000</v>
      </c>
      <c r="Q202" t="s">
        <v>107</v>
      </c>
      <c r="R202">
        <v>3</v>
      </c>
      <c r="S202" t="s">
        <v>1445</v>
      </c>
      <c r="T202" t="s">
        <v>132</v>
      </c>
      <c r="U202" t="s">
        <v>43</v>
      </c>
      <c r="V202" t="s">
        <v>18</v>
      </c>
      <c r="W202" t="s">
        <v>1442</v>
      </c>
      <c r="X202">
        <f>VLOOKUP(A202,Purchases!$A$1:$C$328,2,FALSE)</f>
        <v>272.72727272727275</v>
      </c>
    </row>
    <row r="203" spans="1:24" x14ac:dyDescent="0.35">
      <c r="A203">
        <v>11051</v>
      </c>
      <c r="B203" t="s">
        <v>30</v>
      </c>
      <c r="C203" t="s">
        <v>633</v>
      </c>
      <c r="D203" t="s">
        <v>28</v>
      </c>
      <c r="E203" t="s">
        <v>632</v>
      </c>
      <c r="F203" s="4">
        <v>18844</v>
      </c>
      <c r="G203" s="3">
        <v>1951</v>
      </c>
      <c r="H203">
        <f t="shared" ca="1" si="6"/>
        <v>72</v>
      </c>
      <c r="I203" t="str">
        <f t="shared" ca="1" si="7"/>
        <v>70s</v>
      </c>
      <c r="J203" t="s">
        <v>48</v>
      </c>
      <c r="K203" t="s">
        <v>47</v>
      </c>
      <c r="L203" t="s">
        <v>25</v>
      </c>
      <c r="M203" t="s">
        <v>24</v>
      </c>
      <c r="N203" t="s">
        <v>631</v>
      </c>
      <c r="O203" t="s">
        <v>630</v>
      </c>
      <c r="P203">
        <v>30000</v>
      </c>
      <c r="Q203" t="s">
        <v>107</v>
      </c>
      <c r="R203">
        <v>3</v>
      </c>
      <c r="S203" t="s">
        <v>1445</v>
      </c>
      <c r="T203" t="s">
        <v>132</v>
      </c>
      <c r="U203" t="s">
        <v>43</v>
      </c>
      <c r="V203" t="s">
        <v>57</v>
      </c>
      <c r="W203" t="s">
        <v>1443</v>
      </c>
      <c r="X203">
        <f>VLOOKUP(A203,Purchases!$A$1:$C$328,2,FALSE)</f>
        <v>272.72727272727275</v>
      </c>
    </row>
    <row r="204" spans="1:24" x14ac:dyDescent="0.35">
      <c r="A204">
        <v>11052</v>
      </c>
      <c r="B204" t="s">
        <v>71</v>
      </c>
      <c r="C204" t="s">
        <v>629</v>
      </c>
      <c r="D204" t="s">
        <v>628</v>
      </c>
      <c r="E204" t="s">
        <v>627</v>
      </c>
      <c r="F204" s="4">
        <v>18847</v>
      </c>
      <c r="G204" s="3">
        <v>1951</v>
      </c>
      <c r="H204">
        <f t="shared" ca="1" si="6"/>
        <v>72</v>
      </c>
      <c r="I204" t="str">
        <f t="shared" ca="1" si="7"/>
        <v>70s</v>
      </c>
      <c r="J204" t="s">
        <v>48</v>
      </c>
      <c r="K204" t="s">
        <v>47</v>
      </c>
      <c r="L204" t="s">
        <v>61</v>
      </c>
      <c r="M204" t="s">
        <v>60</v>
      </c>
      <c r="N204" t="s">
        <v>626</v>
      </c>
      <c r="O204" t="s">
        <v>625</v>
      </c>
      <c r="P204">
        <v>40000</v>
      </c>
      <c r="Q204" t="s">
        <v>107</v>
      </c>
      <c r="R204">
        <v>2</v>
      </c>
      <c r="S204" t="s">
        <v>1445</v>
      </c>
      <c r="T204" t="s">
        <v>44</v>
      </c>
      <c r="U204" t="s">
        <v>222</v>
      </c>
      <c r="V204" t="s">
        <v>57</v>
      </c>
      <c r="W204" t="s">
        <v>1443</v>
      </c>
      <c r="X204">
        <f>VLOOKUP(A204,Purchases!$A$1:$C$328,2,FALSE)</f>
        <v>363.63636363636363</v>
      </c>
    </row>
    <row r="205" spans="1:24" x14ac:dyDescent="0.35">
      <c r="A205">
        <v>11053</v>
      </c>
      <c r="B205" t="s">
        <v>65</v>
      </c>
      <c r="C205" t="s">
        <v>624</v>
      </c>
      <c r="D205" t="s">
        <v>460</v>
      </c>
      <c r="E205" t="s">
        <v>623</v>
      </c>
      <c r="F205" s="4">
        <v>29453</v>
      </c>
      <c r="G205" s="3">
        <v>1980</v>
      </c>
      <c r="H205">
        <f t="shared" ca="1" si="6"/>
        <v>43</v>
      </c>
      <c r="I205" t="str">
        <f t="shared" ca="1" si="7"/>
        <v>40s</v>
      </c>
      <c r="J205" t="s">
        <v>25</v>
      </c>
      <c r="K205" t="s">
        <v>26</v>
      </c>
      <c r="L205" t="s">
        <v>61</v>
      </c>
      <c r="M205" t="s">
        <v>60</v>
      </c>
      <c r="N205" t="s">
        <v>622</v>
      </c>
      <c r="O205" t="s">
        <v>621</v>
      </c>
      <c r="P205">
        <v>60000</v>
      </c>
      <c r="Q205" t="s">
        <v>37</v>
      </c>
      <c r="R205">
        <v>0</v>
      </c>
      <c r="S205" t="s">
        <v>1446</v>
      </c>
      <c r="T205" t="s">
        <v>44</v>
      </c>
      <c r="U205" t="s">
        <v>43</v>
      </c>
      <c r="V205" t="s">
        <v>57</v>
      </c>
      <c r="W205" t="s">
        <v>1443</v>
      </c>
      <c r="X205">
        <f>VLOOKUP(A205,Purchases!$A$1:$C$328,2,FALSE)</f>
        <v>545.4545454545455</v>
      </c>
    </row>
    <row r="206" spans="1:24" x14ac:dyDescent="0.35">
      <c r="A206">
        <v>11054</v>
      </c>
      <c r="B206" t="s">
        <v>71</v>
      </c>
      <c r="C206" t="s">
        <v>620</v>
      </c>
      <c r="D206" t="s">
        <v>619</v>
      </c>
      <c r="E206" t="s">
        <v>618</v>
      </c>
      <c r="F206" s="4">
        <v>19063</v>
      </c>
      <c r="G206" s="3">
        <v>1952</v>
      </c>
      <c r="H206">
        <f t="shared" ca="1" si="6"/>
        <v>71</v>
      </c>
      <c r="I206" t="str">
        <f t="shared" ca="1" si="7"/>
        <v>70s</v>
      </c>
      <c r="J206" t="s">
        <v>25</v>
      </c>
      <c r="K206" t="s">
        <v>26</v>
      </c>
      <c r="L206" t="s">
        <v>61</v>
      </c>
      <c r="M206" t="s">
        <v>60</v>
      </c>
      <c r="N206" t="s">
        <v>617</v>
      </c>
      <c r="O206" t="s">
        <v>616</v>
      </c>
      <c r="P206">
        <v>40000</v>
      </c>
      <c r="Q206" t="s">
        <v>107</v>
      </c>
      <c r="R206">
        <v>2</v>
      </c>
      <c r="S206" t="s">
        <v>1445</v>
      </c>
      <c r="T206" t="s">
        <v>44</v>
      </c>
      <c r="U206" t="s">
        <v>43</v>
      </c>
      <c r="V206" t="s">
        <v>18</v>
      </c>
      <c r="W206" t="s">
        <v>1442</v>
      </c>
      <c r="X206">
        <f>VLOOKUP(A206,Purchases!$A$1:$C$328,2,FALSE)</f>
        <v>363.63636363636363</v>
      </c>
    </row>
    <row r="207" spans="1:24" x14ac:dyDescent="0.35">
      <c r="A207">
        <v>11055</v>
      </c>
      <c r="B207" t="s">
        <v>30</v>
      </c>
      <c r="C207" t="s">
        <v>615</v>
      </c>
      <c r="D207" t="s">
        <v>614</v>
      </c>
      <c r="E207" t="s">
        <v>613</v>
      </c>
      <c r="F207" s="4">
        <v>19058</v>
      </c>
      <c r="G207" s="3">
        <v>1952</v>
      </c>
      <c r="H207">
        <f t="shared" ca="1" si="6"/>
        <v>71</v>
      </c>
      <c r="I207" t="str">
        <f t="shared" ca="1" si="7"/>
        <v>70s</v>
      </c>
      <c r="J207" t="s">
        <v>25</v>
      </c>
      <c r="K207" t="s">
        <v>26</v>
      </c>
      <c r="L207" t="s">
        <v>25</v>
      </c>
      <c r="M207" t="s">
        <v>24</v>
      </c>
      <c r="N207" t="s">
        <v>612</v>
      </c>
      <c r="O207" t="s">
        <v>611</v>
      </c>
      <c r="P207">
        <v>40000</v>
      </c>
      <c r="Q207" t="s">
        <v>107</v>
      </c>
      <c r="R207">
        <v>2</v>
      </c>
      <c r="S207" t="s">
        <v>1445</v>
      </c>
      <c r="T207" t="s">
        <v>44</v>
      </c>
      <c r="U207" t="s">
        <v>43</v>
      </c>
      <c r="V207" t="s">
        <v>18</v>
      </c>
      <c r="W207" t="s">
        <v>1442</v>
      </c>
      <c r="X207">
        <f>VLOOKUP(A207,Purchases!$A$1:$C$328,2,FALSE)</f>
        <v>363.63636363636363</v>
      </c>
    </row>
    <row r="208" spans="1:24" x14ac:dyDescent="0.35">
      <c r="A208">
        <v>11056</v>
      </c>
      <c r="B208" t="s">
        <v>71</v>
      </c>
      <c r="C208" t="s">
        <v>610</v>
      </c>
      <c r="D208" t="s">
        <v>609</v>
      </c>
      <c r="E208" t="s">
        <v>608</v>
      </c>
      <c r="F208" s="4">
        <v>19452</v>
      </c>
      <c r="G208" s="3">
        <v>1953</v>
      </c>
      <c r="H208">
        <f t="shared" ca="1" si="6"/>
        <v>70</v>
      </c>
      <c r="I208" t="str">
        <f t="shared" ca="1" si="7"/>
        <v>70s</v>
      </c>
      <c r="J208" t="s">
        <v>25</v>
      </c>
      <c r="K208" t="s">
        <v>26</v>
      </c>
      <c r="L208" t="s">
        <v>61</v>
      </c>
      <c r="M208" t="s">
        <v>60</v>
      </c>
      <c r="N208" t="s">
        <v>607</v>
      </c>
      <c r="O208" t="s">
        <v>606</v>
      </c>
      <c r="P208">
        <v>40000</v>
      </c>
      <c r="Q208" t="s">
        <v>107</v>
      </c>
      <c r="R208">
        <v>3</v>
      </c>
      <c r="S208" t="s">
        <v>1445</v>
      </c>
      <c r="T208" t="s">
        <v>44</v>
      </c>
      <c r="U208" t="s">
        <v>43</v>
      </c>
      <c r="V208" t="s">
        <v>18</v>
      </c>
      <c r="W208" t="s">
        <v>1442</v>
      </c>
      <c r="X208">
        <f>VLOOKUP(A208,Purchases!$A$1:$C$328,2,FALSE)</f>
        <v>363.63636363636363</v>
      </c>
    </row>
    <row r="209" spans="1:24" x14ac:dyDescent="0.35">
      <c r="A209">
        <v>11057</v>
      </c>
      <c r="B209" t="s">
        <v>30</v>
      </c>
      <c r="C209" t="s">
        <v>605</v>
      </c>
      <c r="D209" t="s">
        <v>596</v>
      </c>
      <c r="E209" t="s">
        <v>604</v>
      </c>
      <c r="F209" s="4">
        <v>19644</v>
      </c>
      <c r="G209" s="3">
        <v>1953</v>
      </c>
      <c r="H209">
        <f t="shared" ca="1" si="6"/>
        <v>70</v>
      </c>
      <c r="I209" t="str">
        <f t="shared" ca="1" si="7"/>
        <v>70s</v>
      </c>
      <c r="J209" t="s">
        <v>25</v>
      </c>
      <c r="K209" t="s">
        <v>26</v>
      </c>
      <c r="L209" t="s">
        <v>25</v>
      </c>
      <c r="M209" t="s">
        <v>24</v>
      </c>
      <c r="N209" t="s">
        <v>603</v>
      </c>
      <c r="O209" t="s">
        <v>602</v>
      </c>
      <c r="P209">
        <v>70000</v>
      </c>
      <c r="Q209" t="s">
        <v>37</v>
      </c>
      <c r="R209">
        <v>2</v>
      </c>
      <c r="S209" t="s">
        <v>1445</v>
      </c>
      <c r="T209" t="s">
        <v>20</v>
      </c>
      <c r="U209" t="s">
        <v>19</v>
      </c>
      <c r="V209" t="s">
        <v>18</v>
      </c>
      <c r="W209" t="s">
        <v>1442</v>
      </c>
      <c r="X209">
        <f>VLOOKUP(A209,Purchases!$A$1:$C$328,2,FALSE)</f>
        <v>636.36363636363637</v>
      </c>
    </row>
    <row r="210" spans="1:24" x14ac:dyDescent="0.35">
      <c r="A210">
        <v>11058</v>
      </c>
      <c r="B210" t="s">
        <v>30</v>
      </c>
      <c r="C210" t="s">
        <v>601</v>
      </c>
      <c r="D210" t="s">
        <v>445</v>
      </c>
      <c r="E210" t="s">
        <v>600</v>
      </c>
      <c r="F210" s="4">
        <v>19841</v>
      </c>
      <c r="G210" s="3">
        <v>1954</v>
      </c>
      <c r="H210">
        <f t="shared" ca="1" si="6"/>
        <v>69</v>
      </c>
      <c r="I210" t="str">
        <f t="shared" ca="1" si="7"/>
        <v>60s</v>
      </c>
      <c r="J210" t="s">
        <v>25</v>
      </c>
      <c r="K210" t="s">
        <v>26</v>
      </c>
      <c r="L210" t="s">
        <v>25</v>
      </c>
      <c r="M210" t="s">
        <v>24</v>
      </c>
      <c r="N210" t="s">
        <v>599</v>
      </c>
      <c r="O210" t="s">
        <v>598</v>
      </c>
      <c r="P210">
        <v>80000</v>
      </c>
      <c r="Q210" t="s">
        <v>37</v>
      </c>
      <c r="R210">
        <v>2</v>
      </c>
      <c r="S210" t="s">
        <v>1445</v>
      </c>
      <c r="T210" t="s">
        <v>44</v>
      </c>
      <c r="U210" t="s">
        <v>43</v>
      </c>
      <c r="V210" t="s">
        <v>18</v>
      </c>
      <c r="W210" t="s">
        <v>1442</v>
      </c>
      <c r="X210">
        <f>VLOOKUP(A210,Purchases!$A$1:$C$328,2,FALSE)</f>
        <v>727.27272727272725</v>
      </c>
    </row>
    <row r="211" spans="1:24" x14ac:dyDescent="0.35">
      <c r="A211">
        <v>11059</v>
      </c>
      <c r="B211" t="s">
        <v>71</v>
      </c>
      <c r="C211" t="s">
        <v>597</v>
      </c>
      <c r="D211" t="s">
        <v>596</v>
      </c>
      <c r="E211" t="s">
        <v>595</v>
      </c>
      <c r="F211" s="4">
        <v>19815</v>
      </c>
      <c r="G211" s="3">
        <v>1954</v>
      </c>
      <c r="H211">
        <f t="shared" ca="1" si="6"/>
        <v>69</v>
      </c>
      <c r="I211" t="str">
        <f t="shared" ca="1" si="7"/>
        <v>60s</v>
      </c>
      <c r="J211" t="s">
        <v>48</v>
      </c>
      <c r="K211" t="s">
        <v>47</v>
      </c>
      <c r="L211" t="s">
        <v>61</v>
      </c>
      <c r="M211" t="s">
        <v>60</v>
      </c>
      <c r="N211" t="s">
        <v>594</v>
      </c>
      <c r="O211" t="s">
        <v>593</v>
      </c>
      <c r="P211">
        <v>80000</v>
      </c>
      <c r="Q211" t="s">
        <v>37</v>
      </c>
      <c r="R211">
        <v>2</v>
      </c>
      <c r="S211" t="s">
        <v>1445</v>
      </c>
      <c r="T211" t="s">
        <v>44</v>
      </c>
      <c r="U211" t="s">
        <v>43</v>
      </c>
      <c r="V211" t="s">
        <v>18</v>
      </c>
      <c r="W211" t="s">
        <v>1442</v>
      </c>
      <c r="X211">
        <f>VLOOKUP(A211,Purchases!$A$1:$C$328,2,FALSE)</f>
        <v>727.27272727272725</v>
      </c>
    </row>
    <row r="212" spans="1:24" x14ac:dyDescent="0.35">
      <c r="A212">
        <v>11060</v>
      </c>
      <c r="B212" t="s">
        <v>30</v>
      </c>
      <c r="C212" t="s">
        <v>592</v>
      </c>
      <c r="D212" t="s">
        <v>591</v>
      </c>
      <c r="E212" t="s">
        <v>590</v>
      </c>
      <c r="F212" s="4">
        <v>19800</v>
      </c>
      <c r="G212" s="3">
        <v>1954</v>
      </c>
      <c r="H212">
        <f t="shared" ca="1" si="6"/>
        <v>69</v>
      </c>
      <c r="I212" t="str">
        <f t="shared" ca="1" si="7"/>
        <v>60s</v>
      </c>
      <c r="J212" t="s">
        <v>25</v>
      </c>
      <c r="K212" t="s">
        <v>26</v>
      </c>
      <c r="L212" t="s">
        <v>25</v>
      </c>
      <c r="M212" t="s">
        <v>24</v>
      </c>
      <c r="N212" t="s">
        <v>589</v>
      </c>
      <c r="O212" t="s">
        <v>588</v>
      </c>
      <c r="P212">
        <v>80000</v>
      </c>
      <c r="Q212" t="s">
        <v>37</v>
      </c>
      <c r="R212">
        <v>2</v>
      </c>
      <c r="S212" t="s">
        <v>1445</v>
      </c>
      <c r="T212" t="s">
        <v>44</v>
      </c>
      <c r="U212" t="s">
        <v>43</v>
      </c>
      <c r="V212" t="s">
        <v>18</v>
      </c>
      <c r="W212" t="s">
        <v>1442</v>
      </c>
      <c r="X212">
        <f>VLOOKUP(A212,Purchases!$A$1:$C$328,2,FALSE)</f>
        <v>727.27272727272725</v>
      </c>
    </row>
    <row r="213" spans="1:24" x14ac:dyDescent="0.35">
      <c r="A213">
        <v>11061</v>
      </c>
      <c r="B213" t="s">
        <v>30</v>
      </c>
      <c r="C213" t="s">
        <v>587</v>
      </c>
      <c r="D213" t="s">
        <v>586</v>
      </c>
      <c r="E213" t="s">
        <v>585</v>
      </c>
      <c r="F213" s="4">
        <v>19782</v>
      </c>
      <c r="G213" s="3">
        <v>1954</v>
      </c>
      <c r="H213">
        <f t="shared" ca="1" si="6"/>
        <v>69</v>
      </c>
      <c r="I213" t="str">
        <f t="shared" ca="1" si="7"/>
        <v>60s</v>
      </c>
      <c r="J213" t="s">
        <v>25</v>
      </c>
      <c r="K213" t="s">
        <v>26</v>
      </c>
      <c r="L213" t="s">
        <v>25</v>
      </c>
      <c r="M213" t="s">
        <v>24</v>
      </c>
      <c r="N213" t="s">
        <v>584</v>
      </c>
      <c r="O213" t="s">
        <v>583</v>
      </c>
      <c r="P213">
        <v>80000</v>
      </c>
      <c r="Q213" t="s">
        <v>37</v>
      </c>
      <c r="R213">
        <v>2</v>
      </c>
      <c r="S213" t="s">
        <v>1445</v>
      </c>
      <c r="T213" t="s">
        <v>44</v>
      </c>
      <c r="U213" t="s">
        <v>43</v>
      </c>
      <c r="V213" t="s">
        <v>18</v>
      </c>
      <c r="W213" t="s">
        <v>1442</v>
      </c>
      <c r="X213">
        <f>VLOOKUP(A213,Purchases!$A$1:$C$328,2,FALSE)</f>
        <v>727.27272727272725</v>
      </c>
    </row>
    <row r="214" spans="1:24" x14ac:dyDescent="0.35">
      <c r="A214">
        <v>11062</v>
      </c>
      <c r="B214" t="s">
        <v>30</v>
      </c>
      <c r="C214" t="s">
        <v>582</v>
      </c>
      <c r="D214" t="s">
        <v>581</v>
      </c>
      <c r="E214" t="s">
        <v>580</v>
      </c>
      <c r="F214" s="4">
        <v>27639</v>
      </c>
      <c r="G214" s="3">
        <v>1975</v>
      </c>
      <c r="H214">
        <f t="shared" ca="1" si="6"/>
        <v>48</v>
      </c>
      <c r="I214" t="str">
        <f t="shared" ca="1" si="7"/>
        <v>40s</v>
      </c>
      <c r="J214" t="s">
        <v>25</v>
      </c>
      <c r="K214" t="s">
        <v>26</v>
      </c>
      <c r="L214" t="s">
        <v>25</v>
      </c>
      <c r="M214" t="s">
        <v>24</v>
      </c>
      <c r="N214" t="s">
        <v>579</v>
      </c>
      <c r="O214" t="s">
        <v>578</v>
      </c>
      <c r="P214">
        <v>40000</v>
      </c>
      <c r="Q214" t="s">
        <v>107</v>
      </c>
      <c r="R214">
        <v>0</v>
      </c>
      <c r="S214" t="s">
        <v>1446</v>
      </c>
      <c r="T214" t="s">
        <v>132</v>
      </c>
      <c r="U214" t="s">
        <v>43</v>
      </c>
      <c r="V214" t="s">
        <v>18</v>
      </c>
      <c r="W214" t="s">
        <v>1442</v>
      </c>
      <c r="X214">
        <f>VLOOKUP(A214,Purchases!$A$1:$C$328,2,FALSE)</f>
        <v>363.63636363636363</v>
      </c>
    </row>
    <row r="215" spans="1:24" x14ac:dyDescent="0.35">
      <c r="A215">
        <v>11063</v>
      </c>
      <c r="B215" t="s">
        <v>65</v>
      </c>
      <c r="C215" t="s">
        <v>165</v>
      </c>
      <c r="D215" t="s">
        <v>577</v>
      </c>
      <c r="E215" t="s">
        <v>576</v>
      </c>
      <c r="F215" s="4">
        <v>27491</v>
      </c>
      <c r="G215" s="3">
        <v>1975</v>
      </c>
      <c r="H215">
        <f t="shared" ca="1" si="6"/>
        <v>48</v>
      </c>
      <c r="I215" t="str">
        <f t="shared" ca="1" si="7"/>
        <v>40s</v>
      </c>
      <c r="J215" t="s">
        <v>48</v>
      </c>
      <c r="K215" t="s">
        <v>47</v>
      </c>
      <c r="L215" t="s">
        <v>61</v>
      </c>
      <c r="M215" t="s">
        <v>60</v>
      </c>
      <c r="N215" t="s">
        <v>575</v>
      </c>
      <c r="O215" t="s">
        <v>574</v>
      </c>
      <c r="P215">
        <v>40000</v>
      </c>
      <c r="Q215" t="s">
        <v>107</v>
      </c>
      <c r="R215">
        <v>0</v>
      </c>
      <c r="S215" t="s">
        <v>1446</v>
      </c>
      <c r="T215" t="s">
        <v>132</v>
      </c>
      <c r="U215" t="s">
        <v>43</v>
      </c>
      <c r="V215" t="s">
        <v>18</v>
      </c>
      <c r="W215" t="s">
        <v>1442</v>
      </c>
      <c r="X215">
        <f>VLOOKUP(A215,Purchases!$A$1:$C$328,2,FALSE)</f>
        <v>363.63636363636363</v>
      </c>
    </row>
    <row r="216" spans="1:24" x14ac:dyDescent="0.35">
      <c r="A216">
        <v>11064</v>
      </c>
      <c r="B216" t="s">
        <v>30</v>
      </c>
      <c r="C216" t="s">
        <v>121</v>
      </c>
      <c r="D216" t="s">
        <v>573</v>
      </c>
      <c r="E216" t="s">
        <v>572</v>
      </c>
      <c r="F216" s="4">
        <v>27735</v>
      </c>
      <c r="G216" s="3">
        <v>1975</v>
      </c>
      <c r="H216">
        <f t="shared" ca="1" si="6"/>
        <v>48</v>
      </c>
      <c r="I216" t="str">
        <f t="shared" ca="1" si="7"/>
        <v>40s</v>
      </c>
      <c r="J216" t="s">
        <v>25</v>
      </c>
      <c r="K216" t="s">
        <v>26</v>
      </c>
      <c r="L216" t="s">
        <v>25</v>
      </c>
      <c r="M216" t="s">
        <v>24</v>
      </c>
      <c r="N216" t="s">
        <v>571</v>
      </c>
      <c r="O216" t="s">
        <v>570</v>
      </c>
      <c r="P216">
        <v>40000</v>
      </c>
      <c r="Q216" t="s">
        <v>107</v>
      </c>
      <c r="R216">
        <v>0</v>
      </c>
      <c r="S216" t="s">
        <v>1446</v>
      </c>
      <c r="T216" t="s">
        <v>132</v>
      </c>
      <c r="U216" t="s">
        <v>43</v>
      </c>
      <c r="V216" t="s">
        <v>18</v>
      </c>
      <c r="W216" t="s">
        <v>1442</v>
      </c>
      <c r="X216">
        <f>VLOOKUP(A216,Purchases!$A$1:$C$328,2,FALSE)</f>
        <v>363.63636363636363</v>
      </c>
    </row>
    <row r="217" spans="1:24" x14ac:dyDescent="0.35">
      <c r="A217">
        <v>11065</v>
      </c>
      <c r="B217" t="s">
        <v>65</v>
      </c>
      <c r="C217" t="s">
        <v>569</v>
      </c>
      <c r="D217" t="s">
        <v>211</v>
      </c>
      <c r="E217" t="s">
        <v>568</v>
      </c>
      <c r="F217" s="4">
        <v>26946</v>
      </c>
      <c r="G217" s="3">
        <v>1973</v>
      </c>
      <c r="H217">
        <f t="shared" ca="1" si="6"/>
        <v>50</v>
      </c>
      <c r="I217" t="str">
        <f t="shared" ca="1" si="7"/>
        <v>50s</v>
      </c>
      <c r="J217" t="s">
        <v>25</v>
      </c>
      <c r="K217" t="s">
        <v>26</v>
      </c>
      <c r="L217" t="s">
        <v>61</v>
      </c>
      <c r="M217" t="s">
        <v>60</v>
      </c>
      <c r="N217" t="s">
        <v>567</v>
      </c>
      <c r="O217" t="s">
        <v>566</v>
      </c>
      <c r="P217">
        <v>60000</v>
      </c>
      <c r="Q217" t="s">
        <v>37</v>
      </c>
      <c r="R217">
        <v>0</v>
      </c>
      <c r="S217" t="s">
        <v>1446</v>
      </c>
      <c r="T217" t="s">
        <v>44</v>
      </c>
      <c r="U217" t="s">
        <v>43</v>
      </c>
      <c r="V217" t="s">
        <v>57</v>
      </c>
      <c r="W217" t="s">
        <v>1443</v>
      </c>
      <c r="X217">
        <f>VLOOKUP(A217,Purchases!$A$1:$C$328,2,FALSE)</f>
        <v>545.4545454545455</v>
      </c>
    </row>
    <row r="218" spans="1:24" x14ac:dyDescent="0.35">
      <c r="A218">
        <v>11066</v>
      </c>
      <c r="B218" t="s">
        <v>65</v>
      </c>
      <c r="C218" t="s">
        <v>565</v>
      </c>
      <c r="D218" t="s">
        <v>488</v>
      </c>
      <c r="E218" t="s">
        <v>564</v>
      </c>
      <c r="F218" s="4">
        <v>26995</v>
      </c>
      <c r="G218" s="3">
        <v>1973</v>
      </c>
      <c r="H218">
        <f t="shared" ca="1" si="6"/>
        <v>50</v>
      </c>
      <c r="I218" t="str">
        <f t="shared" ca="1" si="7"/>
        <v>50s</v>
      </c>
      <c r="J218" t="s">
        <v>25</v>
      </c>
      <c r="K218" t="s">
        <v>26</v>
      </c>
      <c r="L218" t="s">
        <v>61</v>
      </c>
      <c r="M218" t="s">
        <v>60</v>
      </c>
      <c r="N218" t="s">
        <v>563</v>
      </c>
      <c r="O218" t="s">
        <v>562</v>
      </c>
      <c r="P218">
        <v>70000</v>
      </c>
      <c r="Q218" t="s">
        <v>37</v>
      </c>
      <c r="R218">
        <v>0</v>
      </c>
      <c r="S218" t="s">
        <v>1446</v>
      </c>
      <c r="T218" t="s">
        <v>44</v>
      </c>
      <c r="U218" t="s">
        <v>341</v>
      </c>
      <c r="V218" t="s">
        <v>18</v>
      </c>
      <c r="W218" t="s">
        <v>1442</v>
      </c>
      <c r="X218">
        <f>VLOOKUP(A218,Purchases!$A$1:$C$328,2,FALSE)</f>
        <v>636.36363636363637</v>
      </c>
    </row>
    <row r="219" spans="1:24" x14ac:dyDescent="0.35">
      <c r="A219">
        <v>11067</v>
      </c>
      <c r="B219" t="s">
        <v>30</v>
      </c>
      <c r="C219" t="s">
        <v>561</v>
      </c>
      <c r="D219" t="s">
        <v>560</v>
      </c>
      <c r="E219" t="s">
        <v>559</v>
      </c>
      <c r="F219" s="4">
        <v>28028</v>
      </c>
      <c r="G219" s="3">
        <v>1976</v>
      </c>
      <c r="H219">
        <f t="shared" ca="1" si="6"/>
        <v>47</v>
      </c>
      <c r="I219" t="str">
        <f t="shared" ca="1" si="7"/>
        <v>40s</v>
      </c>
      <c r="J219" t="s">
        <v>48</v>
      </c>
      <c r="K219" t="s">
        <v>47</v>
      </c>
      <c r="L219" t="s">
        <v>25</v>
      </c>
      <c r="M219" t="s">
        <v>24</v>
      </c>
      <c r="N219" t="s">
        <v>558</v>
      </c>
      <c r="O219" t="s">
        <v>557</v>
      </c>
      <c r="P219">
        <v>60000</v>
      </c>
      <c r="Q219" t="s">
        <v>37</v>
      </c>
      <c r="R219">
        <v>0</v>
      </c>
      <c r="S219" t="s">
        <v>1446</v>
      </c>
      <c r="T219" t="s">
        <v>44</v>
      </c>
      <c r="U219" t="s">
        <v>341</v>
      </c>
      <c r="V219" t="s">
        <v>18</v>
      </c>
      <c r="W219" t="s">
        <v>1442</v>
      </c>
      <c r="X219">
        <f>VLOOKUP(A219,Purchases!$A$1:$C$328,2,FALSE)</f>
        <v>545.4545454545455</v>
      </c>
    </row>
    <row r="220" spans="1:24" x14ac:dyDescent="0.35">
      <c r="A220">
        <v>11068</v>
      </c>
      <c r="B220" t="s">
        <v>71</v>
      </c>
      <c r="C220" t="s">
        <v>556</v>
      </c>
      <c r="D220" t="s">
        <v>465</v>
      </c>
      <c r="E220" t="s">
        <v>555</v>
      </c>
      <c r="F220" s="4">
        <v>20355</v>
      </c>
      <c r="G220" s="3">
        <v>1955</v>
      </c>
      <c r="H220">
        <f t="shared" ca="1" si="6"/>
        <v>68</v>
      </c>
      <c r="I220" t="str">
        <f t="shared" ca="1" si="7"/>
        <v>60s</v>
      </c>
      <c r="J220" t="s">
        <v>48</v>
      </c>
      <c r="K220" t="s">
        <v>47</v>
      </c>
      <c r="L220" t="s">
        <v>61</v>
      </c>
      <c r="M220" t="s">
        <v>60</v>
      </c>
      <c r="N220" t="s">
        <v>554</v>
      </c>
      <c r="O220" t="s">
        <v>553</v>
      </c>
      <c r="P220">
        <v>80000</v>
      </c>
      <c r="Q220" t="s">
        <v>37</v>
      </c>
      <c r="R220">
        <v>2</v>
      </c>
      <c r="S220" t="s">
        <v>1445</v>
      </c>
      <c r="T220" t="s">
        <v>132</v>
      </c>
      <c r="U220" t="s">
        <v>43</v>
      </c>
      <c r="V220" t="s">
        <v>18</v>
      </c>
      <c r="W220" t="s">
        <v>1442</v>
      </c>
      <c r="X220">
        <f>VLOOKUP(A220,Purchases!$A$1:$C$328,2,FALSE)</f>
        <v>727.27272727272725</v>
      </c>
    </row>
    <row r="221" spans="1:24" x14ac:dyDescent="0.35">
      <c r="A221">
        <v>11069</v>
      </c>
      <c r="B221" t="s">
        <v>71</v>
      </c>
      <c r="C221" t="s">
        <v>552</v>
      </c>
      <c r="D221" t="s">
        <v>295</v>
      </c>
      <c r="E221" t="s">
        <v>551</v>
      </c>
      <c r="F221" s="4">
        <v>20353</v>
      </c>
      <c r="G221" s="3">
        <v>1955</v>
      </c>
      <c r="H221">
        <f t="shared" ca="1" si="6"/>
        <v>68</v>
      </c>
      <c r="I221" t="str">
        <f t="shared" ca="1" si="7"/>
        <v>60s</v>
      </c>
      <c r="J221" t="s">
        <v>48</v>
      </c>
      <c r="K221" t="s">
        <v>47</v>
      </c>
      <c r="L221" t="s">
        <v>61</v>
      </c>
      <c r="M221" t="s">
        <v>60</v>
      </c>
      <c r="N221" t="s">
        <v>550</v>
      </c>
      <c r="O221" t="s">
        <v>549</v>
      </c>
      <c r="P221">
        <v>80000</v>
      </c>
      <c r="Q221" t="s">
        <v>37</v>
      </c>
      <c r="R221">
        <v>2</v>
      </c>
      <c r="S221" t="s">
        <v>1445</v>
      </c>
      <c r="T221" t="s">
        <v>132</v>
      </c>
      <c r="U221" t="s">
        <v>43</v>
      </c>
      <c r="V221" t="s">
        <v>57</v>
      </c>
      <c r="W221" t="s">
        <v>1443</v>
      </c>
      <c r="X221">
        <f>VLOOKUP(A221,Purchases!$A$1:$C$328,2,FALSE)</f>
        <v>727.27272727272725</v>
      </c>
    </row>
    <row r="222" spans="1:24" x14ac:dyDescent="0.35">
      <c r="A222">
        <v>11070</v>
      </c>
      <c r="B222" t="s">
        <v>30</v>
      </c>
      <c r="C222" t="s">
        <v>548</v>
      </c>
      <c r="D222" t="s">
        <v>547</v>
      </c>
      <c r="E222" t="s">
        <v>546</v>
      </c>
      <c r="F222" s="4">
        <v>20184</v>
      </c>
      <c r="G222" s="3">
        <v>1955</v>
      </c>
      <c r="H222">
        <f t="shared" ca="1" si="6"/>
        <v>68</v>
      </c>
      <c r="I222" t="str">
        <f t="shared" ca="1" si="7"/>
        <v>60s</v>
      </c>
      <c r="J222" t="s">
        <v>25</v>
      </c>
      <c r="K222" t="s">
        <v>26</v>
      </c>
      <c r="L222" t="s">
        <v>25</v>
      </c>
      <c r="M222" t="s">
        <v>24</v>
      </c>
      <c r="N222" t="s">
        <v>545</v>
      </c>
      <c r="O222" t="s">
        <v>544</v>
      </c>
      <c r="P222">
        <v>80000</v>
      </c>
      <c r="Q222" t="s">
        <v>37</v>
      </c>
      <c r="R222">
        <v>2</v>
      </c>
      <c r="S222" t="s">
        <v>1445</v>
      </c>
      <c r="T222" t="s">
        <v>132</v>
      </c>
      <c r="U222" t="s">
        <v>43</v>
      </c>
      <c r="V222" t="s">
        <v>18</v>
      </c>
      <c r="W222" t="s">
        <v>1442</v>
      </c>
      <c r="X222">
        <f>VLOOKUP(A222,Purchases!$A$1:$C$328,2,FALSE)</f>
        <v>727.27272727272725</v>
      </c>
    </row>
    <row r="223" spans="1:24" x14ac:dyDescent="0.35">
      <c r="A223">
        <v>11071</v>
      </c>
      <c r="B223" t="s">
        <v>71</v>
      </c>
      <c r="C223" t="s">
        <v>543</v>
      </c>
      <c r="D223" t="s">
        <v>542</v>
      </c>
      <c r="E223" t="s">
        <v>541</v>
      </c>
      <c r="F223" s="4">
        <v>20266</v>
      </c>
      <c r="G223" s="3">
        <v>1955</v>
      </c>
      <c r="H223">
        <f t="shared" ca="1" si="6"/>
        <v>68</v>
      </c>
      <c r="I223" t="str">
        <f t="shared" ca="1" si="7"/>
        <v>60s</v>
      </c>
      <c r="J223" t="s">
        <v>48</v>
      </c>
      <c r="K223" t="s">
        <v>47</v>
      </c>
      <c r="L223" t="s">
        <v>61</v>
      </c>
      <c r="M223" t="s">
        <v>60</v>
      </c>
      <c r="N223" t="s">
        <v>540</v>
      </c>
      <c r="O223" t="s">
        <v>539</v>
      </c>
      <c r="P223">
        <v>80000</v>
      </c>
      <c r="Q223" t="s">
        <v>37</v>
      </c>
      <c r="R223">
        <v>2</v>
      </c>
      <c r="S223" t="s">
        <v>1445</v>
      </c>
      <c r="T223" t="s">
        <v>132</v>
      </c>
      <c r="U223" t="s">
        <v>43</v>
      </c>
      <c r="V223" t="s">
        <v>18</v>
      </c>
      <c r="W223" t="s">
        <v>1442</v>
      </c>
      <c r="X223">
        <f>VLOOKUP(A223,Purchases!$A$1:$C$328,2,FALSE)</f>
        <v>727.27272727272725</v>
      </c>
    </row>
    <row r="224" spans="1:24" x14ac:dyDescent="0.35">
      <c r="A224">
        <v>11072</v>
      </c>
      <c r="B224" t="s">
        <v>71</v>
      </c>
      <c r="C224" t="s">
        <v>538</v>
      </c>
      <c r="D224" t="s">
        <v>537</v>
      </c>
      <c r="E224" t="s">
        <v>536</v>
      </c>
      <c r="F224" s="4">
        <v>20126</v>
      </c>
      <c r="G224" s="3">
        <v>1955</v>
      </c>
      <c r="H224">
        <f t="shared" ca="1" si="6"/>
        <v>68</v>
      </c>
      <c r="I224" t="str">
        <f t="shared" ca="1" si="7"/>
        <v>60s</v>
      </c>
      <c r="J224" t="s">
        <v>48</v>
      </c>
      <c r="K224" t="s">
        <v>47</v>
      </c>
      <c r="L224" t="s">
        <v>61</v>
      </c>
      <c r="M224" t="s">
        <v>60</v>
      </c>
      <c r="N224" t="s">
        <v>535</v>
      </c>
      <c r="O224" t="s">
        <v>534</v>
      </c>
      <c r="P224">
        <v>80000</v>
      </c>
      <c r="Q224" t="s">
        <v>37</v>
      </c>
      <c r="R224">
        <v>2</v>
      </c>
      <c r="S224" t="s">
        <v>1445</v>
      </c>
      <c r="T224" t="s">
        <v>132</v>
      </c>
      <c r="U224" t="s">
        <v>43</v>
      </c>
      <c r="V224" t="s">
        <v>57</v>
      </c>
      <c r="W224" t="s">
        <v>1443</v>
      </c>
      <c r="X224">
        <f>VLOOKUP(A224,Purchases!$A$1:$C$328,2,FALSE)</f>
        <v>727.27272727272725</v>
      </c>
    </row>
    <row r="225" spans="1:24" x14ac:dyDescent="0.35">
      <c r="A225">
        <v>11073</v>
      </c>
      <c r="B225" t="s">
        <v>71</v>
      </c>
      <c r="C225" t="s">
        <v>533</v>
      </c>
      <c r="D225" t="s">
        <v>513</v>
      </c>
      <c r="E225" t="s">
        <v>532</v>
      </c>
      <c r="F225" s="4">
        <v>20681</v>
      </c>
      <c r="G225" s="3">
        <v>1956</v>
      </c>
      <c r="H225">
        <f t="shared" ca="1" si="6"/>
        <v>67</v>
      </c>
      <c r="I225" t="str">
        <f t="shared" ca="1" si="7"/>
        <v>60s</v>
      </c>
      <c r="J225" t="s">
        <v>48</v>
      </c>
      <c r="K225" t="s">
        <v>47</v>
      </c>
      <c r="L225" t="s">
        <v>61</v>
      </c>
      <c r="M225" t="s">
        <v>60</v>
      </c>
      <c r="N225" t="s">
        <v>531</v>
      </c>
      <c r="O225" t="s">
        <v>530</v>
      </c>
      <c r="P225">
        <v>70000</v>
      </c>
      <c r="Q225" t="s">
        <v>37</v>
      </c>
      <c r="R225">
        <v>2</v>
      </c>
      <c r="S225" t="s">
        <v>1445</v>
      </c>
      <c r="T225" t="s">
        <v>132</v>
      </c>
      <c r="U225" t="s">
        <v>43</v>
      </c>
      <c r="V225" t="s">
        <v>18</v>
      </c>
      <c r="W225" t="s">
        <v>1442</v>
      </c>
      <c r="X225">
        <f>VLOOKUP(A225,Purchases!$A$1:$C$328,2,FALSE)</f>
        <v>636.36363636363637</v>
      </c>
    </row>
    <row r="226" spans="1:24" x14ac:dyDescent="0.35">
      <c r="A226">
        <v>11074</v>
      </c>
      <c r="B226" t="s">
        <v>30</v>
      </c>
      <c r="C226" t="s">
        <v>529</v>
      </c>
      <c r="D226" t="s">
        <v>528</v>
      </c>
      <c r="E226" t="s">
        <v>527</v>
      </c>
      <c r="F226" s="4">
        <v>20695</v>
      </c>
      <c r="G226" s="3">
        <v>1956</v>
      </c>
      <c r="H226">
        <f t="shared" ca="1" si="6"/>
        <v>67</v>
      </c>
      <c r="I226" t="str">
        <f t="shared" ca="1" si="7"/>
        <v>60s</v>
      </c>
      <c r="J226" t="s">
        <v>48</v>
      </c>
      <c r="K226" t="s">
        <v>47</v>
      </c>
      <c r="L226" t="s">
        <v>25</v>
      </c>
      <c r="M226" t="s">
        <v>24</v>
      </c>
      <c r="N226" t="s">
        <v>526</v>
      </c>
      <c r="O226" t="s">
        <v>525</v>
      </c>
      <c r="P226">
        <v>70000</v>
      </c>
      <c r="Q226" t="s">
        <v>37</v>
      </c>
      <c r="R226">
        <v>2</v>
      </c>
      <c r="S226" t="s">
        <v>1445</v>
      </c>
      <c r="T226" t="s">
        <v>132</v>
      </c>
      <c r="U226" t="s">
        <v>43</v>
      </c>
      <c r="V226" t="s">
        <v>18</v>
      </c>
      <c r="W226" t="s">
        <v>1442</v>
      </c>
      <c r="X226">
        <f>VLOOKUP(A226,Purchases!$A$1:$C$328,2,FALSE)</f>
        <v>636.36363636363637</v>
      </c>
    </row>
    <row r="227" spans="1:24" x14ac:dyDescent="0.35">
      <c r="A227">
        <v>11075</v>
      </c>
      <c r="B227" t="s">
        <v>71</v>
      </c>
      <c r="C227" t="s">
        <v>524</v>
      </c>
      <c r="D227" t="s">
        <v>523</v>
      </c>
      <c r="E227" t="s">
        <v>522</v>
      </c>
      <c r="F227" s="4">
        <v>21140</v>
      </c>
      <c r="G227" s="3">
        <v>1957</v>
      </c>
      <c r="H227">
        <f t="shared" ca="1" si="6"/>
        <v>66</v>
      </c>
      <c r="I227" t="str">
        <f t="shared" ca="1" si="7"/>
        <v>60s</v>
      </c>
      <c r="J227" t="s">
        <v>48</v>
      </c>
      <c r="K227" t="s">
        <v>47</v>
      </c>
      <c r="L227" t="s">
        <v>61</v>
      </c>
      <c r="M227" t="s">
        <v>60</v>
      </c>
      <c r="N227" t="s">
        <v>521</v>
      </c>
      <c r="O227" t="s">
        <v>520</v>
      </c>
      <c r="P227">
        <v>80000</v>
      </c>
      <c r="Q227" t="s">
        <v>37</v>
      </c>
      <c r="R227">
        <v>2</v>
      </c>
      <c r="S227" t="s">
        <v>1445</v>
      </c>
      <c r="T227" t="s">
        <v>132</v>
      </c>
      <c r="U227" t="s">
        <v>341</v>
      </c>
      <c r="V227" t="s">
        <v>18</v>
      </c>
      <c r="W227" t="s">
        <v>1442</v>
      </c>
      <c r="X227">
        <f>VLOOKUP(A227,Purchases!$A$1:$C$328,2,FALSE)</f>
        <v>727.27272727272725</v>
      </c>
    </row>
    <row r="228" spans="1:24" x14ac:dyDescent="0.35">
      <c r="A228">
        <v>11076</v>
      </c>
      <c r="B228" t="s">
        <v>30</v>
      </c>
      <c r="C228" t="s">
        <v>519</v>
      </c>
      <c r="D228" t="s">
        <v>518</v>
      </c>
      <c r="E228" t="s">
        <v>517</v>
      </c>
      <c r="F228" s="4">
        <v>21014</v>
      </c>
      <c r="G228" s="3">
        <v>1957</v>
      </c>
      <c r="H228">
        <f t="shared" ca="1" si="6"/>
        <v>66</v>
      </c>
      <c r="I228" t="str">
        <f t="shared" ca="1" si="7"/>
        <v>60s</v>
      </c>
      <c r="J228" t="s">
        <v>48</v>
      </c>
      <c r="K228" t="s">
        <v>47</v>
      </c>
      <c r="L228" t="s">
        <v>25</v>
      </c>
      <c r="M228" t="s">
        <v>24</v>
      </c>
      <c r="N228" t="s">
        <v>516</v>
      </c>
      <c r="O228" t="s">
        <v>515</v>
      </c>
      <c r="P228">
        <v>80000</v>
      </c>
      <c r="Q228" t="s">
        <v>37</v>
      </c>
      <c r="R228">
        <v>2</v>
      </c>
      <c r="S228" t="s">
        <v>1445</v>
      </c>
      <c r="T228" t="s">
        <v>132</v>
      </c>
      <c r="U228" t="s">
        <v>341</v>
      </c>
      <c r="V228" t="s">
        <v>18</v>
      </c>
      <c r="W228" t="s">
        <v>1442</v>
      </c>
      <c r="X228">
        <f>VLOOKUP(A228,Purchases!$A$1:$C$328,2,FALSE)</f>
        <v>727.27272727272725</v>
      </c>
    </row>
    <row r="229" spans="1:24" x14ac:dyDescent="0.35">
      <c r="A229">
        <v>11077</v>
      </c>
      <c r="B229" t="s">
        <v>71</v>
      </c>
      <c r="C229" t="s">
        <v>514</v>
      </c>
      <c r="D229" t="s">
        <v>513</v>
      </c>
      <c r="E229" t="s">
        <v>512</v>
      </c>
      <c r="F229" s="4">
        <v>21082</v>
      </c>
      <c r="G229" s="3">
        <v>1957</v>
      </c>
      <c r="H229">
        <f t="shared" ca="1" si="6"/>
        <v>66</v>
      </c>
      <c r="I229" t="str">
        <f t="shared" ca="1" si="7"/>
        <v>60s</v>
      </c>
      <c r="J229" t="s">
        <v>48</v>
      </c>
      <c r="K229" t="s">
        <v>47</v>
      </c>
      <c r="L229" t="s">
        <v>61</v>
      </c>
      <c r="M229" t="s">
        <v>60</v>
      </c>
      <c r="N229" t="s">
        <v>511</v>
      </c>
      <c r="O229" t="s">
        <v>510</v>
      </c>
      <c r="P229">
        <v>80000</v>
      </c>
      <c r="Q229" t="s">
        <v>37</v>
      </c>
      <c r="R229">
        <v>2</v>
      </c>
      <c r="S229" t="s">
        <v>1445</v>
      </c>
      <c r="T229" t="s">
        <v>132</v>
      </c>
      <c r="U229" t="s">
        <v>341</v>
      </c>
      <c r="V229" t="s">
        <v>57</v>
      </c>
      <c r="W229" t="s">
        <v>1443</v>
      </c>
      <c r="X229">
        <f>VLOOKUP(A229,Purchases!$A$1:$C$328,2,FALSE)</f>
        <v>727.27272727272725</v>
      </c>
    </row>
    <row r="230" spans="1:24" x14ac:dyDescent="0.35">
      <c r="A230">
        <v>11078</v>
      </c>
      <c r="B230" t="s">
        <v>65</v>
      </c>
      <c r="C230" t="s">
        <v>509</v>
      </c>
      <c r="D230" t="s">
        <v>508</v>
      </c>
      <c r="E230" t="s">
        <v>507</v>
      </c>
      <c r="F230" s="4">
        <v>27039</v>
      </c>
      <c r="G230" s="3">
        <v>1974</v>
      </c>
      <c r="H230">
        <f t="shared" ca="1" si="6"/>
        <v>49</v>
      </c>
      <c r="I230" t="str">
        <f t="shared" ca="1" si="7"/>
        <v>40s</v>
      </c>
      <c r="J230" t="s">
        <v>48</v>
      </c>
      <c r="K230" t="s">
        <v>47</v>
      </c>
      <c r="L230" t="s">
        <v>61</v>
      </c>
      <c r="M230" t="s">
        <v>60</v>
      </c>
      <c r="N230" t="s">
        <v>506</v>
      </c>
      <c r="O230" t="s">
        <v>505</v>
      </c>
      <c r="P230">
        <v>40000</v>
      </c>
      <c r="Q230" t="s">
        <v>107</v>
      </c>
      <c r="R230">
        <v>0</v>
      </c>
      <c r="S230" t="s">
        <v>1446</v>
      </c>
      <c r="T230" t="s">
        <v>132</v>
      </c>
      <c r="U230" t="s">
        <v>341</v>
      </c>
      <c r="V230" t="s">
        <v>57</v>
      </c>
      <c r="W230" t="s">
        <v>1443</v>
      </c>
      <c r="X230">
        <f>VLOOKUP(A230,Purchases!$A$1:$C$328,2,FALSE)</f>
        <v>363.63636363636363</v>
      </c>
    </row>
    <row r="231" spans="1:24" x14ac:dyDescent="0.35">
      <c r="A231">
        <v>11079</v>
      </c>
      <c r="B231" t="s">
        <v>30</v>
      </c>
      <c r="C231" t="s">
        <v>504</v>
      </c>
      <c r="D231" t="s">
        <v>503</v>
      </c>
      <c r="E231" t="s">
        <v>502</v>
      </c>
      <c r="F231" s="4">
        <v>21620</v>
      </c>
      <c r="G231" s="3">
        <v>1959</v>
      </c>
      <c r="H231">
        <f t="shared" ca="1" si="6"/>
        <v>64</v>
      </c>
      <c r="I231" t="str">
        <f t="shared" ca="1" si="7"/>
        <v>60s</v>
      </c>
      <c r="J231" t="s">
        <v>48</v>
      </c>
      <c r="K231" t="s">
        <v>47</v>
      </c>
      <c r="L231" t="s">
        <v>25</v>
      </c>
      <c r="M231" t="s">
        <v>24</v>
      </c>
      <c r="N231" t="s">
        <v>501</v>
      </c>
      <c r="O231" t="s">
        <v>500</v>
      </c>
      <c r="P231">
        <v>160000</v>
      </c>
      <c r="Q231" t="s">
        <v>494</v>
      </c>
      <c r="R231">
        <v>0</v>
      </c>
      <c r="S231" t="s">
        <v>1446</v>
      </c>
      <c r="T231" t="s">
        <v>20</v>
      </c>
      <c r="U231" t="s">
        <v>19</v>
      </c>
      <c r="V231" t="s">
        <v>18</v>
      </c>
      <c r="W231" t="s">
        <v>1442</v>
      </c>
      <c r="X231">
        <f>VLOOKUP(A231,Purchases!$A$1:$C$328,2,FALSE)</f>
        <v>1454.5454545454545</v>
      </c>
    </row>
    <row r="232" spans="1:24" x14ac:dyDescent="0.35">
      <c r="A232">
        <v>11080</v>
      </c>
      <c r="B232" t="s">
        <v>30</v>
      </c>
      <c r="C232" t="s">
        <v>499</v>
      </c>
      <c r="D232" t="s">
        <v>498</v>
      </c>
      <c r="E232" t="s">
        <v>497</v>
      </c>
      <c r="F232" s="4">
        <v>21748</v>
      </c>
      <c r="G232" s="3">
        <v>1959</v>
      </c>
      <c r="H232">
        <f t="shared" ca="1" si="6"/>
        <v>64</v>
      </c>
      <c r="I232" t="str">
        <f t="shared" ca="1" si="7"/>
        <v>60s</v>
      </c>
      <c r="J232" t="s">
        <v>25</v>
      </c>
      <c r="K232" t="s">
        <v>26</v>
      </c>
      <c r="L232" t="s">
        <v>25</v>
      </c>
      <c r="M232" t="s">
        <v>24</v>
      </c>
      <c r="N232" t="s">
        <v>496</v>
      </c>
      <c r="O232" t="s">
        <v>495</v>
      </c>
      <c r="P232">
        <v>170000</v>
      </c>
      <c r="Q232" t="s">
        <v>494</v>
      </c>
      <c r="R232">
        <v>0</v>
      </c>
      <c r="S232" t="s">
        <v>1446</v>
      </c>
      <c r="T232" t="s">
        <v>20</v>
      </c>
      <c r="U232" t="s">
        <v>19</v>
      </c>
      <c r="V232" t="s">
        <v>18</v>
      </c>
      <c r="W232" t="s">
        <v>1442</v>
      </c>
      <c r="X232">
        <f>VLOOKUP(A232,Purchases!$A$1:$C$328,2,FALSE)</f>
        <v>1545.4545454545455</v>
      </c>
    </row>
    <row r="233" spans="1:24" x14ac:dyDescent="0.35">
      <c r="A233">
        <v>11081</v>
      </c>
      <c r="B233" t="s">
        <v>71</v>
      </c>
      <c r="C233" t="s">
        <v>493</v>
      </c>
      <c r="D233" t="s">
        <v>492</v>
      </c>
      <c r="E233" t="s">
        <v>491</v>
      </c>
      <c r="F233" s="4">
        <v>24312</v>
      </c>
      <c r="G233" s="3">
        <v>1966</v>
      </c>
      <c r="H233">
        <f t="shared" ca="1" si="6"/>
        <v>57</v>
      </c>
      <c r="I233" t="str">
        <f t="shared" ca="1" si="7"/>
        <v>50s</v>
      </c>
      <c r="J233" t="s">
        <v>25</v>
      </c>
      <c r="K233" t="s">
        <v>26</v>
      </c>
      <c r="L233" t="s">
        <v>61</v>
      </c>
      <c r="M233" t="s">
        <v>60</v>
      </c>
      <c r="N233" t="s">
        <v>490</v>
      </c>
      <c r="O233" t="s">
        <v>489</v>
      </c>
      <c r="P233">
        <v>120000</v>
      </c>
      <c r="Q233" t="s">
        <v>21</v>
      </c>
      <c r="R233">
        <v>2</v>
      </c>
      <c r="S233" t="s">
        <v>1445</v>
      </c>
      <c r="T233" t="s">
        <v>36</v>
      </c>
      <c r="U233" t="s">
        <v>19</v>
      </c>
      <c r="V233" t="s">
        <v>18</v>
      </c>
      <c r="W233" t="s">
        <v>1442</v>
      </c>
      <c r="X233">
        <f>VLOOKUP(A233,Purchases!$A$1:$C$328,2,FALSE)</f>
        <v>1090.909090909091</v>
      </c>
    </row>
    <row r="234" spans="1:24" x14ac:dyDescent="0.35">
      <c r="A234">
        <v>11082</v>
      </c>
      <c r="C234" t="s">
        <v>165</v>
      </c>
      <c r="D234" t="s">
        <v>488</v>
      </c>
      <c r="E234" t="s">
        <v>487</v>
      </c>
      <c r="F234" s="4">
        <v>24323</v>
      </c>
      <c r="G234" s="3">
        <v>1966</v>
      </c>
      <c r="H234">
        <f t="shared" ca="1" si="6"/>
        <v>57</v>
      </c>
      <c r="I234" t="str">
        <f t="shared" ca="1" si="7"/>
        <v>50s</v>
      </c>
      <c r="J234" t="s">
        <v>48</v>
      </c>
      <c r="K234" t="s">
        <v>47</v>
      </c>
      <c r="L234" t="s">
        <v>486</v>
      </c>
      <c r="M234" t="s">
        <v>486</v>
      </c>
      <c r="N234" t="s">
        <v>485</v>
      </c>
      <c r="O234" t="s">
        <v>484</v>
      </c>
      <c r="P234">
        <v>130000</v>
      </c>
      <c r="Q234" t="s">
        <v>21</v>
      </c>
      <c r="R234">
        <v>0</v>
      </c>
      <c r="S234" t="s">
        <v>1446</v>
      </c>
      <c r="T234" t="s">
        <v>20</v>
      </c>
      <c r="U234" t="s">
        <v>19</v>
      </c>
      <c r="V234" t="s">
        <v>57</v>
      </c>
      <c r="W234" t="s">
        <v>1443</v>
      </c>
      <c r="X234">
        <f>VLOOKUP(A234,Purchases!$A$1:$C$328,2,FALSE)</f>
        <v>1181.8181818181818</v>
      </c>
    </row>
    <row r="235" spans="1:24" x14ac:dyDescent="0.35">
      <c r="A235">
        <v>11083</v>
      </c>
      <c r="B235" t="s">
        <v>65</v>
      </c>
      <c r="C235" t="s">
        <v>483</v>
      </c>
      <c r="D235" t="s">
        <v>120</v>
      </c>
      <c r="E235" t="s">
        <v>482</v>
      </c>
      <c r="F235" s="4">
        <v>24181</v>
      </c>
      <c r="G235" s="3">
        <v>1966</v>
      </c>
      <c r="H235">
        <f t="shared" ca="1" si="6"/>
        <v>57</v>
      </c>
      <c r="I235" t="str">
        <f t="shared" ca="1" si="7"/>
        <v>50s</v>
      </c>
      <c r="J235" t="s">
        <v>25</v>
      </c>
      <c r="K235" t="s">
        <v>26</v>
      </c>
      <c r="L235" t="s">
        <v>61</v>
      </c>
      <c r="M235" t="s">
        <v>60</v>
      </c>
      <c r="N235" t="s">
        <v>481</v>
      </c>
      <c r="O235" t="s">
        <v>480</v>
      </c>
      <c r="P235">
        <v>130000</v>
      </c>
      <c r="Q235" t="s">
        <v>21</v>
      </c>
      <c r="R235">
        <v>0</v>
      </c>
      <c r="S235" t="s">
        <v>1446</v>
      </c>
      <c r="T235" t="s">
        <v>20</v>
      </c>
      <c r="U235" t="s">
        <v>19</v>
      </c>
      <c r="V235" t="s">
        <v>18</v>
      </c>
      <c r="W235" t="s">
        <v>1442</v>
      </c>
      <c r="X235">
        <f>VLOOKUP(A235,Purchases!$A$1:$C$328,2,FALSE)</f>
        <v>1181.8181818181818</v>
      </c>
    </row>
    <row r="236" spans="1:24" x14ac:dyDescent="0.35">
      <c r="A236">
        <v>11084</v>
      </c>
      <c r="B236" t="s">
        <v>30</v>
      </c>
      <c r="C236" t="s">
        <v>479</v>
      </c>
      <c r="D236" t="s">
        <v>478</v>
      </c>
      <c r="E236" t="s">
        <v>477</v>
      </c>
      <c r="F236" s="4">
        <v>21075</v>
      </c>
      <c r="G236" s="3">
        <v>1957</v>
      </c>
      <c r="H236">
        <f t="shared" ca="1" si="6"/>
        <v>66</v>
      </c>
      <c r="I236" t="str">
        <f t="shared" ca="1" si="7"/>
        <v>60s</v>
      </c>
      <c r="J236" t="s">
        <v>48</v>
      </c>
      <c r="K236" t="s">
        <v>47</v>
      </c>
      <c r="L236" t="s">
        <v>25</v>
      </c>
      <c r="M236" t="s">
        <v>24</v>
      </c>
      <c r="N236" t="s">
        <v>476</v>
      </c>
      <c r="O236" t="s">
        <v>475</v>
      </c>
      <c r="P236">
        <v>80000</v>
      </c>
      <c r="Q236" t="s">
        <v>37</v>
      </c>
      <c r="R236">
        <v>2</v>
      </c>
      <c r="S236" t="s">
        <v>1445</v>
      </c>
      <c r="T236" t="s">
        <v>223</v>
      </c>
      <c r="U236" t="s">
        <v>43</v>
      </c>
      <c r="V236" t="s">
        <v>57</v>
      </c>
      <c r="W236" t="s">
        <v>1443</v>
      </c>
      <c r="X236">
        <f>VLOOKUP(A236,Purchases!$A$1:$C$328,2,FALSE)</f>
        <v>727.27272727272725</v>
      </c>
    </row>
    <row r="237" spans="1:24" x14ac:dyDescent="0.35">
      <c r="A237">
        <v>11085</v>
      </c>
      <c r="B237" t="s">
        <v>71</v>
      </c>
      <c r="C237" t="s">
        <v>126</v>
      </c>
      <c r="D237" t="s">
        <v>28</v>
      </c>
      <c r="E237" t="s">
        <v>474</v>
      </c>
      <c r="F237" s="4">
        <v>21020</v>
      </c>
      <c r="G237" s="3">
        <v>1957</v>
      </c>
      <c r="H237">
        <f t="shared" ca="1" si="6"/>
        <v>66</v>
      </c>
      <c r="I237" t="str">
        <f t="shared" ca="1" si="7"/>
        <v>60s</v>
      </c>
      <c r="J237" t="s">
        <v>48</v>
      </c>
      <c r="K237" t="s">
        <v>47</v>
      </c>
      <c r="L237" t="s">
        <v>61</v>
      </c>
      <c r="M237" t="s">
        <v>60</v>
      </c>
      <c r="N237" t="s">
        <v>473</v>
      </c>
      <c r="O237" t="s">
        <v>472</v>
      </c>
      <c r="P237">
        <v>60000</v>
      </c>
      <c r="Q237" t="s">
        <v>37</v>
      </c>
      <c r="R237">
        <v>2</v>
      </c>
      <c r="S237" t="s">
        <v>1445</v>
      </c>
      <c r="T237" t="s">
        <v>132</v>
      </c>
      <c r="U237" t="s">
        <v>341</v>
      </c>
      <c r="V237" t="s">
        <v>57</v>
      </c>
      <c r="W237" t="s">
        <v>1443</v>
      </c>
      <c r="X237">
        <f>VLOOKUP(A237,Purchases!$A$1:$C$328,2,FALSE)</f>
        <v>545.4545454545455</v>
      </c>
    </row>
    <row r="238" spans="1:24" x14ac:dyDescent="0.35">
      <c r="A238">
        <v>11086</v>
      </c>
      <c r="B238" t="s">
        <v>30</v>
      </c>
      <c r="C238" t="s">
        <v>471</v>
      </c>
      <c r="D238" t="s">
        <v>470</v>
      </c>
      <c r="E238" t="s">
        <v>469</v>
      </c>
      <c r="F238" s="4">
        <v>21177</v>
      </c>
      <c r="G238" s="3">
        <v>1957</v>
      </c>
      <c r="H238">
        <f t="shared" ca="1" si="6"/>
        <v>66</v>
      </c>
      <c r="I238" t="str">
        <f t="shared" ca="1" si="7"/>
        <v>60s</v>
      </c>
      <c r="J238" t="s">
        <v>25</v>
      </c>
      <c r="K238" t="s">
        <v>26</v>
      </c>
      <c r="L238" t="s">
        <v>25</v>
      </c>
      <c r="M238" t="s">
        <v>24</v>
      </c>
      <c r="N238" t="s">
        <v>468</v>
      </c>
      <c r="O238" t="s">
        <v>467</v>
      </c>
      <c r="P238">
        <v>70000</v>
      </c>
      <c r="Q238" t="s">
        <v>37</v>
      </c>
      <c r="R238">
        <v>2</v>
      </c>
      <c r="S238" t="s">
        <v>1445</v>
      </c>
      <c r="T238" t="s">
        <v>44</v>
      </c>
      <c r="U238" t="s">
        <v>341</v>
      </c>
      <c r="V238" t="s">
        <v>18</v>
      </c>
      <c r="W238" t="s">
        <v>1442</v>
      </c>
      <c r="X238">
        <f>VLOOKUP(A238,Purchases!$A$1:$C$328,2,FALSE)</f>
        <v>636.36363636363637</v>
      </c>
    </row>
    <row r="239" spans="1:24" x14ac:dyDescent="0.35">
      <c r="A239">
        <v>11087</v>
      </c>
      <c r="B239" t="s">
        <v>71</v>
      </c>
      <c r="C239" t="s">
        <v>466</v>
      </c>
      <c r="D239" t="s">
        <v>465</v>
      </c>
      <c r="E239" t="s">
        <v>464</v>
      </c>
      <c r="F239" s="4">
        <v>21096</v>
      </c>
      <c r="G239" s="3">
        <v>1957</v>
      </c>
      <c r="H239">
        <f t="shared" ca="1" si="6"/>
        <v>66</v>
      </c>
      <c r="I239" t="str">
        <f t="shared" ca="1" si="7"/>
        <v>60s</v>
      </c>
      <c r="J239" t="s">
        <v>25</v>
      </c>
      <c r="K239" t="s">
        <v>26</v>
      </c>
      <c r="L239" t="s">
        <v>61</v>
      </c>
      <c r="M239" t="s">
        <v>60</v>
      </c>
      <c r="N239" t="s">
        <v>463</v>
      </c>
      <c r="O239" t="s">
        <v>462</v>
      </c>
      <c r="P239">
        <v>70000</v>
      </c>
      <c r="Q239" t="s">
        <v>37</v>
      </c>
      <c r="R239">
        <v>3</v>
      </c>
      <c r="S239" t="s">
        <v>1445</v>
      </c>
      <c r="T239" t="s">
        <v>44</v>
      </c>
      <c r="U239" t="s">
        <v>341</v>
      </c>
      <c r="V239" t="s">
        <v>57</v>
      </c>
      <c r="W239" t="s">
        <v>1443</v>
      </c>
      <c r="X239">
        <f>VLOOKUP(A239,Purchases!$A$1:$C$328,2,FALSE)</f>
        <v>636.36363636363637</v>
      </c>
    </row>
    <row r="240" spans="1:24" x14ac:dyDescent="0.35">
      <c r="A240">
        <v>11089</v>
      </c>
      <c r="B240" t="s">
        <v>71</v>
      </c>
      <c r="C240" t="s">
        <v>461</v>
      </c>
      <c r="D240" t="s">
        <v>460</v>
      </c>
      <c r="E240" t="s">
        <v>459</v>
      </c>
      <c r="F240" s="4">
        <v>20856</v>
      </c>
      <c r="G240" s="3">
        <v>1957</v>
      </c>
      <c r="H240">
        <f t="shared" ca="1" si="6"/>
        <v>66</v>
      </c>
      <c r="I240" t="str">
        <f t="shared" ca="1" si="7"/>
        <v>60s</v>
      </c>
      <c r="J240" t="s">
        <v>48</v>
      </c>
      <c r="K240" t="s">
        <v>47</v>
      </c>
      <c r="L240" t="s">
        <v>61</v>
      </c>
      <c r="M240" t="s">
        <v>60</v>
      </c>
      <c r="N240" t="s">
        <v>458</v>
      </c>
      <c r="O240" t="s">
        <v>457</v>
      </c>
      <c r="P240">
        <v>80000</v>
      </c>
      <c r="Q240" t="s">
        <v>37</v>
      </c>
      <c r="R240">
        <v>2</v>
      </c>
      <c r="S240" t="s">
        <v>1445</v>
      </c>
      <c r="T240" t="s">
        <v>36</v>
      </c>
      <c r="U240" t="s">
        <v>19</v>
      </c>
      <c r="V240" t="s">
        <v>18</v>
      </c>
      <c r="W240" t="s">
        <v>1442</v>
      </c>
      <c r="X240">
        <f>VLOOKUP(A240,Purchases!$A$1:$C$328,2,FALSE)</f>
        <v>727.27272727272725</v>
      </c>
    </row>
    <row r="241" spans="1:24" x14ac:dyDescent="0.35">
      <c r="A241">
        <v>11090</v>
      </c>
      <c r="B241" t="s">
        <v>30</v>
      </c>
      <c r="C241" t="s">
        <v>456</v>
      </c>
      <c r="D241" t="s">
        <v>455</v>
      </c>
      <c r="E241" t="s">
        <v>454</v>
      </c>
      <c r="F241" s="4">
        <v>21171</v>
      </c>
      <c r="G241" s="3">
        <v>1957</v>
      </c>
      <c r="H241">
        <f t="shared" ca="1" si="6"/>
        <v>66</v>
      </c>
      <c r="I241" t="str">
        <f t="shared" ca="1" si="7"/>
        <v>60s</v>
      </c>
      <c r="J241" t="s">
        <v>48</v>
      </c>
      <c r="K241" t="s">
        <v>47</v>
      </c>
      <c r="L241" t="s">
        <v>25</v>
      </c>
      <c r="M241" t="s">
        <v>24</v>
      </c>
      <c r="N241" t="s">
        <v>453</v>
      </c>
      <c r="O241" t="s">
        <v>452</v>
      </c>
      <c r="P241">
        <v>90000</v>
      </c>
      <c r="Q241" t="s">
        <v>37</v>
      </c>
      <c r="R241">
        <v>2</v>
      </c>
      <c r="S241" t="s">
        <v>1445</v>
      </c>
      <c r="T241" t="s">
        <v>44</v>
      </c>
      <c r="U241" t="s">
        <v>341</v>
      </c>
      <c r="V241" t="s">
        <v>18</v>
      </c>
      <c r="W241" t="s">
        <v>1442</v>
      </c>
      <c r="X241">
        <f>VLOOKUP(A241,Purchases!$A$1:$C$328,2,FALSE)</f>
        <v>818.18181818181813</v>
      </c>
    </row>
    <row r="242" spans="1:24" x14ac:dyDescent="0.35">
      <c r="A242">
        <v>11091</v>
      </c>
      <c r="B242" t="s">
        <v>30</v>
      </c>
      <c r="C242" t="s">
        <v>451</v>
      </c>
      <c r="D242" t="s">
        <v>450</v>
      </c>
      <c r="E242" t="s">
        <v>449</v>
      </c>
      <c r="F242" s="4">
        <v>20914</v>
      </c>
      <c r="G242" s="3">
        <v>1957</v>
      </c>
      <c r="H242">
        <f t="shared" ca="1" si="6"/>
        <v>66</v>
      </c>
      <c r="I242" t="str">
        <f t="shared" ca="1" si="7"/>
        <v>60s</v>
      </c>
      <c r="J242" t="s">
        <v>25</v>
      </c>
      <c r="K242" t="s">
        <v>26</v>
      </c>
      <c r="L242" t="s">
        <v>25</v>
      </c>
      <c r="M242" t="s">
        <v>24</v>
      </c>
      <c r="N242" t="s">
        <v>448</v>
      </c>
      <c r="O242" t="s">
        <v>447</v>
      </c>
      <c r="P242">
        <v>90000</v>
      </c>
      <c r="Q242" t="s">
        <v>37</v>
      </c>
      <c r="R242">
        <v>2</v>
      </c>
      <c r="S242" t="s">
        <v>1445</v>
      </c>
      <c r="T242" t="s">
        <v>44</v>
      </c>
      <c r="U242" t="s">
        <v>341</v>
      </c>
      <c r="V242" t="s">
        <v>18</v>
      </c>
      <c r="W242" t="s">
        <v>1442</v>
      </c>
      <c r="X242">
        <f>VLOOKUP(A242,Purchases!$A$1:$C$328,2,FALSE)</f>
        <v>818.18181818181813</v>
      </c>
    </row>
    <row r="243" spans="1:24" x14ac:dyDescent="0.35">
      <c r="A243">
        <v>11092</v>
      </c>
      <c r="B243" t="s">
        <v>71</v>
      </c>
      <c r="C243" t="s">
        <v>446</v>
      </c>
      <c r="D243" t="s">
        <v>445</v>
      </c>
      <c r="E243" t="s">
        <v>444</v>
      </c>
      <c r="F243" s="4">
        <v>24598</v>
      </c>
      <c r="G243" s="3">
        <v>1967</v>
      </c>
      <c r="H243">
        <f t="shared" ca="1" si="6"/>
        <v>56</v>
      </c>
      <c r="I243" t="str">
        <f t="shared" ca="1" si="7"/>
        <v>50s</v>
      </c>
      <c r="J243" t="s">
        <v>25</v>
      </c>
      <c r="K243" t="s">
        <v>26</v>
      </c>
      <c r="L243" t="s">
        <v>61</v>
      </c>
      <c r="M243" t="s">
        <v>60</v>
      </c>
      <c r="N243" t="s">
        <v>443</v>
      </c>
      <c r="O243" t="s">
        <v>442</v>
      </c>
      <c r="P243">
        <v>90000</v>
      </c>
      <c r="Q243" t="s">
        <v>37</v>
      </c>
      <c r="R243">
        <v>2</v>
      </c>
      <c r="S243" t="s">
        <v>1445</v>
      </c>
      <c r="T243" t="s">
        <v>36</v>
      </c>
      <c r="U243" t="s">
        <v>341</v>
      </c>
      <c r="V243" t="s">
        <v>18</v>
      </c>
      <c r="W243" t="s">
        <v>1442</v>
      </c>
      <c r="X243">
        <f>VLOOKUP(A243,Purchases!$A$1:$C$328,2,FALSE)</f>
        <v>818.18181818181813</v>
      </c>
    </row>
    <row r="244" spans="1:24" x14ac:dyDescent="0.35">
      <c r="A244">
        <v>11093</v>
      </c>
      <c r="B244" t="s">
        <v>65</v>
      </c>
      <c r="C244" t="s">
        <v>441</v>
      </c>
      <c r="D244" t="s">
        <v>440</v>
      </c>
      <c r="E244" t="s">
        <v>439</v>
      </c>
      <c r="F244" s="4">
        <v>24725</v>
      </c>
      <c r="G244" s="3">
        <v>1967</v>
      </c>
      <c r="H244">
        <f t="shared" ca="1" si="6"/>
        <v>56</v>
      </c>
      <c r="I244" t="str">
        <f t="shared" ca="1" si="7"/>
        <v>50s</v>
      </c>
      <c r="J244" t="s">
        <v>25</v>
      </c>
      <c r="K244" t="s">
        <v>26</v>
      </c>
      <c r="L244" t="s">
        <v>61</v>
      </c>
      <c r="M244" t="s">
        <v>60</v>
      </c>
      <c r="N244" t="s">
        <v>438</v>
      </c>
      <c r="O244" t="s">
        <v>437</v>
      </c>
      <c r="P244">
        <v>100000</v>
      </c>
      <c r="Q244" t="s">
        <v>21</v>
      </c>
      <c r="R244">
        <v>0</v>
      </c>
      <c r="S244" t="s">
        <v>1446</v>
      </c>
      <c r="T244" t="s">
        <v>20</v>
      </c>
      <c r="U244" t="s">
        <v>19</v>
      </c>
      <c r="V244" t="s">
        <v>18</v>
      </c>
      <c r="W244" t="s">
        <v>1442</v>
      </c>
      <c r="X244">
        <f>VLOOKUP(A244,Purchases!$A$1:$C$328,2,FALSE)</f>
        <v>909.09090909090912</v>
      </c>
    </row>
    <row r="245" spans="1:24" x14ac:dyDescent="0.35">
      <c r="A245">
        <v>11094</v>
      </c>
      <c r="B245" t="s">
        <v>30</v>
      </c>
      <c r="C245" t="s">
        <v>436</v>
      </c>
      <c r="D245" t="s">
        <v>435</v>
      </c>
      <c r="E245" t="s">
        <v>434</v>
      </c>
      <c r="F245" s="4">
        <v>22737</v>
      </c>
      <c r="G245" s="3">
        <v>1962</v>
      </c>
      <c r="H245">
        <f t="shared" ca="1" si="6"/>
        <v>61</v>
      </c>
      <c r="I245" t="str">
        <f t="shared" ca="1" si="7"/>
        <v>60s</v>
      </c>
      <c r="J245" t="s">
        <v>48</v>
      </c>
      <c r="K245" t="s">
        <v>47</v>
      </c>
      <c r="L245" t="s">
        <v>25</v>
      </c>
      <c r="M245" t="s">
        <v>24</v>
      </c>
      <c r="N245" t="s">
        <v>433</v>
      </c>
      <c r="O245" t="s">
        <v>432</v>
      </c>
      <c r="P245">
        <v>70000</v>
      </c>
      <c r="Q245" t="s">
        <v>37</v>
      </c>
      <c r="R245">
        <v>1</v>
      </c>
      <c r="S245" t="s">
        <v>1445</v>
      </c>
      <c r="T245" t="s">
        <v>44</v>
      </c>
      <c r="U245" t="s">
        <v>43</v>
      </c>
      <c r="V245" t="s">
        <v>57</v>
      </c>
      <c r="W245" t="s">
        <v>1443</v>
      </c>
      <c r="X245">
        <f>VLOOKUP(A245,Purchases!$A$1:$C$328,2,FALSE)</f>
        <v>636.36363636363637</v>
      </c>
    </row>
    <row r="246" spans="1:24" x14ac:dyDescent="0.35">
      <c r="A246">
        <v>11095</v>
      </c>
      <c r="B246" t="s">
        <v>30</v>
      </c>
      <c r="C246" t="s">
        <v>431</v>
      </c>
      <c r="D246" t="s">
        <v>430</v>
      </c>
      <c r="E246" t="s">
        <v>429</v>
      </c>
      <c r="F246" s="4">
        <v>22890</v>
      </c>
      <c r="G246" s="3">
        <v>1962</v>
      </c>
      <c r="H246">
        <f t="shared" ca="1" si="6"/>
        <v>61</v>
      </c>
      <c r="I246" t="str">
        <f t="shared" ca="1" si="7"/>
        <v>60s</v>
      </c>
      <c r="J246" t="s">
        <v>48</v>
      </c>
      <c r="K246" t="s">
        <v>47</v>
      </c>
      <c r="L246" t="s">
        <v>25</v>
      </c>
      <c r="M246" t="s">
        <v>24</v>
      </c>
      <c r="N246" t="s">
        <v>428</v>
      </c>
      <c r="O246" t="s">
        <v>427</v>
      </c>
      <c r="P246">
        <v>70000</v>
      </c>
      <c r="Q246" t="s">
        <v>37</v>
      </c>
      <c r="R246">
        <v>1</v>
      </c>
      <c r="S246" t="s">
        <v>1445</v>
      </c>
      <c r="T246" t="s">
        <v>44</v>
      </c>
      <c r="U246" t="s">
        <v>43</v>
      </c>
      <c r="V246" t="s">
        <v>18</v>
      </c>
      <c r="W246" t="s">
        <v>1442</v>
      </c>
      <c r="X246">
        <f>VLOOKUP(A246,Purchases!$A$1:$C$328,2,FALSE)</f>
        <v>636.36363636363637</v>
      </c>
    </row>
    <row r="247" spans="1:24" x14ac:dyDescent="0.35">
      <c r="A247">
        <v>11096</v>
      </c>
      <c r="B247" t="s">
        <v>30</v>
      </c>
      <c r="C247" t="s">
        <v>426</v>
      </c>
      <c r="D247" t="s">
        <v>425</v>
      </c>
      <c r="E247" t="s">
        <v>424</v>
      </c>
      <c r="F247" s="4">
        <v>22868</v>
      </c>
      <c r="G247" s="3">
        <v>1962</v>
      </c>
      <c r="H247">
        <f t="shared" ca="1" si="6"/>
        <v>61</v>
      </c>
      <c r="I247" t="str">
        <f t="shared" ca="1" si="7"/>
        <v>60s</v>
      </c>
      <c r="J247" t="s">
        <v>25</v>
      </c>
      <c r="K247" t="s">
        <v>26</v>
      </c>
      <c r="L247" t="s">
        <v>25</v>
      </c>
      <c r="M247" t="s">
        <v>24</v>
      </c>
      <c r="N247" t="s">
        <v>423</v>
      </c>
      <c r="O247" t="s">
        <v>422</v>
      </c>
      <c r="P247">
        <v>60000</v>
      </c>
      <c r="Q247" t="s">
        <v>37</v>
      </c>
      <c r="R247">
        <v>1</v>
      </c>
      <c r="S247" t="s">
        <v>1445</v>
      </c>
      <c r="T247" t="s">
        <v>36</v>
      </c>
      <c r="U247" t="s">
        <v>341</v>
      </c>
      <c r="V247" t="s">
        <v>18</v>
      </c>
      <c r="W247" t="s">
        <v>1442</v>
      </c>
      <c r="X247">
        <f>VLOOKUP(A247,Purchases!$A$1:$C$328,2,FALSE)</f>
        <v>545.4545454545455</v>
      </c>
    </row>
    <row r="248" spans="1:24" x14ac:dyDescent="0.35">
      <c r="A248">
        <v>11097</v>
      </c>
      <c r="B248" t="s">
        <v>30</v>
      </c>
      <c r="C248" t="s">
        <v>421</v>
      </c>
      <c r="D248" t="s">
        <v>420</v>
      </c>
      <c r="E248" t="s">
        <v>419</v>
      </c>
      <c r="F248" s="4">
        <v>22581</v>
      </c>
      <c r="G248" s="3">
        <v>1961</v>
      </c>
      <c r="H248">
        <f t="shared" ca="1" si="6"/>
        <v>62</v>
      </c>
      <c r="I248" t="str">
        <f t="shared" ca="1" si="7"/>
        <v>60s</v>
      </c>
      <c r="J248" t="s">
        <v>25</v>
      </c>
      <c r="K248" t="s">
        <v>26</v>
      </c>
      <c r="L248" t="s">
        <v>25</v>
      </c>
      <c r="M248" t="s">
        <v>24</v>
      </c>
      <c r="N248" t="s">
        <v>418</v>
      </c>
      <c r="O248" t="s">
        <v>417</v>
      </c>
      <c r="P248">
        <v>60000</v>
      </c>
      <c r="Q248" t="s">
        <v>37</v>
      </c>
      <c r="R248">
        <v>1</v>
      </c>
      <c r="S248" t="s">
        <v>1445</v>
      </c>
      <c r="T248" t="s">
        <v>44</v>
      </c>
      <c r="U248" t="s">
        <v>43</v>
      </c>
      <c r="V248" t="s">
        <v>18</v>
      </c>
      <c r="W248" t="s">
        <v>1442</v>
      </c>
      <c r="X248">
        <f>VLOOKUP(A248,Purchases!$A$1:$C$328,2,FALSE)</f>
        <v>545.4545454545455</v>
      </c>
    </row>
    <row r="249" spans="1:24" x14ac:dyDescent="0.35">
      <c r="A249">
        <v>11098</v>
      </c>
      <c r="B249" t="s">
        <v>71</v>
      </c>
      <c r="C249" t="s">
        <v>416</v>
      </c>
      <c r="D249" t="s">
        <v>415</v>
      </c>
      <c r="E249" t="s">
        <v>414</v>
      </c>
      <c r="F249" s="4">
        <v>22402</v>
      </c>
      <c r="G249" s="3">
        <v>1961</v>
      </c>
      <c r="H249">
        <f t="shared" ca="1" si="6"/>
        <v>62</v>
      </c>
      <c r="I249" t="str">
        <f t="shared" ca="1" si="7"/>
        <v>60s</v>
      </c>
      <c r="J249" t="s">
        <v>48</v>
      </c>
      <c r="K249" t="s">
        <v>47</v>
      </c>
      <c r="L249" t="s">
        <v>61</v>
      </c>
      <c r="M249" t="s">
        <v>60</v>
      </c>
      <c r="N249" t="s">
        <v>413</v>
      </c>
      <c r="O249" t="s">
        <v>412</v>
      </c>
      <c r="P249">
        <v>60000</v>
      </c>
      <c r="Q249" t="s">
        <v>37</v>
      </c>
      <c r="R249">
        <v>1</v>
      </c>
      <c r="S249" t="s">
        <v>1445</v>
      </c>
      <c r="T249" t="s">
        <v>44</v>
      </c>
      <c r="U249" t="s">
        <v>43</v>
      </c>
      <c r="V249" t="s">
        <v>57</v>
      </c>
      <c r="W249" t="s">
        <v>1443</v>
      </c>
      <c r="X249">
        <f>VLOOKUP(A249,Purchases!$A$1:$C$328,2,FALSE)</f>
        <v>545.4545454545455</v>
      </c>
    </row>
    <row r="250" spans="1:24" x14ac:dyDescent="0.35">
      <c r="A250">
        <v>11099</v>
      </c>
      <c r="B250" t="s">
        <v>30</v>
      </c>
      <c r="C250" t="s">
        <v>411</v>
      </c>
      <c r="D250" t="s">
        <v>188</v>
      </c>
      <c r="E250" t="s">
        <v>410</v>
      </c>
      <c r="F250" s="4">
        <v>22348</v>
      </c>
      <c r="G250" s="3">
        <v>1961</v>
      </c>
      <c r="H250">
        <f t="shared" ca="1" si="6"/>
        <v>62</v>
      </c>
      <c r="I250" t="str">
        <f t="shared" ca="1" si="7"/>
        <v>60s</v>
      </c>
      <c r="J250" t="s">
        <v>25</v>
      </c>
      <c r="K250" t="s">
        <v>26</v>
      </c>
      <c r="L250" t="s">
        <v>25</v>
      </c>
      <c r="M250" t="s">
        <v>24</v>
      </c>
      <c r="N250" t="s">
        <v>409</v>
      </c>
      <c r="O250" t="s">
        <v>408</v>
      </c>
      <c r="P250">
        <v>60000</v>
      </c>
      <c r="Q250" t="s">
        <v>37</v>
      </c>
      <c r="R250">
        <v>1</v>
      </c>
      <c r="S250" t="s">
        <v>1445</v>
      </c>
      <c r="T250" t="s">
        <v>36</v>
      </c>
      <c r="U250" t="s">
        <v>341</v>
      </c>
      <c r="V250" t="s">
        <v>18</v>
      </c>
      <c r="W250" t="s">
        <v>1442</v>
      </c>
      <c r="X250">
        <f>VLOOKUP(A250,Purchases!$A$1:$C$328,2,FALSE)</f>
        <v>545.4545454545455</v>
      </c>
    </row>
    <row r="251" spans="1:24" x14ac:dyDescent="0.35">
      <c r="A251">
        <v>11100</v>
      </c>
      <c r="B251" t="s">
        <v>71</v>
      </c>
      <c r="C251" t="s">
        <v>407</v>
      </c>
      <c r="D251" t="s">
        <v>295</v>
      </c>
      <c r="E251" t="s">
        <v>406</v>
      </c>
      <c r="F251" s="4">
        <v>22174</v>
      </c>
      <c r="G251" s="3">
        <v>1960</v>
      </c>
      <c r="H251">
        <f t="shared" ca="1" si="6"/>
        <v>63</v>
      </c>
      <c r="I251" t="str">
        <f t="shared" ca="1" si="7"/>
        <v>60s</v>
      </c>
      <c r="J251" t="s">
        <v>48</v>
      </c>
      <c r="K251" t="s">
        <v>47</v>
      </c>
      <c r="L251" t="s">
        <v>61</v>
      </c>
      <c r="M251" t="s">
        <v>60</v>
      </c>
      <c r="N251" t="s">
        <v>405</v>
      </c>
      <c r="O251" t="s">
        <v>404</v>
      </c>
      <c r="P251">
        <v>60000</v>
      </c>
      <c r="Q251" t="s">
        <v>37</v>
      </c>
      <c r="R251">
        <v>1</v>
      </c>
      <c r="S251" t="s">
        <v>1445</v>
      </c>
      <c r="T251" t="s">
        <v>44</v>
      </c>
      <c r="U251" t="s">
        <v>43</v>
      </c>
      <c r="V251" t="s">
        <v>18</v>
      </c>
      <c r="W251" t="s">
        <v>1442</v>
      </c>
      <c r="X251">
        <f>VLOOKUP(A251,Purchases!$A$1:$C$328,2,FALSE)</f>
        <v>545.4545454545455</v>
      </c>
    </row>
    <row r="252" spans="1:24" x14ac:dyDescent="0.35">
      <c r="A252">
        <v>11101</v>
      </c>
      <c r="B252" t="s">
        <v>65</v>
      </c>
      <c r="C252" t="s">
        <v>403</v>
      </c>
      <c r="D252" t="s">
        <v>402</v>
      </c>
      <c r="E252" t="s">
        <v>401</v>
      </c>
      <c r="F252" s="4">
        <v>23870</v>
      </c>
      <c r="G252" s="3">
        <v>1965</v>
      </c>
      <c r="H252">
        <f t="shared" ca="1" si="6"/>
        <v>58</v>
      </c>
      <c r="I252" t="str">
        <f t="shared" ca="1" si="7"/>
        <v>50s</v>
      </c>
      <c r="J252" t="s">
        <v>48</v>
      </c>
      <c r="K252" t="s">
        <v>47</v>
      </c>
      <c r="L252" t="s">
        <v>61</v>
      </c>
      <c r="M252" t="s">
        <v>60</v>
      </c>
      <c r="N252" t="s">
        <v>400</v>
      </c>
      <c r="O252" t="s">
        <v>399</v>
      </c>
      <c r="P252">
        <v>70000</v>
      </c>
      <c r="Q252" t="s">
        <v>37</v>
      </c>
      <c r="R252">
        <v>0</v>
      </c>
      <c r="S252" t="s">
        <v>1446</v>
      </c>
      <c r="T252" t="s">
        <v>36</v>
      </c>
      <c r="U252" t="s">
        <v>341</v>
      </c>
      <c r="V252" t="s">
        <v>57</v>
      </c>
      <c r="W252" t="s">
        <v>1443</v>
      </c>
      <c r="X252">
        <f>VLOOKUP(A252,Purchases!$A$1:$C$328,2,FALSE)</f>
        <v>636.36363636363637</v>
      </c>
    </row>
    <row r="253" spans="1:24" x14ac:dyDescent="0.35">
      <c r="A253">
        <v>11102</v>
      </c>
      <c r="B253" t="s">
        <v>71</v>
      </c>
      <c r="C253" t="s">
        <v>277</v>
      </c>
      <c r="D253" t="s">
        <v>398</v>
      </c>
      <c r="E253" t="s">
        <v>397</v>
      </c>
      <c r="F253" s="4">
        <v>23853</v>
      </c>
      <c r="G253" s="3">
        <v>1965</v>
      </c>
      <c r="H253">
        <f t="shared" ca="1" si="6"/>
        <v>58</v>
      </c>
      <c r="I253" t="str">
        <f t="shared" ca="1" si="7"/>
        <v>50s</v>
      </c>
      <c r="J253" t="s">
        <v>48</v>
      </c>
      <c r="K253" t="s">
        <v>47</v>
      </c>
      <c r="L253" t="s">
        <v>61</v>
      </c>
      <c r="M253" t="s">
        <v>60</v>
      </c>
      <c r="N253" t="s">
        <v>396</v>
      </c>
      <c r="O253" t="s">
        <v>395</v>
      </c>
      <c r="P253">
        <v>80000</v>
      </c>
      <c r="Q253" t="s">
        <v>37</v>
      </c>
      <c r="R253">
        <v>5</v>
      </c>
      <c r="S253" t="s">
        <v>1445</v>
      </c>
      <c r="T253" t="s">
        <v>36</v>
      </c>
      <c r="U253" t="s">
        <v>341</v>
      </c>
      <c r="V253" t="s">
        <v>18</v>
      </c>
      <c r="W253" t="s">
        <v>1442</v>
      </c>
      <c r="X253">
        <f>VLOOKUP(A253,Purchases!$A$1:$C$328,2,FALSE)</f>
        <v>727.27272727272725</v>
      </c>
    </row>
    <row r="254" spans="1:24" x14ac:dyDescent="0.35">
      <c r="A254">
        <v>11103</v>
      </c>
      <c r="B254" t="s">
        <v>65</v>
      </c>
      <c r="C254" t="s">
        <v>394</v>
      </c>
      <c r="D254" t="s">
        <v>393</v>
      </c>
      <c r="E254" t="s">
        <v>392</v>
      </c>
      <c r="F254" s="4">
        <v>23667</v>
      </c>
      <c r="G254" s="3">
        <v>1964</v>
      </c>
      <c r="H254">
        <f t="shared" ca="1" si="6"/>
        <v>59</v>
      </c>
      <c r="I254" t="str">
        <f t="shared" ca="1" si="7"/>
        <v>50s</v>
      </c>
      <c r="J254" t="s">
        <v>48</v>
      </c>
      <c r="K254" t="s">
        <v>47</v>
      </c>
      <c r="L254" t="s">
        <v>61</v>
      </c>
      <c r="M254" t="s">
        <v>60</v>
      </c>
      <c r="N254" t="s">
        <v>391</v>
      </c>
      <c r="O254" t="s">
        <v>390</v>
      </c>
      <c r="P254">
        <v>70000</v>
      </c>
      <c r="Q254" t="s">
        <v>37</v>
      </c>
      <c r="R254">
        <v>0</v>
      </c>
      <c r="S254" t="s">
        <v>1446</v>
      </c>
      <c r="T254" t="s">
        <v>36</v>
      </c>
      <c r="U254" t="s">
        <v>341</v>
      </c>
      <c r="V254" t="s">
        <v>18</v>
      </c>
      <c r="W254" t="s">
        <v>1442</v>
      </c>
      <c r="X254">
        <f>VLOOKUP(A254,Purchases!$A$1:$C$328,2,FALSE)</f>
        <v>636.36363636363637</v>
      </c>
    </row>
    <row r="255" spans="1:24" x14ac:dyDescent="0.35">
      <c r="A255">
        <v>11104</v>
      </c>
      <c r="B255" t="s">
        <v>30</v>
      </c>
      <c r="C255" t="s">
        <v>389</v>
      </c>
      <c r="D255" t="s">
        <v>388</v>
      </c>
      <c r="E255" t="s">
        <v>387</v>
      </c>
      <c r="F255" s="4">
        <v>23447</v>
      </c>
      <c r="G255" s="3">
        <v>1964</v>
      </c>
      <c r="H255">
        <f t="shared" ca="1" si="6"/>
        <v>59</v>
      </c>
      <c r="I255" t="str">
        <f t="shared" ca="1" si="7"/>
        <v>50s</v>
      </c>
      <c r="J255" t="s">
        <v>25</v>
      </c>
      <c r="K255" t="s">
        <v>26</v>
      </c>
      <c r="L255" t="s">
        <v>25</v>
      </c>
      <c r="M255" t="s">
        <v>24</v>
      </c>
      <c r="N255" t="s">
        <v>386</v>
      </c>
      <c r="O255" t="s">
        <v>385</v>
      </c>
      <c r="P255">
        <v>70000</v>
      </c>
      <c r="Q255" t="s">
        <v>37</v>
      </c>
      <c r="R255">
        <v>0</v>
      </c>
      <c r="S255" t="s">
        <v>1446</v>
      </c>
      <c r="T255" t="s">
        <v>36</v>
      </c>
      <c r="U255" t="s">
        <v>341</v>
      </c>
      <c r="V255" t="s">
        <v>57</v>
      </c>
      <c r="W255" t="s">
        <v>1443</v>
      </c>
      <c r="X255">
        <f>VLOOKUP(A255,Purchases!$A$1:$C$328,2,FALSE)</f>
        <v>636.36363636363637</v>
      </c>
    </row>
    <row r="256" spans="1:24" x14ac:dyDescent="0.35">
      <c r="A256">
        <v>11105</v>
      </c>
      <c r="B256" t="s">
        <v>65</v>
      </c>
      <c r="C256" t="s">
        <v>384</v>
      </c>
      <c r="D256" t="s">
        <v>383</v>
      </c>
      <c r="E256" t="s">
        <v>382</v>
      </c>
      <c r="F256" s="4">
        <v>23739</v>
      </c>
      <c r="G256" s="3">
        <v>1964</v>
      </c>
      <c r="H256">
        <f t="shared" ca="1" si="6"/>
        <v>59</v>
      </c>
      <c r="I256" t="str">
        <f t="shared" ca="1" si="7"/>
        <v>50s</v>
      </c>
      <c r="J256" t="s">
        <v>48</v>
      </c>
      <c r="K256" t="s">
        <v>47</v>
      </c>
      <c r="L256" t="s">
        <v>61</v>
      </c>
      <c r="M256" t="s">
        <v>60</v>
      </c>
      <c r="N256" t="s">
        <v>381</v>
      </c>
      <c r="O256" t="s">
        <v>380</v>
      </c>
      <c r="P256">
        <v>70000</v>
      </c>
      <c r="Q256" t="s">
        <v>37</v>
      </c>
      <c r="R256">
        <v>0</v>
      </c>
      <c r="S256" t="s">
        <v>1446</v>
      </c>
      <c r="T256" t="s">
        <v>36</v>
      </c>
      <c r="U256" t="s">
        <v>341</v>
      </c>
      <c r="V256" t="s">
        <v>57</v>
      </c>
      <c r="W256" t="s">
        <v>1443</v>
      </c>
      <c r="X256">
        <f>VLOOKUP(A256,Purchases!$A$1:$C$328,2,FALSE)</f>
        <v>636.36363636363637</v>
      </c>
    </row>
    <row r="257" spans="1:24" x14ac:dyDescent="0.35">
      <c r="A257">
        <v>11106</v>
      </c>
      <c r="B257" t="s">
        <v>30</v>
      </c>
      <c r="C257" t="s">
        <v>379</v>
      </c>
      <c r="D257" t="s">
        <v>378</v>
      </c>
      <c r="E257" t="s">
        <v>377</v>
      </c>
      <c r="F257" s="4">
        <v>23631</v>
      </c>
      <c r="G257" s="3">
        <v>1964</v>
      </c>
      <c r="H257">
        <f t="shared" ca="1" si="6"/>
        <v>59</v>
      </c>
      <c r="I257" t="str">
        <f t="shared" ca="1" si="7"/>
        <v>50s</v>
      </c>
      <c r="J257" t="s">
        <v>48</v>
      </c>
      <c r="K257" t="s">
        <v>47</v>
      </c>
      <c r="L257" t="s">
        <v>25</v>
      </c>
      <c r="M257" t="s">
        <v>24</v>
      </c>
      <c r="N257" t="s">
        <v>376</v>
      </c>
      <c r="O257" t="s">
        <v>375</v>
      </c>
      <c r="P257">
        <v>70000</v>
      </c>
      <c r="Q257" t="s">
        <v>37</v>
      </c>
      <c r="R257">
        <v>0</v>
      </c>
      <c r="S257" t="s">
        <v>1446</v>
      </c>
      <c r="T257" t="s">
        <v>36</v>
      </c>
      <c r="U257" t="s">
        <v>341</v>
      </c>
      <c r="V257" t="s">
        <v>57</v>
      </c>
      <c r="W257" t="s">
        <v>1443</v>
      </c>
      <c r="X257">
        <f>VLOOKUP(A257,Purchases!$A$1:$C$328,2,FALSE)</f>
        <v>636.36363636363637</v>
      </c>
    </row>
    <row r="258" spans="1:24" x14ac:dyDescent="0.35">
      <c r="A258">
        <v>11107</v>
      </c>
      <c r="B258" t="s">
        <v>71</v>
      </c>
      <c r="C258" t="s">
        <v>374</v>
      </c>
      <c r="D258" t="s">
        <v>373</v>
      </c>
      <c r="E258" t="s">
        <v>372</v>
      </c>
      <c r="F258" s="4">
        <v>21802</v>
      </c>
      <c r="G258" s="3">
        <v>1959</v>
      </c>
      <c r="H258">
        <f t="shared" ca="1" si="6"/>
        <v>64</v>
      </c>
      <c r="I258" t="str">
        <f t="shared" ca="1" si="7"/>
        <v>60s</v>
      </c>
      <c r="J258" t="s">
        <v>25</v>
      </c>
      <c r="K258" t="s">
        <v>26</v>
      </c>
      <c r="L258" t="s">
        <v>61</v>
      </c>
      <c r="M258" t="s">
        <v>60</v>
      </c>
      <c r="N258" t="s">
        <v>371</v>
      </c>
      <c r="O258" t="s">
        <v>370</v>
      </c>
      <c r="P258">
        <v>90000</v>
      </c>
      <c r="Q258" t="s">
        <v>37</v>
      </c>
      <c r="R258">
        <v>1</v>
      </c>
      <c r="S258" t="s">
        <v>1445</v>
      </c>
      <c r="T258" t="s">
        <v>36</v>
      </c>
      <c r="U258" t="s">
        <v>341</v>
      </c>
      <c r="V258" t="s">
        <v>18</v>
      </c>
      <c r="W258" t="s">
        <v>1442</v>
      </c>
      <c r="X258">
        <f>VLOOKUP(A258,Purchases!$A$1:$C$328,2,FALSE)</f>
        <v>818.18181818181813</v>
      </c>
    </row>
    <row r="259" spans="1:24" x14ac:dyDescent="0.35">
      <c r="A259">
        <v>11108</v>
      </c>
      <c r="B259" t="s">
        <v>65</v>
      </c>
      <c r="C259" t="s">
        <v>369</v>
      </c>
      <c r="D259" t="s">
        <v>227</v>
      </c>
      <c r="E259" t="s">
        <v>368</v>
      </c>
      <c r="F259" s="4">
        <v>23206</v>
      </c>
      <c r="G259" s="3">
        <v>1963</v>
      </c>
      <c r="H259">
        <f t="shared" ref="H259:H322" ca="1" si="8">TEXT(TODAY(), "YYYY")-G259</f>
        <v>60</v>
      </c>
      <c r="I259" t="str">
        <f t="shared" ref="I259:I322" ca="1" si="9">IF(H259&lt;50,"40s", IF(H259&lt;60, "50s", IF(H259&lt;70, "60s", IF(H259&lt;80, "70s", IF(H259&lt;90, "80s", IF(H259&lt;100, "90s", "Ancient"))))))</f>
        <v>60s</v>
      </c>
      <c r="J259" t="s">
        <v>48</v>
      </c>
      <c r="K259" t="s">
        <v>47</v>
      </c>
      <c r="L259" t="s">
        <v>61</v>
      </c>
      <c r="M259" t="s">
        <v>60</v>
      </c>
      <c r="N259" t="s">
        <v>367</v>
      </c>
      <c r="O259" t="s">
        <v>366</v>
      </c>
      <c r="P259">
        <v>70000</v>
      </c>
      <c r="Q259" t="s">
        <v>37</v>
      </c>
      <c r="R259">
        <v>0</v>
      </c>
      <c r="S259" t="s">
        <v>1446</v>
      </c>
      <c r="T259" t="s">
        <v>36</v>
      </c>
      <c r="U259" t="s">
        <v>341</v>
      </c>
      <c r="V259" t="s">
        <v>57</v>
      </c>
      <c r="W259" t="s">
        <v>1443</v>
      </c>
      <c r="X259">
        <f>VLOOKUP(A259,Purchases!$A$1:$C$328,2,FALSE)</f>
        <v>636.36363636363637</v>
      </c>
    </row>
    <row r="260" spans="1:24" x14ac:dyDescent="0.35">
      <c r="A260">
        <v>11109</v>
      </c>
      <c r="B260" t="s">
        <v>30</v>
      </c>
      <c r="C260" t="s">
        <v>365</v>
      </c>
      <c r="D260" t="s">
        <v>364</v>
      </c>
      <c r="E260" t="s">
        <v>363</v>
      </c>
      <c r="F260" s="4">
        <v>23320</v>
      </c>
      <c r="G260" s="3">
        <v>1963</v>
      </c>
      <c r="H260">
        <f t="shared" ca="1" si="8"/>
        <v>60</v>
      </c>
      <c r="I260" t="str">
        <f t="shared" ca="1" si="9"/>
        <v>60s</v>
      </c>
      <c r="J260" t="s">
        <v>48</v>
      </c>
      <c r="K260" t="s">
        <v>47</v>
      </c>
      <c r="L260" t="s">
        <v>25</v>
      </c>
      <c r="M260" t="s">
        <v>24</v>
      </c>
      <c r="N260" t="s">
        <v>362</v>
      </c>
      <c r="O260" t="s">
        <v>361</v>
      </c>
      <c r="P260">
        <v>70000</v>
      </c>
      <c r="Q260" t="s">
        <v>37</v>
      </c>
      <c r="R260">
        <v>0</v>
      </c>
      <c r="S260" t="s">
        <v>1446</v>
      </c>
      <c r="T260" t="s">
        <v>36</v>
      </c>
      <c r="U260" t="s">
        <v>341</v>
      </c>
      <c r="V260" t="s">
        <v>57</v>
      </c>
      <c r="W260" t="s">
        <v>1443</v>
      </c>
      <c r="X260">
        <f>VLOOKUP(A260,Purchases!$A$1:$C$328,2,FALSE)</f>
        <v>636.36363636363637</v>
      </c>
    </row>
    <row r="261" spans="1:24" x14ac:dyDescent="0.35">
      <c r="A261">
        <v>11110</v>
      </c>
      <c r="B261" t="s">
        <v>30</v>
      </c>
      <c r="C261" t="s">
        <v>360</v>
      </c>
      <c r="D261" t="s">
        <v>359</v>
      </c>
      <c r="E261" t="s">
        <v>358</v>
      </c>
      <c r="F261" s="4">
        <v>22803</v>
      </c>
      <c r="G261" s="3">
        <v>1962</v>
      </c>
      <c r="H261">
        <f t="shared" ca="1" si="8"/>
        <v>61</v>
      </c>
      <c r="I261" t="str">
        <f t="shared" ca="1" si="9"/>
        <v>60s</v>
      </c>
      <c r="J261" t="s">
        <v>25</v>
      </c>
      <c r="K261" t="s">
        <v>26</v>
      </c>
      <c r="L261" t="s">
        <v>25</v>
      </c>
      <c r="M261" t="s">
        <v>24</v>
      </c>
      <c r="N261" t="s">
        <v>357</v>
      </c>
      <c r="O261" t="s">
        <v>356</v>
      </c>
      <c r="P261">
        <v>60000</v>
      </c>
      <c r="Q261" t="s">
        <v>37</v>
      </c>
      <c r="R261">
        <v>1</v>
      </c>
      <c r="S261" t="s">
        <v>1445</v>
      </c>
      <c r="T261" t="s">
        <v>44</v>
      </c>
      <c r="U261" t="s">
        <v>43</v>
      </c>
      <c r="V261" t="s">
        <v>18</v>
      </c>
      <c r="W261" t="s">
        <v>1442</v>
      </c>
      <c r="X261">
        <f>VLOOKUP(A261,Purchases!$A$1:$C$328,2,FALSE)</f>
        <v>545.4545454545455</v>
      </c>
    </row>
    <row r="262" spans="1:24" x14ac:dyDescent="0.35">
      <c r="A262">
        <v>11111</v>
      </c>
      <c r="B262" t="s">
        <v>71</v>
      </c>
      <c r="C262" t="s">
        <v>355</v>
      </c>
      <c r="D262" t="s">
        <v>354</v>
      </c>
      <c r="E262" t="s">
        <v>353</v>
      </c>
      <c r="F262" s="4">
        <v>22700</v>
      </c>
      <c r="G262" s="3">
        <v>1962</v>
      </c>
      <c r="H262">
        <f t="shared" ca="1" si="8"/>
        <v>61</v>
      </c>
      <c r="I262" t="str">
        <f t="shared" ca="1" si="9"/>
        <v>60s</v>
      </c>
      <c r="J262" t="s">
        <v>25</v>
      </c>
      <c r="K262" t="s">
        <v>26</v>
      </c>
      <c r="L262" t="s">
        <v>61</v>
      </c>
      <c r="M262" t="s">
        <v>60</v>
      </c>
      <c r="N262" t="s">
        <v>352</v>
      </c>
      <c r="O262" t="s">
        <v>351</v>
      </c>
      <c r="P262">
        <v>60000</v>
      </c>
      <c r="Q262" t="s">
        <v>37</v>
      </c>
      <c r="R262">
        <v>1</v>
      </c>
      <c r="S262" t="s">
        <v>1445</v>
      </c>
      <c r="T262" t="s">
        <v>44</v>
      </c>
      <c r="U262" t="s">
        <v>43</v>
      </c>
      <c r="V262" t="s">
        <v>18</v>
      </c>
      <c r="W262" t="s">
        <v>1442</v>
      </c>
      <c r="X262">
        <f>VLOOKUP(A262,Purchases!$A$1:$C$328,2,FALSE)</f>
        <v>545.4545454545455</v>
      </c>
    </row>
    <row r="263" spans="1:24" x14ac:dyDescent="0.35">
      <c r="A263">
        <v>11112</v>
      </c>
      <c r="B263" t="s">
        <v>71</v>
      </c>
      <c r="C263" t="s">
        <v>350</v>
      </c>
      <c r="D263" t="s">
        <v>50</v>
      </c>
      <c r="E263" t="s">
        <v>349</v>
      </c>
      <c r="F263" s="4">
        <v>22898</v>
      </c>
      <c r="G263" s="3">
        <v>1962</v>
      </c>
      <c r="H263">
        <f t="shared" ca="1" si="8"/>
        <v>61</v>
      </c>
      <c r="I263" t="str">
        <f t="shared" ca="1" si="9"/>
        <v>60s</v>
      </c>
      <c r="J263" t="s">
        <v>25</v>
      </c>
      <c r="K263" t="s">
        <v>26</v>
      </c>
      <c r="L263" t="s">
        <v>61</v>
      </c>
      <c r="M263" t="s">
        <v>60</v>
      </c>
      <c r="N263" t="s">
        <v>348</v>
      </c>
      <c r="O263" t="s">
        <v>347</v>
      </c>
      <c r="P263">
        <v>60000</v>
      </c>
      <c r="Q263" t="s">
        <v>37</v>
      </c>
      <c r="R263">
        <v>1</v>
      </c>
      <c r="S263" t="s">
        <v>1445</v>
      </c>
      <c r="T263" t="s">
        <v>44</v>
      </c>
      <c r="U263" t="s">
        <v>43</v>
      </c>
      <c r="V263" t="s">
        <v>18</v>
      </c>
      <c r="W263" t="s">
        <v>1442</v>
      </c>
      <c r="X263">
        <f>VLOOKUP(A263,Purchases!$A$1:$C$328,2,FALSE)</f>
        <v>545.4545454545455</v>
      </c>
    </row>
    <row r="264" spans="1:24" x14ac:dyDescent="0.35">
      <c r="A264">
        <v>11113</v>
      </c>
      <c r="B264" t="s">
        <v>30</v>
      </c>
      <c r="C264" t="s">
        <v>346</v>
      </c>
      <c r="D264" t="s">
        <v>345</v>
      </c>
      <c r="E264" t="s">
        <v>344</v>
      </c>
      <c r="F264" s="4">
        <v>22698</v>
      </c>
      <c r="G264" s="3">
        <v>1962</v>
      </c>
      <c r="H264">
        <f t="shared" ca="1" si="8"/>
        <v>61</v>
      </c>
      <c r="I264" t="str">
        <f t="shared" ca="1" si="9"/>
        <v>60s</v>
      </c>
      <c r="J264" t="s">
        <v>25</v>
      </c>
      <c r="K264" t="s">
        <v>26</v>
      </c>
      <c r="L264" t="s">
        <v>25</v>
      </c>
      <c r="M264" t="s">
        <v>24</v>
      </c>
      <c r="N264" t="s">
        <v>343</v>
      </c>
      <c r="O264" t="s">
        <v>342</v>
      </c>
      <c r="P264">
        <v>70000</v>
      </c>
      <c r="Q264" t="s">
        <v>37</v>
      </c>
      <c r="R264">
        <v>5</v>
      </c>
      <c r="S264" t="s">
        <v>1445</v>
      </c>
      <c r="T264" t="s">
        <v>36</v>
      </c>
      <c r="U264" t="s">
        <v>341</v>
      </c>
      <c r="V264" t="s">
        <v>18</v>
      </c>
      <c r="W264" t="s">
        <v>1442</v>
      </c>
      <c r="X264">
        <f>VLOOKUP(A264,Purchases!$A$1:$C$328,2,FALSE)</f>
        <v>636.36363636363637</v>
      </c>
    </row>
    <row r="265" spans="1:24" x14ac:dyDescent="0.35">
      <c r="A265">
        <v>11114</v>
      </c>
      <c r="B265" t="s">
        <v>71</v>
      </c>
      <c r="C265" t="s">
        <v>340</v>
      </c>
      <c r="D265" t="s">
        <v>232</v>
      </c>
      <c r="E265" t="s">
        <v>339</v>
      </c>
      <c r="F265" s="4">
        <v>22794</v>
      </c>
      <c r="G265" s="3">
        <v>1962</v>
      </c>
      <c r="H265">
        <f t="shared" ca="1" si="8"/>
        <v>61</v>
      </c>
      <c r="I265" t="str">
        <f t="shared" ca="1" si="9"/>
        <v>60s</v>
      </c>
      <c r="J265" t="s">
        <v>48</v>
      </c>
      <c r="K265" t="s">
        <v>47</v>
      </c>
      <c r="L265" t="s">
        <v>61</v>
      </c>
      <c r="M265" t="s">
        <v>60</v>
      </c>
      <c r="N265" t="s">
        <v>338</v>
      </c>
      <c r="O265" t="s">
        <v>337</v>
      </c>
      <c r="P265">
        <v>70000</v>
      </c>
      <c r="Q265" t="s">
        <v>37</v>
      </c>
      <c r="R265">
        <v>5</v>
      </c>
      <c r="S265" t="s">
        <v>1445</v>
      </c>
      <c r="T265" t="s">
        <v>44</v>
      </c>
      <c r="U265" t="s">
        <v>43</v>
      </c>
      <c r="V265" t="s">
        <v>18</v>
      </c>
      <c r="W265" t="s">
        <v>1442</v>
      </c>
      <c r="X265">
        <f>VLOOKUP(A265,Purchases!$A$1:$C$328,2,FALSE)</f>
        <v>636.36363636363637</v>
      </c>
    </row>
    <row r="266" spans="1:24" x14ac:dyDescent="0.35">
      <c r="A266">
        <v>11115</v>
      </c>
      <c r="B266" t="s">
        <v>30</v>
      </c>
      <c r="C266" t="s">
        <v>322</v>
      </c>
      <c r="D266" t="s">
        <v>336</v>
      </c>
      <c r="E266" t="s">
        <v>335</v>
      </c>
      <c r="F266" s="4">
        <v>22689</v>
      </c>
      <c r="G266" s="3">
        <v>1962</v>
      </c>
      <c r="H266">
        <f t="shared" ca="1" si="8"/>
        <v>61</v>
      </c>
      <c r="I266" t="str">
        <f t="shared" ca="1" si="9"/>
        <v>60s</v>
      </c>
      <c r="J266" t="s">
        <v>25</v>
      </c>
      <c r="K266" t="s">
        <v>26</v>
      </c>
      <c r="L266" t="s">
        <v>25</v>
      </c>
      <c r="M266" t="s">
        <v>24</v>
      </c>
      <c r="N266" t="s">
        <v>334</v>
      </c>
      <c r="O266" t="s">
        <v>333</v>
      </c>
      <c r="P266">
        <v>70000</v>
      </c>
      <c r="Q266" t="s">
        <v>37</v>
      </c>
      <c r="R266">
        <v>5</v>
      </c>
      <c r="S266" t="s">
        <v>1445</v>
      </c>
      <c r="T266" t="s">
        <v>44</v>
      </c>
      <c r="U266" t="s">
        <v>43</v>
      </c>
      <c r="V266" t="s">
        <v>18</v>
      </c>
      <c r="W266" t="s">
        <v>1442</v>
      </c>
      <c r="X266">
        <f>VLOOKUP(A266,Purchases!$A$1:$C$328,2,FALSE)</f>
        <v>636.36363636363637</v>
      </c>
    </row>
    <row r="267" spans="1:24" x14ac:dyDescent="0.35">
      <c r="A267">
        <v>11116</v>
      </c>
      <c r="B267" t="s">
        <v>30</v>
      </c>
      <c r="C267" t="s">
        <v>332</v>
      </c>
      <c r="D267" t="s">
        <v>331</v>
      </c>
      <c r="E267" t="s">
        <v>330</v>
      </c>
      <c r="F267" s="4">
        <v>22926</v>
      </c>
      <c r="G267" s="3">
        <v>1962</v>
      </c>
      <c r="H267">
        <f t="shared" ca="1" si="8"/>
        <v>61</v>
      </c>
      <c r="I267" t="str">
        <f t="shared" ca="1" si="9"/>
        <v>60s</v>
      </c>
      <c r="J267" t="s">
        <v>25</v>
      </c>
      <c r="K267" t="s">
        <v>26</v>
      </c>
      <c r="L267" t="s">
        <v>25</v>
      </c>
      <c r="M267" t="s">
        <v>24</v>
      </c>
      <c r="N267" t="s">
        <v>329</v>
      </c>
      <c r="O267" t="s">
        <v>328</v>
      </c>
      <c r="P267">
        <v>70000</v>
      </c>
      <c r="Q267" t="s">
        <v>37</v>
      </c>
      <c r="R267">
        <v>5</v>
      </c>
      <c r="S267" t="s">
        <v>1445</v>
      </c>
      <c r="T267" t="s">
        <v>44</v>
      </c>
      <c r="U267" t="s">
        <v>43</v>
      </c>
      <c r="V267" t="s">
        <v>18</v>
      </c>
      <c r="W267" t="s">
        <v>1442</v>
      </c>
      <c r="X267">
        <f>VLOOKUP(A267,Purchases!$A$1:$C$328,2,FALSE)</f>
        <v>636.36363636363637</v>
      </c>
    </row>
    <row r="268" spans="1:24" x14ac:dyDescent="0.35">
      <c r="A268">
        <v>11117</v>
      </c>
      <c r="B268" t="s">
        <v>71</v>
      </c>
      <c r="C268" t="s">
        <v>327</v>
      </c>
      <c r="D268" t="s">
        <v>326</v>
      </c>
      <c r="E268" t="s">
        <v>325</v>
      </c>
      <c r="F268" s="4">
        <v>22333</v>
      </c>
      <c r="G268" s="3">
        <v>1961</v>
      </c>
      <c r="H268">
        <f t="shared" ca="1" si="8"/>
        <v>62</v>
      </c>
      <c r="I268" t="str">
        <f t="shared" ca="1" si="9"/>
        <v>60s</v>
      </c>
      <c r="J268" t="s">
        <v>25</v>
      </c>
      <c r="K268" t="s">
        <v>26</v>
      </c>
      <c r="L268" t="s">
        <v>61</v>
      </c>
      <c r="M268" t="s">
        <v>60</v>
      </c>
      <c r="N268" t="s">
        <v>324</v>
      </c>
      <c r="O268" t="s">
        <v>323</v>
      </c>
      <c r="P268">
        <v>70000</v>
      </c>
      <c r="Q268" t="s">
        <v>37</v>
      </c>
      <c r="R268">
        <v>5</v>
      </c>
      <c r="S268" t="s">
        <v>1445</v>
      </c>
      <c r="T268" t="s">
        <v>44</v>
      </c>
      <c r="U268" t="s">
        <v>43</v>
      </c>
      <c r="V268" t="s">
        <v>18</v>
      </c>
      <c r="W268" t="s">
        <v>1442</v>
      </c>
      <c r="X268">
        <f>VLOOKUP(A268,Purchases!$A$1:$C$328,2,FALSE)</f>
        <v>636.36363636363637</v>
      </c>
    </row>
    <row r="269" spans="1:24" x14ac:dyDescent="0.35">
      <c r="A269">
        <v>11118</v>
      </c>
      <c r="B269" t="s">
        <v>30</v>
      </c>
      <c r="C269" t="s">
        <v>322</v>
      </c>
      <c r="D269" t="s">
        <v>321</v>
      </c>
      <c r="E269" t="s">
        <v>320</v>
      </c>
      <c r="F269" s="4">
        <v>21004</v>
      </c>
      <c r="G269" s="3">
        <v>1957</v>
      </c>
      <c r="H269">
        <f t="shared" ca="1" si="8"/>
        <v>66</v>
      </c>
      <c r="I269" t="str">
        <f t="shared" ca="1" si="9"/>
        <v>60s</v>
      </c>
      <c r="J269" t="s">
        <v>48</v>
      </c>
      <c r="K269" t="s">
        <v>47</v>
      </c>
      <c r="L269" t="s">
        <v>25</v>
      </c>
      <c r="M269" t="s">
        <v>24</v>
      </c>
      <c r="N269" t="s">
        <v>319</v>
      </c>
      <c r="O269" t="s">
        <v>318</v>
      </c>
      <c r="P269">
        <v>80000</v>
      </c>
      <c r="Q269" t="s">
        <v>37</v>
      </c>
      <c r="R269">
        <v>1</v>
      </c>
      <c r="S269" t="s">
        <v>1445</v>
      </c>
      <c r="T269" t="s">
        <v>44</v>
      </c>
      <c r="U269" t="s">
        <v>43</v>
      </c>
      <c r="V269" t="s">
        <v>57</v>
      </c>
      <c r="W269" t="s">
        <v>1443</v>
      </c>
      <c r="X269">
        <f>VLOOKUP(A269,Purchases!$A$1:$C$328,2,FALSE)</f>
        <v>727.27272727272725</v>
      </c>
    </row>
    <row r="270" spans="1:24" x14ac:dyDescent="0.35">
      <c r="A270">
        <v>11119</v>
      </c>
      <c r="B270" t="s">
        <v>30</v>
      </c>
      <c r="C270" t="s">
        <v>317</v>
      </c>
      <c r="D270" t="s">
        <v>164</v>
      </c>
      <c r="E270" t="s">
        <v>316</v>
      </c>
      <c r="F270" s="4">
        <v>12884</v>
      </c>
      <c r="G270" s="3">
        <v>1935</v>
      </c>
      <c r="H270">
        <f t="shared" ca="1" si="8"/>
        <v>88</v>
      </c>
      <c r="I270" t="str">
        <f t="shared" ca="1" si="9"/>
        <v>80s</v>
      </c>
      <c r="J270" t="s">
        <v>48</v>
      </c>
      <c r="K270" t="s">
        <v>47</v>
      </c>
      <c r="L270" t="s">
        <v>25</v>
      </c>
      <c r="M270" t="s">
        <v>24</v>
      </c>
      <c r="N270" t="s">
        <v>315</v>
      </c>
      <c r="O270" t="s">
        <v>314</v>
      </c>
      <c r="P270">
        <v>30000</v>
      </c>
      <c r="Q270" t="s">
        <v>107</v>
      </c>
      <c r="R270">
        <v>2</v>
      </c>
      <c r="S270" t="s">
        <v>1445</v>
      </c>
      <c r="T270" t="s">
        <v>44</v>
      </c>
      <c r="U270" t="s">
        <v>222</v>
      </c>
      <c r="V270" t="s">
        <v>57</v>
      </c>
      <c r="W270" t="s">
        <v>1443</v>
      </c>
      <c r="X270">
        <f>VLOOKUP(A270,Purchases!$A$1:$C$328,2,FALSE)</f>
        <v>272.72727272727275</v>
      </c>
    </row>
    <row r="271" spans="1:24" x14ac:dyDescent="0.35">
      <c r="A271">
        <v>11121</v>
      </c>
      <c r="B271" t="s">
        <v>30</v>
      </c>
      <c r="C271" t="s">
        <v>313</v>
      </c>
      <c r="D271" t="s">
        <v>312</v>
      </c>
      <c r="E271" t="s">
        <v>311</v>
      </c>
      <c r="F271" s="4">
        <v>22238</v>
      </c>
      <c r="G271" s="3">
        <v>1960</v>
      </c>
      <c r="H271">
        <f t="shared" ca="1" si="8"/>
        <v>63</v>
      </c>
      <c r="I271" t="str">
        <f t="shared" ca="1" si="9"/>
        <v>60s</v>
      </c>
      <c r="J271" t="s">
        <v>25</v>
      </c>
      <c r="K271" t="s">
        <v>26</v>
      </c>
      <c r="L271" t="s">
        <v>25</v>
      </c>
      <c r="M271" t="s">
        <v>24</v>
      </c>
      <c r="N271" t="s">
        <v>310</v>
      </c>
      <c r="O271" t="s">
        <v>309</v>
      </c>
      <c r="P271">
        <v>70000</v>
      </c>
      <c r="Q271" t="s">
        <v>37</v>
      </c>
      <c r="R271">
        <v>5</v>
      </c>
      <c r="S271" t="s">
        <v>1445</v>
      </c>
      <c r="T271" t="s">
        <v>44</v>
      </c>
      <c r="U271" t="s">
        <v>43</v>
      </c>
      <c r="V271" t="s">
        <v>18</v>
      </c>
      <c r="W271" t="s">
        <v>1442</v>
      </c>
      <c r="X271">
        <f>VLOOKUP(A271,Purchases!$A$1:$C$328,2,FALSE)</f>
        <v>636.36363636363637</v>
      </c>
    </row>
    <row r="272" spans="1:24" x14ac:dyDescent="0.35">
      <c r="A272">
        <v>11122</v>
      </c>
      <c r="B272" t="s">
        <v>30</v>
      </c>
      <c r="C272" t="s">
        <v>308</v>
      </c>
      <c r="D272" t="s">
        <v>187</v>
      </c>
      <c r="E272" t="s">
        <v>307</v>
      </c>
      <c r="F272" s="4">
        <v>22008</v>
      </c>
      <c r="G272" s="3">
        <v>1960</v>
      </c>
      <c r="H272">
        <f t="shared" ca="1" si="8"/>
        <v>63</v>
      </c>
      <c r="I272" t="str">
        <f t="shared" ca="1" si="9"/>
        <v>60s</v>
      </c>
      <c r="J272" t="s">
        <v>25</v>
      </c>
      <c r="K272" t="s">
        <v>26</v>
      </c>
      <c r="L272" t="s">
        <v>25</v>
      </c>
      <c r="M272" t="s">
        <v>24</v>
      </c>
      <c r="N272" t="s">
        <v>306</v>
      </c>
      <c r="O272" t="s">
        <v>305</v>
      </c>
      <c r="P272">
        <v>70000</v>
      </c>
      <c r="Q272" t="s">
        <v>37</v>
      </c>
      <c r="R272">
        <v>5</v>
      </c>
      <c r="S272" t="s">
        <v>1445</v>
      </c>
      <c r="T272" t="s">
        <v>44</v>
      </c>
      <c r="U272" t="s">
        <v>43</v>
      </c>
      <c r="V272" t="s">
        <v>18</v>
      </c>
      <c r="W272" t="s">
        <v>1442</v>
      </c>
      <c r="X272">
        <f>VLOOKUP(A272,Purchases!$A$1:$C$328,2,FALSE)</f>
        <v>636.36363636363637</v>
      </c>
    </row>
    <row r="273" spans="1:24" x14ac:dyDescent="0.35">
      <c r="A273">
        <v>11123</v>
      </c>
      <c r="B273" t="s">
        <v>30</v>
      </c>
      <c r="C273" t="s">
        <v>304</v>
      </c>
      <c r="D273" t="s">
        <v>227</v>
      </c>
      <c r="E273" t="s">
        <v>303</v>
      </c>
      <c r="F273" s="4">
        <v>22087</v>
      </c>
      <c r="G273" s="3">
        <v>1960</v>
      </c>
      <c r="H273">
        <f t="shared" ca="1" si="8"/>
        <v>63</v>
      </c>
      <c r="I273" t="str">
        <f t="shared" ca="1" si="9"/>
        <v>60s</v>
      </c>
      <c r="J273" t="s">
        <v>25</v>
      </c>
      <c r="K273" t="s">
        <v>26</v>
      </c>
      <c r="L273" t="s">
        <v>25</v>
      </c>
      <c r="M273" t="s">
        <v>24</v>
      </c>
      <c r="N273" t="s">
        <v>302</v>
      </c>
      <c r="O273" t="s">
        <v>301</v>
      </c>
      <c r="P273">
        <v>70000</v>
      </c>
      <c r="Q273" t="s">
        <v>37</v>
      </c>
      <c r="R273">
        <v>5</v>
      </c>
      <c r="S273" t="s">
        <v>1445</v>
      </c>
      <c r="T273" t="s">
        <v>44</v>
      </c>
      <c r="U273" t="s">
        <v>43</v>
      </c>
      <c r="V273" t="s">
        <v>18</v>
      </c>
      <c r="W273" t="s">
        <v>1442</v>
      </c>
      <c r="X273">
        <f>VLOOKUP(A273,Purchases!$A$1:$C$328,2,FALSE)</f>
        <v>636.36363636363637</v>
      </c>
    </row>
    <row r="274" spans="1:24" x14ac:dyDescent="0.35">
      <c r="A274">
        <v>11124</v>
      </c>
      <c r="B274" t="s">
        <v>30</v>
      </c>
      <c r="C274" t="s">
        <v>188</v>
      </c>
      <c r="D274" t="s">
        <v>300</v>
      </c>
      <c r="E274" t="s">
        <v>299</v>
      </c>
      <c r="F274" s="4">
        <v>21028</v>
      </c>
      <c r="G274" s="3">
        <v>1957</v>
      </c>
      <c r="H274">
        <f t="shared" ca="1" si="8"/>
        <v>66</v>
      </c>
      <c r="I274" t="str">
        <f t="shared" ca="1" si="9"/>
        <v>60s</v>
      </c>
      <c r="J274" t="s">
        <v>48</v>
      </c>
      <c r="K274" t="s">
        <v>47</v>
      </c>
      <c r="L274" t="s">
        <v>25</v>
      </c>
      <c r="M274" t="s">
        <v>24</v>
      </c>
      <c r="N274" t="s">
        <v>298</v>
      </c>
      <c r="O274" t="s">
        <v>297</v>
      </c>
      <c r="P274">
        <v>80000</v>
      </c>
      <c r="Q274" t="s">
        <v>37</v>
      </c>
      <c r="R274">
        <v>1</v>
      </c>
      <c r="S274" t="s">
        <v>1445</v>
      </c>
      <c r="T274" t="s">
        <v>44</v>
      </c>
      <c r="U274" t="s">
        <v>43</v>
      </c>
      <c r="V274" t="s">
        <v>18</v>
      </c>
      <c r="W274" t="s">
        <v>1442</v>
      </c>
      <c r="X274">
        <f>VLOOKUP(A274,Purchases!$A$1:$C$328,2,FALSE)</f>
        <v>727.27272727272725</v>
      </c>
    </row>
    <row r="275" spans="1:24" x14ac:dyDescent="0.35">
      <c r="A275">
        <v>11125</v>
      </c>
      <c r="B275" t="s">
        <v>71</v>
      </c>
      <c r="C275" t="s">
        <v>296</v>
      </c>
      <c r="D275" t="s">
        <v>295</v>
      </c>
      <c r="E275" t="s">
        <v>294</v>
      </c>
      <c r="F275" s="4">
        <v>20553</v>
      </c>
      <c r="G275" s="3">
        <v>1956</v>
      </c>
      <c r="H275">
        <f t="shared" ca="1" si="8"/>
        <v>67</v>
      </c>
      <c r="I275" t="str">
        <f t="shared" ca="1" si="9"/>
        <v>60s</v>
      </c>
      <c r="J275" t="s">
        <v>48</v>
      </c>
      <c r="K275" t="s">
        <v>47</v>
      </c>
      <c r="L275" t="s">
        <v>61</v>
      </c>
      <c r="M275" t="s">
        <v>60</v>
      </c>
      <c r="N275" t="s">
        <v>293</v>
      </c>
      <c r="O275" t="s">
        <v>292</v>
      </c>
      <c r="P275">
        <v>70000</v>
      </c>
      <c r="Q275" t="s">
        <v>37</v>
      </c>
      <c r="R275">
        <v>1</v>
      </c>
      <c r="S275" t="s">
        <v>1445</v>
      </c>
      <c r="T275" t="s">
        <v>44</v>
      </c>
      <c r="U275" t="s">
        <v>43</v>
      </c>
      <c r="V275" t="s">
        <v>18</v>
      </c>
      <c r="W275" t="s">
        <v>1442</v>
      </c>
      <c r="X275">
        <f>VLOOKUP(A275,Purchases!$A$1:$C$328,2,FALSE)</f>
        <v>636.36363636363637</v>
      </c>
    </row>
    <row r="276" spans="1:24" x14ac:dyDescent="0.35">
      <c r="A276">
        <v>11126</v>
      </c>
      <c r="B276" t="s">
        <v>30</v>
      </c>
      <c r="C276" t="s">
        <v>291</v>
      </c>
      <c r="D276" t="s">
        <v>290</v>
      </c>
      <c r="E276" t="s">
        <v>289</v>
      </c>
      <c r="F276" s="4">
        <v>17995</v>
      </c>
      <c r="G276" s="3">
        <v>1949</v>
      </c>
      <c r="H276">
        <f t="shared" ca="1" si="8"/>
        <v>74</v>
      </c>
      <c r="I276" t="str">
        <f t="shared" ca="1" si="9"/>
        <v>70s</v>
      </c>
      <c r="J276" t="s">
        <v>25</v>
      </c>
      <c r="K276" t="s">
        <v>26</v>
      </c>
      <c r="L276" t="s">
        <v>25</v>
      </c>
      <c r="M276" t="s">
        <v>24</v>
      </c>
      <c r="N276" t="s">
        <v>288</v>
      </c>
      <c r="O276" t="s">
        <v>287</v>
      </c>
      <c r="P276">
        <v>10000</v>
      </c>
      <c r="Q276" t="s">
        <v>107</v>
      </c>
      <c r="R276">
        <v>2</v>
      </c>
      <c r="S276" t="s">
        <v>1445</v>
      </c>
      <c r="T276" t="s">
        <v>132</v>
      </c>
      <c r="U276" t="s">
        <v>43</v>
      </c>
      <c r="V276" t="s">
        <v>57</v>
      </c>
      <c r="W276" t="s">
        <v>1443</v>
      </c>
      <c r="X276">
        <f>VLOOKUP(A276,Purchases!$A$1:$C$328,2,FALSE)</f>
        <v>90.909090909090907</v>
      </c>
    </row>
    <row r="277" spans="1:24" x14ac:dyDescent="0.35">
      <c r="A277">
        <v>11127</v>
      </c>
      <c r="B277" t="s">
        <v>65</v>
      </c>
      <c r="C277" t="s">
        <v>286</v>
      </c>
      <c r="D277" t="s">
        <v>285</v>
      </c>
      <c r="E277" t="s">
        <v>284</v>
      </c>
      <c r="F277" s="4">
        <v>27688</v>
      </c>
      <c r="G277" s="3">
        <v>1975</v>
      </c>
      <c r="H277">
        <f t="shared" ca="1" si="8"/>
        <v>48</v>
      </c>
      <c r="I277" t="str">
        <f t="shared" ca="1" si="9"/>
        <v>40s</v>
      </c>
      <c r="J277" t="s">
        <v>25</v>
      </c>
      <c r="K277" t="s">
        <v>26</v>
      </c>
      <c r="L277" t="s">
        <v>61</v>
      </c>
      <c r="M277" t="s">
        <v>60</v>
      </c>
      <c r="N277" t="s">
        <v>283</v>
      </c>
      <c r="O277" t="s">
        <v>282</v>
      </c>
      <c r="P277">
        <v>40000</v>
      </c>
      <c r="Q277" t="s">
        <v>107</v>
      </c>
      <c r="R277">
        <v>0</v>
      </c>
      <c r="S277" t="s">
        <v>1446</v>
      </c>
      <c r="T277" t="s">
        <v>132</v>
      </c>
      <c r="U277" t="s">
        <v>43</v>
      </c>
      <c r="V277" t="s">
        <v>18</v>
      </c>
      <c r="W277" t="s">
        <v>1442</v>
      </c>
      <c r="X277">
        <f>VLOOKUP(A277,Purchases!$A$1:$C$328,2,FALSE)</f>
        <v>363.63636363636363</v>
      </c>
    </row>
    <row r="278" spans="1:24" x14ac:dyDescent="0.35">
      <c r="A278">
        <v>11128</v>
      </c>
      <c r="B278" t="s">
        <v>65</v>
      </c>
      <c r="C278" t="s">
        <v>281</v>
      </c>
      <c r="D278" t="s">
        <v>146</v>
      </c>
      <c r="E278" t="s">
        <v>280</v>
      </c>
      <c r="F278" s="4">
        <v>27733</v>
      </c>
      <c r="G278" s="3">
        <v>1975</v>
      </c>
      <c r="H278">
        <f t="shared" ca="1" si="8"/>
        <v>48</v>
      </c>
      <c r="I278" t="str">
        <f t="shared" ca="1" si="9"/>
        <v>40s</v>
      </c>
      <c r="J278" t="s">
        <v>25</v>
      </c>
      <c r="K278" t="s">
        <v>26</v>
      </c>
      <c r="L278" t="s">
        <v>61</v>
      </c>
      <c r="M278" t="s">
        <v>60</v>
      </c>
      <c r="N278" t="s">
        <v>279</v>
      </c>
      <c r="O278" t="s">
        <v>278</v>
      </c>
      <c r="P278">
        <v>40000</v>
      </c>
      <c r="Q278" t="s">
        <v>107</v>
      </c>
      <c r="R278">
        <v>0</v>
      </c>
      <c r="S278" t="s">
        <v>1446</v>
      </c>
      <c r="T278" t="s">
        <v>132</v>
      </c>
      <c r="U278" t="s">
        <v>43</v>
      </c>
      <c r="V278" t="s">
        <v>18</v>
      </c>
      <c r="W278" t="s">
        <v>1442</v>
      </c>
      <c r="X278">
        <f>VLOOKUP(A278,Purchases!$A$1:$C$328,2,FALSE)</f>
        <v>363.63636363636363</v>
      </c>
    </row>
    <row r="279" spans="1:24" x14ac:dyDescent="0.35">
      <c r="A279">
        <v>11129</v>
      </c>
      <c r="B279" t="s">
        <v>65</v>
      </c>
      <c r="C279" t="s">
        <v>277</v>
      </c>
      <c r="D279" t="s">
        <v>141</v>
      </c>
      <c r="E279" t="s">
        <v>276</v>
      </c>
      <c r="F279" s="4">
        <v>27611</v>
      </c>
      <c r="G279" s="3">
        <v>1975</v>
      </c>
      <c r="H279">
        <f t="shared" ca="1" si="8"/>
        <v>48</v>
      </c>
      <c r="I279" t="str">
        <f t="shared" ca="1" si="9"/>
        <v>40s</v>
      </c>
      <c r="J279" t="s">
        <v>48</v>
      </c>
      <c r="K279" t="s">
        <v>47</v>
      </c>
      <c r="L279" t="s">
        <v>61</v>
      </c>
      <c r="M279" t="s">
        <v>60</v>
      </c>
      <c r="N279" t="s">
        <v>275</v>
      </c>
      <c r="O279" t="s">
        <v>274</v>
      </c>
      <c r="P279">
        <v>40000</v>
      </c>
      <c r="Q279" t="s">
        <v>107</v>
      </c>
      <c r="R279">
        <v>0</v>
      </c>
      <c r="S279" t="s">
        <v>1446</v>
      </c>
      <c r="T279" t="s">
        <v>132</v>
      </c>
      <c r="U279" t="s">
        <v>43</v>
      </c>
      <c r="V279" t="s">
        <v>18</v>
      </c>
      <c r="W279" t="s">
        <v>1442</v>
      </c>
      <c r="X279">
        <f>VLOOKUP(A279,Purchases!$A$1:$C$328,2,FALSE)</f>
        <v>363.63636363636363</v>
      </c>
    </row>
    <row r="280" spans="1:24" x14ac:dyDescent="0.35">
      <c r="A280">
        <v>11130</v>
      </c>
      <c r="B280" t="s">
        <v>65</v>
      </c>
      <c r="C280" t="s">
        <v>273</v>
      </c>
      <c r="D280" t="s">
        <v>179</v>
      </c>
      <c r="E280" t="s">
        <v>272</v>
      </c>
      <c r="F280" s="4">
        <v>29226</v>
      </c>
      <c r="G280" s="3">
        <v>1980</v>
      </c>
      <c r="H280">
        <f t="shared" ca="1" si="8"/>
        <v>43</v>
      </c>
      <c r="I280" t="str">
        <f t="shared" ca="1" si="9"/>
        <v>40s</v>
      </c>
      <c r="J280" t="s">
        <v>25</v>
      </c>
      <c r="K280" t="s">
        <v>26</v>
      </c>
      <c r="L280" t="s">
        <v>61</v>
      </c>
      <c r="M280" t="s">
        <v>60</v>
      </c>
      <c r="N280" t="s">
        <v>271</v>
      </c>
      <c r="O280" t="s">
        <v>270</v>
      </c>
      <c r="P280">
        <v>30000</v>
      </c>
      <c r="Q280" t="s">
        <v>107</v>
      </c>
      <c r="R280">
        <v>0</v>
      </c>
      <c r="S280" t="s">
        <v>1446</v>
      </c>
      <c r="T280" t="s">
        <v>132</v>
      </c>
      <c r="U280" t="s">
        <v>43</v>
      </c>
      <c r="V280" t="s">
        <v>18</v>
      </c>
      <c r="W280" t="s">
        <v>1442</v>
      </c>
      <c r="X280">
        <f>VLOOKUP(A280,Purchases!$A$1:$C$328,2,FALSE)</f>
        <v>272.72727272727275</v>
      </c>
    </row>
    <row r="281" spans="1:24" x14ac:dyDescent="0.35">
      <c r="A281">
        <v>11131</v>
      </c>
      <c r="B281" t="s">
        <v>65</v>
      </c>
      <c r="C281" t="s">
        <v>269</v>
      </c>
      <c r="D281" t="s">
        <v>268</v>
      </c>
      <c r="E281" t="s">
        <v>267</v>
      </c>
      <c r="F281" s="4">
        <v>29292</v>
      </c>
      <c r="G281" s="3">
        <v>1980</v>
      </c>
      <c r="H281">
        <f t="shared" ca="1" si="8"/>
        <v>43</v>
      </c>
      <c r="I281" t="str">
        <f t="shared" ca="1" si="9"/>
        <v>40s</v>
      </c>
      <c r="J281" t="s">
        <v>25</v>
      </c>
      <c r="K281" t="s">
        <v>26</v>
      </c>
      <c r="L281" t="s">
        <v>61</v>
      </c>
      <c r="M281" t="s">
        <v>60</v>
      </c>
      <c r="N281" t="s">
        <v>266</v>
      </c>
      <c r="O281" t="s">
        <v>265</v>
      </c>
      <c r="P281">
        <v>30000</v>
      </c>
      <c r="Q281" t="s">
        <v>107</v>
      </c>
      <c r="R281">
        <v>0</v>
      </c>
      <c r="S281" t="s">
        <v>1446</v>
      </c>
      <c r="T281" t="s">
        <v>132</v>
      </c>
      <c r="U281" t="s">
        <v>43</v>
      </c>
      <c r="V281" t="s">
        <v>57</v>
      </c>
      <c r="W281" t="s">
        <v>1443</v>
      </c>
      <c r="X281">
        <f>VLOOKUP(A281,Purchases!$A$1:$C$328,2,FALSE)</f>
        <v>272.72727272727275</v>
      </c>
    </row>
    <row r="282" spans="1:24" x14ac:dyDescent="0.35">
      <c r="A282">
        <v>11132</v>
      </c>
      <c r="B282" t="s">
        <v>65</v>
      </c>
      <c r="C282" t="s">
        <v>264</v>
      </c>
      <c r="D282" t="s">
        <v>85</v>
      </c>
      <c r="E282" t="s">
        <v>263</v>
      </c>
      <c r="F282" s="4">
        <v>29520</v>
      </c>
      <c r="G282" s="3">
        <v>1980</v>
      </c>
      <c r="H282">
        <f t="shared" ca="1" si="8"/>
        <v>43</v>
      </c>
      <c r="I282" t="str">
        <f t="shared" ca="1" si="9"/>
        <v>40s</v>
      </c>
      <c r="J282" t="s">
        <v>48</v>
      </c>
      <c r="K282" t="s">
        <v>47</v>
      </c>
      <c r="L282" t="s">
        <v>61</v>
      </c>
      <c r="M282" t="s">
        <v>60</v>
      </c>
      <c r="N282" t="s">
        <v>262</v>
      </c>
      <c r="O282" t="s">
        <v>261</v>
      </c>
      <c r="P282">
        <v>30000</v>
      </c>
      <c r="Q282" t="s">
        <v>107</v>
      </c>
      <c r="R282">
        <v>0</v>
      </c>
      <c r="S282" t="s">
        <v>1446</v>
      </c>
      <c r="T282" t="s">
        <v>132</v>
      </c>
      <c r="U282" t="s">
        <v>43</v>
      </c>
      <c r="V282" t="s">
        <v>57</v>
      </c>
      <c r="W282" t="s">
        <v>1443</v>
      </c>
      <c r="X282">
        <f>VLOOKUP(A282,Purchases!$A$1:$C$328,2,FALSE)</f>
        <v>272.72727272727275</v>
      </c>
    </row>
    <row r="283" spans="1:24" x14ac:dyDescent="0.35">
      <c r="A283">
        <v>11133</v>
      </c>
      <c r="B283" t="s">
        <v>65</v>
      </c>
      <c r="C283" t="s">
        <v>165</v>
      </c>
      <c r="D283" t="s">
        <v>260</v>
      </c>
      <c r="E283" t="s">
        <v>259</v>
      </c>
      <c r="F283" s="4">
        <v>29472</v>
      </c>
      <c r="G283" s="3">
        <v>1980</v>
      </c>
      <c r="H283">
        <f t="shared" ca="1" si="8"/>
        <v>43</v>
      </c>
      <c r="I283" t="str">
        <f t="shared" ca="1" si="9"/>
        <v>40s</v>
      </c>
      <c r="J283" t="s">
        <v>48</v>
      </c>
      <c r="K283" t="s">
        <v>47</v>
      </c>
      <c r="L283" t="s">
        <v>61</v>
      </c>
      <c r="M283" t="s">
        <v>60</v>
      </c>
      <c r="N283" t="s">
        <v>258</v>
      </c>
      <c r="O283" t="s">
        <v>257</v>
      </c>
      <c r="P283">
        <v>30000</v>
      </c>
      <c r="Q283" t="s">
        <v>107</v>
      </c>
      <c r="R283">
        <v>0</v>
      </c>
      <c r="S283" t="s">
        <v>1446</v>
      </c>
      <c r="T283" t="s">
        <v>223</v>
      </c>
      <c r="U283" t="s">
        <v>222</v>
      </c>
      <c r="V283" t="s">
        <v>57</v>
      </c>
      <c r="W283" t="s">
        <v>1443</v>
      </c>
      <c r="X283">
        <f>VLOOKUP(A283,Purchases!$A$1:$C$328,2,FALSE)</f>
        <v>272.72727272727275</v>
      </c>
    </row>
    <row r="284" spans="1:24" x14ac:dyDescent="0.35">
      <c r="A284">
        <v>11134</v>
      </c>
      <c r="B284" t="s">
        <v>30</v>
      </c>
      <c r="C284" t="s">
        <v>256</v>
      </c>
      <c r="D284" t="s">
        <v>255</v>
      </c>
      <c r="E284" t="s">
        <v>254</v>
      </c>
      <c r="F284" s="4">
        <v>16859</v>
      </c>
      <c r="G284" s="3">
        <v>1946</v>
      </c>
      <c r="H284">
        <f t="shared" ca="1" si="8"/>
        <v>77</v>
      </c>
      <c r="I284" t="str">
        <f t="shared" ca="1" si="9"/>
        <v>70s</v>
      </c>
      <c r="J284" t="s">
        <v>48</v>
      </c>
      <c r="K284" t="s">
        <v>47</v>
      </c>
      <c r="L284" t="s">
        <v>25</v>
      </c>
      <c r="M284" t="s">
        <v>24</v>
      </c>
      <c r="N284" t="s">
        <v>253</v>
      </c>
      <c r="O284" t="s">
        <v>252</v>
      </c>
      <c r="P284">
        <v>10000</v>
      </c>
      <c r="Q284" t="s">
        <v>107</v>
      </c>
      <c r="R284">
        <v>5</v>
      </c>
      <c r="S284" t="s">
        <v>1445</v>
      </c>
      <c r="T284" t="s">
        <v>132</v>
      </c>
      <c r="U284" t="s">
        <v>43</v>
      </c>
      <c r="V284" t="s">
        <v>18</v>
      </c>
      <c r="W284" t="s">
        <v>1442</v>
      </c>
      <c r="X284">
        <f>VLOOKUP(A284,Purchases!$A$1:$C$328,2,FALSE)</f>
        <v>90.909090909090907</v>
      </c>
    </row>
    <row r="285" spans="1:24" x14ac:dyDescent="0.35">
      <c r="A285">
        <v>11135</v>
      </c>
      <c r="B285" t="s">
        <v>30</v>
      </c>
      <c r="C285" t="s">
        <v>251</v>
      </c>
      <c r="D285" t="s">
        <v>250</v>
      </c>
      <c r="E285" t="s">
        <v>249</v>
      </c>
      <c r="F285" s="4">
        <v>29162</v>
      </c>
      <c r="G285" s="3">
        <v>1979</v>
      </c>
      <c r="H285">
        <f t="shared" ca="1" si="8"/>
        <v>44</v>
      </c>
      <c r="I285" t="str">
        <f t="shared" ca="1" si="9"/>
        <v>40s</v>
      </c>
      <c r="J285" t="s">
        <v>48</v>
      </c>
      <c r="K285" t="s">
        <v>47</v>
      </c>
      <c r="L285" t="s">
        <v>25</v>
      </c>
      <c r="M285" t="s">
        <v>24</v>
      </c>
      <c r="N285" t="s">
        <v>248</v>
      </c>
      <c r="O285" t="s">
        <v>247</v>
      </c>
      <c r="P285">
        <v>30000</v>
      </c>
      <c r="Q285" t="s">
        <v>107</v>
      </c>
      <c r="R285">
        <v>0</v>
      </c>
      <c r="S285" t="s">
        <v>1446</v>
      </c>
      <c r="T285" t="s">
        <v>223</v>
      </c>
      <c r="U285" t="s">
        <v>222</v>
      </c>
      <c r="V285" t="s">
        <v>57</v>
      </c>
      <c r="W285" t="s">
        <v>1443</v>
      </c>
      <c r="X285">
        <f>VLOOKUP(A285,Purchases!$A$1:$C$328,2,FALSE)</f>
        <v>272.72727272727275</v>
      </c>
    </row>
    <row r="286" spans="1:24" x14ac:dyDescent="0.35">
      <c r="A286">
        <v>11136</v>
      </c>
      <c r="B286" t="s">
        <v>65</v>
      </c>
      <c r="C286" t="s">
        <v>137</v>
      </c>
      <c r="D286" t="s">
        <v>246</v>
      </c>
      <c r="E286" t="s">
        <v>245</v>
      </c>
      <c r="F286" s="4">
        <v>28789</v>
      </c>
      <c r="G286" s="3">
        <v>1978</v>
      </c>
      <c r="H286">
        <f t="shared" ca="1" si="8"/>
        <v>45</v>
      </c>
      <c r="I286" t="str">
        <f t="shared" ca="1" si="9"/>
        <v>40s</v>
      </c>
      <c r="J286" t="s">
        <v>48</v>
      </c>
      <c r="K286" t="s">
        <v>47</v>
      </c>
      <c r="L286" t="s">
        <v>61</v>
      </c>
      <c r="M286" t="s">
        <v>60</v>
      </c>
      <c r="N286" t="s">
        <v>244</v>
      </c>
      <c r="O286" t="s">
        <v>243</v>
      </c>
      <c r="P286">
        <v>40000</v>
      </c>
      <c r="Q286" t="s">
        <v>107</v>
      </c>
      <c r="R286">
        <v>0</v>
      </c>
      <c r="S286" t="s">
        <v>1446</v>
      </c>
      <c r="T286" t="s">
        <v>132</v>
      </c>
      <c r="U286" t="s">
        <v>43</v>
      </c>
      <c r="V286" t="s">
        <v>57</v>
      </c>
      <c r="W286" t="s">
        <v>1443</v>
      </c>
      <c r="X286">
        <f>VLOOKUP(A286,Purchases!$A$1:$C$328,2,FALSE)</f>
        <v>363.63636363636363</v>
      </c>
    </row>
    <row r="287" spans="1:24" x14ac:dyDescent="0.35">
      <c r="A287">
        <v>11137</v>
      </c>
      <c r="B287" t="s">
        <v>65</v>
      </c>
      <c r="C287" t="s">
        <v>96</v>
      </c>
      <c r="D287" t="s">
        <v>242</v>
      </c>
      <c r="E287" t="s">
        <v>241</v>
      </c>
      <c r="F287" s="4">
        <v>28691</v>
      </c>
      <c r="G287" s="3">
        <v>1978</v>
      </c>
      <c r="H287">
        <f t="shared" ca="1" si="8"/>
        <v>45</v>
      </c>
      <c r="I287" t="str">
        <f t="shared" ca="1" si="9"/>
        <v>40s</v>
      </c>
      <c r="J287" t="s">
        <v>25</v>
      </c>
      <c r="K287" t="s">
        <v>26</v>
      </c>
      <c r="L287" t="s">
        <v>61</v>
      </c>
      <c r="M287" t="s">
        <v>60</v>
      </c>
      <c r="N287" t="s">
        <v>240</v>
      </c>
      <c r="O287" t="s">
        <v>239</v>
      </c>
      <c r="P287">
        <v>40000</v>
      </c>
      <c r="Q287" t="s">
        <v>107</v>
      </c>
      <c r="R287">
        <v>0</v>
      </c>
      <c r="S287" t="s">
        <v>1446</v>
      </c>
      <c r="T287" t="s">
        <v>132</v>
      </c>
      <c r="U287" t="s">
        <v>43</v>
      </c>
      <c r="V287" t="s">
        <v>18</v>
      </c>
      <c r="W287" t="s">
        <v>1442</v>
      </c>
      <c r="X287">
        <f>VLOOKUP(A287,Purchases!$A$1:$C$328,2,FALSE)</f>
        <v>363.63636363636363</v>
      </c>
    </row>
    <row r="288" spans="1:24" x14ac:dyDescent="0.35">
      <c r="A288">
        <v>11138</v>
      </c>
      <c r="B288" t="s">
        <v>65</v>
      </c>
      <c r="C288" t="s">
        <v>238</v>
      </c>
      <c r="D288" t="s">
        <v>237</v>
      </c>
      <c r="E288" t="s">
        <v>236</v>
      </c>
      <c r="F288" s="4">
        <v>28748</v>
      </c>
      <c r="G288" s="3">
        <v>1978</v>
      </c>
      <c r="H288">
        <f t="shared" ca="1" si="8"/>
        <v>45</v>
      </c>
      <c r="I288" t="str">
        <f t="shared" ca="1" si="9"/>
        <v>40s</v>
      </c>
      <c r="J288" t="s">
        <v>25</v>
      </c>
      <c r="K288" t="s">
        <v>26</v>
      </c>
      <c r="L288" t="s">
        <v>61</v>
      </c>
      <c r="M288" t="s">
        <v>60</v>
      </c>
      <c r="N288" t="s">
        <v>235</v>
      </c>
      <c r="O288" t="s">
        <v>234</v>
      </c>
      <c r="P288">
        <v>40000</v>
      </c>
      <c r="Q288" t="s">
        <v>107</v>
      </c>
      <c r="R288">
        <v>0</v>
      </c>
      <c r="S288" t="s">
        <v>1446</v>
      </c>
      <c r="T288" t="s">
        <v>132</v>
      </c>
      <c r="U288" t="s">
        <v>43</v>
      </c>
      <c r="V288" t="s">
        <v>57</v>
      </c>
      <c r="W288" t="s">
        <v>1443</v>
      </c>
      <c r="X288">
        <f>VLOOKUP(A288,Purchases!$A$1:$C$328,2,FALSE)</f>
        <v>363.63636363636363</v>
      </c>
    </row>
    <row r="289" spans="1:24" x14ac:dyDescent="0.35">
      <c r="A289">
        <v>11139</v>
      </c>
      <c r="B289" t="s">
        <v>71</v>
      </c>
      <c r="C289" t="s">
        <v>233</v>
      </c>
      <c r="D289" t="s">
        <v>232</v>
      </c>
      <c r="E289" t="s">
        <v>231</v>
      </c>
      <c r="F289" s="4">
        <v>14193</v>
      </c>
      <c r="G289" s="3">
        <v>1938</v>
      </c>
      <c r="H289">
        <f t="shared" ca="1" si="8"/>
        <v>85</v>
      </c>
      <c r="I289" t="str">
        <f t="shared" ca="1" si="9"/>
        <v>80s</v>
      </c>
      <c r="J289" t="s">
        <v>48</v>
      </c>
      <c r="K289" t="s">
        <v>47</v>
      </c>
      <c r="L289" t="s">
        <v>61</v>
      </c>
      <c r="M289" t="s">
        <v>60</v>
      </c>
      <c r="N289" t="s">
        <v>230</v>
      </c>
      <c r="O289" t="s">
        <v>229</v>
      </c>
      <c r="P289">
        <v>30000</v>
      </c>
      <c r="Q289" t="s">
        <v>107</v>
      </c>
      <c r="R289">
        <v>2</v>
      </c>
      <c r="S289" t="s">
        <v>1445</v>
      </c>
      <c r="T289" t="s">
        <v>44</v>
      </c>
      <c r="U289" t="s">
        <v>222</v>
      </c>
      <c r="V289" t="s">
        <v>57</v>
      </c>
      <c r="W289" t="s">
        <v>1443</v>
      </c>
      <c r="X289">
        <f>VLOOKUP(A289,Purchases!$A$1:$C$328,2,FALSE)</f>
        <v>272.72727272727275</v>
      </c>
    </row>
    <row r="290" spans="1:24" x14ac:dyDescent="0.35">
      <c r="A290">
        <v>11140</v>
      </c>
      <c r="B290" t="s">
        <v>30</v>
      </c>
      <c r="C290" t="s">
        <v>228</v>
      </c>
      <c r="D290" t="s">
        <v>227</v>
      </c>
      <c r="E290" t="s">
        <v>226</v>
      </c>
      <c r="F290" s="4">
        <v>28167</v>
      </c>
      <c r="G290" s="3">
        <v>1977</v>
      </c>
      <c r="H290">
        <f t="shared" ca="1" si="8"/>
        <v>46</v>
      </c>
      <c r="I290" t="str">
        <f t="shared" ca="1" si="9"/>
        <v>40s</v>
      </c>
      <c r="J290" t="s">
        <v>48</v>
      </c>
      <c r="K290" t="s">
        <v>47</v>
      </c>
      <c r="L290" t="s">
        <v>25</v>
      </c>
      <c r="M290" t="s">
        <v>24</v>
      </c>
      <c r="N290" t="s">
        <v>225</v>
      </c>
      <c r="O290" t="s">
        <v>224</v>
      </c>
      <c r="P290">
        <v>30000</v>
      </c>
      <c r="Q290" t="s">
        <v>107</v>
      </c>
      <c r="R290">
        <v>0</v>
      </c>
      <c r="S290" t="s">
        <v>1446</v>
      </c>
      <c r="T290" t="s">
        <v>223</v>
      </c>
      <c r="U290" t="s">
        <v>222</v>
      </c>
      <c r="V290" t="s">
        <v>57</v>
      </c>
      <c r="W290" t="s">
        <v>1443</v>
      </c>
      <c r="X290">
        <f>VLOOKUP(A290,Purchases!$A$1:$C$328,2,FALSE)</f>
        <v>272.72727272727275</v>
      </c>
    </row>
    <row r="291" spans="1:24" x14ac:dyDescent="0.35">
      <c r="A291">
        <v>11141</v>
      </c>
      <c r="B291" t="s">
        <v>65</v>
      </c>
      <c r="C291" t="s">
        <v>221</v>
      </c>
      <c r="D291" t="s">
        <v>220</v>
      </c>
      <c r="E291" t="s">
        <v>219</v>
      </c>
      <c r="F291" s="4">
        <v>28297</v>
      </c>
      <c r="G291" s="3">
        <v>1977</v>
      </c>
      <c r="H291">
        <f t="shared" ca="1" si="8"/>
        <v>46</v>
      </c>
      <c r="I291" t="str">
        <f t="shared" ca="1" si="9"/>
        <v>40s</v>
      </c>
      <c r="J291" t="s">
        <v>25</v>
      </c>
      <c r="K291" t="s">
        <v>26</v>
      </c>
      <c r="L291" t="s">
        <v>61</v>
      </c>
      <c r="M291" t="s">
        <v>60</v>
      </c>
      <c r="N291" t="s">
        <v>218</v>
      </c>
      <c r="O291" t="s">
        <v>217</v>
      </c>
      <c r="P291">
        <v>40000</v>
      </c>
      <c r="Q291" t="s">
        <v>107</v>
      </c>
      <c r="R291">
        <v>0</v>
      </c>
      <c r="S291" t="s">
        <v>1446</v>
      </c>
      <c r="T291" t="s">
        <v>132</v>
      </c>
      <c r="U291" t="s">
        <v>43</v>
      </c>
      <c r="V291" t="s">
        <v>57</v>
      </c>
      <c r="W291" t="s">
        <v>1443</v>
      </c>
      <c r="X291">
        <f>VLOOKUP(A291,Purchases!$A$1:$C$328,2,FALSE)</f>
        <v>363.63636363636363</v>
      </c>
    </row>
    <row r="292" spans="1:24" x14ac:dyDescent="0.35">
      <c r="A292">
        <v>11142</v>
      </c>
      <c r="B292" t="s">
        <v>30</v>
      </c>
      <c r="C292" t="s">
        <v>216</v>
      </c>
      <c r="D292" t="s">
        <v>215</v>
      </c>
      <c r="E292" t="s">
        <v>214</v>
      </c>
      <c r="F292" s="4">
        <v>28351</v>
      </c>
      <c r="G292" s="3">
        <v>1977</v>
      </c>
      <c r="H292">
        <f t="shared" ca="1" si="8"/>
        <v>46</v>
      </c>
      <c r="I292" t="str">
        <f t="shared" ca="1" si="9"/>
        <v>40s</v>
      </c>
      <c r="J292" t="s">
        <v>48</v>
      </c>
      <c r="K292" t="s">
        <v>47</v>
      </c>
      <c r="L292" t="s">
        <v>25</v>
      </c>
      <c r="M292" t="s">
        <v>24</v>
      </c>
      <c r="N292" t="s">
        <v>213</v>
      </c>
      <c r="O292" t="s">
        <v>212</v>
      </c>
      <c r="P292">
        <v>40000</v>
      </c>
      <c r="Q292" t="s">
        <v>107</v>
      </c>
      <c r="R292">
        <v>0</v>
      </c>
      <c r="S292" t="s">
        <v>1446</v>
      </c>
      <c r="T292" t="s">
        <v>132</v>
      </c>
      <c r="U292" t="s">
        <v>43</v>
      </c>
      <c r="V292" t="s">
        <v>57</v>
      </c>
      <c r="W292" t="s">
        <v>1443</v>
      </c>
      <c r="X292">
        <f>VLOOKUP(A292,Purchases!$A$1:$C$328,2,FALSE)</f>
        <v>363.63636363636363</v>
      </c>
    </row>
    <row r="293" spans="1:24" x14ac:dyDescent="0.35">
      <c r="A293">
        <v>11143</v>
      </c>
      <c r="B293" t="s">
        <v>30</v>
      </c>
      <c r="C293" t="s">
        <v>76</v>
      </c>
      <c r="D293" t="s">
        <v>211</v>
      </c>
      <c r="E293" t="s">
        <v>210</v>
      </c>
      <c r="F293" s="4">
        <v>28160</v>
      </c>
      <c r="G293" s="3">
        <v>1977</v>
      </c>
      <c r="H293">
        <f t="shared" ca="1" si="8"/>
        <v>46</v>
      </c>
      <c r="I293" t="str">
        <f t="shared" ca="1" si="9"/>
        <v>40s</v>
      </c>
      <c r="J293" t="s">
        <v>25</v>
      </c>
      <c r="K293" t="s">
        <v>26</v>
      </c>
      <c r="L293" t="s">
        <v>25</v>
      </c>
      <c r="M293" t="s">
        <v>24</v>
      </c>
      <c r="N293" t="s">
        <v>209</v>
      </c>
      <c r="O293" t="s">
        <v>208</v>
      </c>
      <c r="P293">
        <v>40000</v>
      </c>
      <c r="Q293" t="s">
        <v>107</v>
      </c>
      <c r="R293">
        <v>0</v>
      </c>
      <c r="S293" t="s">
        <v>1446</v>
      </c>
      <c r="T293" t="s">
        <v>132</v>
      </c>
      <c r="U293" t="s">
        <v>43</v>
      </c>
      <c r="V293" t="s">
        <v>18</v>
      </c>
      <c r="W293" t="s">
        <v>1442</v>
      </c>
      <c r="X293">
        <f>VLOOKUP(A293,Purchases!$A$1:$C$328,2,FALSE)</f>
        <v>363.63636363636363</v>
      </c>
    </row>
    <row r="294" spans="1:24" x14ac:dyDescent="0.35">
      <c r="A294">
        <v>11144</v>
      </c>
      <c r="B294" t="s">
        <v>30</v>
      </c>
      <c r="C294" t="s">
        <v>207</v>
      </c>
      <c r="D294" t="s">
        <v>206</v>
      </c>
      <c r="E294" t="s">
        <v>205</v>
      </c>
      <c r="F294" s="4">
        <v>29107</v>
      </c>
      <c r="G294" s="3">
        <v>1979</v>
      </c>
      <c r="H294">
        <f t="shared" ca="1" si="8"/>
        <v>44</v>
      </c>
      <c r="I294" t="str">
        <f t="shared" ca="1" si="9"/>
        <v>40s</v>
      </c>
      <c r="J294" t="s">
        <v>48</v>
      </c>
      <c r="K294" t="s">
        <v>47</v>
      </c>
      <c r="L294" t="s">
        <v>25</v>
      </c>
      <c r="M294" t="s">
        <v>24</v>
      </c>
      <c r="N294" t="s">
        <v>204</v>
      </c>
      <c r="O294" t="s">
        <v>203</v>
      </c>
      <c r="P294">
        <v>40000</v>
      </c>
      <c r="Q294" t="s">
        <v>107</v>
      </c>
      <c r="R294">
        <v>0</v>
      </c>
      <c r="S294" t="s">
        <v>1446</v>
      </c>
      <c r="T294" t="s">
        <v>132</v>
      </c>
      <c r="U294" t="s">
        <v>43</v>
      </c>
      <c r="V294" t="s">
        <v>57</v>
      </c>
      <c r="W294" t="s">
        <v>1443</v>
      </c>
      <c r="X294">
        <f>VLOOKUP(A294,Purchases!$A$1:$C$328,2,FALSE)</f>
        <v>363.63636363636363</v>
      </c>
    </row>
    <row r="295" spans="1:24" x14ac:dyDescent="0.35">
      <c r="A295">
        <v>11145</v>
      </c>
      <c r="B295" t="s">
        <v>65</v>
      </c>
      <c r="C295" t="s">
        <v>96</v>
      </c>
      <c r="D295" t="s">
        <v>202</v>
      </c>
      <c r="E295" t="s">
        <v>201</v>
      </c>
      <c r="F295" s="4">
        <v>29197</v>
      </c>
      <c r="G295" s="3">
        <v>1979</v>
      </c>
      <c r="H295">
        <f t="shared" ca="1" si="8"/>
        <v>44</v>
      </c>
      <c r="I295" t="str">
        <f t="shared" ca="1" si="9"/>
        <v>40s</v>
      </c>
      <c r="J295" t="s">
        <v>48</v>
      </c>
      <c r="K295" t="s">
        <v>47</v>
      </c>
      <c r="L295" t="s">
        <v>61</v>
      </c>
      <c r="M295" t="s">
        <v>60</v>
      </c>
      <c r="N295" t="s">
        <v>200</v>
      </c>
      <c r="O295" t="s">
        <v>199</v>
      </c>
      <c r="P295">
        <v>40000</v>
      </c>
      <c r="Q295" t="s">
        <v>107</v>
      </c>
      <c r="R295">
        <v>0</v>
      </c>
      <c r="S295" t="s">
        <v>1446</v>
      </c>
      <c r="T295" t="s">
        <v>132</v>
      </c>
      <c r="U295" t="s">
        <v>43</v>
      </c>
      <c r="V295" t="s">
        <v>57</v>
      </c>
      <c r="W295" t="s">
        <v>1443</v>
      </c>
      <c r="X295">
        <f>VLOOKUP(A295,Purchases!$A$1:$C$328,2,FALSE)</f>
        <v>363.63636363636363</v>
      </c>
    </row>
    <row r="296" spans="1:24" x14ac:dyDescent="0.35">
      <c r="A296">
        <v>11146</v>
      </c>
      <c r="B296" t="s">
        <v>71</v>
      </c>
      <c r="C296" t="s">
        <v>198</v>
      </c>
      <c r="D296" t="s">
        <v>197</v>
      </c>
      <c r="E296" t="s">
        <v>196</v>
      </c>
      <c r="F296" s="4">
        <v>14483</v>
      </c>
      <c r="G296" s="3">
        <v>1939</v>
      </c>
      <c r="H296">
        <f t="shared" ca="1" si="8"/>
        <v>84</v>
      </c>
      <c r="I296" t="str">
        <f t="shared" ca="1" si="9"/>
        <v>80s</v>
      </c>
      <c r="J296" t="s">
        <v>48</v>
      </c>
      <c r="K296" t="s">
        <v>47</v>
      </c>
      <c r="L296" t="s">
        <v>61</v>
      </c>
      <c r="M296" t="s">
        <v>60</v>
      </c>
      <c r="N296" t="s">
        <v>195</v>
      </c>
      <c r="O296" t="s">
        <v>194</v>
      </c>
      <c r="P296">
        <v>40000</v>
      </c>
      <c r="Q296" t="s">
        <v>107</v>
      </c>
      <c r="R296">
        <v>2</v>
      </c>
      <c r="S296" t="s">
        <v>1445</v>
      </c>
      <c r="T296" t="s">
        <v>36</v>
      </c>
      <c r="U296" t="s">
        <v>19</v>
      </c>
      <c r="V296" t="s">
        <v>18</v>
      </c>
      <c r="W296" t="s">
        <v>1442</v>
      </c>
      <c r="X296">
        <f>VLOOKUP(A296,Purchases!$A$1:$C$328,2,FALSE)</f>
        <v>363.63636363636363</v>
      </c>
    </row>
    <row r="297" spans="1:24" x14ac:dyDescent="0.35">
      <c r="A297">
        <v>11147</v>
      </c>
      <c r="B297" t="s">
        <v>30</v>
      </c>
      <c r="C297" t="s">
        <v>193</v>
      </c>
      <c r="D297" t="s">
        <v>192</v>
      </c>
      <c r="E297" t="s">
        <v>191</v>
      </c>
      <c r="F297" s="4">
        <v>14281</v>
      </c>
      <c r="G297" s="3">
        <v>1939</v>
      </c>
      <c r="H297">
        <f t="shared" ca="1" si="8"/>
        <v>84</v>
      </c>
      <c r="I297" t="str">
        <f t="shared" ca="1" si="9"/>
        <v>80s</v>
      </c>
      <c r="J297" t="s">
        <v>25</v>
      </c>
      <c r="K297" t="s">
        <v>26</v>
      </c>
      <c r="L297" t="s">
        <v>25</v>
      </c>
      <c r="M297" t="s">
        <v>24</v>
      </c>
      <c r="N297" t="s">
        <v>190</v>
      </c>
      <c r="O297" t="s">
        <v>189</v>
      </c>
      <c r="P297">
        <v>60000</v>
      </c>
      <c r="Q297" t="s">
        <v>37</v>
      </c>
      <c r="R297">
        <v>2</v>
      </c>
      <c r="S297" t="s">
        <v>1445</v>
      </c>
      <c r="T297" t="s">
        <v>20</v>
      </c>
      <c r="U297" t="s">
        <v>19</v>
      </c>
      <c r="V297" t="s">
        <v>18</v>
      </c>
      <c r="W297" t="s">
        <v>1442</v>
      </c>
      <c r="X297">
        <f>VLOOKUP(A297,Purchases!$A$1:$C$328,2,FALSE)</f>
        <v>545.4545454545455</v>
      </c>
    </row>
    <row r="298" spans="1:24" x14ac:dyDescent="0.35">
      <c r="A298">
        <v>11148</v>
      </c>
      <c r="B298" t="s">
        <v>30</v>
      </c>
      <c r="C298" t="s">
        <v>188</v>
      </c>
      <c r="D298" t="s">
        <v>187</v>
      </c>
      <c r="E298" t="s">
        <v>186</v>
      </c>
      <c r="F298" s="4">
        <v>15204</v>
      </c>
      <c r="G298" s="3">
        <v>1941</v>
      </c>
      <c r="H298">
        <f t="shared" ca="1" si="8"/>
        <v>82</v>
      </c>
      <c r="I298" t="str">
        <f t="shared" ca="1" si="9"/>
        <v>80s</v>
      </c>
      <c r="J298" t="s">
        <v>25</v>
      </c>
      <c r="K298" t="s">
        <v>26</v>
      </c>
      <c r="L298" t="s">
        <v>25</v>
      </c>
      <c r="M298" t="s">
        <v>24</v>
      </c>
      <c r="N298" t="s">
        <v>185</v>
      </c>
      <c r="O298" t="s">
        <v>184</v>
      </c>
      <c r="P298">
        <v>40000</v>
      </c>
      <c r="Q298" t="s">
        <v>107</v>
      </c>
      <c r="R298">
        <v>2</v>
      </c>
      <c r="S298" t="s">
        <v>1445</v>
      </c>
      <c r="T298" t="s">
        <v>36</v>
      </c>
      <c r="U298" t="s">
        <v>19</v>
      </c>
      <c r="V298" t="s">
        <v>18</v>
      </c>
      <c r="W298" t="s">
        <v>1442</v>
      </c>
      <c r="X298">
        <f>VLOOKUP(A298,Purchases!$A$1:$C$328,2,FALSE)</f>
        <v>363.63636363636363</v>
      </c>
    </row>
    <row r="299" spans="1:24" x14ac:dyDescent="0.35">
      <c r="A299">
        <v>11149</v>
      </c>
      <c r="B299" t="s">
        <v>30</v>
      </c>
      <c r="C299" t="s">
        <v>183</v>
      </c>
      <c r="D299" t="s">
        <v>173</v>
      </c>
      <c r="E299" t="s">
        <v>182</v>
      </c>
      <c r="F299" s="4">
        <v>15086</v>
      </c>
      <c r="G299" s="3">
        <v>1941</v>
      </c>
      <c r="H299">
        <f t="shared" ca="1" si="8"/>
        <v>82</v>
      </c>
      <c r="I299" t="str">
        <f t="shared" ca="1" si="9"/>
        <v>80s</v>
      </c>
      <c r="J299" t="s">
        <v>25</v>
      </c>
      <c r="K299" t="s">
        <v>26</v>
      </c>
      <c r="L299" t="s">
        <v>25</v>
      </c>
      <c r="M299" t="s">
        <v>24</v>
      </c>
      <c r="N299" t="s">
        <v>181</v>
      </c>
      <c r="O299" t="s">
        <v>180</v>
      </c>
      <c r="P299">
        <v>40000</v>
      </c>
      <c r="Q299" t="s">
        <v>107</v>
      </c>
      <c r="R299">
        <v>2</v>
      </c>
      <c r="S299" t="s">
        <v>1445</v>
      </c>
      <c r="T299" t="s">
        <v>36</v>
      </c>
      <c r="U299" t="s">
        <v>19</v>
      </c>
      <c r="V299" t="s">
        <v>18</v>
      </c>
      <c r="W299" t="s">
        <v>1442</v>
      </c>
      <c r="X299">
        <f>VLOOKUP(A299,Purchases!$A$1:$C$328,2,FALSE)</f>
        <v>363.63636363636363</v>
      </c>
    </row>
    <row r="300" spans="1:24" x14ac:dyDescent="0.35">
      <c r="A300">
        <v>11150</v>
      </c>
      <c r="B300" t="s">
        <v>30</v>
      </c>
      <c r="C300" t="s">
        <v>179</v>
      </c>
      <c r="D300" t="s">
        <v>178</v>
      </c>
      <c r="E300" t="s">
        <v>177</v>
      </c>
      <c r="F300" s="4">
        <v>15050</v>
      </c>
      <c r="G300" s="3">
        <v>1941</v>
      </c>
      <c r="H300">
        <f t="shared" ca="1" si="8"/>
        <v>82</v>
      </c>
      <c r="I300" t="str">
        <f t="shared" ca="1" si="9"/>
        <v>80s</v>
      </c>
      <c r="J300" t="s">
        <v>48</v>
      </c>
      <c r="K300" t="s">
        <v>47</v>
      </c>
      <c r="L300" t="s">
        <v>25</v>
      </c>
      <c r="M300" t="s">
        <v>24</v>
      </c>
      <c r="N300" t="s">
        <v>176</v>
      </c>
      <c r="O300" t="s">
        <v>175</v>
      </c>
      <c r="P300">
        <v>40000</v>
      </c>
      <c r="Q300" t="s">
        <v>107</v>
      </c>
      <c r="R300">
        <v>2</v>
      </c>
      <c r="S300" t="s">
        <v>1445</v>
      </c>
      <c r="T300" t="s">
        <v>36</v>
      </c>
      <c r="U300" t="s">
        <v>19</v>
      </c>
      <c r="V300" t="s">
        <v>18</v>
      </c>
      <c r="W300" t="s">
        <v>1442</v>
      </c>
      <c r="X300">
        <f>VLOOKUP(A300,Purchases!$A$1:$C$328,2,FALSE)</f>
        <v>363.63636363636363</v>
      </c>
    </row>
    <row r="301" spans="1:24" x14ac:dyDescent="0.35">
      <c r="A301">
        <v>11151</v>
      </c>
      <c r="B301" t="s">
        <v>71</v>
      </c>
      <c r="C301" t="s">
        <v>174</v>
      </c>
      <c r="D301" t="s">
        <v>173</v>
      </c>
      <c r="E301" t="s">
        <v>172</v>
      </c>
      <c r="F301" s="4">
        <v>15397</v>
      </c>
      <c r="G301" s="3">
        <v>1942</v>
      </c>
      <c r="H301">
        <f t="shared" ca="1" si="8"/>
        <v>81</v>
      </c>
      <c r="I301" t="str">
        <f t="shared" ca="1" si="9"/>
        <v>80s</v>
      </c>
      <c r="J301" t="s">
        <v>48</v>
      </c>
      <c r="K301" t="s">
        <v>47</v>
      </c>
      <c r="L301" t="s">
        <v>61</v>
      </c>
      <c r="M301" t="s">
        <v>60</v>
      </c>
      <c r="N301" t="s">
        <v>171</v>
      </c>
      <c r="O301" t="s">
        <v>170</v>
      </c>
      <c r="P301">
        <v>60000</v>
      </c>
      <c r="Q301" t="s">
        <v>37</v>
      </c>
      <c r="R301">
        <v>2</v>
      </c>
      <c r="S301" t="s">
        <v>1445</v>
      </c>
      <c r="T301" t="s">
        <v>20</v>
      </c>
      <c r="U301" t="s">
        <v>19</v>
      </c>
      <c r="V301" t="s">
        <v>57</v>
      </c>
      <c r="W301" t="s">
        <v>1443</v>
      </c>
      <c r="X301">
        <f>VLOOKUP(A301,Purchases!$A$1:$C$328,2,FALSE)</f>
        <v>545.4545454545455</v>
      </c>
    </row>
    <row r="302" spans="1:24" x14ac:dyDescent="0.35">
      <c r="A302">
        <v>11152</v>
      </c>
      <c r="B302" t="s">
        <v>30</v>
      </c>
      <c r="C302" t="s">
        <v>164</v>
      </c>
      <c r="D302" t="s">
        <v>169</v>
      </c>
      <c r="E302" t="s">
        <v>168</v>
      </c>
      <c r="F302" s="4">
        <v>27769</v>
      </c>
      <c r="G302" s="3">
        <v>1976</v>
      </c>
      <c r="H302">
        <f t="shared" ca="1" si="8"/>
        <v>47</v>
      </c>
      <c r="I302" t="str">
        <f t="shared" ca="1" si="9"/>
        <v>40s</v>
      </c>
      <c r="J302" t="s">
        <v>48</v>
      </c>
      <c r="K302" t="s">
        <v>47</v>
      </c>
      <c r="L302" t="s">
        <v>25</v>
      </c>
      <c r="M302" t="s">
        <v>24</v>
      </c>
      <c r="N302" t="s">
        <v>167</v>
      </c>
      <c r="O302" t="s">
        <v>166</v>
      </c>
      <c r="P302">
        <v>40000</v>
      </c>
      <c r="Q302" t="s">
        <v>107</v>
      </c>
      <c r="R302">
        <v>0</v>
      </c>
      <c r="S302" t="s">
        <v>1446</v>
      </c>
      <c r="T302" t="s">
        <v>132</v>
      </c>
      <c r="U302" t="s">
        <v>43</v>
      </c>
      <c r="V302" t="s">
        <v>18</v>
      </c>
      <c r="W302" t="s">
        <v>1442</v>
      </c>
      <c r="X302">
        <f>VLOOKUP(A302,Purchases!$A$1:$C$328,2,FALSE)</f>
        <v>363.63636363636363</v>
      </c>
    </row>
    <row r="303" spans="1:24" x14ac:dyDescent="0.35">
      <c r="A303">
        <v>11153</v>
      </c>
      <c r="B303" t="s">
        <v>65</v>
      </c>
      <c r="C303" t="s">
        <v>165</v>
      </c>
      <c r="D303" t="s">
        <v>164</v>
      </c>
      <c r="E303" t="s">
        <v>163</v>
      </c>
      <c r="F303" s="4">
        <v>27934</v>
      </c>
      <c r="G303" s="3">
        <v>1976</v>
      </c>
      <c r="H303">
        <f t="shared" ca="1" si="8"/>
        <v>47</v>
      </c>
      <c r="I303" t="str">
        <f t="shared" ca="1" si="9"/>
        <v>40s</v>
      </c>
      <c r="J303" t="s">
        <v>25</v>
      </c>
      <c r="K303" t="s">
        <v>26</v>
      </c>
      <c r="L303" t="s">
        <v>61</v>
      </c>
      <c r="M303" t="s">
        <v>60</v>
      </c>
      <c r="N303" t="s">
        <v>162</v>
      </c>
      <c r="O303" t="s">
        <v>161</v>
      </c>
      <c r="P303">
        <v>40000</v>
      </c>
      <c r="Q303" t="s">
        <v>107</v>
      </c>
      <c r="R303">
        <v>0</v>
      </c>
      <c r="S303" t="s">
        <v>1446</v>
      </c>
      <c r="T303" t="s">
        <v>132</v>
      </c>
      <c r="U303" t="s">
        <v>43</v>
      </c>
      <c r="V303" t="s">
        <v>18</v>
      </c>
      <c r="W303" t="s">
        <v>1442</v>
      </c>
      <c r="X303">
        <f>VLOOKUP(A303,Purchases!$A$1:$C$328,2,FALSE)</f>
        <v>363.63636363636363</v>
      </c>
    </row>
    <row r="304" spans="1:24" x14ac:dyDescent="0.35">
      <c r="A304">
        <v>11154</v>
      </c>
      <c r="B304" t="s">
        <v>65</v>
      </c>
      <c r="C304" t="s">
        <v>160</v>
      </c>
      <c r="D304" t="s">
        <v>159</v>
      </c>
      <c r="E304" t="s">
        <v>158</v>
      </c>
      <c r="F304" s="4">
        <v>27993</v>
      </c>
      <c r="G304" s="3">
        <v>1976</v>
      </c>
      <c r="H304">
        <f t="shared" ca="1" si="8"/>
        <v>47</v>
      </c>
      <c r="I304" t="str">
        <f t="shared" ca="1" si="9"/>
        <v>40s</v>
      </c>
      <c r="J304" t="s">
        <v>48</v>
      </c>
      <c r="K304" t="s">
        <v>47</v>
      </c>
      <c r="L304" t="s">
        <v>61</v>
      </c>
      <c r="M304" t="s">
        <v>60</v>
      </c>
      <c r="N304" t="s">
        <v>157</v>
      </c>
      <c r="O304" t="s">
        <v>156</v>
      </c>
      <c r="P304">
        <v>40000</v>
      </c>
      <c r="Q304" t="s">
        <v>107</v>
      </c>
      <c r="R304">
        <v>0</v>
      </c>
      <c r="S304" t="s">
        <v>1446</v>
      </c>
      <c r="T304" t="s">
        <v>44</v>
      </c>
      <c r="U304" t="s">
        <v>43</v>
      </c>
      <c r="V304" t="s">
        <v>18</v>
      </c>
      <c r="W304" t="s">
        <v>1442</v>
      </c>
      <c r="X304">
        <f>VLOOKUP(A304,Purchases!$A$1:$C$328,2,FALSE)</f>
        <v>363.63636363636363</v>
      </c>
    </row>
    <row r="305" spans="1:24" x14ac:dyDescent="0.35">
      <c r="A305">
        <v>11155</v>
      </c>
      <c r="B305" t="s">
        <v>30</v>
      </c>
      <c r="C305" t="s">
        <v>155</v>
      </c>
      <c r="D305" t="s">
        <v>55</v>
      </c>
      <c r="E305" t="s">
        <v>154</v>
      </c>
      <c r="F305" s="4">
        <v>27785</v>
      </c>
      <c r="G305" s="3">
        <v>1976</v>
      </c>
      <c r="H305">
        <f t="shared" ca="1" si="8"/>
        <v>47</v>
      </c>
      <c r="I305" t="str">
        <f t="shared" ca="1" si="9"/>
        <v>40s</v>
      </c>
      <c r="J305" t="s">
        <v>48</v>
      </c>
      <c r="K305" t="s">
        <v>47</v>
      </c>
      <c r="L305" t="s">
        <v>25</v>
      </c>
      <c r="M305" t="s">
        <v>24</v>
      </c>
      <c r="N305" t="s">
        <v>153</v>
      </c>
      <c r="O305" t="s">
        <v>152</v>
      </c>
      <c r="P305">
        <v>40000</v>
      </c>
      <c r="Q305" t="s">
        <v>107</v>
      </c>
      <c r="R305">
        <v>0</v>
      </c>
      <c r="S305" t="s">
        <v>1446</v>
      </c>
      <c r="T305" t="s">
        <v>44</v>
      </c>
      <c r="U305" t="s">
        <v>43</v>
      </c>
      <c r="V305" t="s">
        <v>57</v>
      </c>
      <c r="W305" t="s">
        <v>1443</v>
      </c>
      <c r="X305">
        <f>VLOOKUP(A305,Purchases!$A$1:$C$328,2,FALSE)</f>
        <v>363.63636363636363</v>
      </c>
    </row>
    <row r="306" spans="1:24" x14ac:dyDescent="0.35">
      <c r="A306">
        <v>11156</v>
      </c>
      <c r="B306" t="s">
        <v>65</v>
      </c>
      <c r="C306" t="s">
        <v>151</v>
      </c>
      <c r="D306" t="s">
        <v>41</v>
      </c>
      <c r="E306" t="s">
        <v>150</v>
      </c>
      <c r="F306" s="4">
        <v>27797</v>
      </c>
      <c r="G306" s="3">
        <v>1976</v>
      </c>
      <c r="H306">
        <f t="shared" ca="1" si="8"/>
        <v>47</v>
      </c>
      <c r="I306" t="str">
        <f t="shared" ca="1" si="9"/>
        <v>40s</v>
      </c>
      <c r="J306" t="s">
        <v>48</v>
      </c>
      <c r="K306" t="s">
        <v>47</v>
      </c>
      <c r="L306" t="s">
        <v>61</v>
      </c>
      <c r="M306" t="s">
        <v>60</v>
      </c>
      <c r="N306" t="s">
        <v>149</v>
      </c>
      <c r="O306" t="s">
        <v>148</v>
      </c>
      <c r="P306">
        <v>40000</v>
      </c>
      <c r="Q306" t="s">
        <v>107</v>
      </c>
      <c r="R306">
        <v>0</v>
      </c>
      <c r="S306" t="s">
        <v>1446</v>
      </c>
      <c r="T306" t="s">
        <v>44</v>
      </c>
      <c r="U306" t="s">
        <v>43</v>
      </c>
      <c r="V306" t="s">
        <v>57</v>
      </c>
      <c r="W306" t="s">
        <v>1443</v>
      </c>
      <c r="X306">
        <f>VLOOKUP(A306,Purchases!$A$1:$C$328,2,FALSE)</f>
        <v>363.63636363636363</v>
      </c>
    </row>
    <row r="307" spans="1:24" x14ac:dyDescent="0.35">
      <c r="A307">
        <v>11157</v>
      </c>
      <c r="B307" t="s">
        <v>65</v>
      </c>
      <c r="C307" t="s">
        <v>147</v>
      </c>
      <c r="D307" t="s">
        <v>146</v>
      </c>
      <c r="E307" t="s">
        <v>145</v>
      </c>
      <c r="F307" s="4">
        <v>27556</v>
      </c>
      <c r="G307" s="3">
        <v>1975</v>
      </c>
      <c r="H307">
        <f t="shared" ca="1" si="8"/>
        <v>48</v>
      </c>
      <c r="I307" t="str">
        <f t="shared" ca="1" si="9"/>
        <v>40s</v>
      </c>
      <c r="J307" t="s">
        <v>25</v>
      </c>
      <c r="K307" t="s">
        <v>26</v>
      </c>
      <c r="L307" t="s">
        <v>61</v>
      </c>
      <c r="M307" t="s">
        <v>60</v>
      </c>
      <c r="N307" t="s">
        <v>144</v>
      </c>
      <c r="O307" t="s">
        <v>143</v>
      </c>
      <c r="P307">
        <v>40000</v>
      </c>
      <c r="Q307" t="s">
        <v>107</v>
      </c>
      <c r="R307">
        <v>0</v>
      </c>
      <c r="S307" t="s">
        <v>1446</v>
      </c>
      <c r="T307" t="s">
        <v>132</v>
      </c>
      <c r="U307" t="s">
        <v>43</v>
      </c>
      <c r="V307" t="s">
        <v>18</v>
      </c>
      <c r="W307" t="s">
        <v>1442</v>
      </c>
      <c r="X307">
        <f>VLOOKUP(A307,Purchases!$A$1:$C$328,2,FALSE)</f>
        <v>363.63636363636363</v>
      </c>
    </row>
    <row r="308" spans="1:24" x14ac:dyDescent="0.35">
      <c r="A308">
        <v>11158</v>
      </c>
      <c r="B308" t="s">
        <v>30</v>
      </c>
      <c r="C308" t="s">
        <v>142</v>
      </c>
      <c r="D308" t="s">
        <v>141</v>
      </c>
      <c r="E308" t="s">
        <v>140</v>
      </c>
      <c r="F308" s="4">
        <v>27675</v>
      </c>
      <c r="G308" s="3">
        <v>1975</v>
      </c>
      <c r="H308">
        <f t="shared" ca="1" si="8"/>
        <v>48</v>
      </c>
      <c r="I308" t="str">
        <f t="shared" ca="1" si="9"/>
        <v>40s</v>
      </c>
      <c r="J308" t="s">
        <v>48</v>
      </c>
      <c r="K308" t="s">
        <v>47</v>
      </c>
      <c r="L308" t="s">
        <v>25</v>
      </c>
      <c r="M308" t="s">
        <v>24</v>
      </c>
      <c r="N308" t="s">
        <v>139</v>
      </c>
      <c r="O308" t="s">
        <v>138</v>
      </c>
      <c r="P308">
        <v>40000</v>
      </c>
      <c r="Q308" t="s">
        <v>107</v>
      </c>
      <c r="R308">
        <v>0</v>
      </c>
      <c r="S308" t="s">
        <v>1446</v>
      </c>
      <c r="T308" t="s">
        <v>132</v>
      </c>
      <c r="U308" t="s">
        <v>43</v>
      </c>
      <c r="V308" t="s">
        <v>18</v>
      </c>
      <c r="W308" t="s">
        <v>1442</v>
      </c>
      <c r="X308">
        <f>VLOOKUP(A308,Purchases!$A$1:$C$328,2,FALSE)</f>
        <v>363.63636363636363</v>
      </c>
    </row>
    <row r="309" spans="1:24" x14ac:dyDescent="0.35">
      <c r="A309">
        <v>11159</v>
      </c>
      <c r="B309" t="s">
        <v>65</v>
      </c>
      <c r="C309" t="s">
        <v>137</v>
      </c>
      <c r="D309" t="s">
        <v>136</v>
      </c>
      <c r="E309" t="s">
        <v>135</v>
      </c>
      <c r="F309" s="4">
        <v>27654</v>
      </c>
      <c r="G309" s="3">
        <v>1975</v>
      </c>
      <c r="H309">
        <f t="shared" ca="1" si="8"/>
        <v>48</v>
      </c>
      <c r="I309" t="str">
        <f t="shared" ca="1" si="9"/>
        <v>40s</v>
      </c>
      <c r="J309" t="s">
        <v>48</v>
      </c>
      <c r="K309" t="s">
        <v>47</v>
      </c>
      <c r="L309" t="s">
        <v>61</v>
      </c>
      <c r="M309" t="s">
        <v>60</v>
      </c>
      <c r="N309" t="s">
        <v>134</v>
      </c>
      <c r="O309" t="s">
        <v>133</v>
      </c>
      <c r="P309">
        <v>40000</v>
      </c>
      <c r="Q309" t="s">
        <v>107</v>
      </c>
      <c r="R309">
        <v>0</v>
      </c>
      <c r="S309" t="s">
        <v>1446</v>
      </c>
      <c r="T309" t="s">
        <v>132</v>
      </c>
      <c r="U309" t="s">
        <v>43</v>
      </c>
      <c r="V309" t="s">
        <v>57</v>
      </c>
      <c r="W309" t="s">
        <v>1443</v>
      </c>
      <c r="X309">
        <f>VLOOKUP(A309,Purchases!$A$1:$C$328,2,FALSE)</f>
        <v>363.63636363636363</v>
      </c>
    </row>
    <row r="310" spans="1:24" x14ac:dyDescent="0.35">
      <c r="A310">
        <v>11160</v>
      </c>
      <c r="B310" t="s">
        <v>30</v>
      </c>
      <c r="C310" t="s">
        <v>131</v>
      </c>
      <c r="D310" t="s">
        <v>130</v>
      </c>
      <c r="E310" t="s">
        <v>129</v>
      </c>
      <c r="F310" s="4">
        <v>27037</v>
      </c>
      <c r="G310" s="3">
        <v>1974</v>
      </c>
      <c r="H310">
        <f t="shared" ca="1" si="8"/>
        <v>49</v>
      </c>
      <c r="I310" t="str">
        <f t="shared" ca="1" si="9"/>
        <v>40s</v>
      </c>
      <c r="J310" t="s">
        <v>48</v>
      </c>
      <c r="K310" t="s">
        <v>47</v>
      </c>
      <c r="L310" t="s">
        <v>25</v>
      </c>
      <c r="M310" t="s">
        <v>24</v>
      </c>
      <c r="N310" t="s">
        <v>128</v>
      </c>
      <c r="O310" t="s">
        <v>127</v>
      </c>
      <c r="P310">
        <v>40000</v>
      </c>
      <c r="Q310" t="s">
        <v>107</v>
      </c>
      <c r="R310">
        <v>0</v>
      </c>
      <c r="S310" t="s">
        <v>1446</v>
      </c>
      <c r="T310" t="s">
        <v>44</v>
      </c>
      <c r="U310" t="s">
        <v>43</v>
      </c>
      <c r="V310" t="s">
        <v>57</v>
      </c>
      <c r="W310" t="s">
        <v>1443</v>
      </c>
      <c r="X310">
        <f>VLOOKUP(A310,Purchases!$A$1:$C$328,2,FALSE)</f>
        <v>363.63636363636363</v>
      </c>
    </row>
    <row r="311" spans="1:24" x14ac:dyDescent="0.35">
      <c r="A311">
        <v>11161</v>
      </c>
      <c r="B311" t="s">
        <v>65</v>
      </c>
      <c r="C311" t="s">
        <v>126</v>
      </c>
      <c r="D311" t="s">
        <v>125</v>
      </c>
      <c r="E311" t="s">
        <v>124</v>
      </c>
      <c r="F311" s="4">
        <v>27141</v>
      </c>
      <c r="G311" s="3">
        <v>1974</v>
      </c>
      <c r="H311">
        <f t="shared" ca="1" si="8"/>
        <v>49</v>
      </c>
      <c r="I311" t="str">
        <f t="shared" ca="1" si="9"/>
        <v>40s</v>
      </c>
      <c r="J311" t="s">
        <v>48</v>
      </c>
      <c r="K311" t="s">
        <v>47</v>
      </c>
      <c r="L311" t="s">
        <v>61</v>
      </c>
      <c r="M311" t="s">
        <v>60</v>
      </c>
      <c r="N311" t="s">
        <v>123</v>
      </c>
      <c r="O311" t="s">
        <v>122</v>
      </c>
      <c r="P311">
        <v>40000</v>
      </c>
      <c r="Q311" t="s">
        <v>107</v>
      </c>
      <c r="R311">
        <v>0</v>
      </c>
      <c r="S311" t="s">
        <v>1446</v>
      </c>
      <c r="T311" t="s">
        <v>44</v>
      </c>
      <c r="U311" t="s">
        <v>43</v>
      </c>
      <c r="V311" t="s">
        <v>57</v>
      </c>
      <c r="W311" t="s">
        <v>1443</v>
      </c>
      <c r="X311">
        <f>VLOOKUP(A311,Purchases!$A$1:$C$328,2,FALSE)</f>
        <v>363.63636363636363</v>
      </c>
    </row>
    <row r="312" spans="1:24" x14ac:dyDescent="0.35">
      <c r="A312">
        <v>11162</v>
      </c>
      <c r="B312" t="s">
        <v>30</v>
      </c>
      <c r="C312" t="s">
        <v>121</v>
      </c>
      <c r="D312" t="s">
        <v>120</v>
      </c>
      <c r="E312" t="s">
        <v>119</v>
      </c>
      <c r="F312" s="4">
        <v>27093</v>
      </c>
      <c r="G312" s="3">
        <v>1974</v>
      </c>
      <c r="H312">
        <f t="shared" ca="1" si="8"/>
        <v>49</v>
      </c>
      <c r="I312" t="str">
        <f t="shared" ca="1" si="9"/>
        <v>40s</v>
      </c>
      <c r="J312" t="s">
        <v>48</v>
      </c>
      <c r="K312" t="s">
        <v>47</v>
      </c>
      <c r="L312" t="s">
        <v>25</v>
      </c>
      <c r="M312" t="s">
        <v>24</v>
      </c>
      <c r="N312" t="s">
        <v>118</v>
      </c>
      <c r="O312" t="s">
        <v>117</v>
      </c>
      <c r="P312">
        <v>40000</v>
      </c>
      <c r="Q312" t="s">
        <v>107</v>
      </c>
      <c r="R312">
        <v>0</v>
      </c>
      <c r="S312" t="s">
        <v>1446</v>
      </c>
      <c r="T312" t="s">
        <v>44</v>
      </c>
      <c r="U312" t="s">
        <v>43</v>
      </c>
      <c r="V312" t="s">
        <v>18</v>
      </c>
      <c r="W312" t="s">
        <v>1442</v>
      </c>
      <c r="X312">
        <f>VLOOKUP(A312,Purchases!$A$1:$C$328,2,FALSE)</f>
        <v>363.63636363636363</v>
      </c>
    </row>
    <row r="313" spans="1:24" x14ac:dyDescent="0.35">
      <c r="A313">
        <v>11163</v>
      </c>
      <c r="B313" t="s">
        <v>30</v>
      </c>
      <c r="C313" t="s">
        <v>116</v>
      </c>
      <c r="D313" t="s">
        <v>50</v>
      </c>
      <c r="E313" t="s">
        <v>115</v>
      </c>
      <c r="F313" s="4">
        <v>27383</v>
      </c>
      <c r="G313" s="3">
        <v>1974</v>
      </c>
      <c r="H313">
        <f t="shared" ca="1" si="8"/>
        <v>49</v>
      </c>
      <c r="I313" t="str">
        <f t="shared" ca="1" si="9"/>
        <v>40s</v>
      </c>
      <c r="J313" t="s">
        <v>25</v>
      </c>
      <c r="K313" t="s">
        <v>26</v>
      </c>
      <c r="L313" t="s">
        <v>25</v>
      </c>
      <c r="M313" t="s">
        <v>24</v>
      </c>
      <c r="N313" t="s">
        <v>114</v>
      </c>
      <c r="O313" t="s">
        <v>113</v>
      </c>
      <c r="P313">
        <v>40000</v>
      </c>
      <c r="Q313" t="s">
        <v>107</v>
      </c>
      <c r="R313">
        <v>0</v>
      </c>
      <c r="S313" t="s">
        <v>1446</v>
      </c>
      <c r="T313" t="s">
        <v>44</v>
      </c>
      <c r="U313" t="s">
        <v>43</v>
      </c>
      <c r="V313" t="s">
        <v>18</v>
      </c>
      <c r="W313" t="s">
        <v>1442</v>
      </c>
      <c r="X313">
        <f>VLOOKUP(A313,Purchases!$A$1:$C$328,2,FALSE)</f>
        <v>363.63636363636363</v>
      </c>
    </row>
    <row r="314" spans="1:24" x14ac:dyDescent="0.35">
      <c r="A314">
        <v>11164</v>
      </c>
      <c r="B314" t="s">
        <v>30</v>
      </c>
      <c r="C314" t="s">
        <v>112</v>
      </c>
      <c r="D314" t="s">
        <v>111</v>
      </c>
      <c r="E314" t="s">
        <v>110</v>
      </c>
      <c r="F314" s="4">
        <v>27154</v>
      </c>
      <c r="G314" s="3">
        <v>1974</v>
      </c>
      <c r="H314">
        <f t="shared" ca="1" si="8"/>
        <v>49</v>
      </c>
      <c r="I314" t="str">
        <f t="shared" ca="1" si="9"/>
        <v>40s</v>
      </c>
      <c r="J314" t="s">
        <v>48</v>
      </c>
      <c r="K314" t="s">
        <v>47</v>
      </c>
      <c r="L314" t="s">
        <v>25</v>
      </c>
      <c r="M314" t="s">
        <v>24</v>
      </c>
      <c r="N314" t="s">
        <v>109</v>
      </c>
      <c r="O314" t="s">
        <v>108</v>
      </c>
      <c r="P314">
        <v>40000</v>
      </c>
      <c r="Q314" t="s">
        <v>107</v>
      </c>
      <c r="R314">
        <v>0</v>
      </c>
      <c r="S314" t="s">
        <v>1446</v>
      </c>
      <c r="T314" t="s">
        <v>44</v>
      </c>
      <c r="U314" t="s">
        <v>43</v>
      </c>
      <c r="V314" t="s">
        <v>57</v>
      </c>
      <c r="W314" t="s">
        <v>1443</v>
      </c>
      <c r="X314">
        <f>VLOOKUP(A314,Purchases!$A$1:$C$328,2,FALSE)</f>
        <v>363.63636363636363</v>
      </c>
    </row>
    <row r="315" spans="1:24" x14ac:dyDescent="0.35">
      <c r="A315">
        <v>11165</v>
      </c>
      <c r="B315" t="s">
        <v>65</v>
      </c>
      <c r="C315" t="s">
        <v>106</v>
      </c>
      <c r="D315" t="s">
        <v>105</v>
      </c>
      <c r="E315" t="s">
        <v>104</v>
      </c>
      <c r="F315" s="4">
        <v>26863</v>
      </c>
      <c r="G315" s="3">
        <v>1973</v>
      </c>
      <c r="H315">
        <f t="shared" ca="1" si="8"/>
        <v>50</v>
      </c>
      <c r="I315" t="str">
        <f t="shared" ca="1" si="9"/>
        <v>50s</v>
      </c>
      <c r="J315" t="s">
        <v>25</v>
      </c>
      <c r="K315" t="s">
        <v>26</v>
      </c>
      <c r="L315" t="s">
        <v>61</v>
      </c>
      <c r="M315" t="s">
        <v>60</v>
      </c>
      <c r="N315" t="s">
        <v>103</v>
      </c>
      <c r="O315" t="s">
        <v>102</v>
      </c>
      <c r="P315">
        <v>60000</v>
      </c>
      <c r="Q315" t="s">
        <v>37</v>
      </c>
      <c r="R315">
        <v>0</v>
      </c>
      <c r="S315" t="s">
        <v>1446</v>
      </c>
      <c r="T315" t="s">
        <v>44</v>
      </c>
      <c r="U315" t="s">
        <v>43</v>
      </c>
      <c r="V315" t="s">
        <v>57</v>
      </c>
      <c r="W315" t="s">
        <v>1443</v>
      </c>
      <c r="X315">
        <f>VLOOKUP(A315,Purchases!$A$1:$C$328,2,FALSE)</f>
        <v>545.4545454545455</v>
      </c>
    </row>
    <row r="316" spans="1:24" x14ac:dyDescent="0.35">
      <c r="A316">
        <v>11166</v>
      </c>
      <c r="B316" t="s">
        <v>65</v>
      </c>
      <c r="C316" t="s">
        <v>101</v>
      </c>
      <c r="D316" t="s">
        <v>100</v>
      </c>
      <c r="E316" t="s">
        <v>99</v>
      </c>
      <c r="F316" s="4">
        <v>26413</v>
      </c>
      <c r="G316" s="3">
        <v>1972</v>
      </c>
      <c r="H316">
        <f t="shared" ca="1" si="8"/>
        <v>51</v>
      </c>
      <c r="I316" t="str">
        <f t="shared" ca="1" si="9"/>
        <v>50s</v>
      </c>
      <c r="J316" t="s">
        <v>48</v>
      </c>
      <c r="K316" t="s">
        <v>47</v>
      </c>
      <c r="L316" t="s">
        <v>61</v>
      </c>
      <c r="M316" t="s">
        <v>60</v>
      </c>
      <c r="N316" t="s">
        <v>98</v>
      </c>
      <c r="O316" t="s">
        <v>97</v>
      </c>
      <c r="P316">
        <v>70000</v>
      </c>
      <c r="Q316" t="s">
        <v>37</v>
      </c>
      <c r="R316">
        <v>0</v>
      </c>
      <c r="S316" t="s">
        <v>1446</v>
      </c>
      <c r="T316" t="s">
        <v>44</v>
      </c>
      <c r="U316" t="s">
        <v>43</v>
      </c>
      <c r="V316" t="s">
        <v>57</v>
      </c>
      <c r="W316" t="s">
        <v>1443</v>
      </c>
      <c r="X316">
        <f>VLOOKUP(A316,Purchases!$A$1:$C$328,2,FALSE)</f>
        <v>636.36363636363637</v>
      </c>
    </row>
    <row r="317" spans="1:24" x14ac:dyDescent="0.35">
      <c r="A317">
        <v>11167</v>
      </c>
      <c r="B317" t="s">
        <v>65</v>
      </c>
      <c r="C317" t="s">
        <v>96</v>
      </c>
      <c r="D317" t="s">
        <v>95</v>
      </c>
      <c r="E317" t="s">
        <v>94</v>
      </c>
      <c r="F317" s="4">
        <v>26512</v>
      </c>
      <c r="G317" s="3">
        <v>1972</v>
      </c>
      <c r="H317">
        <f t="shared" ca="1" si="8"/>
        <v>51</v>
      </c>
      <c r="I317" t="str">
        <f t="shared" ca="1" si="9"/>
        <v>50s</v>
      </c>
      <c r="J317" t="s">
        <v>48</v>
      </c>
      <c r="K317" t="s">
        <v>47</v>
      </c>
      <c r="L317" t="s">
        <v>61</v>
      </c>
      <c r="M317" t="s">
        <v>60</v>
      </c>
      <c r="N317" t="s">
        <v>93</v>
      </c>
      <c r="O317" t="s">
        <v>92</v>
      </c>
      <c r="P317">
        <v>80000</v>
      </c>
      <c r="Q317" t="s">
        <v>37</v>
      </c>
      <c r="R317">
        <v>0</v>
      </c>
      <c r="S317" t="s">
        <v>1446</v>
      </c>
      <c r="T317" t="s">
        <v>36</v>
      </c>
      <c r="U317" t="s">
        <v>19</v>
      </c>
      <c r="V317" t="s">
        <v>57</v>
      </c>
      <c r="W317" t="s">
        <v>1443</v>
      </c>
      <c r="X317">
        <f>VLOOKUP(A317,Purchases!$A$1:$C$328,2,FALSE)</f>
        <v>727.27272727272725</v>
      </c>
    </row>
    <row r="318" spans="1:24" x14ac:dyDescent="0.35">
      <c r="A318">
        <v>11168</v>
      </c>
      <c r="B318" t="s">
        <v>30</v>
      </c>
      <c r="C318" t="s">
        <v>91</v>
      </c>
      <c r="D318" t="s">
        <v>90</v>
      </c>
      <c r="E318" t="s">
        <v>89</v>
      </c>
      <c r="F318" s="4">
        <v>24973</v>
      </c>
      <c r="G318" s="3">
        <v>1968</v>
      </c>
      <c r="H318">
        <f t="shared" ca="1" si="8"/>
        <v>55</v>
      </c>
      <c r="I318" t="str">
        <f t="shared" ca="1" si="9"/>
        <v>50s</v>
      </c>
      <c r="J318" t="s">
        <v>48</v>
      </c>
      <c r="K318" t="s">
        <v>47</v>
      </c>
      <c r="L318" t="s">
        <v>25</v>
      </c>
      <c r="M318" t="s">
        <v>24</v>
      </c>
      <c r="N318" t="s">
        <v>88</v>
      </c>
      <c r="O318" t="s">
        <v>87</v>
      </c>
      <c r="P318">
        <v>80000</v>
      </c>
      <c r="Q318" t="s">
        <v>37</v>
      </c>
      <c r="R318">
        <v>0</v>
      </c>
      <c r="S318" t="s">
        <v>1446</v>
      </c>
      <c r="T318" t="s">
        <v>36</v>
      </c>
      <c r="U318" t="s">
        <v>19</v>
      </c>
      <c r="V318" t="s">
        <v>57</v>
      </c>
      <c r="W318" t="s">
        <v>1443</v>
      </c>
      <c r="X318">
        <f>VLOOKUP(A318,Purchases!$A$1:$C$328,2,FALSE)</f>
        <v>727.27272727272725</v>
      </c>
    </row>
    <row r="319" spans="1:24" x14ac:dyDescent="0.35">
      <c r="A319">
        <v>11169</v>
      </c>
      <c r="B319" t="s">
        <v>30</v>
      </c>
      <c r="C319" t="s">
        <v>86</v>
      </c>
      <c r="D319" t="s">
        <v>85</v>
      </c>
      <c r="E319" t="s">
        <v>84</v>
      </c>
      <c r="F319" s="4">
        <v>25011</v>
      </c>
      <c r="G319" s="3">
        <v>1968</v>
      </c>
      <c r="H319">
        <f t="shared" ca="1" si="8"/>
        <v>55</v>
      </c>
      <c r="I319" t="str">
        <f t="shared" ca="1" si="9"/>
        <v>50s</v>
      </c>
      <c r="J319" t="s">
        <v>25</v>
      </c>
      <c r="K319" t="s">
        <v>26</v>
      </c>
      <c r="L319" t="s">
        <v>25</v>
      </c>
      <c r="M319" t="s">
        <v>24</v>
      </c>
      <c r="N319" t="s">
        <v>83</v>
      </c>
      <c r="O319" t="s">
        <v>82</v>
      </c>
      <c r="P319">
        <v>90000</v>
      </c>
      <c r="Q319" t="s">
        <v>37</v>
      </c>
      <c r="R319">
        <v>4</v>
      </c>
      <c r="S319" t="s">
        <v>1445</v>
      </c>
      <c r="T319" t="s">
        <v>36</v>
      </c>
      <c r="U319" t="s">
        <v>19</v>
      </c>
      <c r="V319" t="s">
        <v>18</v>
      </c>
      <c r="W319" t="s">
        <v>1442</v>
      </c>
      <c r="X319">
        <f>VLOOKUP(A319,Purchases!$A$1:$C$328,2,FALSE)</f>
        <v>818.18181818181813</v>
      </c>
    </row>
    <row r="320" spans="1:24" x14ac:dyDescent="0.35">
      <c r="A320">
        <v>11170</v>
      </c>
      <c r="B320" t="s">
        <v>71</v>
      </c>
      <c r="C320" t="s">
        <v>81</v>
      </c>
      <c r="D320" t="s">
        <v>80</v>
      </c>
      <c r="E320" t="s">
        <v>79</v>
      </c>
      <c r="F320" s="4">
        <v>24873</v>
      </c>
      <c r="G320" s="3">
        <v>1968</v>
      </c>
      <c r="H320">
        <f t="shared" ca="1" si="8"/>
        <v>55</v>
      </c>
      <c r="I320" t="str">
        <f t="shared" ca="1" si="9"/>
        <v>50s</v>
      </c>
      <c r="J320" t="s">
        <v>25</v>
      </c>
      <c r="K320" t="s">
        <v>26</v>
      </c>
      <c r="L320" t="s">
        <v>61</v>
      </c>
      <c r="M320" t="s">
        <v>60</v>
      </c>
      <c r="N320" t="s">
        <v>78</v>
      </c>
      <c r="O320" t="s">
        <v>77</v>
      </c>
      <c r="P320">
        <v>90000</v>
      </c>
      <c r="Q320" t="s">
        <v>37</v>
      </c>
      <c r="R320">
        <v>4</v>
      </c>
      <c r="S320" t="s">
        <v>1445</v>
      </c>
      <c r="T320" t="s">
        <v>36</v>
      </c>
      <c r="U320" t="s">
        <v>19</v>
      </c>
      <c r="V320" t="s">
        <v>18</v>
      </c>
      <c r="W320" t="s">
        <v>1442</v>
      </c>
      <c r="X320">
        <f>VLOOKUP(A320,Purchases!$A$1:$C$328,2,FALSE)</f>
        <v>818.18181818181813</v>
      </c>
    </row>
    <row r="321" spans="1:24" x14ac:dyDescent="0.35">
      <c r="A321">
        <v>11171</v>
      </c>
      <c r="B321" t="s">
        <v>30</v>
      </c>
      <c r="C321" t="s">
        <v>76</v>
      </c>
      <c r="D321" t="s">
        <v>75</v>
      </c>
      <c r="E321" t="s">
        <v>74</v>
      </c>
      <c r="F321" s="4">
        <v>24754</v>
      </c>
      <c r="G321" s="3">
        <v>1967</v>
      </c>
      <c r="H321">
        <f t="shared" ca="1" si="8"/>
        <v>56</v>
      </c>
      <c r="I321" t="str">
        <f t="shared" ca="1" si="9"/>
        <v>50s</v>
      </c>
      <c r="J321" t="s">
        <v>48</v>
      </c>
      <c r="K321" t="s">
        <v>47</v>
      </c>
      <c r="L321" t="s">
        <v>25</v>
      </c>
      <c r="M321" t="s">
        <v>24</v>
      </c>
      <c r="N321" t="s">
        <v>73</v>
      </c>
      <c r="O321" t="s">
        <v>72</v>
      </c>
      <c r="P321">
        <v>100000</v>
      </c>
      <c r="Q321" t="s">
        <v>21</v>
      </c>
      <c r="R321">
        <v>1</v>
      </c>
      <c r="S321" t="s">
        <v>1445</v>
      </c>
      <c r="T321" t="s">
        <v>36</v>
      </c>
      <c r="U321" t="s">
        <v>19</v>
      </c>
      <c r="V321" t="s">
        <v>18</v>
      </c>
      <c r="W321" t="s">
        <v>1442</v>
      </c>
      <c r="X321">
        <f>VLOOKUP(A321,Purchases!$A$1:$C$328,2,FALSE)</f>
        <v>909.09090909090912</v>
      </c>
    </row>
    <row r="322" spans="1:24" x14ac:dyDescent="0.35">
      <c r="A322">
        <v>11172</v>
      </c>
      <c r="B322" t="s">
        <v>71</v>
      </c>
      <c r="C322" t="s">
        <v>70</v>
      </c>
      <c r="D322" t="s">
        <v>69</v>
      </c>
      <c r="E322" t="s">
        <v>68</v>
      </c>
      <c r="F322" s="4">
        <v>24797</v>
      </c>
      <c r="G322" s="3">
        <v>1967</v>
      </c>
      <c r="H322">
        <f t="shared" ca="1" si="8"/>
        <v>56</v>
      </c>
      <c r="I322" t="str">
        <f t="shared" ca="1" si="9"/>
        <v>50s</v>
      </c>
      <c r="J322" t="s">
        <v>25</v>
      </c>
      <c r="K322" t="s">
        <v>26</v>
      </c>
      <c r="L322" t="s">
        <v>61</v>
      </c>
      <c r="M322" t="s">
        <v>60</v>
      </c>
      <c r="N322" t="s">
        <v>67</v>
      </c>
      <c r="O322" t="s">
        <v>66</v>
      </c>
      <c r="P322">
        <v>100000</v>
      </c>
      <c r="Q322" t="s">
        <v>21</v>
      </c>
      <c r="R322">
        <v>1</v>
      </c>
      <c r="S322" t="s">
        <v>1445</v>
      </c>
      <c r="T322" t="s">
        <v>36</v>
      </c>
      <c r="U322" t="s">
        <v>19</v>
      </c>
      <c r="V322" t="s">
        <v>18</v>
      </c>
      <c r="W322" t="s">
        <v>1442</v>
      </c>
      <c r="X322">
        <f>VLOOKUP(A322,Purchases!$A$1:$C$328,2,FALSE)</f>
        <v>909.09090909090912</v>
      </c>
    </row>
    <row r="323" spans="1:24" x14ac:dyDescent="0.35">
      <c r="A323">
        <v>11173</v>
      </c>
      <c r="B323" t="s">
        <v>65</v>
      </c>
      <c r="C323" t="s">
        <v>64</v>
      </c>
      <c r="D323" t="s">
        <v>63</v>
      </c>
      <c r="E323" t="s">
        <v>62</v>
      </c>
      <c r="F323" s="4">
        <v>24716</v>
      </c>
      <c r="G323" s="3">
        <v>1967</v>
      </c>
      <c r="H323">
        <f t="shared" ref="H323:H328" ca="1" si="10">TEXT(TODAY(), "YYYY")-G323</f>
        <v>56</v>
      </c>
      <c r="I323" t="str">
        <f t="shared" ref="I323:I328" ca="1" si="11">IF(H323&lt;50,"40s", IF(H323&lt;60, "50s", IF(H323&lt;70, "60s", IF(H323&lt;80, "70s", IF(H323&lt;90, "80s", IF(H323&lt;100, "90s", "Ancient"))))))</f>
        <v>50s</v>
      </c>
      <c r="J323" t="s">
        <v>48</v>
      </c>
      <c r="K323" t="s">
        <v>47</v>
      </c>
      <c r="L323" t="s">
        <v>61</v>
      </c>
      <c r="M323" t="s">
        <v>60</v>
      </c>
      <c r="N323" t="s">
        <v>59</v>
      </c>
      <c r="O323" t="s">
        <v>58</v>
      </c>
      <c r="P323">
        <v>110000</v>
      </c>
      <c r="Q323" t="s">
        <v>21</v>
      </c>
      <c r="R323">
        <v>0</v>
      </c>
      <c r="S323" t="s">
        <v>1446</v>
      </c>
      <c r="T323" t="s">
        <v>20</v>
      </c>
      <c r="U323" t="s">
        <v>19</v>
      </c>
      <c r="V323" t="s">
        <v>57</v>
      </c>
      <c r="W323" t="s">
        <v>1443</v>
      </c>
      <c r="X323">
        <f>VLOOKUP(A323,Purchases!$A$1:$C$328,2,FALSE)</f>
        <v>1000</v>
      </c>
    </row>
    <row r="324" spans="1:24" x14ac:dyDescent="0.35">
      <c r="A324">
        <v>11174</v>
      </c>
      <c r="B324" t="s">
        <v>30</v>
      </c>
      <c r="C324" t="s">
        <v>56</v>
      </c>
      <c r="D324" t="s">
        <v>55</v>
      </c>
      <c r="E324" t="s">
        <v>54</v>
      </c>
      <c r="F324" s="4">
        <v>24666</v>
      </c>
      <c r="G324" s="3">
        <v>1967</v>
      </c>
      <c r="H324">
        <f t="shared" ca="1" si="10"/>
        <v>56</v>
      </c>
      <c r="I324" t="str">
        <f t="shared" ca="1" si="11"/>
        <v>50s</v>
      </c>
      <c r="J324" t="s">
        <v>25</v>
      </c>
      <c r="K324" t="s">
        <v>26</v>
      </c>
      <c r="L324" t="s">
        <v>25</v>
      </c>
      <c r="M324" t="s">
        <v>24</v>
      </c>
      <c r="N324" t="s">
        <v>53</v>
      </c>
      <c r="O324" t="s">
        <v>52</v>
      </c>
      <c r="P324">
        <v>110000</v>
      </c>
      <c r="Q324" t="s">
        <v>21</v>
      </c>
      <c r="R324">
        <v>0</v>
      </c>
      <c r="S324" t="s">
        <v>1446</v>
      </c>
      <c r="T324" t="s">
        <v>20</v>
      </c>
      <c r="U324" t="s">
        <v>19</v>
      </c>
      <c r="V324" t="s">
        <v>18</v>
      </c>
      <c r="W324" t="s">
        <v>1442</v>
      </c>
      <c r="X324">
        <f>VLOOKUP(A324,Purchases!$A$1:$C$328,2,FALSE)</f>
        <v>1000</v>
      </c>
    </row>
    <row r="325" spans="1:24" x14ac:dyDescent="0.35">
      <c r="A325">
        <v>11175</v>
      </c>
      <c r="B325" t="s">
        <v>30</v>
      </c>
      <c r="C325" t="s">
        <v>51</v>
      </c>
      <c r="D325" t="s">
        <v>50</v>
      </c>
      <c r="E325" t="s">
        <v>49</v>
      </c>
      <c r="F325" s="4">
        <v>23075</v>
      </c>
      <c r="G325" s="3">
        <v>1963</v>
      </c>
      <c r="H325">
        <f t="shared" ca="1" si="10"/>
        <v>60</v>
      </c>
      <c r="I325" t="str">
        <f t="shared" ca="1" si="11"/>
        <v>60s</v>
      </c>
      <c r="J325" t="s">
        <v>48</v>
      </c>
      <c r="K325" t="s">
        <v>47</v>
      </c>
      <c r="L325" t="s">
        <v>25</v>
      </c>
      <c r="M325" t="s">
        <v>24</v>
      </c>
      <c r="N325" t="s">
        <v>46</v>
      </c>
      <c r="O325" t="s">
        <v>45</v>
      </c>
      <c r="P325">
        <v>70000</v>
      </c>
      <c r="Q325" t="s">
        <v>37</v>
      </c>
      <c r="R325">
        <v>0</v>
      </c>
      <c r="S325" t="s">
        <v>1446</v>
      </c>
      <c r="T325" t="s">
        <v>44</v>
      </c>
      <c r="U325" t="s">
        <v>43</v>
      </c>
      <c r="V325" t="s">
        <v>18</v>
      </c>
      <c r="W325" t="s">
        <v>1442</v>
      </c>
      <c r="X325">
        <f>VLOOKUP(A325,Purchases!$A$1:$C$328,2,FALSE)</f>
        <v>636.36363636363637</v>
      </c>
    </row>
    <row r="326" spans="1:24" x14ac:dyDescent="0.35">
      <c r="A326">
        <v>11176</v>
      </c>
      <c r="B326" t="s">
        <v>30</v>
      </c>
      <c r="C326" t="s">
        <v>42</v>
      </c>
      <c r="D326" t="s">
        <v>41</v>
      </c>
      <c r="E326" t="s">
        <v>40</v>
      </c>
      <c r="F326" s="4">
        <v>24862</v>
      </c>
      <c r="G326" s="3">
        <v>1968</v>
      </c>
      <c r="H326">
        <f t="shared" ca="1" si="10"/>
        <v>55</v>
      </c>
      <c r="I326" t="str">
        <f t="shared" ca="1" si="11"/>
        <v>50s</v>
      </c>
      <c r="J326" t="s">
        <v>25</v>
      </c>
      <c r="K326" t="s">
        <v>26</v>
      </c>
      <c r="L326" t="s">
        <v>25</v>
      </c>
      <c r="M326" t="s">
        <v>24</v>
      </c>
      <c r="N326" t="s">
        <v>39</v>
      </c>
      <c r="O326" t="s">
        <v>38</v>
      </c>
      <c r="P326">
        <v>90000</v>
      </c>
      <c r="Q326" t="s">
        <v>37</v>
      </c>
      <c r="R326">
        <v>4</v>
      </c>
      <c r="S326" t="s">
        <v>1445</v>
      </c>
      <c r="T326" t="s">
        <v>36</v>
      </c>
      <c r="U326" t="s">
        <v>19</v>
      </c>
      <c r="V326" t="s">
        <v>18</v>
      </c>
      <c r="W326" t="s">
        <v>1442</v>
      </c>
      <c r="X326">
        <f>VLOOKUP(A326,Purchases!$A$1:$C$328,2,FALSE)</f>
        <v>818.18181818181813</v>
      </c>
    </row>
    <row r="327" spans="1:24" x14ac:dyDescent="0.35">
      <c r="A327">
        <v>11177</v>
      </c>
      <c r="B327" t="s">
        <v>30</v>
      </c>
      <c r="C327" t="s">
        <v>35</v>
      </c>
      <c r="D327" t="s">
        <v>34</v>
      </c>
      <c r="E327" t="s">
        <v>33</v>
      </c>
      <c r="F327" s="4">
        <v>15526</v>
      </c>
      <c r="G327" s="3">
        <v>1942</v>
      </c>
      <c r="H327">
        <f t="shared" ca="1" si="10"/>
        <v>81</v>
      </c>
      <c r="I327" t="str">
        <f t="shared" ca="1" si="11"/>
        <v>80s</v>
      </c>
      <c r="J327" t="s">
        <v>25</v>
      </c>
      <c r="K327" t="s">
        <v>26</v>
      </c>
      <c r="L327" t="s">
        <v>25</v>
      </c>
      <c r="M327" t="s">
        <v>24</v>
      </c>
      <c r="N327" t="s">
        <v>32</v>
      </c>
      <c r="O327" t="s">
        <v>31</v>
      </c>
      <c r="P327">
        <v>110000</v>
      </c>
      <c r="Q327" t="s">
        <v>21</v>
      </c>
      <c r="R327">
        <v>2</v>
      </c>
      <c r="S327" t="s">
        <v>1445</v>
      </c>
      <c r="T327" t="s">
        <v>20</v>
      </c>
      <c r="U327" t="s">
        <v>19</v>
      </c>
      <c r="V327" t="s">
        <v>18</v>
      </c>
      <c r="W327" t="s">
        <v>1442</v>
      </c>
      <c r="X327">
        <f>VLOOKUP(A327,Purchases!$A$1:$C$328,2,FALSE)</f>
        <v>1000</v>
      </c>
    </row>
    <row r="328" spans="1:24" x14ac:dyDescent="0.35">
      <c r="A328">
        <v>11178</v>
      </c>
      <c r="B328" t="s">
        <v>30</v>
      </c>
      <c r="C328" t="s">
        <v>29</v>
      </c>
      <c r="D328" t="s">
        <v>28</v>
      </c>
      <c r="E328" t="s">
        <v>27</v>
      </c>
      <c r="F328" s="4">
        <v>15942</v>
      </c>
      <c r="G328" s="3">
        <v>1943</v>
      </c>
      <c r="H328">
        <f t="shared" ca="1" si="10"/>
        <v>80</v>
      </c>
      <c r="I328" t="str">
        <f t="shared" ca="1" si="11"/>
        <v>80s</v>
      </c>
      <c r="J328" t="s">
        <v>25</v>
      </c>
      <c r="K328" t="s">
        <v>26</v>
      </c>
      <c r="L328" t="s">
        <v>25</v>
      </c>
      <c r="M328" t="s">
        <v>24</v>
      </c>
      <c r="N328" t="s">
        <v>23</v>
      </c>
      <c r="O328" t="s">
        <v>22</v>
      </c>
      <c r="P328">
        <v>100000</v>
      </c>
      <c r="Q328" t="s">
        <v>21</v>
      </c>
      <c r="R328">
        <v>2</v>
      </c>
      <c r="S328" t="s">
        <v>1445</v>
      </c>
      <c r="T328" t="s">
        <v>20</v>
      </c>
      <c r="U328" t="s">
        <v>19</v>
      </c>
      <c r="V328" t="s">
        <v>18</v>
      </c>
      <c r="W328" t="s">
        <v>1442</v>
      </c>
      <c r="X328">
        <f>VLOOKUP(A328,Purchases!$A$1:$C$328,2,FALSE)</f>
        <v>909.09090909090912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D340A-DED1-4605-A3CB-F7663F050511}">
  <dimension ref="A1:X74"/>
  <sheetViews>
    <sheetView showGridLines="0" tabSelected="1" view="pageBreakPreview" zoomScale="60" zoomScaleNormal="48" zoomScalePageLayoutView="30" workbookViewId="0">
      <selection activeCell="A75" sqref="A75:XFD1048576"/>
    </sheetView>
  </sheetViews>
  <sheetFormatPr defaultColWidth="0" defaultRowHeight="14.5" zeroHeight="1" x14ac:dyDescent="0.35"/>
  <cols>
    <col min="1" max="24" width="8.7265625" customWidth="1"/>
    <col min="25" max="16384" width="8.7265625" hidden="1"/>
  </cols>
  <sheetData>
    <row r="1" customFormat="1" x14ac:dyDescent="0.35"/>
    <row r="2" customFormat="1" x14ac:dyDescent="0.35"/>
    <row r="3" customFormat="1" x14ac:dyDescent="0.35"/>
    <row r="4" customFormat="1"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A4FB6-4567-49FD-9106-B1E92E5D9BF6}">
  <dimension ref="A1:B328"/>
  <sheetViews>
    <sheetView topLeftCell="A306" workbookViewId="0">
      <selection activeCell="B1" sqref="B1"/>
    </sheetView>
  </sheetViews>
  <sheetFormatPr defaultRowHeight="14.5" x14ac:dyDescent="0.35"/>
  <cols>
    <col min="1" max="1" width="12.453125" bestFit="1" customWidth="1"/>
  </cols>
  <sheetData>
    <row r="1" spans="1:2" x14ac:dyDescent="0.35">
      <c r="A1" s="6" t="s">
        <v>1440</v>
      </c>
      <c r="B1" s="6" t="s">
        <v>1</v>
      </c>
    </row>
    <row r="2" spans="1:2" x14ac:dyDescent="0.35">
      <c r="A2">
        <v>13001</v>
      </c>
      <c r="B2" s="5">
        <f>Customers!I2/110</f>
        <v>1181.8181818181818</v>
      </c>
    </row>
    <row r="3" spans="1:2" x14ac:dyDescent="0.35">
      <c r="A3">
        <v>13002</v>
      </c>
      <c r="B3" s="5">
        <f>Customers!I3/110</f>
        <v>727.27272727272725</v>
      </c>
    </row>
    <row r="4" spans="1:2" x14ac:dyDescent="0.35">
      <c r="A4">
        <v>13003</v>
      </c>
      <c r="B4" s="5">
        <f>Customers!I4/110</f>
        <v>727.27272727272725</v>
      </c>
    </row>
    <row r="5" spans="1:2" x14ac:dyDescent="0.35">
      <c r="A5">
        <v>13004</v>
      </c>
      <c r="B5" s="5">
        <f>Customers!I5/110</f>
        <v>727.27272727272725</v>
      </c>
    </row>
    <row r="6" spans="1:2" x14ac:dyDescent="0.35">
      <c r="A6">
        <v>13005</v>
      </c>
      <c r="B6" s="5">
        <f>Customers!I6/110</f>
        <v>727.27272727272725</v>
      </c>
    </row>
    <row r="7" spans="1:2" x14ac:dyDescent="0.35">
      <c r="A7">
        <v>13006</v>
      </c>
      <c r="B7" s="5">
        <f>Customers!I7/110</f>
        <v>818.18181818181813</v>
      </c>
    </row>
    <row r="8" spans="1:2" x14ac:dyDescent="0.35">
      <c r="A8">
        <v>13007</v>
      </c>
      <c r="B8" s="5">
        <f>Customers!I8/110</f>
        <v>545.4545454545455</v>
      </c>
    </row>
    <row r="9" spans="1:2" x14ac:dyDescent="0.35">
      <c r="A9">
        <v>13008</v>
      </c>
      <c r="B9" s="5">
        <f>Customers!I9/110</f>
        <v>545.4545454545455</v>
      </c>
    </row>
    <row r="10" spans="1:2" x14ac:dyDescent="0.35">
      <c r="A10">
        <v>13009</v>
      </c>
      <c r="B10" s="5">
        <f>Customers!I10/110</f>
        <v>545.4545454545455</v>
      </c>
    </row>
    <row r="11" spans="1:2" x14ac:dyDescent="0.35">
      <c r="A11">
        <v>13010</v>
      </c>
      <c r="B11" s="5">
        <f>Customers!I11/110</f>
        <v>545.4545454545455</v>
      </c>
    </row>
    <row r="12" spans="1:2" x14ac:dyDescent="0.35">
      <c r="A12">
        <v>13011</v>
      </c>
      <c r="B12" s="5">
        <f>Customers!I12/110</f>
        <v>636.36363636363637</v>
      </c>
    </row>
    <row r="13" spans="1:2" x14ac:dyDescent="0.35">
      <c r="A13">
        <v>13012</v>
      </c>
      <c r="B13" s="5">
        <f>Customers!I13/110</f>
        <v>636.36363636363637</v>
      </c>
    </row>
    <row r="14" spans="1:2" x14ac:dyDescent="0.35">
      <c r="A14">
        <v>13013</v>
      </c>
      <c r="B14" s="5">
        <f>Customers!I14/110</f>
        <v>545.4545454545455</v>
      </c>
    </row>
    <row r="15" spans="1:2" x14ac:dyDescent="0.35">
      <c r="A15">
        <v>13014</v>
      </c>
      <c r="B15" s="5">
        <f>Customers!I15/110</f>
        <v>909.09090909090912</v>
      </c>
    </row>
    <row r="16" spans="1:2" x14ac:dyDescent="0.35">
      <c r="A16">
        <v>13015</v>
      </c>
      <c r="B16" s="5">
        <f>Customers!I16/110</f>
        <v>909.09090909090912</v>
      </c>
    </row>
    <row r="17" spans="1:2" x14ac:dyDescent="0.35">
      <c r="A17">
        <v>13016</v>
      </c>
      <c r="B17" s="5">
        <f>Customers!I17/110</f>
        <v>1000</v>
      </c>
    </row>
    <row r="18" spans="1:2" x14ac:dyDescent="0.35">
      <c r="A18">
        <v>13017</v>
      </c>
      <c r="B18" s="5">
        <f>Customers!I18/110</f>
        <v>272.72727272727275</v>
      </c>
    </row>
    <row r="19" spans="1:2" x14ac:dyDescent="0.35">
      <c r="A19">
        <v>13018</v>
      </c>
      <c r="B19" s="5">
        <f>Customers!I19/110</f>
        <v>90.909090909090907</v>
      </c>
    </row>
    <row r="20" spans="1:2" x14ac:dyDescent="0.35">
      <c r="A20">
        <v>13019</v>
      </c>
      <c r="B20" s="5">
        <f>Customers!I20/110</f>
        <v>545.4545454545455</v>
      </c>
    </row>
    <row r="21" spans="1:2" x14ac:dyDescent="0.35">
      <c r="A21">
        <v>13020</v>
      </c>
      <c r="B21" s="5">
        <f>Customers!I21/110</f>
        <v>90.909090909090907</v>
      </c>
    </row>
    <row r="22" spans="1:2" x14ac:dyDescent="0.35">
      <c r="A22">
        <v>13021</v>
      </c>
      <c r="B22" s="5">
        <f>Customers!I22/110</f>
        <v>272.72727272727275</v>
      </c>
    </row>
    <row r="23" spans="1:2" x14ac:dyDescent="0.35">
      <c r="A23">
        <v>13022</v>
      </c>
      <c r="B23" s="5">
        <f>Customers!I23/110</f>
        <v>90.909090909090907</v>
      </c>
    </row>
    <row r="24" spans="1:2" x14ac:dyDescent="0.35">
      <c r="A24">
        <v>13023</v>
      </c>
      <c r="B24" s="5">
        <f>Customers!I24/110</f>
        <v>181.81818181818181</v>
      </c>
    </row>
    <row r="25" spans="1:2" x14ac:dyDescent="0.35">
      <c r="A25">
        <v>13024</v>
      </c>
      <c r="B25" s="5">
        <f>Customers!I25/110</f>
        <v>272.72727272727275</v>
      </c>
    </row>
    <row r="26" spans="1:2" x14ac:dyDescent="0.35">
      <c r="A26">
        <v>13025</v>
      </c>
      <c r="B26" s="5">
        <f>Customers!I26/110</f>
        <v>272.72727272727275</v>
      </c>
    </row>
    <row r="27" spans="1:2" x14ac:dyDescent="0.35">
      <c r="A27">
        <v>13026</v>
      </c>
      <c r="B27" s="5">
        <f>Customers!I27/110</f>
        <v>90.909090909090907</v>
      </c>
    </row>
    <row r="28" spans="1:2" x14ac:dyDescent="0.35">
      <c r="A28">
        <v>13027</v>
      </c>
      <c r="B28" s="5">
        <f>Customers!I28/110</f>
        <v>363.63636363636363</v>
      </c>
    </row>
    <row r="29" spans="1:2" x14ac:dyDescent="0.35">
      <c r="A29">
        <v>13028</v>
      </c>
      <c r="B29" s="5">
        <f>Customers!I29/110</f>
        <v>272.72727272727275</v>
      </c>
    </row>
    <row r="30" spans="1:2" x14ac:dyDescent="0.35">
      <c r="A30">
        <v>13029</v>
      </c>
      <c r="B30" s="5">
        <f>Customers!I30/110</f>
        <v>272.72727272727275</v>
      </c>
    </row>
    <row r="31" spans="1:2" x14ac:dyDescent="0.35">
      <c r="A31">
        <v>13030</v>
      </c>
      <c r="B31" s="5">
        <f>Customers!I31/110</f>
        <v>545.4545454545455</v>
      </c>
    </row>
    <row r="32" spans="1:2" x14ac:dyDescent="0.35">
      <c r="A32">
        <v>13031</v>
      </c>
      <c r="B32" s="5">
        <f>Customers!I32/110</f>
        <v>545.4545454545455</v>
      </c>
    </row>
    <row r="33" spans="1:2" x14ac:dyDescent="0.35">
      <c r="A33">
        <v>13032</v>
      </c>
      <c r="B33" s="5">
        <f>Customers!I33/110</f>
        <v>636.36363636363637</v>
      </c>
    </row>
    <row r="34" spans="1:2" x14ac:dyDescent="0.35">
      <c r="A34">
        <v>13033</v>
      </c>
      <c r="B34" s="5">
        <f>Customers!I34/110</f>
        <v>545.4545454545455</v>
      </c>
    </row>
    <row r="35" spans="1:2" x14ac:dyDescent="0.35">
      <c r="A35">
        <v>13034</v>
      </c>
      <c r="B35" s="5">
        <f>Customers!I35/110</f>
        <v>181.81818181818181</v>
      </c>
    </row>
    <row r="36" spans="1:2" x14ac:dyDescent="0.35">
      <c r="A36">
        <v>13035</v>
      </c>
      <c r="B36" s="5">
        <f>Customers!I36/110</f>
        <v>272.72727272727275</v>
      </c>
    </row>
    <row r="37" spans="1:2" x14ac:dyDescent="0.35">
      <c r="A37">
        <v>13036</v>
      </c>
      <c r="B37" s="5">
        <f>Customers!I37/110</f>
        <v>272.72727272727275</v>
      </c>
    </row>
    <row r="38" spans="1:2" x14ac:dyDescent="0.35">
      <c r="A38">
        <v>13037</v>
      </c>
      <c r="B38" s="5">
        <f>Customers!I38/110</f>
        <v>272.72727272727275</v>
      </c>
    </row>
    <row r="39" spans="1:2" x14ac:dyDescent="0.35">
      <c r="A39">
        <v>13038</v>
      </c>
      <c r="B39" s="5">
        <f>Customers!I39/110</f>
        <v>363.63636363636363</v>
      </c>
    </row>
    <row r="40" spans="1:2" x14ac:dyDescent="0.35">
      <c r="A40">
        <v>13039</v>
      </c>
      <c r="B40" s="5">
        <f>Customers!I40/110</f>
        <v>181.81818181818181</v>
      </c>
    </row>
    <row r="41" spans="1:2" x14ac:dyDescent="0.35">
      <c r="A41">
        <v>13040</v>
      </c>
      <c r="B41" s="5">
        <f>Customers!I41/110</f>
        <v>272.72727272727275</v>
      </c>
    </row>
    <row r="42" spans="1:2" x14ac:dyDescent="0.35">
      <c r="A42">
        <v>13041</v>
      </c>
      <c r="B42" s="5">
        <f>Customers!I42/110</f>
        <v>272.72727272727275</v>
      </c>
    </row>
    <row r="43" spans="1:2" x14ac:dyDescent="0.35">
      <c r="A43">
        <v>13042</v>
      </c>
      <c r="B43" s="5">
        <f>Customers!I43/110</f>
        <v>272.72727272727275</v>
      </c>
    </row>
    <row r="44" spans="1:2" x14ac:dyDescent="0.35">
      <c r="A44">
        <v>13043</v>
      </c>
      <c r="B44" s="5">
        <f>Customers!I44/110</f>
        <v>272.72727272727275</v>
      </c>
    </row>
    <row r="45" spans="1:2" x14ac:dyDescent="0.35">
      <c r="A45">
        <v>13044</v>
      </c>
      <c r="B45" s="5">
        <f>Customers!I45/110</f>
        <v>272.72727272727275</v>
      </c>
    </row>
    <row r="46" spans="1:2" x14ac:dyDescent="0.35">
      <c r="A46">
        <v>13045</v>
      </c>
      <c r="B46" s="5">
        <f>Customers!I46/110</f>
        <v>272.72727272727275</v>
      </c>
    </row>
    <row r="47" spans="1:2" x14ac:dyDescent="0.35">
      <c r="A47">
        <v>13046</v>
      </c>
      <c r="B47" s="5">
        <f>Customers!I47/110</f>
        <v>272.72727272727275</v>
      </c>
    </row>
    <row r="48" spans="1:2" x14ac:dyDescent="0.35">
      <c r="A48">
        <v>13047</v>
      </c>
      <c r="B48" s="5">
        <f>Customers!I48/110</f>
        <v>363.63636363636363</v>
      </c>
    </row>
    <row r="49" spans="1:2" x14ac:dyDescent="0.35">
      <c r="A49">
        <v>13048</v>
      </c>
      <c r="B49" s="5">
        <f>Customers!I49/110</f>
        <v>363.63636363636363</v>
      </c>
    </row>
    <row r="50" spans="1:2" x14ac:dyDescent="0.35">
      <c r="A50">
        <v>13049</v>
      </c>
      <c r="B50" s="5">
        <f>Customers!I50/110</f>
        <v>363.63636363636363</v>
      </c>
    </row>
    <row r="51" spans="1:2" x14ac:dyDescent="0.35">
      <c r="A51">
        <v>13050</v>
      </c>
      <c r="B51" s="5">
        <f>Customers!I51/110</f>
        <v>363.63636363636363</v>
      </c>
    </row>
    <row r="52" spans="1:2" x14ac:dyDescent="0.35">
      <c r="A52">
        <v>13051</v>
      </c>
      <c r="B52" s="5">
        <f>Customers!I52/110</f>
        <v>727.27272727272725</v>
      </c>
    </row>
    <row r="53" spans="1:2" x14ac:dyDescent="0.35">
      <c r="A53">
        <v>13052</v>
      </c>
      <c r="B53" s="5">
        <f>Customers!I53/110</f>
        <v>363.63636363636363</v>
      </c>
    </row>
    <row r="54" spans="1:2" x14ac:dyDescent="0.35">
      <c r="A54">
        <v>13053</v>
      </c>
      <c r="B54" s="5">
        <f>Customers!I54/110</f>
        <v>363.63636363636363</v>
      </c>
    </row>
    <row r="55" spans="1:2" x14ac:dyDescent="0.35">
      <c r="A55">
        <v>13054</v>
      </c>
      <c r="B55" s="5">
        <f>Customers!I55/110</f>
        <v>363.63636363636363</v>
      </c>
    </row>
    <row r="56" spans="1:2" x14ac:dyDescent="0.35">
      <c r="A56">
        <v>13055</v>
      </c>
      <c r="B56" s="5">
        <f>Customers!I56/110</f>
        <v>272.72727272727275</v>
      </c>
    </row>
    <row r="57" spans="1:2" x14ac:dyDescent="0.35">
      <c r="A57">
        <v>13056</v>
      </c>
      <c r="B57" s="5">
        <f>Customers!I57/110</f>
        <v>272.72727272727275</v>
      </c>
    </row>
    <row r="58" spans="1:2" x14ac:dyDescent="0.35">
      <c r="A58">
        <v>13057</v>
      </c>
      <c r="B58" s="5">
        <f>Customers!I58/110</f>
        <v>272.72727272727275</v>
      </c>
    </row>
    <row r="59" spans="1:2" x14ac:dyDescent="0.35">
      <c r="A59">
        <v>13058</v>
      </c>
      <c r="B59" s="5">
        <f>Customers!I59/110</f>
        <v>272.72727272727275</v>
      </c>
    </row>
    <row r="60" spans="1:2" x14ac:dyDescent="0.35">
      <c r="A60">
        <v>13059</v>
      </c>
      <c r="B60" s="5">
        <f>Customers!I60/110</f>
        <v>272.72727272727275</v>
      </c>
    </row>
    <row r="61" spans="1:2" x14ac:dyDescent="0.35">
      <c r="A61">
        <v>13060</v>
      </c>
      <c r="B61" s="5">
        <f>Customers!I61/110</f>
        <v>272.72727272727275</v>
      </c>
    </row>
    <row r="62" spans="1:2" x14ac:dyDescent="0.35">
      <c r="A62">
        <v>13061</v>
      </c>
      <c r="B62" s="5">
        <f>Customers!I62/110</f>
        <v>363.63636363636363</v>
      </c>
    </row>
    <row r="63" spans="1:2" x14ac:dyDescent="0.35">
      <c r="A63">
        <v>13062</v>
      </c>
      <c r="B63" s="5">
        <f>Customers!I63/110</f>
        <v>363.63636363636363</v>
      </c>
    </row>
    <row r="64" spans="1:2" x14ac:dyDescent="0.35">
      <c r="A64">
        <v>13063</v>
      </c>
      <c r="B64" s="5">
        <f>Customers!I64/110</f>
        <v>363.63636363636363</v>
      </c>
    </row>
    <row r="65" spans="1:2" x14ac:dyDescent="0.35">
      <c r="A65">
        <v>13064</v>
      </c>
      <c r="B65" s="5">
        <f>Customers!I65/110</f>
        <v>363.63636363636363</v>
      </c>
    </row>
    <row r="66" spans="1:2" x14ac:dyDescent="0.35">
      <c r="A66">
        <v>13065</v>
      </c>
      <c r="B66" s="5">
        <f>Customers!I66/110</f>
        <v>272.72727272727275</v>
      </c>
    </row>
    <row r="67" spans="1:2" x14ac:dyDescent="0.35">
      <c r="A67">
        <v>13066</v>
      </c>
      <c r="B67" s="5">
        <f>Customers!I67/110</f>
        <v>272.72727272727275</v>
      </c>
    </row>
    <row r="68" spans="1:2" x14ac:dyDescent="0.35">
      <c r="A68">
        <v>13067</v>
      </c>
      <c r="B68" s="5">
        <f>Customers!I68/110</f>
        <v>272.72727272727275</v>
      </c>
    </row>
    <row r="69" spans="1:2" x14ac:dyDescent="0.35">
      <c r="A69">
        <v>13068</v>
      </c>
      <c r="B69" s="5">
        <f>Customers!I69/110</f>
        <v>272.72727272727275</v>
      </c>
    </row>
    <row r="70" spans="1:2" x14ac:dyDescent="0.35">
      <c r="A70">
        <v>13069</v>
      </c>
      <c r="B70" s="5">
        <f>Customers!I70/110</f>
        <v>272.72727272727275</v>
      </c>
    </row>
    <row r="71" spans="1:2" x14ac:dyDescent="0.35">
      <c r="A71">
        <v>13070</v>
      </c>
      <c r="B71" s="5">
        <f>Customers!I71/110</f>
        <v>545.4545454545455</v>
      </c>
    </row>
    <row r="72" spans="1:2" x14ac:dyDescent="0.35">
      <c r="A72">
        <v>13071</v>
      </c>
      <c r="B72" s="5">
        <f>Customers!I72/110</f>
        <v>545.4545454545455</v>
      </c>
    </row>
    <row r="73" spans="1:2" x14ac:dyDescent="0.35">
      <c r="A73">
        <v>13072</v>
      </c>
      <c r="B73" s="5">
        <f>Customers!I73/110</f>
        <v>636.36363636363637</v>
      </c>
    </row>
    <row r="74" spans="1:2" x14ac:dyDescent="0.35">
      <c r="A74">
        <v>13073</v>
      </c>
      <c r="B74" s="5">
        <f>Customers!I74/110</f>
        <v>545.4545454545455</v>
      </c>
    </row>
    <row r="75" spans="1:2" x14ac:dyDescent="0.35">
      <c r="A75">
        <v>13074</v>
      </c>
      <c r="B75" s="5">
        <f>Customers!I75/110</f>
        <v>545.4545454545455</v>
      </c>
    </row>
    <row r="76" spans="1:2" x14ac:dyDescent="0.35">
      <c r="A76">
        <v>13075</v>
      </c>
      <c r="B76" s="5">
        <f>Customers!I76/110</f>
        <v>727.27272727272725</v>
      </c>
    </row>
    <row r="77" spans="1:2" x14ac:dyDescent="0.35">
      <c r="A77">
        <v>13076</v>
      </c>
      <c r="B77" s="5">
        <f>Customers!I77/110</f>
        <v>727.27272727272725</v>
      </c>
    </row>
    <row r="78" spans="1:2" x14ac:dyDescent="0.35">
      <c r="A78">
        <v>13077</v>
      </c>
      <c r="B78" s="5">
        <f>Customers!I78/110</f>
        <v>636.36363636363637</v>
      </c>
    </row>
    <row r="79" spans="1:2" x14ac:dyDescent="0.35">
      <c r="A79">
        <v>13078</v>
      </c>
      <c r="B79" s="5">
        <f>Customers!I79/110</f>
        <v>636.36363636363637</v>
      </c>
    </row>
    <row r="80" spans="1:2" x14ac:dyDescent="0.35">
      <c r="A80">
        <v>13079</v>
      </c>
      <c r="B80" s="5">
        <f>Customers!I80/110</f>
        <v>727.27272727272725</v>
      </c>
    </row>
    <row r="81" spans="1:2" x14ac:dyDescent="0.35">
      <c r="A81">
        <v>13080</v>
      </c>
      <c r="B81" s="5">
        <f>Customers!I81/110</f>
        <v>727.27272727272725</v>
      </c>
    </row>
    <row r="82" spans="1:2" x14ac:dyDescent="0.35">
      <c r="A82">
        <v>13081</v>
      </c>
      <c r="B82" s="5">
        <f>Customers!I82/110</f>
        <v>727.27272727272725</v>
      </c>
    </row>
    <row r="83" spans="1:2" x14ac:dyDescent="0.35">
      <c r="A83">
        <v>13082</v>
      </c>
      <c r="B83" s="5">
        <f>Customers!I83/110</f>
        <v>1181.8181818181818</v>
      </c>
    </row>
    <row r="84" spans="1:2" x14ac:dyDescent="0.35">
      <c r="A84">
        <v>13083</v>
      </c>
      <c r="B84" s="5">
        <f>Customers!I84/110</f>
        <v>636.36363636363637</v>
      </c>
    </row>
    <row r="85" spans="1:2" x14ac:dyDescent="0.35">
      <c r="A85">
        <v>13084</v>
      </c>
      <c r="B85" s="5">
        <f>Customers!I85/110</f>
        <v>272.72727272727275</v>
      </c>
    </row>
    <row r="86" spans="1:2" x14ac:dyDescent="0.35">
      <c r="A86">
        <v>13085</v>
      </c>
      <c r="B86" s="5">
        <f>Customers!I86/110</f>
        <v>272.72727272727275</v>
      </c>
    </row>
    <row r="87" spans="1:2" x14ac:dyDescent="0.35">
      <c r="A87">
        <v>13086</v>
      </c>
      <c r="B87" s="5">
        <f>Customers!I87/110</f>
        <v>545.4545454545455</v>
      </c>
    </row>
    <row r="88" spans="1:2" x14ac:dyDescent="0.35">
      <c r="A88">
        <v>13087</v>
      </c>
      <c r="B88" s="5">
        <f>Customers!I88/110</f>
        <v>545.4545454545455</v>
      </c>
    </row>
    <row r="89" spans="1:2" x14ac:dyDescent="0.35">
      <c r="A89">
        <v>13088</v>
      </c>
      <c r="B89" s="5">
        <f>Customers!I89/110</f>
        <v>545.4545454545455</v>
      </c>
    </row>
    <row r="90" spans="1:2" x14ac:dyDescent="0.35">
      <c r="A90">
        <v>13089</v>
      </c>
      <c r="B90" s="5">
        <f>Customers!I90/110</f>
        <v>1090.909090909091</v>
      </c>
    </row>
    <row r="91" spans="1:2" x14ac:dyDescent="0.35">
      <c r="A91">
        <v>13090</v>
      </c>
      <c r="B91" s="5">
        <f>Customers!I91/110</f>
        <v>1181.8181818181818</v>
      </c>
    </row>
    <row r="92" spans="1:2" x14ac:dyDescent="0.35">
      <c r="A92">
        <v>13091</v>
      </c>
      <c r="B92" s="5">
        <f>Customers!I92/110</f>
        <v>1181.8181818181818</v>
      </c>
    </row>
    <row r="93" spans="1:2" x14ac:dyDescent="0.35">
      <c r="A93">
        <v>13092</v>
      </c>
      <c r="B93" s="5">
        <f>Customers!I93/110</f>
        <v>1181.8181818181818</v>
      </c>
    </row>
    <row r="94" spans="1:2" x14ac:dyDescent="0.35">
      <c r="A94">
        <v>13093</v>
      </c>
      <c r="B94" s="5">
        <f>Customers!I94/110</f>
        <v>727.27272727272725</v>
      </c>
    </row>
    <row r="95" spans="1:2" x14ac:dyDescent="0.35">
      <c r="A95">
        <v>13094</v>
      </c>
      <c r="B95" s="5">
        <f>Customers!I95/110</f>
        <v>545.4545454545455</v>
      </c>
    </row>
    <row r="96" spans="1:2" x14ac:dyDescent="0.35">
      <c r="A96">
        <v>13095</v>
      </c>
      <c r="B96" s="5">
        <f>Customers!I96/110</f>
        <v>545.4545454545455</v>
      </c>
    </row>
    <row r="97" spans="1:2" x14ac:dyDescent="0.35">
      <c r="A97">
        <v>13096</v>
      </c>
      <c r="B97" s="5">
        <f>Customers!I97/110</f>
        <v>545.4545454545455</v>
      </c>
    </row>
    <row r="98" spans="1:2" x14ac:dyDescent="0.35">
      <c r="A98">
        <v>13097</v>
      </c>
      <c r="B98" s="5">
        <f>Customers!I98/110</f>
        <v>545.4545454545455</v>
      </c>
    </row>
    <row r="99" spans="1:2" x14ac:dyDescent="0.35">
      <c r="A99">
        <v>13098</v>
      </c>
      <c r="B99" s="5">
        <f>Customers!I99/110</f>
        <v>545.4545454545455</v>
      </c>
    </row>
    <row r="100" spans="1:2" x14ac:dyDescent="0.35">
      <c r="A100">
        <v>13099</v>
      </c>
      <c r="B100" s="5">
        <f>Customers!I100/110</f>
        <v>636.36363636363637</v>
      </c>
    </row>
    <row r="101" spans="1:2" x14ac:dyDescent="0.35">
      <c r="A101">
        <v>13100</v>
      </c>
      <c r="B101" s="5">
        <f>Customers!I101/110</f>
        <v>727.27272727272725</v>
      </c>
    </row>
    <row r="102" spans="1:2" x14ac:dyDescent="0.35">
      <c r="A102">
        <v>13101</v>
      </c>
      <c r="B102" s="5">
        <f>Customers!I102/110</f>
        <v>818.18181818181813</v>
      </c>
    </row>
    <row r="103" spans="1:2" x14ac:dyDescent="0.35">
      <c r="A103">
        <v>13102</v>
      </c>
      <c r="B103" s="5">
        <f>Customers!I103/110</f>
        <v>818.18181818181813</v>
      </c>
    </row>
    <row r="104" spans="1:2" x14ac:dyDescent="0.35">
      <c r="A104">
        <v>13103</v>
      </c>
      <c r="B104" s="5">
        <f>Customers!I104/110</f>
        <v>636.36363636363637</v>
      </c>
    </row>
    <row r="105" spans="1:2" x14ac:dyDescent="0.35">
      <c r="A105">
        <v>13104</v>
      </c>
      <c r="B105" s="5">
        <f>Customers!I105/110</f>
        <v>636.36363636363637</v>
      </c>
    </row>
    <row r="106" spans="1:2" x14ac:dyDescent="0.35">
      <c r="A106">
        <v>13105</v>
      </c>
      <c r="B106" s="5">
        <f>Customers!I106/110</f>
        <v>545.4545454545455</v>
      </c>
    </row>
    <row r="107" spans="1:2" x14ac:dyDescent="0.35">
      <c r="A107">
        <v>13106</v>
      </c>
      <c r="B107" s="5">
        <f>Customers!I107/110</f>
        <v>545.4545454545455</v>
      </c>
    </row>
    <row r="108" spans="1:2" x14ac:dyDescent="0.35">
      <c r="A108">
        <v>13107</v>
      </c>
      <c r="B108" s="5">
        <f>Customers!I108/110</f>
        <v>545.4545454545455</v>
      </c>
    </row>
    <row r="109" spans="1:2" x14ac:dyDescent="0.35">
      <c r="A109">
        <v>13108</v>
      </c>
      <c r="B109" s="5">
        <f>Customers!I109/110</f>
        <v>545.4545454545455</v>
      </c>
    </row>
    <row r="110" spans="1:2" x14ac:dyDescent="0.35">
      <c r="A110">
        <v>13109</v>
      </c>
      <c r="B110" s="5">
        <f>Customers!I110/110</f>
        <v>545.4545454545455</v>
      </c>
    </row>
    <row r="111" spans="1:2" x14ac:dyDescent="0.35">
      <c r="A111">
        <v>13111</v>
      </c>
      <c r="B111" s="5">
        <f>Customers!I111/110</f>
        <v>545.4545454545455</v>
      </c>
    </row>
    <row r="112" spans="1:2" x14ac:dyDescent="0.35">
      <c r="A112">
        <v>13112</v>
      </c>
      <c r="B112" s="5">
        <f>Customers!I112/110</f>
        <v>545.4545454545455</v>
      </c>
    </row>
    <row r="113" spans="1:2" x14ac:dyDescent="0.35">
      <c r="A113">
        <v>13113</v>
      </c>
      <c r="B113" s="5">
        <f>Customers!I113/110</f>
        <v>909.09090909090912</v>
      </c>
    </row>
    <row r="114" spans="1:2" x14ac:dyDescent="0.35">
      <c r="A114">
        <v>13114</v>
      </c>
      <c r="B114" s="5">
        <f>Customers!I114/110</f>
        <v>909.09090909090912</v>
      </c>
    </row>
    <row r="115" spans="1:2" x14ac:dyDescent="0.35">
      <c r="A115">
        <v>13115</v>
      </c>
      <c r="B115" s="5">
        <f>Customers!I115/110</f>
        <v>1000</v>
      </c>
    </row>
    <row r="116" spans="1:2" x14ac:dyDescent="0.35">
      <c r="A116">
        <v>13116</v>
      </c>
      <c r="B116" s="5">
        <f>Customers!I116/110</f>
        <v>1000</v>
      </c>
    </row>
    <row r="117" spans="1:2" x14ac:dyDescent="0.35">
      <c r="A117">
        <v>13117</v>
      </c>
      <c r="B117" s="5">
        <f>Customers!I117/110</f>
        <v>1000</v>
      </c>
    </row>
    <row r="118" spans="1:2" x14ac:dyDescent="0.35">
      <c r="A118">
        <v>13118</v>
      </c>
      <c r="B118" s="5">
        <f>Customers!I118/110</f>
        <v>545.4545454545455</v>
      </c>
    </row>
    <row r="119" spans="1:2" x14ac:dyDescent="0.35">
      <c r="A119">
        <v>13119</v>
      </c>
      <c r="B119" s="5">
        <f>Customers!I119/110</f>
        <v>636.36363636363637</v>
      </c>
    </row>
    <row r="120" spans="1:2" x14ac:dyDescent="0.35">
      <c r="A120">
        <v>13120</v>
      </c>
      <c r="B120" s="5">
        <f>Customers!I120/110</f>
        <v>727.27272727272725</v>
      </c>
    </row>
    <row r="121" spans="1:2" x14ac:dyDescent="0.35">
      <c r="A121">
        <v>13121</v>
      </c>
      <c r="B121" s="5">
        <f>Customers!I121/110</f>
        <v>727.27272727272725</v>
      </c>
    </row>
    <row r="122" spans="1:2" x14ac:dyDescent="0.35">
      <c r="A122">
        <v>13122</v>
      </c>
      <c r="B122" s="5">
        <f>Customers!I122/110</f>
        <v>727.27272727272725</v>
      </c>
    </row>
    <row r="123" spans="1:2" x14ac:dyDescent="0.35">
      <c r="A123">
        <v>13123</v>
      </c>
      <c r="B123" s="5">
        <f>Customers!I123/110</f>
        <v>636.36363636363637</v>
      </c>
    </row>
    <row r="124" spans="1:2" x14ac:dyDescent="0.35">
      <c r="A124">
        <v>13124</v>
      </c>
      <c r="B124" s="5">
        <f>Customers!I124/110</f>
        <v>636.36363636363637</v>
      </c>
    </row>
    <row r="125" spans="1:2" x14ac:dyDescent="0.35">
      <c r="A125">
        <v>13125</v>
      </c>
      <c r="B125" s="5">
        <f>Customers!I125/110</f>
        <v>636.36363636363637</v>
      </c>
    </row>
    <row r="126" spans="1:2" x14ac:dyDescent="0.35">
      <c r="A126">
        <v>13126</v>
      </c>
      <c r="B126" s="5">
        <f>Customers!I126/110</f>
        <v>636.36363636363637</v>
      </c>
    </row>
    <row r="127" spans="1:2" x14ac:dyDescent="0.35">
      <c r="A127">
        <v>13127</v>
      </c>
      <c r="B127" s="5">
        <f>Customers!I127/110</f>
        <v>636.36363636363637</v>
      </c>
    </row>
    <row r="128" spans="1:2" x14ac:dyDescent="0.35">
      <c r="A128">
        <v>13128</v>
      </c>
      <c r="B128" s="5">
        <f>Customers!I128/110</f>
        <v>636.36363636363637</v>
      </c>
    </row>
    <row r="129" spans="1:2" x14ac:dyDescent="0.35">
      <c r="A129">
        <v>13129</v>
      </c>
      <c r="B129" s="5">
        <f>Customers!I129/110</f>
        <v>636.36363636363637</v>
      </c>
    </row>
    <row r="130" spans="1:2" x14ac:dyDescent="0.35">
      <c r="A130">
        <v>13130</v>
      </c>
      <c r="B130" s="5">
        <f>Customers!I130/110</f>
        <v>818.18181818181813</v>
      </c>
    </row>
    <row r="131" spans="1:2" x14ac:dyDescent="0.35">
      <c r="A131">
        <v>13131</v>
      </c>
      <c r="B131" s="5">
        <f>Customers!I131/110</f>
        <v>818.18181818181813</v>
      </c>
    </row>
    <row r="132" spans="1:2" x14ac:dyDescent="0.35">
      <c r="A132">
        <v>13132</v>
      </c>
      <c r="B132" s="5">
        <f>Customers!I132/110</f>
        <v>818.18181818181813</v>
      </c>
    </row>
    <row r="133" spans="1:2" x14ac:dyDescent="0.35">
      <c r="A133">
        <v>13133</v>
      </c>
      <c r="B133" s="5">
        <f>Customers!I133/110</f>
        <v>909.09090909090912</v>
      </c>
    </row>
    <row r="134" spans="1:2" x14ac:dyDescent="0.35">
      <c r="A134">
        <v>13134</v>
      </c>
      <c r="B134" s="5">
        <f>Customers!I134/110</f>
        <v>454.54545454545456</v>
      </c>
    </row>
    <row r="135" spans="1:2" x14ac:dyDescent="0.35">
      <c r="A135">
        <v>13135</v>
      </c>
      <c r="B135" s="5">
        <f>Customers!I135/110</f>
        <v>727.27272727272725</v>
      </c>
    </row>
    <row r="136" spans="1:2" x14ac:dyDescent="0.35">
      <c r="A136">
        <v>13136</v>
      </c>
      <c r="B136" s="5">
        <f>Customers!I136/110</f>
        <v>272.72727272727275</v>
      </c>
    </row>
    <row r="137" spans="1:2" x14ac:dyDescent="0.35">
      <c r="A137">
        <v>13137</v>
      </c>
      <c r="B137" s="5">
        <f>Customers!I137/110</f>
        <v>636.36363636363637</v>
      </c>
    </row>
    <row r="138" spans="1:2" x14ac:dyDescent="0.35">
      <c r="A138">
        <v>13138</v>
      </c>
      <c r="B138" s="5">
        <f>Customers!I138/110</f>
        <v>636.36363636363637</v>
      </c>
    </row>
    <row r="139" spans="1:2" x14ac:dyDescent="0.35">
      <c r="A139">
        <v>13139</v>
      </c>
      <c r="B139" s="5">
        <f>Customers!I139/110</f>
        <v>636.36363636363637</v>
      </c>
    </row>
    <row r="140" spans="1:2" x14ac:dyDescent="0.35">
      <c r="A140">
        <v>13141</v>
      </c>
      <c r="B140" s="5">
        <f>Customers!I140/110</f>
        <v>363.63636363636363</v>
      </c>
    </row>
    <row r="141" spans="1:2" x14ac:dyDescent="0.35">
      <c r="A141">
        <v>13142</v>
      </c>
      <c r="B141" s="5">
        <f>Customers!I141/110</f>
        <v>363.63636363636363</v>
      </c>
    </row>
    <row r="142" spans="1:2" x14ac:dyDescent="0.35">
      <c r="A142">
        <v>13143</v>
      </c>
      <c r="B142" s="5">
        <f>Customers!I142/110</f>
        <v>363.63636363636363</v>
      </c>
    </row>
    <row r="143" spans="1:2" x14ac:dyDescent="0.35">
      <c r="A143">
        <v>13144</v>
      </c>
      <c r="B143" s="5">
        <f>Customers!I143/110</f>
        <v>363.63636363636363</v>
      </c>
    </row>
    <row r="144" spans="1:2" x14ac:dyDescent="0.35">
      <c r="A144">
        <v>13145</v>
      </c>
      <c r="B144" s="5">
        <f>Customers!I144/110</f>
        <v>363.63636363636363</v>
      </c>
    </row>
    <row r="145" spans="1:2" x14ac:dyDescent="0.35">
      <c r="A145">
        <v>13146</v>
      </c>
      <c r="B145" s="5">
        <f>Customers!I145/110</f>
        <v>363.63636363636363</v>
      </c>
    </row>
    <row r="146" spans="1:2" x14ac:dyDescent="0.35">
      <c r="A146">
        <v>13147</v>
      </c>
      <c r="B146" s="5">
        <f>Customers!I146/110</f>
        <v>272.72727272727275</v>
      </c>
    </row>
    <row r="147" spans="1:2" x14ac:dyDescent="0.35">
      <c r="A147">
        <v>13148</v>
      </c>
      <c r="B147" s="5">
        <f>Customers!I147/110</f>
        <v>272.72727272727275</v>
      </c>
    </row>
    <row r="148" spans="1:2" x14ac:dyDescent="0.35">
      <c r="A148">
        <v>13149</v>
      </c>
      <c r="B148" s="5">
        <f>Customers!I148/110</f>
        <v>90.909090909090907</v>
      </c>
    </row>
    <row r="149" spans="1:2" x14ac:dyDescent="0.35">
      <c r="A149">
        <v>13150</v>
      </c>
      <c r="B149" s="5">
        <f>Customers!I149/110</f>
        <v>272.72727272727275</v>
      </c>
    </row>
    <row r="150" spans="1:2" x14ac:dyDescent="0.35">
      <c r="A150">
        <v>13151</v>
      </c>
      <c r="B150" s="5">
        <f>Customers!I150/110</f>
        <v>363.63636363636363</v>
      </c>
    </row>
    <row r="151" spans="1:2" x14ac:dyDescent="0.35">
      <c r="A151">
        <v>13152</v>
      </c>
      <c r="B151" s="5">
        <f>Customers!I151/110</f>
        <v>363.63636363636363</v>
      </c>
    </row>
    <row r="152" spans="1:2" x14ac:dyDescent="0.35">
      <c r="A152">
        <v>13153</v>
      </c>
      <c r="B152" s="5">
        <f>Customers!I152/110</f>
        <v>363.63636363636363</v>
      </c>
    </row>
    <row r="153" spans="1:2" x14ac:dyDescent="0.35">
      <c r="A153">
        <v>11000</v>
      </c>
      <c r="B153" s="5">
        <f>Customers!I153/110</f>
        <v>818.18181818181813</v>
      </c>
    </row>
    <row r="154" spans="1:2" x14ac:dyDescent="0.35">
      <c r="A154">
        <v>11001</v>
      </c>
      <c r="B154" s="5">
        <f>Customers!I154/110</f>
        <v>545.4545454545455</v>
      </c>
    </row>
    <row r="155" spans="1:2" x14ac:dyDescent="0.35">
      <c r="A155">
        <v>11002</v>
      </c>
      <c r="B155" s="5">
        <f>Customers!I155/110</f>
        <v>545.4545454545455</v>
      </c>
    </row>
    <row r="156" spans="1:2" x14ac:dyDescent="0.35">
      <c r="A156">
        <v>11003</v>
      </c>
      <c r="B156" s="5">
        <f>Customers!I156/110</f>
        <v>636.36363636363637</v>
      </c>
    </row>
    <row r="157" spans="1:2" x14ac:dyDescent="0.35">
      <c r="A157">
        <v>11004</v>
      </c>
      <c r="B157" s="5">
        <f>Customers!I157/110</f>
        <v>727.27272727272725</v>
      </c>
    </row>
    <row r="158" spans="1:2" x14ac:dyDescent="0.35">
      <c r="A158">
        <v>11005</v>
      </c>
      <c r="B158" s="5">
        <f>Customers!I158/110</f>
        <v>636.36363636363637</v>
      </c>
    </row>
    <row r="159" spans="1:2" x14ac:dyDescent="0.35">
      <c r="A159">
        <v>11007</v>
      </c>
      <c r="B159" s="5">
        <f>Customers!I159/110</f>
        <v>545.4545454545455</v>
      </c>
    </row>
    <row r="160" spans="1:2" x14ac:dyDescent="0.35">
      <c r="A160">
        <v>11008</v>
      </c>
      <c r="B160" s="5">
        <f>Customers!I160/110</f>
        <v>545.4545454545455</v>
      </c>
    </row>
    <row r="161" spans="1:2" x14ac:dyDescent="0.35">
      <c r="A161">
        <v>11009</v>
      </c>
      <c r="B161" s="5">
        <f>Customers!I161/110</f>
        <v>636.36363636363637</v>
      </c>
    </row>
    <row r="162" spans="1:2" x14ac:dyDescent="0.35">
      <c r="A162">
        <v>11010</v>
      </c>
      <c r="B162" s="5">
        <f>Customers!I162/110</f>
        <v>636.36363636363637</v>
      </c>
    </row>
    <row r="163" spans="1:2" x14ac:dyDescent="0.35">
      <c r="A163">
        <v>11011</v>
      </c>
      <c r="B163" s="5">
        <f>Customers!I163/110</f>
        <v>545.4545454545455</v>
      </c>
    </row>
    <row r="164" spans="1:2" x14ac:dyDescent="0.35">
      <c r="A164">
        <v>11012</v>
      </c>
      <c r="B164" s="5">
        <f>Customers!I164/110</f>
        <v>909.09090909090912</v>
      </c>
    </row>
    <row r="165" spans="1:2" x14ac:dyDescent="0.35">
      <c r="A165">
        <v>11013</v>
      </c>
      <c r="B165" s="5">
        <f>Customers!I165/110</f>
        <v>909.09090909090912</v>
      </c>
    </row>
    <row r="166" spans="1:2" x14ac:dyDescent="0.35">
      <c r="A166">
        <v>11014</v>
      </c>
      <c r="B166" s="5">
        <f>Customers!I166/110</f>
        <v>909.09090909090912</v>
      </c>
    </row>
    <row r="167" spans="1:2" x14ac:dyDescent="0.35">
      <c r="A167">
        <v>11015</v>
      </c>
      <c r="B167" s="5">
        <f>Customers!I167/110</f>
        <v>272.72727272727275</v>
      </c>
    </row>
    <row r="168" spans="1:2" x14ac:dyDescent="0.35">
      <c r="A168">
        <v>11016</v>
      </c>
      <c r="B168" s="5">
        <f>Customers!I168/110</f>
        <v>272.72727272727275</v>
      </c>
    </row>
    <row r="169" spans="1:2" x14ac:dyDescent="0.35">
      <c r="A169">
        <v>11017</v>
      </c>
      <c r="B169" s="5">
        <f>Customers!I169/110</f>
        <v>181.81818181818181</v>
      </c>
    </row>
    <row r="170" spans="1:2" x14ac:dyDescent="0.35">
      <c r="A170">
        <v>11018</v>
      </c>
      <c r="B170" s="5">
        <f>Customers!I170/110</f>
        <v>272.72727272727275</v>
      </c>
    </row>
    <row r="171" spans="1:2" x14ac:dyDescent="0.35">
      <c r="A171">
        <v>11019</v>
      </c>
      <c r="B171" s="5">
        <f>Customers!I171/110</f>
        <v>363.63636363636363</v>
      </c>
    </row>
    <row r="172" spans="1:2" x14ac:dyDescent="0.35">
      <c r="A172">
        <v>11020</v>
      </c>
      <c r="B172" s="5">
        <f>Customers!I172/110</f>
        <v>363.63636363636363</v>
      </c>
    </row>
    <row r="173" spans="1:2" x14ac:dyDescent="0.35">
      <c r="A173">
        <v>11021</v>
      </c>
      <c r="B173" s="5">
        <f>Customers!I173/110</f>
        <v>363.63636363636363</v>
      </c>
    </row>
    <row r="174" spans="1:2" x14ac:dyDescent="0.35">
      <c r="A174">
        <v>11022</v>
      </c>
      <c r="B174" s="5">
        <f>Customers!I174/110</f>
        <v>363.63636363636363</v>
      </c>
    </row>
    <row r="175" spans="1:2" x14ac:dyDescent="0.35">
      <c r="A175">
        <v>11023</v>
      </c>
      <c r="B175" s="5">
        <f>Customers!I175/110</f>
        <v>363.63636363636363</v>
      </c>
    </row>
    <row r="176" spans="1:2" x14ac:dyDescent="0.35">
      <c r="A176">
        <v>11024</v>
      </c>
      <c r="B176" s="5">
        <f>Customers!I176/110</f>
        <v>545.4545454545455</v>
      </c>
    </row>
    <row r="177" spans="1:2" x14ac:dyDescent="0.35">
      <c r="A177">
        <v>11025</v>
      </c>
      <c r="B177" s="5">
        <f>Customers!I177/110</f>
        <v>90.909090909090907</v>
      </c>
    </row>
    <row r="178" spans="1:2" x14ac:dyDescent="0.35">
      <c r="A178">
        <v>11026</v>
      </c>
      <c r="B178" s="5">
        <f>Customers!I178/110</f>
        <v>272.72727272727275</v>
      </c>
    </row>
    <row r="179" spans="1:2" x14ac:dyDescent="0.35">
      <c r="A179">
        <v>11027</v>
      </c>
      <c r="B179" s="5">
        <f>Customers!I179/110</f>
        <v>272.72727272727275</v>
      </c>
    </row>
    <row r="180" spans="1:2" x14ac:dyDescent="0.35">
      <c r="A180">
        <v>11028</v>
      </c>
      <c r="B180" s="5">
        <f>Customers!I180/110</f>
        <v>272.72727272727275</v>
      </c>
    </row>
    <row r="181" spans="1:2" x14ac:dyDescent="0.35">
      <c r="A181">
        <v>11029</v>
      </c>
      <c r="B181" s="5">
        <f>Customers!I181/110</f>
        <v>272.72727272727275</v>
      </c>
    </row>
    <row r="182" spans="1:2" x14ac:dyDescent="0.35">
      <c r="A182">
        <v>11030</v>
      </c>
      <c r="B182" s="5">
        <f>Customers!I182/110</f>
        <v>90.909090909090907</v>
      </c>
    </row>
    <row r="183" spans="1:2" x14ac:dyDescent="0.35">
      <c r="A183">
        <v>11031</v>
      </c>
      <c r="B183" s="5">
        <f>Customers!I183/110</f>
        <v>181.81818181818181</v>
      </c>
    </row>
    <row r="184" spans="1:2" x14ac:dyDescent="0.35">
      <c r="A184">
        <v>11032</v>
      </c>
      <c r="B184" s="5">
        <f>Customers!I184/110</f>
        <v>181.81818181818181</v>
      </c>
    </row>
    <row r="185" spans="1:2" x14ac:dyDescent="0.35">
      <c r="A185">
        <v>11033</v>
      </c>
      <c r="B185" s="5">
        <f>Customers!I185/110</f>
        <v>181.81818181818181</v>
      </c>
    </row>
    <row r="186" spans="1:2" x14ac:dyDescent="0.35">
      <c r="A186">
        <v>11034</v>
      </c>
      <c r="B186" s="5">
        <f>Customers!I186/110</f>
        <v>181.81818181818181</v>
      </c>
    </row>
    <row r="187" spans="1:2" x14ac:dyDescent="0.35">
      <c r="A187">
        <v>11035</v>
      </c>
      <c r="B187" s="5">
        <f>Customers!I187/110</f>
        <v>90.909090909090907</v>
      </c>
    </row>
    <row r="188" spans="1:2" x14ac:dyDescent="0.35">
      <c r="A188">
        <v>11036</v>
      </c>
      <c r="B188" s="5">
        <f>Customers!I188/110</f>
        <v>545.4545454545455</v>
      </c>
    </row>
    <row r="189" spans="1:2" x14ac:dyDescent="0.35">
      <c r="A189">
        <v>11037</v>
      </c>
      <c r="B189" s="5">
        <f>Customers!I189/110</f>
        <v>363.63636363636363</v>
      </c>
    </row>
    <row r="190" spans="1:2" x14ac:dyDescent="0.35">
      <c r="A190">
        <v>11038</v>
      </c>
      <c r="B190" s="5">
        <f>Customers!I190/110</f>
        <v>90.909090909090907</v>
      </c>
    </row>
    <row r="191" spans="1:2" x14ac:dyDescent="0.35">
      <c r="A191">
        <v>11039</v>
      </c>
      <c r="B191" s="5">
        <f>Customers!I191/110</f>
        <v>272.72727272727275</v>
      </c>
    </row>
    <row r="192" spans="1:2" x14ac:dyDescent="0.35">
      <c r="A192">
        <v>11040</v>
      </c>
      <c r="B192" s="5">
        <f>Customers!I192/110</f>
        <v>272.72727272727275</v>
      </c>
    </row>
    <row r="193" spans="1:2" x14ac:dyDescent="0.35">
      <c r="A193">
        <v>11041</v>
      </c>
      <c r="B193" s="5">
        <f>Customers!I193/110</f>
        <v>545.4545454545455</v>
      </c>
    </row>
    <row r="194" spans="1:2" x14ac:dyDescent="0.35">
      <c r="A194">
        <v>11042</v>
      </c>
      <c r="B194" s="5">
        <f>Customers!I194/110</f>
        <v>636.36363636363637</v>
      </c>
    </row>
    <row r="195" spans="1:2" x14ac:dyDescent="0.35">
      <c r="A195">
        <v>11043</v>
      </c>
      <c r="B195" s="5">
        <f>Customers!I195/110</f>
        <v>545.4545454545455</v>
      </c>
    </row>
    <row r="196" spans="1:2" x14ac:dyDescent="0.35">
      <c r="A196">
        <v>11044</v>
      </c>
      <c r="B196" s="5">
        <f>Customers!I196/110</f>
        <v>181.81818181818181</v>
      </c>
    </row>
    <row r="197" spans="1:2" x14ac:dyDescent="0.35">
      <c r="A197">
        <v>11045</v>
      </c>
      <c r="B197" s="5">
        <f>Customers!I197/110</f>
        <v>272.72727272727275</v>
      </c>
    </row>
    <row r="198" spans="1:2" x14ac:dyDescent="0.35">
      <c r="A198">
        <v>11046</v>
      </c>
      <c r="B198" s="5">
        <f>Customers!I198/110</f>
        <v>272.72727272727275</v>
      </c>
    </row>
    <row r="199" spans="1:2" x14ac:dyDescent="0.35">
      <c r="A199">
        <v>11047</v>
      </c>
      <c r="B199" s="5">
        <f>Customers!I199/110</f>
        <v>272.72727272727275</v>
      </c>
    </row>
    <row r="200" spans="1:2" x14ac:dyDescent="0.35">
      <c r="A200">
        <v>11048</v>
      </c>
      <c r="B200" s="5">
        <f>Customers!I200/110</f>
        <v>272.72727272727275</v>
      </c>
    </row>
    <row r="201" spans="1:2" x14ac:dyDescent="0.35">
      <c r="A201">
        <v>11049</v>
      </c>
      <c r="B201" s="5">
        <f>Customers!I201/110</f>
        <v>363.63636363636363</v>
      </c>
    </row>
    <row r="202" spans="1:2" x14ac:dyDescent="0.35">
      <c r="A202">
        <v>11050</v>
      </c>
      <c r="B202" s="5">
        <f>Customers!I202/110</f>
        <v>272.72727272727275</v>
      </c>
    </row>
    <row r="203" spans="1:2" x14ac:dyDescent="0.35">
      <c r="A203">
        <v>11051</v>
      </c>
      <c r="B203" s="5">
        <f>Customers!I203/110</f>
        <v>272.72727272727275</v>
      </c>
    </row>
    <row r="204" spans="1:2" x14ac:dyDescent="0.35">
      <c r="A204">
        <v>11052</v>
      </c>
      <c r="B204" s="5">
        <f>Customers!I204/110</f>
        <v>363.63636363636363</v>
      </c>
    </row>
    <row r="205" spans="1:2" x14ac:dyDescent="0.35">
      <c r="A205">
        <v>11053</v>
      </c>
      <c r="B205" s="5">
        <f>Customers!I205/110</f>
        <v>545.4545454545455</v>
      </c>
    </row>
    <row r="206" spans="1:2" x14ac:dyDescent="0.35">
      <c r="A206">
        <v>11054</v>
      </c>
      <c r="B206" s="5">
        <f>Customers!I206/110</f>
        <v>363.63636363636363</v>
      </c>
    </row>
    <row r="207" spans="1:2" x14ac:dyDescent="0.35">
      <c r="A207">
        <v>11055</v>
      </c>
      <c r="B207" s="5">
        <f>Customers!I207/110</f>
        <v>363.63636363636363</v>
      </c>
    </row>
    <row r="208" spans="1:2" x14ac:dyDescent="0.35">
      <c r="A208">
        <v>11056</v>
      </c>
      <c r="B208" s="5">
        <f>Customers!I208/110</f>
        <v>363.63636363636363</v>
      </c>
    </row>
    <row r="209" spans="1:2" x14ac:dyDescent="0.35">
      <c r="A209">
        <v>11057</v>
      </c>
      <c r="B209" s="5">
        <f>Customers!I209/110</f>
        <v>636.36363636363637</v>
      </c>
    </row>
    <row r="210" spans="1:2" x14ac:dyDescent="0.35">
      <c r="A210">
        <v>11058</v>
      </c>
      <c r="B210" s="5">
        <f>Customers!I210/110</f>
        <v>727.27272727272725</v>
      </c>
    </row>
    <row r="211" spans="1:2" x14ac:dyDescent="0.35">
      <c r="A211">
        <v>11059</v>
      </c>
      <c r="B211" s="5">
        <f>Customers!I211/110</f>
        <v>727.27272727272725</v>
      </c>
    </row>
    <row r="212" spans="1:2" x14ac:dyDescent="0.35">
      <c r="A212">
        <v>11060</v>
      </c>
      <c r="B212" s="5">
        <f>Customers!I212/110</f>
        <v>727.27272727272725</v>
      </c>
    </row>
    <row r="213" spans="1:2" x14ac:dyDescent="0.35">
      <c r="A213">
        <v>11061</v>
      </c>
      <c r="B213" s="5">
        <f>Customers!I213/110</f>
        <v>727.27272727272725</v>
      </c>
    </row>
    <row r="214" spans="1:2" x14ac:dyDescent="0.35">
      <c r="A214">
        <v>11062</v>
      </c>
      <c r="B214" s="5">
        <f>Customers!I214/110</f>
        <v>363.63636363636363</v>
      </c>
    </row>
    <row r="215" spans="1:2" x14ac:dyDescent="0.35">
      <c r="A215">
        <v>11063</v>
      </c>
      <c r="B215" s="5">
        <f>Customers!I215/110</f>
        <v>363.63636363636363</v>
      </c>
    </row>
    <row r="216" spans="1:2" x14ac:dyDescent="0.35">
      <c r="A216">
        <v>11064</v>
      </c>
      <c r="B216" s="5">
        <f>Customers!I216/110</f>
        <v>363.63636363636363</v>
      </c>
    </row>
    <row r="217" spans="1:2" x14ac:dyDescent="0.35">
      <c r="A217">
        <v>11065</v>
      </c>
      <c r="B217" s="5">
        <f>Customers!I217/110</f>
        <v>545.4545454545455</v>
      </c>
    </row>
    <row r="218" spans="1:2" x14ac:dyDescent="0.35">
      <c r="A218">
        <v>11066</v>
      </c>
      <c r="B218" s="5">
        <f>Customers!I218/110</f>
        <v>636.36363636363637</v>
      </c>
    </row>
    <row r="219" spans="1:2" x14ac:dyDescent="0.35">
      <c r="A219">
        <v>11067</v>
      </c>
      <c r="B219" s="5">
        <f>Customers!I219/110</f>
        <v>545.4545454545455</v>
      </c>
    </row>
    <row r="220" spans="1:2" x14ac:dyDescent="0.35">
      <c r="A220">
        <v>11068</v>
      </c>
      <c r="B220" s="5">
        <f>Customers!I220/110</f>
        <v>727.27272727272725</v>
      </c>
    </row>
    <row r="221" spans="1:2" x14ac:dyDescent="0.35">
      <c r="A221">
        <v>11069</v>
      </c>
      <c r="B221" s="5">
        <f>Customers!I221/110</f>
        <v>727.27272727272725</v>
      </c>
    </row>
    <row r="222" spans="1:2" x14ac:dyDescent="0.35">
      <c r="A222">
        <v>11070</v>
      </c>
      <c r="B222" s="5">
        <f>Customers!I222/110</f>
        <v>727.27272727272725</v>
      </c>
    </row>
    <row r="223" spans="1:2" x14ac:dyDescent="0.35">
      <c r="A223">
        <v>11071</v>
      </c>
      <c r="B223" s="5">
        <f>Customers!I223/110</f>
        <v>727.27272727272725</v>
      </c>
    </row>
    <row r="224" spans="1:2" x14ac:dyDescent="0.35">
      <c r="A224">
        <v>11072</v>
      </c>
      <c r="B224" s="5">
        <f>Customers!I224/110</f>
        <v>727.27272727272725</v>
      </c>
    </row>
    <row r="225" spans="1:2" x14ac:dyDescent="0.35">
      <c r="A225">
        <v>11073</v>
      </c>
      <c r="B225" s="5">
        <f>Customers!I225/110</f>
        <v>636.36363636363637</v>
      </c>
    </row>
    <row r="226" spans="1:2" x14ac:dyDescent="0.35">
      <c r="A226">
        <v>11074</v>
      </c>
      <c r="B226" s="5">
        <f>Customers!I226/110</f>
        <v>636.36363636363637</v>
      </c>
    </row>
    <row r="227" spans="1:2" x14ac:dyDescent="0.35">
      <c r="A227">
        <v>11075</v>
      </c>
      <c r="B227" s="5">
        <f>Customers!I227/110</f>
        <v>727.27272727272725</v>
      </c>
    </row>
    <row r="228" spans="1:2" x14ac:dyDescent="0.35">
      <c r="A228">
        <v>11076</v>
      </c>
      <c r="B228" s="5">
        <f>Customers!I228/110</f>
        <v>727.27272727272725</v>
      </c>
    </row>
    <row r="229" spans="1:2" x14ac:dyDescent="0.35">
      <c r="A229">
        <v>11077</v>
      </c>
      <c r="B229" s="5">
        <f>Customers!I229/110</f>
        <v>727.27272727272725</v>
      </c>
    </row>
    <row r="230" spans="1:2" x14ac:dyDescent="0.35">
      <c r="A230">
        <v>11078</v>
      </c>
      <c r="B230" s="5">
        <f>Customers!I230/110</f>
        <v>363.63636363636363</v>
      </c>
    </row>
    <row r="231" spans="1:2" x14ac:dyDescent="0.35">
      <c r="A231">
        <v>11079</v>
      </c>
      <c r="B231" s="5">
        <f>Customers!I231/110</f>
        <v>1454.5454545454545</v>
      </c>
    </row>
    <row r="232" spans="1:2" x14ac:dyDescent="0.35">
      <c r="A232">
        <v>11080</v>
      </c>
      <c r="B232" s="5">
        <f>Customers!I232/110</f>
        <v>1545.4545454545455</v>
      </c>
    </row>
    <row r="233" spans="1:2" x14ac:dyDescent="0.35">
      <c r="A233">
        <v>11081</v>
      </c>
      <c r="B233" s="5">
        <f>Customers!I233/110</f>
        <v>1090.909090909091</v>
      </c>
    </row>
    <row r="234" spans="1:2" x14ac:dyDescent="0.35">
      <c r="A234">
        <v>11082</v>
      </c>
      <c r="B234" s="5">
        <f>Customers!I234/110</f>
        <v>1181.8181818181818</v>
      </c>
    </row>
    <row r="235" spans="1:2" x14ac:dyDescent="0.35">
      <c r="A235">
        <v>11083</v>
      </c>
      <c r="B235" s="5">
        <f>Customers!I235/110</f>
        <v>1181.8181818181818</v>
      </c>
    </row>
    <row r="236" spans="1:2" x14ac:dyDescent="0.35">
      <c r="A236">
        <v>11084</v>
      </c>
      <c r="B236" s="5">
        <f>Customers!I236/110</f>
        <v>727.27272727272725</v>
      </c>
    </row>
    <row r="237" spans="1:2" x14ac:dyDescent="0.35">
      <c r="A237">
        <v>11085</v>
      </c>
      <c r="B237" s="5">
        <f>Customers!I237/110</f>
        <v>545.4545454545455</v>
      </c>
    </row>
    <row r="238" spans="1:2" x14ac:dyDescent="0.35">
      <c r="A238">
        <v>11086</v>
      </c>
      <c r="B238" s="5">
        <f>Customers!I238/110</f>
        <v>636.36363636363637</v>
      </c>
    </row>
    <row r="239" spans="1:2" x14ac:dyDescent="0.35">
      <c r="A239">
        <v>11087</v>
      </c>
      <c r="B239" s="5">
        <f>Customers!I239/110</f>
        <v>636.36363636363637</v>
      </c>
    </row>
    <row r="240" spans="1:2" x14ac:dyDescent="0.35">
      <c r="A240">
        <v>11089</v>
      </c>
      <c r="B240" s="5">
        <f>Customers!I240/110</f>
        <v>727.27272727272725</v>
      </c>
    </row>
    <row r="241" spans="1:2" x14ac:dyDescent="0.35">
      <c r="A241">
        <v>11090</v>
      </c>
      <c r="B241" s="5">
        <f>Customers!I241/110</f>
        <v>818.18181818181813</v>
      </c>
    </row>
    <row r="242" spans="1:2" x14ac:dyDescent="0.35">
      <c r="A242">
        <v>11091</v>
      </c>
      <c r="B242" s="5">
        <f>Customers!I242/110</f>
        <v>818.18181818181813</v>
      </c>
    </row>
    <row r="243" spans="1:2" x14ac:dyDescent="0.35">
      <c r="A243">
        <v>11092</v>
      </c>
      <c r="B243" s="5">
        <f>Customers!I243/110</f>
        <v>818.18181818181813</v>
      </c>
    </row>
    <row r="244" spans="1:2" x14ac:dyDescent="0.35">
      <c r="A244">
        <v>11093</v>
      </c>
      <c r="B244" s="5">
        <f>Customers!I244/110</f>
        <v>909.09090909090912</v>
      </c>
    </row>
    <row r="245" spans="1:2" x14ac:dyDescent="0.35">
      <c r="A245">
        <v>11094</v>
      </c>
      <c r="B245" s="5">
        <f>Customers!I245/110</f>
        <v>636.36363636363637</v>
      </c>
    </row>
    <row r="246" spans="1:2" x14ac:dyDescent="0.35">
      <c r="A246">
        <v>11095</v>
      </c>
      <c r="B246" s="5">
        <f>Customers!I246/110</f>
        <v>636.36363636363637</v>
      </c>
    </row>
    <row r="247" spans="1:2" x14ac:dyDescent="0.35">
      <c r="A247">
        <v>11096</v>
      </c>
      <c r="B247" s="5">
        <f>Customers!I247/110</f>
        <v>545.4545454545455</v>
      </c>
    </row>
    <row r="248" spans="1:2" x14ac:dyDescent="0.35">
      <c r="A248">
        <v>11097</v>
      </c>
      <c r="B248" s="5">
        <f>Customers!I248/110</f>
        <v>545.4545454545455</v>
      </c>
    </row>
    <row r="249" spans="1:2" x14ac:dyDescent="0.35">
      <c r="A249">
        <v>11098</v>
      </c>
      <c r="B249" s="5">
        <f>Customers!I249/110</f>
        <v>545.4545454545455</v>
      </c>
    </row>
    <row r="250" spans="1:2" x14ac:dyDescent="0.35">
      <c r="A250">
        <v>11099</v>
      </c>
      <c r="B250" s="5">
        <f>Customers!I250/110</f>
        <v>545.4545454545455</v>
      </c>
    </row>
    <row r="251" spans="1:2" x14ac:dyDescent="0.35">
      <c r="A251">
        <v>11100</v>
      </c>
      <c r="B251" s="5">
        <f>Customers!I251/110</f>
        <v>545.4545454545455</v>
      </c>
    </row>
    <row r="252" spans="1:2" x14ac:dyDescent="0.35">
      <c r="A252">
        <v>11101</v>
      </c>
      <c r="B252" s="5">
        <f>Customers!I252/110</f>
        <v>636.36363636363637</v>
      </c>
    </row>
    <row r="253" spans="1:2" x14ac:dyDescent="0.35">
      <c r="A253">
        <v>11102</v>
      </c>
      <c r="B253" s="5">
        <f>Customers!I253/110</f>
        <v>727.27272727272725</v>
      </c>
    </row>
    <row r="254" spans="1:2" x14ac:dyDescent="0.35">
      <c r="A254">
        <v>11103</v>
      </c>
      <c r="B254" s="5">
        <f>Customers!I254/110</f>
        <v>636.36363636363637</v>
      </c>
    </row>
    <row r="255" spans="1:2" x14ac:dyDescent="0.35">
      <c r="A255">
        <v>11104</v>
      </c>
      <c r="B255" s="5">
        <f>Customers!I255/110</f>
        <v>636.36363636363637</v>
      </c>
    </row>
    <row r="256" spans="1:2" x14ac:dyDescent="0.35">
      <c r="A256">
        <v>11105</v>
      </c>
      <c r="B256" s="5">
        <f>Customers!I256/110</f>
        <v>636.36363636363637</v>
      </c>
    </row>
    <row r="257" spans="1:2" x14ac:dyDescent="0.35">
      <c r="A257">
        <v>11106</v>
      </c>
      <c r="B257" s="5">
        <f>Customers!I257/110</f>
        <v>636.36363636363637</v>
      </c>
    </row>
    <row r="258" spans="1:2" x14ac:dyDescent="0.35">
      <c r="A258">
        <v>11107</v>
      </c>
      <c r="B258" s="5">
        <f>Customers!I258/110</f>
        <v>818.18181818181813</v>
      </c>
    </row>
    <row r="259" spans="1:2" x14ac:dyDescent="0.35">
      <c r="A259">
        <v>11108</v>
      </c>
      <c r="B259" s="5">
        <f>Customers!I259/110</f>
        <v>636.36363636363637</v>
      </c>
    </row>
    <row r="260" spans="1:2" x14ac:dyDescent="0.35">
      <c r="A260">
        <v>11109</v>
      </c>
      <c r="B260" s="5">
        <f>Customers!I260/110</f>
        <v>636.36363636363637</v>
      </c>
    </row>
    <row r="261" spans="1:2" x14ac:dyDescent="0.35">
      <c r="A261">
        <v>11110</v>
      </c>
      <c r="B261" s="5">
        <f>Customers!I261/110</f>
        <v>545.4545454545455</v>
      </c>
    </row>
    <row r="262" spans="1:2" x14ac:dyDescent="0.35">
      <c r="A262">
        <v>11111</v>
      </c>
      <c r="B262" s="5">
        <f>Customers!I262/110</f>
        <v>545.4545454545455</v>
      </c>
    </row>
    <row r="263" spans="1:2" x14ac:dyDescent="0.35">
      <c r="A263">
        <v>11112</v>
      </c>
      <c r="B263" s="5">
        <f>Customers!I263/110</f>
        <v>545.4545454545455</v>
      </c>
    </row>
    <row r="264" spans="1:2" x14ac:dyDescent="0.35">
      <c r="A264">
        <v>11113</v>
      </c>
      <c r="B264" s="5">
        <f>Customers!I264/110</f>
        <v>636.36363636363637</v>
      </c>
    </row>
    <row r="265" spans="1:2" x14ac:dyDescent="0.35">
      <c r="A265">
        <v>11114</v>
      </c>
      <c r="B265" s="5">
        <f>Customers!I265/110</f>
        <v>636.36363636363637</v>
      </c>
    </row>
    <row r="266" spans="1:2" x14ac:dyDescent="0.35">
      <c r="A266">
        <v>11115</v>
      </c>
      <c r="B266" s="5">
        <f>Customers!I266/110</f>
        <v>636.36363636363637</v>
      </c>
    </row>
    <row r="267" spans="1:2" x14ac:dyDescent="0.35">
      <c r="A267">
        <v>11116</v>
      </c>
      <c r="B267" s="5">
        <f>Customers!I267/110</f>
        <v>636.36363636363637</v>
      </c>
    </row>
    <row r="268" spans="1:2" x14ac:dyDescent="0.35">
      <c r="A268">
        <v>11117</v>
      </c>
      <c r="B268" s="5">
        <f>Customers!I268/110</f>
        <v>636.36363636363637</v>
      </c>
    </row>
    <row r="269" spans="1:2" x14ac:dyDescent="0.35">
      <c r="A269">
        <v>11118</v>
      </c>
      <c r="B269" s="5">
        <f>Customers!I269/110</f>
        <v>727.27272727272725</v>
      </c>
    </row>
    <row r="270" spans="1:2" x14ac:dyDescent="0.35">
      <c r="A270">
        <v>11119</v>
      </c>
      <c r="B270" s="5">
        <f>Customers!I270/110</f>
        <v>272.72727272727275</v>
      </c>
    </row>
    <row r="271" spans="1:2" x14ac:dyDescent="0.35">
      <c r="A271">
        <v>11121</v>
      </c>
      <c r="B271" s="5">
        <f>Customers!I271/110</f>
        <v>636.36363636363637</v>
      </c>
    </row>
    <row r="272" spans="1:2" x14ac:dyDescent="0.35">
      <c r="A272">
        <v>11122</v>
      </c>
      <c r="B272" s="5">
        <f>Customers!I272/110</f>
        <v>636.36363636363637</v>
      </c>
    </row>
    <row r="273" spans="1:2" x14ac:dyDescent="0.35">
      <c r="A273">
        <v>11123</v>
      </c>
      <c r="B273" s="5">
        <f>Customers!I273/110</f>
        <v>636.36363636363637</v>
      </c>
    </row>
    <row r="274" spans="1:2" x14ac:dyDescent="0.35">
      <c r="A274">
        <v>11124</v>
      </c>
      <c r="B274" s="5">
        <f>Customers!I274/110</f>
        <v>727.27272727272725</v>
      </c>
    </row>
    <row r="275" spans="1:2" x14ac:dyDescent="0.35">
      <c r="A275">
        <v>11125</v>
      </c>
      <c r="B275" s="5">
        <f>Customers!I275/110</f>
        <v>636.36363636363637</v>
      </c>
    </row>
    <row r="276" spans="1:2" x14ac:dyDescent="0.35">
      <c r="A276">
        <v>11126</v>
      </c>
      <c r="B276" s="5">
        <f>Customers!I276/110</f>
        <v>90.909090909090907</v>
      </c>
    </row>
    <row r="277" spans="1:2" x14ac:dyDescent="0.35">
      <c r="A277">
        <v>11127</v>
      </c>
      <c r="B277" s="5">
        <f>Customers!I277/110</f>
        <v>363.63636363636363</v>
      </c>
    </row>
    <row r="278" spans="1:2" x14ac:dyDescent="0.35">
      <c r="A278">
        <v>11128</v>
      </c>
      <c r="B278" s="5">
        <f>Customers!I278/110</f>
        <v>363.63636363636363</v>
      </c>
    </row>
    <row r="279" spans="1:2" x14ac:dyDescent="0.35">
      <c r="A279">
        <v>11129</v>
      </c>
      <c r="B279" s="5">
        <f>Customers!I279/110</f>
        <v>363.63636363636363</v>
      </c>
    </row>
    <row r="280" spans="1:2" x14ac:dyDescent="0.35">
      <c r="A280">
        <v>11130</v>
      </c>
      <c r="B280" s="5">
        <f>Customers!I280/110</f>
        <v>272.72727272727275</v>
      </c>
    </row>
    <row r="281" spans="1:2" x14ac:dyDescent="0.35">
      <c r="A281">
        <v>11131</v>
      </c>
      <c r="B281" s="5">
        <f>Customers!I281/110</f>
        <v>272.72727272727275</v>
      </c>
    </row>
    <row r="282" spans="1:2" x14ac:dyDescent="0.35">
      <c r="A282">
        <v>11132</v>
      </c>
      <c r="B282" s="5">
        <f>Customers!I282/110</f>
        <v>272.72727272727275</v>
      </c>
    </row>
    <row r="283" spans="1:2" x14ac:dyDescent="0.35">
      <c r="A283">
        <v>11133</v>
      </c>
      <c r="B283" s="5">
        <f>Customers!I283/110</f>
        <v>272.72727272727275</v>
      </c>
    </row>
    <row r="284" spans="1:2" x14ac:dyDescent="0.35">
      <c r="A284">
        <v>11134</v>
      </c>
      <c r="B284" s="5">
        <f>Customers!I284/110</f>
        <v>90.909090909090907</v>
      </c>
    </row>
    <row r="285" spans="1:2" x14ac:dyDescent="0.35">
      <c r="A285">
        <v>11135</v>
      </c>
      <c r="B285" s="5">
        <f>Customers!I285/110</f>
        <v>272.72727272727275</v>
      </c>
    </row>
    <row r="286" spans="1:2" x14ac:dyDescent="0.35">
      <c r="A286">
        <v>11136</v>
      </c>
      <c r="B286" s="5">
        <f>Customers!I286/110</f>
        <v>363.63636363636363</v>
      </c>
    </row>
    <row r="287" spans="1:2" x14ac:dyDescent="0.35">
      <c r="A287">
        <v>11137</v>
      </c>
      <c r="B287" s="5">
        <f>Customers!I287/110</f>
        <v>363.63636363636363</v>
      </c>
    </row>
    <row r="288" spans="1:2" x14ac:dyDescent="0.35">
      <c r="A288">
        <v>11138</v>
      </c>
      <c r="B288" s="5">
        <f>Customers!I288/110</f>
        <v>363.63636363636363</v>
      </c>
    </row>
    <row r="289" spans="1:2" x14ac:dyDescent="0.35">
      <c r="A289">
        <v>11139</v>
      </c>
      <c r="B289" s="5">
        <f>Customers!I289/110</f>
        <v>272.72727272727275</v>
      </c>
    </row>
    <row r="290" spans="1:2" x14ac:dyDescent="0.35">
      <c r="A290">
        <v>11140</v>
      </c>
      <c r="B290" s="5">
        <f>Customers!I290/110</f>
        <v>272.72727272727275</v>
      </c>
    </row>
    <row r="291" spans="1:2" x14ac:dyDescent="0.35">
      <c r="A291">
        <v>11141</v>
      </c>
      <c r="B291" s="5">
        <f>Customers!I291/110</f>
        <v>363.63636363636363</v>
      </c>
    </row>
    <row r="292" spans="1:2" x14ac:dyDescent="0.35">
      <c r="A292">
        <v>11142</v>
      </c>
      <c r="B292" s="5">
        <f>Customers!I292/110</f>
        <v>363.63636363636363</v>
      </c>
    </row>
    <row r="293" spans="1:2" x14ac:dyDescent="0.35">
      <c r="A293">
        <v>11143</v>
      </c>
      <c r="B293" s="5">
        <f>Customers!I293/110</f>
        <v>363.63636363636363</v>
      </c>
    </row>
    <row r="294" spans="1:2" x14ac:dyDescent="0.35">
      <c r="A294">
        <v>11144</v>
      </c>
      <c r="B294" s="5">
        <f>Customers!I294/110</f>
        <v>363.63636363636363</v>
      </c>
    </row>
    <row r="295" spans="1:2" x14ac:dyDescent="0.35">
      <c r="A295">
        <v>11145</v>
      </c>
      <c r="B295" s="5">
        <f>Customers!I295/110</f>
        <v>363.63636363636363</v>
      </c>
    </row>
    <row r="296" spans="1:2" x14ac:dyDescent="0.35">
      <c r="A296">
        <v>11146</v>
      </c>
      <c r="B296" s="5">
        <f>Customers!I296/110</f>
        <v>363.63636363636363</v>
      </c>
    </row>
    <row r="297" spans="1:2" x14ac:dyDescent="0.35">
      <c r="A297">
        <v>11147</v>
      </c>
      <c r="B297" s="5">
        <f>Customers!I297/110</f>
        <v>545.4545454545455</v>
      </c>
    </row>
    <row r="298" spans="1:2" x14ac:dyDescent="0.35">
      <c r="A298">
        <v>11148</v>
      </c>
      <c r="B298" s="5">
        <f>Customers!I298/110</f>
        <v>363.63636363636363</v>
      </c>
    </row>
    <row r="299" spans="1:2" x14ac:dyDescent="0.35">
      <c r="A299">
        <v>11149</v>
      </c>
      <c r="B299" s="5">
        <f>Customers!I299/110</f>
        <v>363.63636363636363</v>
      </c>
    </row>
    <row r="300" spans="1:2" x14ac:dyDescent="0.35">
      <c r="A300">
        <v>11150</v>
      </c>
      <c r="B300" s="5">
        <f>Customers!I300/110</f>
        <v>363.63636363636363</v>
      </c>
    </row>
    <row r="301" spans="1:2" x14ac:dyDescent="0.35">
      <c r="A301">
        <v>11151</v>
      </c>
      <c r="B301" s="5">
        <f>Customers!I301/110</f>
        <v>545.4545454545455</v>
      </c>
    </row>
    <row r="302" spans="1:2" x14ac:dyDescent="0.35">
      <c r="A302">
        <v>11152</v>
      </c>
      <c r="B302" s="5">
        <f>Customers!I302/110</f>
        <v>363.63636363636363</v>
      </c>
    </row>
    <row r="303" spans="1:2" x14ac:dyDescent="0.35">
      <c r="A303">
        <v>11153</v>
      </c>
      <c r="B303" s="5">
        <f>Customers!I303/110</f>
        <v>363.63636363636363</v>
      </c>
    </row>
    <row r="304" spans="1:2" x14ac:dyDescent="0.35">
      <c r="A304">
        <v>11154</v>
      </c>
      <c r="B304" s="5">
        <f>Customers!I304/110</f>
        <v>363.63636363636363</v>
      </c>
    </row>
    <row r="305" spans="1:2" x14ac:dyDescent="0.35">
      <c r="A305">
        <v>11155</v>
      </c>
      <c r="B305" s="5">
        <f>Customers!I305/110</f>
        <v>363.63636363636363</v>
      </c>
    </row>
    <row r="306" spans="1:2" x14ac:dyDescent="0.35">
      <c r="A306">
        <v>11156</v>
      </c>
      <c r="B306" s="5">
        <f>Customers!I306/110</f>
        <v>363.63636363636363</v>
      </c>
    </row>
    <row r="307" spans="1:2" x14ac:dyDescent="0.35">
      <c r="A307">
        <v>11157</v>
      </c>
      <c r="B307" s="5">
        <f>Customers!I307/110</f>
        <v>363.63636363636363</v>
      </c>
    </row>
    <row r="308" spans="1:2" x14ac:dyDescent="0.35">
      <c r="A308">
        <v>11158</v>
      </c>
      <c r="B308" s="5">
        <f>Customers!I308/110</f>
        <v>363.63636363636363</v>
      </c>
    </row>
    <row r="309" spans="1:2" x14ac:dyDescent="0.35">
      <c r="A309">
        <v>11159</v>
      </c>
      <c r="B309" s="5">
        <f>Customers!I309/110</f>
        <v>363.63636363636363</v>
      </c>
    </row>
    <row r="310" spans="1:2" x14ac:dyDescent="0.35">
      <c r="A310">
        <v>11160</v>
      </c>
      <c r="B310" s="5">
        <f>Customers!I310/110</f>
        <v>363.63636363636363</v>
      </c>
    </row>
    <row r="311" spans="1:2" x14ac:dyDescent="0.35">
      <c r="A311">
        <v>11161</v>
      </c>
      <c r="B311" s="5">
        <f>Customers!I311/110</f>
        <v>363.63636363636363</v>
      </c>
    </row>
    <row r="312" spans="1:2" x14ac:dyDescent="0.35">
      <c r="A312">
        <v>11162</v>
      </c>
      <c r="B312" s="5">
        <f>Customers!I312/110</f>
        <v>363.63636363636363</v>
      </c>
    </row>
    <row r="313" spans="1:2" x14ac:dyDescent="0.35">
      <c r="A313">
        <v>11163</v>
      </c>
      <c r="B313" s="5">
        <f>Customers!I313/110</f>
        <v>363.63636363636363</v>
      </c>
    </row>
    <row r="314" spans="1:2" x14ac:dyDescent="0.35">
      <c r="A314">
        <v>11164</v>
      </c>
      <c r="B314" s="5">
        <f>Customers!I314/110</f>
        <v>363.63636363636363</v>
      </c>
    </row>
    <row r="315" spans="1:2" x14ac:dyDescent="0.35">
      <c r="A315">
        <v>11165</v>
      </c>
      <c r="B315" s="5">
        <f>Customers!I315/110</f>
        <v>545.4545454545455</v>
      </c>
    </row>
    <row r="316" spans="1:2" x14ac:dyDescent="0.35">
      <c r="A316">
        <v>11166</v>
      </c>
      <c r="B316" s="5">
        <f>Customers!I316/110</f>
        <v>636.36363636363637</v>
      </c>
    </row>
    <row r="317" spans="1:2" x14ac:dyDescent="0.35">
      <c r="A317">
        <v>11167</v>
      </c>
      <c r="B317" s="5">
        <f>Customers!I317/110</f>
        <v>727.27272727272725</v>
      </c>
    </row>
    <row r="318" spans="1:2" x14ac:dyDescent="0.35">
      <c r="A318">
        <v>11168</v>
      </c>
      <c r="B318" s="5">
        <f>Customers!I318/110</f>
        <v>727.27272727272725</v>
      </c>
    </row>
    <row r="319" spans="1:2" x14ac:dyDescent="0.35">
      <c r="A319">
        <v>11169</v>
      </c>
      <c r="B319" s="5">
        <f>Customers!I319/110</f>
        <v>818.18181818181813</v>
      </c>
    </row>
    <row r="320" spans="1:2" x14ac:dyDescent="0.35">
      <c r="A320">
        <v>11170</v>
      </c>
      <c r="B320" s="5">
        <f>Customers!I320/110</f>
        <v>818.18181818181813</v>
      </c>
    </row>
    <row r="321" spans="1:2" x14ac:dyDescent="0.35">
      <c r="A321">
        <v>11171</v>
      </c>
      <c r="B321" s="5">
        <f>Customers!I321/110</f>
        <v>909.09090909090912</v>
      </c>
    </row>
    <row r="322" spans="1:2" x14ac:dyDescent="0.35">
      <c r="A322">
        <v>11172</v>
      </c>
      <c r="B322" s="5">
        <f>Customers!I322/110</f>
        <v>909.09090909090912</v>
      </c>
    </row>
    <row r="323" spans="1:2" x14ac:dyDescent="0.35">
      <c r="A323">
        <v>11173</v>
      </c>
      <c r="B323" s="5">
        <f>Customers!I323/110</f>
        <v>1000</v>
      </c>
    </row>
    <row r="324" spans="1:2" x14ac:dyDescent="0.35">
      <c r="A324">
        <v>11174</v>
      </c>
      <c r="B324" s="5">
        <f>Customers!I324/110</f>
        <v>1000</v>
      </c>
    </row>
    <row r="325" spans="1:2" x14ac:dyDescent="0.35">
      <c r="A325">
        <v>11175</v>
      </c>
      <c r="B325" s="5">
        <f>Customers!I325/110</f>
        <v>636.36363636363637</v>
      </c>
    </row>
    <row r="326" spans="1:2" x14ac:dyDescent="0.35">
      <c r="A326">
        <v>11176</v>
      </c>
      <c r="B326" s="5">
        <f>Customers!I326/110</f>
        <v>818.18181818181813</v>
      </c>
    </row>
    <row r="327" spans="1:2" x14ac:dyDescent="0.35">
      <c r="A327">
        <v>11177</v>
      </c>
      <c r="B327" s="5">
        <f>Customers!I327/110</f>
        <v>1000</v>
      </c>
    </row>
    <row r="328" spans="1:2" x14ac:dyDescent="0.35">
      <c r="A328">
        <v>11178</v>
      </c>
      <c r="B328" s="5">
        <f>Customers!I328/110</f>
        <v>909.09090909090912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4D34BDD9288149A03FFAAB18AB33F8" ma:contentTypeVersion="16" ma:contentTypeDescription="Create a new document." ma:contentTypeScope="" ma:versionID="95d5652be27f6a060283508cb3e8ff14">
  <xsd:schema xmlns:xsd="http://www.w3.org/2001/XMLSchema" xmlns:xs="http://www.w3.org/2001/XMLSchema" xmlns:p="http://schemas.microsoft.com/office/2006/metadata/properties" xmlns:ns3="be529c59-a53a-4e05-ba0a-a6c834d437fd" xmlns:ns4="35c69311-a742-4643-a775-ebbfffc92b00" targetNamespace="http://schemas.microsoft.com/office/2006/metadata/properties" ma:root="true" ma:fieldsID="d4ed6eaef66b3273aabd3eb77f5b64d8" ns3:_="" ns4:_="">
    <xsd:import namespace="be529c59-a53a-4e05-ba0a-a6c834d437fd"/>
    <xsd:import namespace="35c69311-a742-4643-a775-ebbfffc92b0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529c59-a53a-4e05-ba0a-a6c834d437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c69311-a742-4643-a775-ebbfffc92b0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e529c59-a53a-4e05-ba0a-a6c834d437fd" xsi:nil="true"/>
  </documentManagement>
</p:properties>
</file>

<file path=customXml/itemProps1.xml><?xml version="1.0" encoding="utf-8"?>
<ds:datastoreItem xmlns:ds="http://schemas.openxmlformats.org/officeDocument/2006/customXml" ds:itemID="{3FEB3E94-71A4-41E2-9EEA-ACAE823A99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529c59-a53a-4e05-ba0a-a6c834d437fd"/>
    <ds:schemaRef ds:uri="35c69311-a742-4643-a775-ebbfffc92b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7B2B717-E02E-438F-9868-7CB033913C3D}">
  <ds:schemaRefs>
    <ds:schemaRef ds:uri="http://schemas.microsoft.com/sharepoint/v3/contenttype/forms"/>
  </ds:schemaRefs>
</ds:datastoreItem>
</file>

<file path=customXml/itemProps3.xml><?xml version="1.0" encoding="utf-8"?>
<ds:datastoreItem xmlns:ds="http://schemas.openxmlformats.org/officeDocument/2006/customXml" ds:itemID="{CB250F94-1791-4E9C-B1E6-802607ACC7C4}">
  <ds:schemaRefs>
    <ds:schemaRef ds:uri="http://purl.org/dc/terms/"/>
    <ds:schemaRef ds:uri="http://purl.org/dc/elements/1.1/"/>
    <ds:schemaRef ds:uri="http://schemas.microsoft.com/office/2006/metadata/properties"/>
    <ds:schemaRef ds:uri="http://purl.org/dc/dcmitype/"/>
    <ds:schemaRef ds:uri="http://schemas.microsoft.com/office/2006/documentManagement/types"/>
    <ds:schemaRef ds:uri="35c69311-a742-4643-a775-ebbfffc92b00"/>
    <ds:schemaRef ds:uri="http://schemas.microsoft.com/office/infopath/2007/PartnerControls"/>
    <ds:schemaRef ds:uri="http://schemas.openxmlformats.org/package/2006/metadata/core-properties"/>
    <ds:schemaRef ds:uri="be529c59-a53a-4e05-ba0a-a6c834d437f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Pivot-recap</vt:lpstr>
      <vt:lpstr>Customers</vt:lpstr>
      <vt:lpstr>Pivot Table</vt:lpstr>
      <vt:lpstr>Customers- prep</vt:lpstr>
      <vt:lpstr>Dashboards</vt:lpstr>
      <vt:lpstr>Purchases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 Buzz</dc:creator>
  <cp:lastModifiedBy>Winnie CIRINO</cp:lastModifiedBy>
  <dcterms:created xsi:type="dcterms:W3CDTF">2023-07-19T09:19:31Z</dcterms:created>
  <dcterms:modified xsi:type="dcterms:W3CDTF">2023-12-05T08:48:45Z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0x010100C34D34BDD9288149A03FFAAB18AB33F8</vt:lpwstr>
  </property>
</Properties>
</file>